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FEBRERO INFORMES\"/>
    </mc:Choice>
  </mc:AlternateContent>
  <xr:revisionPtr revIDLastSave="0" documentId="13_ncr:1_{232EB25D-8AB8-4ED0-9B7D-A6E4026D1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L23" i="1"/>
  <c r="M23" i="1"/>
  <c r="N23" i="1"/>
  <c r="O23" i="1"/>
  <c r="E23" i="1"/>
  <c r="F22" i="1"/>
  <c r="G22" i="1"/>
  <c r="H22" i="1"/>
  <c r="I22" i="1"/>
  <c r="J22" i="1"/>
  <c r="K22" i="1"/>
  <c r="L22" i="1"/>
  <c r="M22" i="1"/>
  <c r="N22" i="1"/>
  <c r="O22" i="1"/>
  <c r="E22" i="1"/>
  <c r="F18" i="1"/>
  <c r="G18" i="1"/>
  <c r="H18" i="1"/>
  <c r="I18" i="1"/>
  <c r="J18" i="1"/>
  <c r="K18" i="1"/>
  <c r="L18" i="1"/>
  <c r="M18" i="1"/>
  <c r="N18" i="1"/>
  <c r="O18" i="1"/>
  <c r="E18" i="1"/>
  <c r="F17" i="1"/>
  <c r="G17" i="1"/>
  <c r="H17" i="1"/>
  <c r="I17" i="1"/>
  <c r="J17" i="1"/>
  <c r="K17" i="1"/>
  <c r="L17" i="1"/>
  <c r="M17" i="1"/>
  <c r="N17" i="1"/>
  <c r="O17" i="1"/>
  <c r="P17" i="1"/>
  <c r="E17" i="1"/>
  <c r="F13" i="1"/>
  <c r="G13" i="1"/>
  <c r="H13" i="1"/>
  <c r="I13" i="1"/>
  <c r="J13" i="1"/>
  <c r="K13" i="1"/>
  <c r="L13" i="1"/>
  <c r="M13" i="1"/>
  <c r="N13" i="1"/>
  <c r="O13" i="1"/>
  <c r="E13" i="1"/>
  <c r="F11" i="1"/>
  <c r="G11" i="1"/>
  <c r="H11" i="1"/>
  <c r="I11" i="1"/>
  <c r="J11" i="1"/>
  <c r="K11" i="1"/>
  <c r="L11" i="1"/>
  <c r="M11" i="1"/>
  <c r="N11" i="1"/>
  <c r="O11" i="1"/>
  <c r="E11" i="1"/>
  <c r="F9" i="1"/>
  <c r="G9" i="1"/>
  <c r="H9" i="1"/>
  <c r="I9" i="1"/>
  <c r="J9" i="1"/>
  <c r="K9" i="1"/>
  <c r="L9" i="1"/>
  <c r="M9" i="1"/>
  <c r="N9" i="1"/>
  <c r="O9" i="1"/>
  <c r="E9" i="1"/>
</calcChain>
</file>

<file path=xl/sharedStrings.xml><?xml version="1.0" encoding="utf-8"?>
<sst xmlns="http://schemas.openxmlformats.org/spreadsheetml/2006/main" count="102" uniqueCount="53">
  <si>
    <t>Año Fiscal:</t>
  </si>
  <si>
    <t/>
  </si>
  <si>
    <t>Vigencia:</t>
  </si>
  <si>
    <t>Actual</t>
  </si>
  <si>
    <t>Periodo:</t>
  </si>
  <si>
    <t>Enero-Febrero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</si>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</sst>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165" fontId="6" fillId="0" borderId="0" xfId="1" applyNumberFormat="1" applyFont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8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  <xf numFmtId="0" fontId="9" fillId="0" borderId="0" xfId="0" applyFont="1" applyFill="1" applyBorder="1"/>
    <xf numFmtId="165" fontId="9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0</xdr:row>
      <xdr:rowOff>28575</xdr:rowOff>
    </xdr:from>
    <xdr:to>
      <xdr:col>11</xdr:col>
      <xdr:colOff>762000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6D7AF-771A-4718-A26D-DE6C21F9B5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0" y="28575"/>
          <a:ext cx="112395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47625</xdr:colOff>
      <xdr:row>2</xdr:row>
      <xdr:rowOff>288645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483FE6-EA14-43E8-94BE-279750B6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1" y="19051"/>
          <a:ext cx="1552574" cy="65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0</xdr:row>
      <xdr:rowOff>28575</xdr:rowOff>
    </xdr:from>
    <xdr:to>
      <xdr:col>11</xdr:col>
      <xdr:colOff>762000</xdr:colOff>
      <xdr:row>2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3E7C324-1412-4F08-BC2A-E59055100F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58475" y="28575"/>
          <a:ext cx="16192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showGridLines="0" tabSelected="1" workbookViewId="0">
      <selection activeCell="H8" sqref="H8"/>
    </sheetView>
  </sheetViews>
  <sheetFormatPr baseColWidth="10" defaultRowHeight="15"/>
  <cols>
    <col min="1" max="1" width="21.5703125" customWidth="1"/>
    <col min="2" max="2" width="8" customWidth="1"/>
    <col min="3" max="3" width="9.5703125" customWidth="1"/>
    <col min="4" max="4" width="27.5703125" customWidth="1"/>
    <col min="5" max="6" width="15.5703125" style="27" customWidth="1"/>
    <col min="7" max="7" width="14.28515625" style="27" customWidth="1"/>
    <col min="8" max="8" width="15.5703125" style="27" customWidth="1"/>
    <col min="9" max="9" width="13.85546875" style="27" customWidth="1"/>
    <col min="10" max="15" width="15.5703125" style="27" customWidth="1"/>
    <col min="16" max="16" width="0" hidden="1" customWidth="1"/>
    <col min="17" max="17" width="6.42578125" customWidth="1"/>
  </cols>
  <sheetData>
    <row r="1" spans="1:15">
      <c r="A1" s="2" t="s">
        <v>1</v>
      </c>
      <c r="B1" s="2" t="s">
        <v>1</v>
      </c>
      <c r="C1" s="2" t="s">
        <v>1</v>
      </c>
      <c r="D1" s="1" t="s">
        <v>0</v>
      </c>
      <c r="E1" s="19">
        <v>2026</v>
      </c>
      <c r="F1" s="9" t="s">
        <v>1</v>
      </c>
      <c r="G1" s="10"/>
      <c r="H1" s="10"/>
      <c r="I1" s="10"/>
      <c r="J1" s="10"/>
      <c r="K1" s="10" t="s">
        <v>1</v>
      </c>
      <c r="L1" s="10" t="s">
        <v>1</v>
      </c>
      <c r="M1" s="10" t="s">
        <v>1</v>
      </c>
      <c r="N1" s="20" t="s">
        <v>1</v>
      </c>
      <c r="O1" s="20" t="s">
        <v>1</v>
      </c>
    </row>
    <row r="2" spans="1:15">
      <c r="A2" s="2" t="s">
        <v>1</v>
      </c>
      <c r="B2" s="2" t="s">
        <v>1</v>
      </c>
      <c r="C2" s="2" t="s">
        <v>1</v>
      </c>
      <c r="D2" s="1" t="s">
        <v>2</v>
      </c>
      <c r="E2" s="19" t="s">
        <v>3</v>
      </c>
      <c r="F2" s="9" t="s">
        <v>1</v>
      </c>
      <c r="G2" s="10"/>
      <c r="H2" s="10"/>
      <c r="I2" s="10"/>
      <c r="J2" s="10"/>
      <c r="K2" s="10" t="s">
        <v>1</v>
      </c>
      <c r="L2" s="10" t="s">
        <v>1</v>
      </c>
      <c r="M2" s="10" t="s">
        <v>1</v>
      </c>
      <c r="N2" s="20" t="s">
        <v>1</v>
      </c>
      <c r="O2" s="20" t="s">
        <v>1</v>
      </c>
    </row>
    <row r="3" spans="1:15">
      <c r="A3" s="2" t="s">
        <v>1</v>
      </c>
      <c r="B3" s="2" t="s">
        <v>1</v>
      </c>
      <c r="C3" s="2" t="s">
        <v>1</v>
      </c>
      <c r="D3" s="15" t="s">
        <v>4</v>
      </c>
      <c r="E3" s="21" t="s">
        <v>5</v>
      </c>
      <c r="F3" s="9" t="s">
        <v>1</v>
      </c>
      <c r="G3" s="10"/>
      <c r="H3" s="10"/>
      <c r="I3" s="10"/>
      <c r="J3" s="10"/>
      <c r="K3" s="10" t="s">
        <v>1</v>
      </c>
      <c r="L3" s="10" t="s">
        <v>1</v>
      </c>
      <c r="M3" s="10" t="s">
        <v>1</v>
      </c>
      <c r="N3" s="20" t="s">
        <v>1</v>
      </c>
      <c r="O3" s="20" t="s">
        <v>1</v>
      </c>
    </row>
    <row r="4" spans="1:15" s="11" customFormat="1" ht="28.5" customHeight="1">
      <c r="A4" s="3" t="s">
        <v>6</v>
      </c>
      <c r="B4" s="3" t="s">
        <v>7</v>
      </c>
      <c r="C4" s="3" t="s">
        <v>8</v>
      </c>
      <c r="D4" s="3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  <c r="N4" s="22" t="s">
        <v>19</v>
      </c>
      <c r="O4" s="22" t="s">
        <v>20</v>
      </c>
    </row>
    <row r="5" spans="1:15">
      <c r="A5" s="4" t="s">
        <v>21</v>
      </c>
      <c r="B5" s="5" t="s">
        <v>22</v>
      </c>
      <c r="C5" s="5" t="s">
        <v>23</v>
      </c>
      <c r="D5" s="6" t="s">
        <v>24</v>
      </c>
      <c r="E5" s="23">
        <v>269000000000</v>
      </c>
      <c r="F5" s="23">
        <v>0</v>
      </c>
      <c r="G5" s="23">
        <v>17000000000</v>
      </c>
      <c r="H5" s="23">
        <v>252000000000</v>
      </c>
      <c r="I5" s="23">
        <v>0</v>
      </c>
      <c r="J5" s="23">
        <v>55336383196</v>
      </c>
      <c r="K5" s="23">
        <v>196663616804</v>
      </c>
      <c r="L5" s="23">
        <v>55336383196</v>
      </c>
      <c r="M5" s="23">
        <v>55259714584</v>
      </c>
      <c r="N5" s="23">
        <v>55259714584</v>
      </c>
      <c r="O5" s="23">
        <v>55259714584</v>
      </c>
    </row>
    <row r="6" spans="1:15" ht="22.5">
      <c r="A6" s="4" t="s">
        <v>25</v>
      </c>
      <c r="B6" s="5" t="s">
        <v>22</v>
      </c>
      <c r="C6" s="5" t="s">
        <v>23</v>
      </c>
      <c r="D6" s="6" t="s">
        <v>26</v>
      </c>
      <c r="E6" s="23">
        <v>103428000000</v>
      </c>
      <c r="F6" s="23">
        <v>0</v>
      </c>
      <c r="G6" s="23">
        <v>0</v>
      </c>
      <c r="H6" s="23">
        <v>103428000000</v>
      </c>
      <c r="I6" s="23">
        <v>0</v>
      </c>
      <c r="J6" s="23">
        <v>25834878602</v>
      </c>
      <c r="K6" s="23">
        <v>77593121398</v>
      </c>
      <c r="L6" s="23">
        <v>25834878602</v>
      </c>
      <c r="M6" s="23">
        <v>25834878602</v>
      </c>
      <c r="N6" s="23">
        <v>25834878602</v>
      </c>
      <c r="O6" s="23">
        <v>25833133202</v>
      </c>
    </row>
    <row r="7" spans="1:15" ht="33.75">
      <c r="A7" s="4" t="s">
        <v>27</v>
      </c>
      <c r="B7" s="5" t="s">
        <v>22</v>
      </c>
      <c r="C7" s="5" t="s">
        <v>23</v>
      </c>
      <c r="D7" s="6" t="s">
        <v>28</v>
      </c>
      <c r="E7" s="23">
        <v>14178000000</v>
      </c>
      <c r="F7" s="23">
        <v>0</v>
      </c>
      <c r="G7" s="23">
        <v>0</v>
      </c>
      <c r="H7" s="23">
        <v>14178000000</v>
      </c>
      <c r="I7" s="23">
        <v>0</v>
      </c>
      <c r="J7" s="23">
        <v>8798229848</v>
      </c>
      <c r="K7" s="23">
        <v>5379770152</v>
      </c>
      <c r="L7" s="23">
        <v>3053284323</v>
      </c>
      <c r="M7" s="23">
        <v>2991304851</v>
      </c>
      <c r="N7" s="23">
        <v>2991304851</v>
      </c>
      <c r="O7" s="23">
        <v>2910802168</v>
      </c>
    </row>
    <row r="8" spans="1:15" ht="33.75">
      <c r="A8" s="4" t="s">
        <v>29</v>
      </c>
      <c r="B8" s="5" t="s">
        <v>22</v>
      </c>
      <c r="C8" s="5" t="s">
        <v>23</v>
      </c>
      <c r="D8" s="6" t="s">
        <v>30</v>
      </c>
      <c r="E8" s="23">
        <v>75000000000</v>
      </c>
      <c r="F8" s="23">
        <v>0</v>
      </c>
      <c r="G8" s="23">
        <v>0</v>
      </c>
      <c r="H8" s="23">
        <v>75000000000</v>
      </c>
      <c r="I8" s="23">
        <v>75000000000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</row>
    <row r="9" spans="1:15" s="14" customFormat="1">
      <c r="A9" s="13" t="s">
        <v>47</v>
      </c>
      <c r="B9" s="13"/>
      <c r="C9" s="13"/>
      <c r="D9" s="13"/>
      <c r="E9" s="24">
        <f>SUM(E5:E8)</f>
        <v>461606000000</v>
      </c>
      <c r="F9" s="24">
        <f t="shared" ref="F9:O9" si="0">SUM(F5:F8)</f>
        <v>0</v>
      </c>
      <c r="G9" s="24">
        <f t="shared" si="0"/>
        <v>17000000000</v>
      </c>
      <c r="H9" s="24">
        <f t="shared" si="0"/>
        <v>444606000000</v>
      </c>
      <c r="I9" s="24">
        <f t="shared" si="0"/>
        <v>75000000000</v>
      </c>
      <c r="J9" s="24">
        <f t="shared" si="0"/>
        <v>89969491646</v>
      </c>
      <c r="K9" s="24">
        <f t="shared" si="0"/>
        <v>279636508354</v>
      </c>
      <c r="L9" s="24">
        <f t="shared" si="0"/>
        <v>84224546121</v>
      </c>
      <c r="M9" s="24">
        <f t="shared" si="0"/>
        <v>84085898037</v>
      </c>
      <c r="N9" s="24">
        <f t="shared" si="0"/>
        <v>84085898037</v>
      </c>
      <c r="O9" s="24">
        <f t="shared" si="0"/>
        <v>84003649954</v>
      </c>
    </row>
    <row r="10" spans="1:15" ht="22.5">
      <c r="A10" s="16" t="s">
        <v>31</v>
      </c>
      <c r="B10" s="17" t="s">
        <v>22</v>
      </c>
      <c r="C10" s="17" t="s">
        <v>23</v>
      </c>
      <c r="D10" s="18" t="s">
        <v>32</v>
      </c>
      <c r="E10" s="23">
        <v>234259614563</v>
      </c>
      <c r="F10" s="23">
        <v>17000000000</v>
      </c>
      <c r="G10" s="23">
        <v>0</v>
      </c>
      <c r="H10" s="23">
        <v>251259614563</v>
      </c>
      <c r="I10" s="23">
        <v>0</v>
      </c>
      <c r="J10" s="23">
        <v>251259614563</v>
      </c>
      <c r="K10" s="23">
        <v>0</v>
      </c>
      <c r="L10" s="23">
        <v>140860597088.01001</v>
      </c>
      <c r="M10" s="23">
        <v>12651959613.42</v>
      </c>
      <c r="N10" s="23">
        <v>12279692947.42</v>
      </c>
      <c r="O10" s="23">
        <v>10243003750.51</v>
      </c>
    </row>
    <row r="11" spans="1:15" s="14" customFormat="1">
      <c r="A11" s="13" t="s">
        <v>32</v>
      </c>
      <c r="B11" s="13"/>
      <c r="C11" s="13"/>
      <c r="D11" s="13"/>
      <c r="E11" s="24">
        <f>+E10</f>
        <v>234259614563</v>
      </c>
      <c r="F11" s="24">
        <f t="shared" ref="F11:O11" si="1">+F10</f>
        <v>17000000000</v>
      </c>
      <c r="G11" s="24">
        <f t="shared" si="1"/>
        <v>0</v>
      </c>
      <c r="H11" s="24">
        <f t="shared" si="1"/>
        <v>251259614563</v>
      </c>
      <c r="I11" s="24">
        <f t="shared" si="1"/>
        <v>0</v>
      </c>
      <c r="J11" s="24">
        <f t="shared" si="1"/>
        <v>251259614563</v>
      </c>
      <c r="K11" s="24">
        <f t="shared" si="1"/>
        <v>0</v>
      </c>
      <c r="L11" s="24">
        <f t="shared" si="1"/>
        <v>140860597088.01001</v>
      </c>
      <c r="M11" s="24">
        <f t="shared" si="1"/>
        <v>12651959613.42</v>
      </c>
      <c r="N11" s="24">
        <f t="shared" si="1"/>
        <v>12279692947.42</v>
      </c>
      <c r="O11" s="24">
        <f t="shared" si="1"/>
        <v>10243003750.51</v>
      </c>
    </row>
    <row r="12" spans="1:15" ht="33.75">
      <c r="A12" s="16" t="s">
        <v>33</v>
      </c>
      <c r="B12" s="17" t="s">
        <v>22</v>
      </c>
      <c r="C12" s="17" t="s">
        <v>23</v>
      </c>
      <c r="D12" s="18" t="s">
        <v>34</v>
      </c>
      <c r="E12" s="23">
        <v>55000000</v>
      </c>
      <c r="F12" s="23">
        <v>0</v>
      </c>
      <c r="G12" s="23">
        <v>0</v>
      </c>
      <c r="H12" s="23">
        <v>55000000</v>
      </c>
      <c r="I12" s="23">
        <v>0</v>
      </c>
      <c r="J12" s="23">
        <v>54026781</v>
      </c>
      <c r="K12" s="23">
        <v>973219</v>
      </c>
      <c r="L12" s="23">
        <v>54026781</v>
      </c>
      <c r="M12" s="23">
        <v>44449051</v>
      </c>
      <c r="N12" s="23">
        <v>44449051</v>
      </c>
      <c r="O12" s="23">
        <v>44449051</v>
      </c>
    </row>
    <row r="13" spans="1:15" s="14" customFormat="1">
      <c r="A13" s="13" t="s">
        <v>48</v>
      </c>
      <c r="B13" s="13"/>
      <c r="C13" s="13"/>
      <c r="D13" s="13"/>
      <c r="E13" s="24">
        <f>+E12</f>
        <v>55000000</v>
      </c>
      <c r="F13" s="24">
        <f t="shared" ref="F13:O13" si="2">+F12</f>
        <v>0</v>
      </c>
      <c r="G13" s="24">
        <f t="shared" si="2"/>
        <v>0</v>
      </c>
      <c r="H13" s="24">
        <f t="shared" si="2"/>
        <v>55000000</v>
      </c>
      <c r="I13" s="24">
        <f t="shared" si="2"/>
        <v>0</v>
      </c>
      <c r="J13" s="24">
        <f t="shared" si="2"/>
        <v>54026781</v>
      </c>
      <c r="K13" s="24">
        <f t="shared" si="2"/>
        <v>973219</v>
      </c>
      <c r="L13" s="24">
        <f t="shared" si="2"/>
        <v>54026781</v>
      </c>
      <c r="M13" s="24">
        <f t="shared" si="2"/>
        <v>44449051</v>
      </c>
      <c r="N13" s="24">
        <f t="shared" si="2"/>
        <v>44449051</v>
      </c>
      <c r="O13" s="24">
        <f t="shared" si="2"/>
        <v>44449051</v>
      </c>
    </row>
    <row r="14" spans="1:15">
      <c r="A14" s="16" t="s">
        <v>35</v>
      </c>
      <c r="B14" s="17" t="s">
        <v>22</v>
      </c>
      <c r="C14" s="17" t="s">
        <v>23</v>
      </c>
      <c r="D14" s="18" t="s">
        <v>36</v>
      </c>
      <c r="E14" s="23">
        <v>3953600</v>
      </c>
      <c r="F14" s="23">
        <v>0</v>
      </c>
      <c r="G14" s="23">
        <v>0</v>
      </c>
      <c r="H14" s="23">
        <v>3953600</v>
      </c>
      <c r="I14" s="23">
        <v>0</v>
      </c>
      <c r="J14" s="23">
        <v>0</v>
      </c>
      <c r="K14" s="23">
        <v>3953600</v>
      </c>
      <c r="L14" s="23">
        <v>0</v>
      </c>
      <c r="M14" s="23">
        <v>0</v>
      </c>
      <c r="N14" s="23">
        <v>0</v>
      </c>
      <c r="O14" s="23">
        <v>0</v>
      </c>
    </row>
    <row r="15" spans="1:15" ht="22.5">
      <c r="A15" s="16" t="s">
        <v>37</v>
      </c>
      <c r="B15" s="17" t="s">
        <v>38</v>
      </c>
      <c r="C15" s="17" t="s">
        <v>39</v>
      </c>
      <c r="D15" s="18" t="s">
        <v>40</v>
      </c>
      <c r="E15" s="23">
        <v>1546902218</v>
      </c>
      <c r="F15" s="23">
        <v>0</v>
      </c>
      <c r="G15" s="23">
        <v>0</v>
      </c>
      <c r="H15" s="23">
        <v>1546902218</v>
      </c>
      <c r="I15" s="23">
        <v>0</v>
      </c>
      <c r="J15" s="23">
        <v>0</v>
      </c>
      <c r="K15" s="23">
        <v>1546902218</v>
      </c>
      <c r="L15" s="23">
        <v>0</v>
      </c>
      <c r="M15" s="23">
        <v>0</v>
      </c>
      <c r="N15" s="23">
        <v>0</v>
      </c>
      <c r="O15" s="23">
        <v>0</v>
      </c>
    </row>
    <row r="16" spans="1:15" ht="22.5">
      <c r="A16" s="16" t="s">
        <v>41</v>
      </c>
      <c r="B16" s="17" t="s">
        <v>22</v>
      </c>
      <c r="C16" s="17" t="s">
        <v>23</v>
      </c>
      <c r="D16" s="18" t="s">
        <v>42</v>
      </c>
      <c r="E16" s="23">
        <v>43529619</v>
      </c>
      <c r="F16" s="23">
        <v>0</v>
      </c>
      <c r="G16" s="23">
        <v>0</v>
      </c>
      <c r="H16" s="23">
        <v>43529619</v>
      </c>
      <c r="I16" s="23">
        <v>0</v>
      </c>
      <c r="J16" s="23">
        <v>6600000</v>
      </c>
      <c r="K16" s="23">
        <v>36929619</v>
      </c>
      <c r="L16" s="23">
        <v>6600000</v>
      </c>
      <c r="M16" s="23">
        <v>6600000</v>
      </c>
      <c r="N16" s="23">
        <v>6600000</v>
      </c>
      <c r="O16" s="23">
        <v>6600000</v>
      </c>
    </row>
    <row r="17" spans="1:16" s="14" customFormat="1">
      <c r="A17" s="13" t="s">
        <v>49</v>
      </c>
      <c r="B17" s="13"/>
      <c r="C17" s="13"/>
      <c r="D17" s="13"/>
      <c r="E17" s="24">
        <f>SUM(E14:E16)</f>
        <v>1594385437</v>
      </c>
      <c r="F17" s="24">
        <f t="shared" ref="F17:P17" si="3">SUM(F14:F16)</f>
        <v>0</v>
      </c>
      <c r="G17" s="24">
        <f t="shared" si="3"/>
        <v>0</v>
      </c>
      <c r="H17" s="24">
        <f t="shared" si="3"/>
        <v>1594385437</v>
      </c>
      <c r="I17" s="24">
        <f t="shared" si="3"/>
        <v>0</v>
      </c>
      <c r="J17" s="24">
        <f t="shared" si="3"/>
        <v>6600000</v>
      </c>
      <c r="K17" s="24">
        <f t="shared" si="3"/>
        <v>1587785437</v>
      </c>
      <c r="L17" s="24">
        <f t="shared" si="3"/>
        <v>6600000</v>
      </c>
      <c r="M17" s="24">
        <f t="shared" si="3"/>
        <v>6600000</v>
      </c>
      <c r="N17" s="24">
        <f t="shared" si="3"/>
        <v>6600000</v>
      </c>
      <c r="O17" s="24">
        <f t="shared" si="3"/>
        <v>6600000</v>
      </c>
      <c r="P17" s="24">
        <f t="shared" si="3"/>
        <v>0</v>
      </c>
    </row>
    <row r="18" spans="1:16" s="12" customFormat="1">
      <c r="A18" s="7" t="s">
        <v>50</v>
      </c>
      <c r="B18" s="7"/>
      <c r="C18" s="7"/>
      <c r="D18" s="7"/>
      <c r="E18" s="25">
        <f>+E17+E13+E11+E9</f>
        <v>697515000000</v>
      </c>
      <c r="F18" s="25">
        <f t="shared" ref="F18:O18" si="4">+F17+F13+F11+F9</f>
        <v>17000000000</v>
      </c>
      <c r="G18" s="25">
        <f t="shared" si="4"/>
        <v>17000000000</v>
      </c>
      <c r="H18" s="25">
        <f t="shared" si="4"/>
        <v>697515000000</v>
      </c>
      <c r="I18" s="25">
        <f t="shared" si="4"/>
        <v>75000000000</v>
      </c>
      <c r="J18" s="25">
        <f t="shared" si="4"/>
        <v>341289732990</v>
      </c>
      <c r="K18" s="25">
        <f t="shared" si="4"/>
        <v>281225267010</v>
      </c>
      <c r="L18" s="25">
        <f t="shared" si="4"/>
        <v>225145769990.01001</v>
      </c>
      <c r="M18" s="25">
        <f t="shared" si="4"/>
        <v>96788906701.419998</v>
      </c>
      <c r="N18" s="25">
        <f t="shared" si="4"/>
        <v>96416640035.419998</v>
      </c>
      <c r="O18" s="25">
        <f t="shared" si="4"/>
        <v>94297702755.509995</v>
      </c>
    </row>
    <row r="19" spans="1:16" ht="45">
      <c r="A19" s="16" t="s">
        <v>43</v>
      </c>
      <c r="B19" s="17" t="s">
        <v>22</v>
      </c>
      <c r="C19" s="17" t="s">
        <v>23</v>
      </c>
      <c r="D19" s="18" t="s">
        <v>44</v>
      </c>
      <c r="E19" s="23">
        <v>20000000000</v>
      </c>
      <c r="F19" s="23">
        <v>0</v>
      </c>
      <c r="G19" s="23">
        <v>0</v>
      </c>
      <c r="H19" s="23">
        <v>20000000000</v>
      </c>
      <c r="I19" s="23">
        <v>0</v>
      </c>
      <c r="J19" s="23">
        <v>20000000000</v>
      </c>
      <c r="K19" s="23">
        <v>0</v>
      </c>
      <c r="L19" s="23">
        <v>20000000000</v>
      </c>
      <c r="M19" s="23">
        <v>0</v>
      </c>
      <c r="N19" s="23">
        <v>0</v>
      </c>
      <c r="O19" s="23">
        <v>0</v>
      </c>
    </row>
    <row r="20" spans="1:16" ht="45">
      <c r="A20" s="16" t="s">
        <v>45</v>
      </c>
      <c r="B20" s="17" t="s">
        <v>22</v>
      </c>
      <c r="C20" s="17" t="s">
        <v>23</v>
      </c>
      <c r="D20" s="18" t="s">
        <v>44</v>
      </c>
      <c r="E20" s="23">
        <v>119564383853</v>
      </c>
      <c r="F20" s="23">
        <v>0</v>
      </c>
      <c r="G20" s="23">
        <v>20000000000</v>
      </c>
      <c r="H20" s="23">
        <v>99564383853</v>
      </c>
      <c r="I20" s="23">
        <v>0</v>
      </c>
      <c r="J20" s="23">
        <v>99564383853</v>
      </c>
      <c r="K20" s="23">
        <v>0</v>
      </c>
      <c r="L20" s="23">
        <v>99564383853</v>
      </c>
      <c r="M20" s="23">
        <v>16690274599</v>
      </c>
      <c r="N20" s="23">
        <v>16690274599</v>
      </c>
      <c r="O20" s="23">
        <v>16690274599</v>
      </c>
    </row>
    <row r="21" spans="1:16" ht="45">
      <c r="A21" s="16" t="s">
        <v>46</v>
      </c>
      <c r="B21" s="17" t="s">
        <v>22</v>
      </c>
      <c r="C21" s="17" t="s">
        <v>23</v>
      </c>
      <c r="D21" s="18" t="s">
        <v>44</v>
      </c>
      <c r="E21" s="23">
        <v>0</v>
      </c>
      <c r="F21" s="23">
        <v>20000000000</v>
      </c>
      <c r="G21" s="23">
        <v>0</v>
      </c>
      <c r="H21" s="23">
        <v>20000000000</v>
      </c>
      <c r="I21" s="23">
        <v>0</v>
      </c>
      <c r="J21" s="23">
        <v>20000000000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</row>
    <row r="22" spans="1:16" s="12" customFormat="1">
      <c r="A22" s="7" t="s">
        <v>51</v>
      </c>
      <c r="B22" s="7"/>
      <c r="C22" s="7"/>
      <c r="D22" s="7"/>
      <c r="E22" s="25">
        <f>SUM(E19:E21)</f>
        <v>139564383853</v>
      </c>
      <c r="F22" s="25">
        <f t="shared" ref="F22:O22" si="5">SUM(F19:F21)</f>
        <v>20000000000</v>
      </c>
      <c r="G22" s="25">
        <f t="shared" si="5"/>
        <v>20000000000</v>
      </c>
      <c r="H22" s="25">
        <f t="shared" si="5"/>
        <v>139564383853</v>
      </c>
      <c r="I22" s="25">
        <f t="shared" si="5"/>
        <v>0</v>
      </c>
      <c r="J22" s="25">
        <f t="shared" si="5"/>
        <v>139564383853</v>
      </c>
      <c r="K22" s="25">
        <f t="shared" si="5"/>
        <v>0</v>
      </c>
      <c r="L22" s="25">
        <f t="shared" si="5"/>
        <v>119564383853</v>
      </c>
      <c r="M22" s="25">
        <f t="shared" si="5"/>
        <v>16690274599</v>
      </c>
      <c r="N22" s="25">
        <f t="shared" si="5"/>
        <v>16690274599</v>
      </c>
      <c r="O22" s="25">
        <f t="shared" si="5"/>
        <v>16690274599</v>
      </c>
    </row>
    <row r="23" spans="1:16" s="11" customFormat="1">
      <c r="A23" s="8" t="s">
        <v>52</v>
      </c>
      <c r="B23" s="8"/>
      <c r="C23" s="8"/>
      <c r="D23" s="8"/>
      <c r="E23" s="26">
        <f>+E22+E18</f>
        <v>837079383853</v>
      </c>
      <c r="F23" s="26">
        <f t="shared" ref="F23:O23" si="6">+F22+F18</f>
        <v>37000000000</v>
      </c>
      <c r="G23" s="26">
        <f t="shared" si="6"/>
        <v>37000000000</v>
      </c>
      <c r="H23" s="26">
        <f t="shared" si="6"/>
        <v>837079383853</v>
      </c>
      <c r="I23" s="26">
        <f t="shared" si="6"/>
        <v>75000000000</v>
      </c>
      <c r="J23" s="26">
        <f t="shared" si="6"/>
        <v>480854116843</v>
      </c>
      <c r="K23" s="26">
        <f t="shared" si="6"/>
        <v>281225267010</v>
      </c>
      <c r="L23" s="26">
        <f t="shared" si="6"/>
        <v>344710153843.01001</v>
      </c>
      <c r="M23" s="26">
        <f t="shared" si="6"/>
        <v>113479181300.42</v>
      </c>
      <c r="N23" s="26">
        <f t="shared" si="6"/>
        <v>113106914634.42</v>
      </c>
      <c r="O23" s="26">
        <f t="shared" si="6"/>
        <v>110987977354.50999</v>
      </c>
    </row>
    <row r="24" spans="1:16" ht="0" hidden="1" customHeight="1"/>
    <row r="25" spans="1:16" s="28" customFormat="1" ht="33.950000000000003" customHeight="1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mergeCells count="7">
    <mergeCell ref="A23:D23"/>
    <mergeCell ref="A9:D9"/>
    <mergeCell ref="A11:D11"/>
    <mergeCell ref="A13:D13"/>
    <mergeCell ref="A17:D17"/>
    <mergeCell ref="A18:D18"/>
    <mergeCell ref="A22:D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2026-03-02T19:39:34Z</dcterms:created>
  <dcterms:modified xsi:type="dcterms:W3CDTF">2026-03-02T19:39:44Z</dcterms:modified>
</cp:coreProperties>
</file>