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DICIEMBRE 2024\"/>
    </mc:Choice>
  </mc:AlternateContent>
  <bookViews>
    <workbookView xWindow="0" yWindow="0" windowWidth="28800" windowHeight="11280"/>
  </bookViews>
  <sheets>
    <sheet name="REP_EPG034_EjecucionPresupuesta" sheetId="1" r:id="rId1"/>
  </sheets>
  <definedNames>
    <definedName name="_xlnm.Print_Area" localSheetId="0">REP_EPG034_EjecucionPresupuesta!$A$1:$M$27</definedName>
  </definedNames>
  <calcPr calcId="162913"/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L26" i="1"/>
  <c r="M26" i="1"/>
  <c r="E26" i="1"/>
  <c r="F21" i="1"/>
  <c r="G21" i="1"/>
  <c r="H21" i="1"/>
  <c r="I21" i="1"/>
  <c r="J21" i="1"/>
  <c r="K21" i="1"/>
  <c r="L21" i="1"/>
  <c r="L22" i="1" s="1"/>
  <c r="L27" i="1" s="1"/>
  <c r="M21" i="1"/>
  <c r="M22" i="1" s="1"/>
  <c r="M27" i="1" s="1"/>
  <c r="E21" i="1"/>
  <c r="E22" i="1" s="1"/>
  <c r="E27" i="1" s="1"/>
  <c r="F14" i="1"/>
  <c r="G14" i="1"/>
  <c r="H14" i="1"/>
  <c r="I14" i="1"/>
  <c r="J14" i="1"/>
  <c r="K14" i="1"/>
  <c r="L14" i="1"/>
  <c r="M14" i="1"/>
  <c r="E14" i="1"/>
  <c r="F10" i="1"/>
  <c r="F22" i="1" s="1"/>
  <c r="G10" i="1"/>
  <c r="G22" i="1" s="1"/>
  <c r="H10" i="1"/>
  <c r="H22" i="1" s="1"/>
  <c r="I10" i="1"/>
  <c r="J10" i="1"/>
  <c r="K10" i="1"/>
  <c r="L10" i="1"/>
  <c r="M10" i="1"/>
  <c r="E10" i="1"/>
  <c r="F8" i="1"/>
  <c r="G8" i="1"/>
  <c r="H8" i="1"/>
  <c r="I8" i="1"/>
  <c r="I22" i="1" s="1"/>
  <c r="I27" i="1" s="1"/>
  <c r="J8" i="1"/>
  <c r="J22" i="1" s="1"/>
  <c r="J27" i="1" s="1"/>
  <c r="K8" i="1"/>
  <c r="K22" i="1" s="1"/>
  <c r="K27" i="1" s="1"/>
  <c r="L8" i="1"/>
  <c r="M8" i="1"/>
  <c r="E8" i="1"/>
  <c r="H27" i="1" l="1"/>
  <c r="G27" i="1"/>
  <c r="F27" i="1"/>
</calcChain>
</file>

<file path=xl/sharedStrings.xml><?xml version="1.0" encoding="utf-8"?>
<sst xmlns="http://schemas.openxmlformats.org/spreadsheetml/2006/main" count="118" uniqueCount="55">
  <si>
    <t>Año Fiscal:</t>
  </si>
  <si>
    <t/>
  </si>
  <si>
    <t>Vigencia:</t>
  </si>
  <si>
    <t>Actual</t>
  </si>
  <si>
    <t>Periodo:</t>
  </si>
  <si>
    <t>Enero-Diciembre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</si>
  <si>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</si>
  <si>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</si>
  <si>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</si>
  <si>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</si>
  <si>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</si>
  <si>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</si>
  <si>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</si>
  <si>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</si>
  <si>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</si>
  <si>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</si>
  <si>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</si>
  <si>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</si>
  <si>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</si>
  <si>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</si>
  <si>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</si>
  <si>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</si>
  <si>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</si>
  <si>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</si>
  <si>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</si>
  <si>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</si>
  <si>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</si>
  <si>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</si>
  <si>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</si>
  <si>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</si>
  <si>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</si>
  <si>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</si>
  <si>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</si>
  <si>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</si>
  <si>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</si>
  <si>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</si>
  <si>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</si>
  <si>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</si>
  <si>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</si>
  <si>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</si>
  <si>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</si>
  <si>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</si>
  <si>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11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</si>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</sst>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0" fontId="9" fillId="4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0" fontId="1" fillId="4" borderId="0" xfId="0" applyFont="1" applyFill="1" applyBorder="1"/>
    <xf numFmtId="166" fontId="4" fillId="2" borderId="2" xfId="1" applyNumberFormat="1" applyFont="1" applyFill="1" applyBorder="1" applyAlignment="1">
      <alignment horizontal="right" vertical="center" wrapText="1" readingOrder="1"/>
    </xf>
    <xf numFmtId="166" fontId="7" fillId="0" borderId="0" xfId="1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152401</xdr:colOff>
      <xdr:row>0</xdr:row>
      <xdr:rowOff>28576</xdr:rowOff>
    </xdr:from>
    <xdr:to>
      <xdr:col>7</xdr:col>
      <xdr:colOff>514350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6" y="28576"/>
          <a:ext cx="1304924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0</xdr:row>
      <xdr:rowOff>19050</xdr:rowOff>
    </xdr:from>
    <xdr:to>
      <xdr:col>9</xdr:col>
      <xdr:colOff>333374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34400" y="19050"/>
          <a:ext cx="1381124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tabSelected="1" topLeftCell="E1" workbookViewId="0">
      <selection activeCell="H12" sqref="H12"/>
    </sheetView>
  </sheetViews>
  <sheetFormatPr baseColWidth="10" defaultRowHeight="15"/>
  <cols>
    <col min="1" max="1" width="18.28515625" customWidth="1"/>
    <col min="2" max="2" width="8" customWidth="1"/>
    <col min="3" max="3" width="9.5703125" customWidth="1"/>
    <col min="4" max="4" width="27.5703125" customWidth="1"/>
    <col min="5" max="5" width="16.28515625" style="5" customWidth="1"/>
    <col min="6" max="6" width="15" style="5" customWidth="1"/>
    <col min="7" max="7" width="13.5703125" style="5" customWidth="1"/>
    <col min="8" max="13" width="16.28515625" style="5" customWidth="1"/>
    <col min="14" max="14" width="0" hidden="1" customWidth="1"/>
    <col min="15" max="15" width="6.42578125" customWidth="1"/>
  </cols>
  <sheetData>
    <row r="1" spans="1:13">
      <c r="A1" s="2" t="s">
        <v>1</v>
      </c>
      <c r="B1" s="2" t="s">
        <v>1</v>
      </c>
      <c r="C1" s="2" t="s">
        <v>1</v>
      </c>
      <c r="D1" s="1" t="s">
        <v>0</v>
      </c>
      <c r="E1" s="3">
        <v>2024</v>
      </c>
      <c r="F1" s="27" t="s">
        <v>1</v>
      </c>
      <c r="G1" s="27"/>
      <c r="H1" s="27"/>
      <c r="I1" s="27" t="s">
        <v>1</v>
      </c>
      <c r="J1" s="27" t="s">
        <v>1</v>
      </c>
      <c r="K1" s="4" t="s">
        <v>1</v>
      </c>
      <c r="L1" s="4" t="s">
        <v>1</v>
      </c>
      <c r="M1" s="4" t="s">
        <v>1</v>
      </c>
    </row>
    <row r="2" spans="1:13">
      <c r="A2" s="2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27" t="s">
        <v>1</v>
      </c>
      <c r="G2" s="27"/>
      <c r="H2" s="27"/>
      <c r="I2" s="27" t="s">
        <v>1</v>
      </c>
      <c r="J2" s="27" t="s">
        <v>1</v>
      </c>
      <c r="K2" s="4" t="s">
        <v>1</v>
      </c>
      <c r="L2" s="4" t="s">
        <v>1</v>
      </c>
      <c r="M2" s="4" t="s">
        <v>1</v>
      </c>
    </row>
    <row r="3" spans="1:13">
      <c r="A3" s="2" t="s">
        <v>1</v>
      </c>
      <c r="B3" s="2" t="s">
        <v>1</v>
      </c>
      <c r="C3" s="2" t="s">
        <v>1</v>
      </c>
      <c r="D3" s="19" t="s">
        <v>4</v>
      </c>
      <c r="E3" s="20" t="s">
        <v>5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4" t="s">
        <v>1</v>
      </c>
      <c r="L3" s="4" t="s">
        <v>1</v>
      </c>
      <c r="M3" s="4" t="s">
        <v>1</v>
      </c>
    </row>
    <row r="4" spans="1:13" s="17" customFormat="1" ht="24">
      <c r="A4" s="6" t="s">
        <v>6</v>
      </c>
      <c r="B4" s="7" t="s">
        <v>7</v>
      </c>
      <c r="C4" s="7" t="s">
        <v>8</v>
      </c>
      <c r="D4" s="7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1" t="s">
        <v>16</v>
      </c>
      <c r="L4" s="21" t="s">
        <v>17</v>
      </c>
      <c r="M4" s="21" t="s">
        <v>18</v>
      </c>
    </row>
    <row r="5" spans="1:13">
      <c r="A5" s="8" t="s">
        <v>19</v>
      </c>
      <c r="B5" s="9" t="s">
        <v>20</v>
      </c>
      <c r="C5" s="9" t="s">
        <v>21</v>
      </c>
      <c r="D5" s="10" t="s">
        <v>22</v>
      </c>
      <c r="E5" s="22">
        <v>278610000000</v>
      </c>
      <c r="F5" s="22">
        <v>57414000000</v>
      </c>
      <c r="G5" s="22">
        <v>3098220000</v>
      </c>
      <c r="H5" s="22">
        <v>332925780000</v>
      </c>
      <c r="I5" s="22">
        <v>328622192166.56</v>
      </c>
      <c r="J5" s="22">
        <v>4303587833.4399996</v>
      </c>
      <c r="K5" s="22">
        <v>328352477683.41998</v>
      </c>
      <c r="L5" s="22">
        <v>328352477683.41998</v>
      </c>
      <c r="M5" s="22">
        <v>328349021548.41998</v>
      </c>
    </row>
    <row r="6" spans="1:13" ht="22.5">
      <c r="A6" s="8" t="s">
        <v>23</v>
      </c>
      <c r="B6" s="9" t="s">
        <v>20</v>
      </c>
      <c r="C6" s="9" t="s">
        <v>21</v>
      </c>
      <c r="D6" s="10" t="s">
        <v>24</v>
      </c>
      <c r="E6" s="22">
        <v>99282000000</v>
      </c>
      <c r="F6" s="22">
        <v>50836000000</v>
      </c>
      <c r="G6" s="22">
        <v>0</v>
      </c>
      <c r="H6" s="22">
        <v>150118000000</v>
      </c>
      <c r="I6" s="22">
        <v>119531142075.5</v>
      </c>
      <c r="J6" s="22">
        <v>30586857924.5</v>
      </c>
      <c r="K6" s="22">
        <v>119531142075.5</v>
      </c>
      <c r="L6" s="22">
        <v>119531142075.5</v>
      </c>
      <c r="M6" s="22">
        <v>119531142075.5</v>
      </c>
    </row>
    <row r="7" spans="1:13" ht="33.75">
      <c r="A7" s="8" t="s">
        <v>25</v>
      </c>
      <c r="B7" s="9" t="s">
        <v>20</v>
      </c>
      <c r="C7" s="9" t="s">
        <v>21</v>
      </c>
      <c r="D7" s="10" t="s">
        <v>26</v>
      </c>
      <c r="E7" s="22">
        <v>17871000000</v>
      </c>
      <c r="F7" s="22">
        <v>1958000000</v>
      </c>
      <c r="G7" s="22">
        <v>0</v>
      </c>
      <c r="H7" s="22">
        <v>19829000000</v>
      </c>
      <c r="I7" s="22">
        <v>19388259284</v>
      </c>
      <c r="J7" s="22">
        <v>440740716</v>
      </c>
      <c r="K7" s="22">
        <v>19162538852.060001</v>
      </c>
      <c r="L7" s="22">
        <v>19162538852.060001</v>
      </c>
      <c r="M7" s="22">
        <v>19162105519.060001</v>
      </c>
    </row>
    <row r="8" spans="1:13" s="18" customFormat="1">
      <c r="A8" s="11" t="s">
        <v>49</v>
      </c>
      <c r="B8" s="11"/>
      <c r="C8" s="11"/>
      <c r="D8" s="11"/>
      <c r="E8" s="23">
        <f>SUM(E5:E7)</f>
        <v>395763000000</v>
      </c>
      <c r="F8" s="23">
        <f t="shared" ref="F8:M8" si="0">SUM(F5:F7)</f>
        <v>110208000000</v>
      </c>
      <c r="G8" s="23">
        <f t="shared" si="0"/>
        <v>3098220000</v>
      </c>
      <c r="H8" s="23">
        <f t="shared" si="0"/>
        <v>502872780000</v>
      </c>
      <c r="I8" s="23">
        <f t="shared" si="0"/>
        <v>467541593526.06</v>
      </c>
      <c r="J8" s="23">
        <f t="shared" si="0"/>
        <v>35331186473.940002</v>
      </c>
      <c r="K8" s="23">
        <f t="shared" si="0"/>
        <v>467046158610.97998</v>
      </c>
      <c r="L8" s="23">
        <f t="shared" si="0"/>
        <v>467046158610.97998</v>
      </c>
      <c r="M8" s="23">
        <f t="shared" si="0"/>
        <v>467042269142.97998</v>
      </c>
    </row>
    <row r="9" spans="1:13" ht="22.5">
      <c r="A9" s="8" t="s">
        <v>27</v>
      </c>
      <c r="B9" s="9" t="s">
        <v>20</v>
      </c>
      <c r="C9" s="9" t="s">
        <v>21</v>
      </c>
      <c r="D9" s="10" t="s">
        <v>28</v>
      </c>
      <c r="E9" s="22">
        <v>101919000000</v>
      </c>
      <c r="F9" s="22">
        <v>75998220000</v>
      </c>
      <c r="G9" s="22">
        <v>117116023</v>
      </c>
      <c r="H9" s="22">
        <v>177800103977</v>
      </c>
      <c r="I9" s="22">
        <v>177800103977</v>
      </c>
      <c r="J9" s="22">
        <v>0</v>
      </c>
      <c r="K9" s="22">
        <v>177721248426.76001</v>
      </c>
      <c r="L9" s="22">
        <v>118641545718.2</v>
      </c>
      <c r="M9" s="22">
        <v>118623445718.2</v>
      </c>
    </row>
    <row r="10" spans="1:13" s="18" customFormat="1">
      <c r="A10" s="11" t="s">
        <v>28</v>
      </c>
      <c r="B10" s="11"/>
      <c r="C10" s="11"/>
      <c r="D10" s="11"/>
      <c r="E10" s="23">
        <f>+E9</f>
        <v>101919000000</v>
      </c>
      <c r="F10" s="23">
        <f t="shared" ref="F10:M10" si="1">+F9</f>
        <v>75998220000</v>
      </c>
      <c r="G10" s="23">
        <f t="shared" si="1"/>
        <v>117116023</v>
      </c>
      <c r="H10" s="23">
        <f t="shared" si="1"/>
        <v>177800103977</v>
      </c>
      <c r="I10" s="23">
        <f t="shared" si="1"/>
        <v>177800103977</v>
      </c>
      <c r="J10" s="23">
        <f t="shared" si="1"/>
        <v>0</v>
      </c>
      <c r="K10" s="23">
        <f t="shared" si="1"/>
        <v>177721248426.76001</v>
      </c>
      <c r="L10" s="23">
        <f t="shared" si="1"/>
        <v>118641545718.2</v>
      </c>
      <c r="M10" s="23">
        <f t="shared" si="1"/>
        <v>118623445718.2</v>
      </c>
    </row>
    <row r="11" spans="1:13" ht="33.75">
      <c r="A11" s="12" t="s">
        <v>29</v>
      </c>
      <c r="B11" s="13" t="s">
        <v>20</v>
      </c>
      <c r="C11" s="13" t="s">
        <v>21</v>
      </c>
      <c r="D11" s="14" t="s">
        <v>30</v>
      </c>
      <c r="E11" s="22">
        <v>57900000000</v>
      </c>
      <c r="F11" s="22">
        <v>0</v>
      </c>
      <c r="G11" s="22">
        <v>57900000000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</row>
    <row r="12" spans="1:13" ht="33.75">
      <c r="A12" s="12" t="s">
        <v>31</v>
      </c>
      <c r="B12" s="13" t="s">
        <v>20</v>
      </c>
      <c r="C12" s="13" t="s">
        <v>21</v>
      </c>
      <c r="D12" s="14" t="s">
        <v>32</v>
      </c>
      <c r="E12" s="22">
        <v>55000000</v>
      </c>
      <c r="F12" s="22">
        <v>0</v>
      </c>
      <c r="G12" s="22">
        <v>0</v>
      </c>
      <c r="H12" s="22">
        <v>55000000</v>
      </c>
      <c r="I12" s="22">
        <v>51602631</v>
      </c>
      <c r="J12" s="22">
        <v>3397369</v>
      </c>
      <c r="K12" s="22">
        <v>34767373</v>
      </c>
      <c r="L12" s="22">
        <v>34767373</v>
      </c>
      <c r="M12" s="22">
        <v>34767373</v>
      </c>
    </row>
    <row r="13" spans="1:13">
      <c r="A13" s="12" t="s">
        <v>33</v>
      </c>
      <c r="B13" s="13" t="s">
        <v>20</v>
      </c>
      <c r="C13" s="13" t="s">
        <v>21</v>
      </c>
      <c r="D13" s="14" t="s">
        <v>34</v>
      </c>
      <c r="E13" s="22">
        <v>0</v>
      </c>
      <c r="F13" s="22">
        <v>117116023</v>
      </c>
      <c r="G13" s="22">
        <v>0</v>
      </c>
      <c r="H13" s="22">
        <v>117116023</v>
      </c>
      <c r="I13" s="22">
        <v>115516394</v>
      </c>
      <c r="J13" s="22">
        <v>1599629</v>
      </c>
      <c r="K13" s="22">
        <v>115516394</v>
      </c>
      <c r="L13" s="22">
        <v>115516394</v>
      </c>
      <c r="M13" s="22">
        <v>115516394</v>
      </c>
    </row>
    <row r="14" spans="1:13" s="18" customFormat="1">
      <c r="A14" s="11" t="s">
        <v>50</v>
      </c>
      <c r="B14" s="11"/>
      <c r="C14" s="11"/>
      <c r="D14" s="11"/>
      <c r="E14" s="23">
        <f>SUM(E11:E13)</f>
        <v>57955000000</v>
      </c>
      <c r="F14" s="23">
        <f t="shared" ref="F14:M14" si="2">SUM(F11:F13)</f>
        <v>117116023</v>
      </c>
      <c r="G14" s="23">
        <f t="shared" si="2"/>
        <v>57900000000</v>
      </c>
      <c r="H14" s="23">
        <f t="shared" si="2"/>
        <v>172116023</v>
      </c>
      <c r="I14" s="23">
        <f t="shared" si="2"/>
        <v>167119025</v>
      </c>
      <c r="J14" s="23">
        <f t="shared" si="2"/>
        <v>4996998</v>
      </c>
      <c r="K14" s="23">
        <f t="shared" si="2"/>
        <v>150283767</v>
      </c>
      <c r="L14" s="23">
        <f t="shared" si="2"/>
        <v>150283767</v>
      </c>
      <c r="M14" s="23">
        <f t="shared" si="2"/>
        <v>150283767</v>
      </c>
    </row>
    <row r="15" spans="1:13">
      <c r="A15" s="12" t="s">
        <v>35</v>
      </c>
      <c r="B15" s="13" t="s">
        <v>20</v>
      </c>
      <c r="C15" s="13" t="s">
        <v>21</v>
      </c>
      <c r="D15" s="14" t="s">
        <v>36</v>
      </c>
      <c r="E15" s="22">
        <v>140000000</v>
      </c>
      <c r="F15" s="22">
        <v>0</v>
      </c>
      <c r="G15" s="22">
        <v>134910550</v>
      </c>
      <c r="H15" s="22">
        <v>5089450</v>
      </c>
      <c r="I15" s="22">
        <v>5089450</v>
      </c>
      <c r="J15" s="22">
        <v>0</v>
      </c>
      <c r="K15" s="22">
        <v>5089450</v>
      </c>
      <c r="L15" s="22">
        <v>5089450</v>
      </c>
      <c r="M15" s="22">
        <v>5089450</v>
      </c>
    </row>
    <row r="16" spans="1:13" ht="22.5">
      <c r="A16" s="12" t="s">
        <v>37</v>
      </c>
      <c r="B16" s="13" t="s">
        <v>20</v>
      </c>
      <c r="C16" s="13" t="s">
        <v>21</v>
      </c>
      <c r="D16" s="14" t="s">
        <v>38</v>
      </c>
      <c r="E16" s="22">
        <v>18000000</v>
      </c>
      <c r="F16" s="22">
        <v>0</v>
      </c>
      <c r="G16" s="22">
        <v>0</v>
      </c>
      <c r="H16" s="22">
        <v>18000000</v>
      </c>
      <c r="I16" s="22">
        <v>0</v>
      </c>
      <c r="J16" s="22">
        <v>18000000</v>
      </c>
      <c r="K16" s="22">
        <v>0</v>
      </c>
      <c r="L16" s="22">
        <v>0</v>
      </c>
      <c r="M16" s="22">
        <v>0</v>
      </c>
    </row>
    <row r="17" spans="1:13" ht="22.5">
      <c r="A17" s="12" t="s">
        <v>39</v>
      </c>
      <c r="B17" s="13" t="s">
        <v>20</v>
      </c>
      <c r="C17" s="13" t="s">
        <v>21</v>
      </c>
      <c r="D17" s="14" t="s">
        <v>40</v>
      </c>
      <c r="E17" s="22">
        <v>0</v>
      </c>
      <c r="F17" s="22">
        <v>182112430</v>
      </c>
      <c r="G17" s="22">
        <v>182112430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</row>
    <row r="18" spans="1:13" ht="22.5">
      <c r="A18" s="12" t="s">
        <v>39</v>
      </c>
      <c r="B18" s="13" t="s">
        <v>20</v>
      </c>
      <c r="C18" s="13" t="s">
        <v>41</v>
      </c>
      <c r="D18" s="14" t="s">
        <v>40</v>
      </c>
      <c r="E18" s="22">
        <v>0</v>
      </c>
      <c r="F18" s="22">
        <v>182112430</v>
      </c>
      <c r="G18" s="22">
        <v>0</v>
      </c>
      <c r="H18" s="22">
        <v>182112430</v>
      </c>
      <c r="I18" s="22">
        <v>182112430</v>
      </c>
      <c r="J18" s="22">
        <v>0</v>
      </c>
      <c r="K18" s="22">
        <v>182112430</v>
      </c>
      <c r="L18" s="22">
        <v>182112430</v>
      </c>
      <c r="M18" s="22">
        <v>182112430</v>
      </c>
    </row>
    <row r="19" spans="1:13" ht="22.5">
      <c r="A19" s="12" t="s">
        <v>39</v>
      </c>
      <c r="B19" s="13" t="s">
        <v>42</v>
      </c>
      <c r="C19" s="13" t="s">
        <v>41</v>
      </c>
      <c r="D19" s="14" t="s">
        <v>40</v>
      </c>
      <c r="E19" s="22">
        <v>1168000000</v>
      </c>
      <c r="F19" s="22">
        <v>0</v>
      </c>
      <c r="G19" s="22">
        <v>0</v>
      </c>
      <c r="H19" s="22">
        <v>1168000000</v>
      </c>
      <c r="I19" s="22">
        <v>1168000000</v>
      </c>
      <c r="J19" s="22">
        <v>0</v>
      </c>
      <c r="K19" s="22">
        <v>1168000000</v>
      </c>
      <c r="L19" s="22">
        <v>1168000000</v>
      </c>
      <c r="M19" s="22">
        <v>1168000000</v>
      </c>
    </row>
    <row r="20" spans="1:13" ht="22.5">
      <c r="A20" s="12" t="s">
        <v>43</v>
      </c>
      <c r="B20" s="13" t="s">
        <v>20</v>
      </c>
      <c r="C20" s="13" t="s">
        <v>21</v>
      </c>
      <c r="D20" s="14" t="s">
        <v>44</v>
      </c>
      <c r="E20" s="22">
        <v>138000000</v>
      </c>
      <c r="F20" s="22">
        <v>0</v>
      </c>
      <c r="G20" s="22">
        <v>47201880</v>
      </c>
      <c r="H20" s="22">
        <v>90798120</v>
      </c>
      <c r="I20" s="22">
        <v>51763840</v>
      </c>
      <c r="J20" s="22">
        <v>39034280</v>
      </c>
      <c r="K20" s="22">
        <v>3230500</v>
      </c>
      <c r="L20" s="22">
        <v>3230500</v>
      </c>
      <c r="M20" s="22">
        <v>3230500</v>
      </c>
    </row>
    <row r="21" spans="1:13" s="18" customFormat="1">
      <c r="A21" s="11" t="s">
        <v>51</v>
      </c>
      <c r="B21" s="11"/>
      <c r="C21" s="11"/>
      <c r="D21" s="11"/>
      <c r="E21" s="23">
        <f>SUM(E15:E20)</f>
        <v>1464000000</v>
      </c>
      <c r="F21" s="23">
        <f t="shared" ref="F21:M21" si="3">SUM(F15:F20)</f>
        <v>364224860</v>
      </c>
      <c r="G21" s="23">
        <f t="shared" si="3"/>
        <v>364224860</v>
      </c>
      <c r="H21" s="23">
        <f t="shared" si="3"/>
        <v>1464000000</v>
      </c>
      <c r="I21" s="23">
        <f t="shared" si="3"/>
        <v>1406965720</v>
      </c>
      <c r="J21" s="23">
        <f t="shared" si="3"/>
        <v>57034280</v>
      </c>
      <c r="K21" s="23">
        <f t="shared" si="3"/>
        <v>1358432380</v>
      </c>
      <c r="L21" s="23">
        <f t="shared" si="3"/>
        <v>1358432380</v>
      </c>
      <c r="M21" s="23">
        <f t="shared" si="3"/>
        <v>1358432380</v>
      </c>
    </row>
    <row r="22" spans="1:13" s="25" customFormat="1">
      <c r="A22" s="15" t="s">
        <v>52</v>
      </c>
      <c r="B22" s="15"/>
      <c r="C22" s="15"/>
      <c r="D22" s="15"/>
      <c r="E22" s="24">
        <f>+E21+E14+E10+E8</f>
        <v>557101000000</v>
      </c>
      <c r="F22" s="24">
        <f t="shared" ref="F22:M22" si="4">+F21+F14+F10+F8</f>
        <v>186687560883</v>
      </c>
      <c r="G22" s="24">
        <f t="shared" si="4"/>
        <v>61479560883</v>
      </c>
      <c r="H22" s="24">
        <f t="shared" si="4"/>
        <v>682309000000</v>
      </c>
      <c r="I22" s="24">
        <f t="shared" si="4"/>
        <v>646915782248.06006</v>
      </c>
      <c r="J22" s="24">
        <f t="shared" si="4"/>
        <v>35393217751.940002</v>
      </c>
      <c r="K22" s="24">
        <f t="shared" si="4"/>
        <v>646276123184.73999</v>
      </c>
      <c r="L22" s="24">
        <f t="shared" si="4"/>
        <v>587196420476.17993</v>
      </c>
      <c r="M22" s="24">
        <f t="shared" si="4"/>
        <v>587174431008.17993</v>
      </c>
    </row>
    <row r="23" spans="1:13" ht="45">
      <c r="A23" s="12" t="s">
        <v>45</v>
      </c>
      <c r="B23" s="13" t="s">
        <v>42</v>
      </c>
      <c r="C23" s="13" t="s">
        <v>21</v>
      </c>
      <c r="D23" s="14" t="s">
        <v>46</v>
      </c>
      <c r="E23" s="22">
        <v>30754562636</v>
      </c>
      <c r="F23" s="22">
        <v>0</v>
      </c>
      <c r="G23" s="22">
        <v>0</v>
      </c>
      <c r="H23" s="22">
        <v>30754562636</v>
      </c>
      <c r="I23" s="22">
        <v>30752395969</v>
      </c>
      <c r="J23" s="22">
        <v>2166667</v>
      </c>
      <c r="K23" s="22">
        <v>30752395969</v>
      </c>
      <c r="L23" s="22">
        <v>14890144474</v>
      </c>
      <c r="M23" s="22">
        <v>14890144474</v>
      </c>
    </row>
    <row r="24" spans="1:13" ht="45">
      <c r="A24" s="12" t="s">
        <v>47</v>
      </c>
      <c r="B24" s="13" t="s">
        <v>42</v>
      </c>
      <c r="C24" s="13" t="s">
        <v>21</v>
      </c>
      <c r="D24" s="14" t="s">
        <v>46</v>
      </c>
      <c r="E24" s="22">
        <v>55604878564</v>
      </c>
      <c r="F24" s="22">
        <v>0</v>
      </c>
      <c r="G24" s="22">
        <v>0</v>
      </c>
      <c r="H24" s="22">
        <v>55604878564</v>
      </c>
      <c r="I24" s="22">
        <v>55604878560</v>
      </c>
      <c r="J24" s="22">
        <v>4</v>
      </c>
      <c r="K24" s="22">
        <v>55604878560</v>
      </c>
      <c r="L24" s="22">
        <v>44806528756</v>
      </c>
      <c r="M24" s="22">
        <v>44806528756</v>
      </c>
    </row>
    <row r="25" spans="1:13" ht="45">
      <c r="A25" s="12" t="s">
        <v>48</v>
      </c>
      <c r="B25" s="13" t="s">
        <v>42</v>
      </c>
      <c r="C25" s="13" t="s">
        <v>21</v>
      </c>
      <c r="D25" s="14" t="s">
        <v>46</v>
      </c>
      <c r="E25" s="22">
        <v>76640558800</v>
      </c>
      <c r="F25" s="22">
        <v>0</v>
      </c>
      <c r="G25" s="22">
        <v>0</v>
      </c>
      <c r="H25" s="22">
        <v>76640558800</v>
      </c>
      <c r="I25" s="22">
        <v>76640558800</v>
      </c>
      <c r="J25" s="22">
        <v>0</v>
      </c>
      <c r="K25" s="22">
        <v>76640558800</v>
      </c>
      <c r="L25" s="22">
        <v>49660353982</v>
      </c>
      <c r="M25" s="22">
        <v>49660353982</v>
      </c>
    </row>
    <row r="26" spans="1:13" s="18" customFormat="1">
      <c r="A26" s="11" t="s">
        <v>53</v>
      </c>
      <c r="B26" s="11"/>
      <c r="C26" s="11"/>
      <c r="D26" s="11"/>
      <c r="E26" s="23">
        <f>SUM(E23:E25)</f>
        <v>163000000000</v>
      </c>
      <c r="F26" s="23">
        <f t="shared" ref="F26:M26" si="5">SUM(F23:F25)</f>
        <v>0</v>
      </c>
      <c r="G26" s="23">
        <f t="shared" si="5"/>
        <v>0</v>
      </c>
      <c r="H26" s="23">
        <f t="shared" si="5"/>
        <v>163000000000</v>
      </c>
      <c r="I26" s="23">
        <f t="shared" si="5"/>
        <v>162997833329</v>
      </c>
      <c r="J26" s="23">
        <f t="shared" si="5"/>
        <v>2166671</v>
      </c>
      <c r="K26" s="23">
        <f t="shared" si="5"/>
        <v>162997833329</v>
      </c>
      <c r="L26" s="23">
        <f t="shared" si="5"/>
        <v>109357027212</v>
      </c>
      <c r="M26" s="23">
        <f t="shared" si="5"/>
        <v>109357027212</v>
      </c>
    </row>
    <row r="27" spans="1:13" s="17" customFormat="1">
      <c r="A27" s="16" t="s">
        <v>54</v>
      </c>
      <c r="B27" s="16"/>
      <c r="C27" s="16"/>
      <c r="D27" s="16"/>
      <c r="E27" s="26">
        <f>+E26+E22</f>
        <v>720101000000</v>
      </c>
      <c r="F27" s="26">
        <f t="shared" ref="F27:M27" si="6">+F26+F22</f>
        <v>186687560883</v>
      </c>
      <c r="G27" s="26">
        <f t="shared" si="6"/>
        <v>61479560883</v>
      </c>
      <c r="H27" s="26">
        <f t="shared" si="6"/>
        <v>845309000000</v>
      </c>
      <c r="I27" s="26">
        <f t="shared" si="6"/>
        <v>809913615577.06006</v>
      </c>
      <c r="J27" s="26">
        <f t="shared" si="6"/>
        <v>35395384422.940002</v>
      </c>
      <c r="K27" s="26">
        <f t="shared" si="6"/>
        <v>809273956513.73999</v>
      </c>
      <c r="L27" s="26">
        <f t="shared" si="6"/>
        <v>696553447688.17993</v>
      </c>
      <c r="M27" s="26">
        <f t="shared" si="6"/>
        <v>696531458220.17993</v>
      </c>
    </row>
    <row r="28" spans="1:13" ht="33.950000000000003" customHeight="1"/>
  </sheetData>
  <mergeCells count="7">
    <mergeCell ref="A27:D27"/>
    <mergeCell ref="A8:D8"/>
    <mergeCell ref="A10:D10"/>
    <mergeCell ref="A14:D14"/>
    <mergeCell ref="A21:D21"/>
    <mergeCell ref="A22:D22"/>
    <mergeCell ref="A26:D26"/>
  </mergeCells>
  <pageMargins left="0.78740157480314965" right="0.78740157480314965" top="0.78740157480314965" bottom="0.78740157480314965" header="0.78740157480314965" footer="0.78740157480314965"/>
  <pageSetup paperSize="5" scale="78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cp:lastPrinted>2025-01-21T16:32:35Z</cp:lastPrinted>
  <dcterms:created xsi:type="dcterms:W3CDTF">2025-01-21T16:32:22Z</dcterms:created>
  <dcterms:modified xsi:type="dcterms:W3CDTF">2025-01-21T16:36:36Z</dcterms:modified>
</cp:coreProperties>
</file>