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ENERO 2026 INFORMES\"/>
    </mc:Choice>
  </mc:AlternateContent>
  <xr:revisionPtr revIDLastSave="0" documentId="13_ncr:1_{D3FD658C-1DDA-4800-B352-41609D34FD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1" i="1" l="1"/>
  <c r="G21" i="1"/>
  <c r="H21" i="1"/>
  <c r="H22" i="1" s="1"/>
  <c r="I21" i="1"/>
  <c r="I22" i="1" s="1"/>
  <c r="J21" i="1"/>
  <c r="K21" i="1"/>
  <c r="L21" i="1"/>
  <c r="M21" i="1"/>
  <c r="N21" i="1"/>
  <c r="E21" i="1"/>
  <c r="H18" i="1"/>
  <c r="I18" i="1"/>
  <c r="J18" i="1"/>
  <c r="J22" i="1" s="1"/>
  <c r="K18" i="1"/>
  <c r="K22" i="1" s="1"/>
  <c r="F17" i="1"/>
  <c r="G17" i="1"/>
  <c r="H17" i="1"/>
  <c r="I17" i="1"/>
  <c r="J17" i="1"/>
  <c r="K17" i="1"/>
  <c r="L17" i="1"/>
  <c r="L18" i="1" s="1"/>
  <c r="L22" i="1" s="1"/>
  <c r="M17" i="1"/>
  <c r="M18" i="1" s="1"/>
  <c r="M22" i="1" s="1"/>
  <c r="N17" i="1"/>
  <c r="E17" i="1"/>
  <c r="F13" i="1"/>
  <c r="G13" i="1"/>
  <c r="H13" i="1"/>
  <c r="I13" i="1"/>
  <c r="J13" i="1"/>
  <c r="K13" i="1"/>
  <c r="L13" i="1"/>
  <c r="M13" i="1"/>
  <c r="N13" i="1"/>
  <c r="N18" i="1" s="1"/>
  <c r="N22" i="1" s="1"/>
  <c r="E13" i="1"/>
  <c r="E18" i="1" s="1"/>
  <c r="F11" i="1"/>
  <c r="G11" i="1"/>
  <c r="H11" i="1"/>
  <c r="I11" i="1"/>
  <c r="J11" i="1"/>
  <c r="K11" i="1"/>
  <c r="L11" i="1"/>
  <c r="M11" i="1"/>
  <c r="N11" i="1"/>
  <c r="E11" i="1"/>
  <c r="F9" i="1"/>
  <c r="F18" i="1" s="1"/>
  <c r="G9" i="1"/>
  <c r="G18" i="1" s="1"/>
  <c r="H9" i="1"/>
  <c r="I9" i="1"/>
  <c r="J9" i="1"/>
  <c r="K9" i="1"/>
  <c r="L9" i="1"/>
  <c r="M9" i="1"/>
  <c r="N9" i="1"/>
  <c r="E9" i="1"/>
  <c r="G22" i="1" l="1"/>
  <c r="F22" i="1"/>
  <c r="E22" i="1"/>
</calcChain>
</file>

<file path=xl/sharedStrings.xml><?xml version="1.0" encoding="utf-8"?>
<sst xmlns="http://schemas.openxmlformats.org/spreadsheetml/2006/main" count="94" uniqueCount="51">
  <si>
    <t>Año Fiscal:</t>
  </si>
  <si>
    <t/>
  </si>
  <si>
    <t>Vigencia:</t>
  </si>
  <si>
    <t>Actual</t>
  </si>
  <si>
    <t>Periodo:</t>
  </si>
  <si>
    <t>Enero-Enero</t>
  </si>
  <si>
    <t>RUBRO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</si>
  <si>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</si>
  <si>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</si>
  <si>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</si>
  <si>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</si>
  <si>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</si>
  <si>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</si>
  <si>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</si>
  <si>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</si>
  <si>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</si>
  <si>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</si>
  <si>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</si>
  <si>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</si>
  <si>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</si>
  <si>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</si>
  <si>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</si>
  <si>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</si>
  <si>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</si>
  <si>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</si>
  <si>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</si>
  <si>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</si>
  <si>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</si>
  <si>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A-01-01-04</t>
  </si>
  <si>
    <t>OTROS GASTOS DE PERSONAL - DISTRIBUCIÓN PREVIO CONCEPTO DGPPN</t>
  </si>
  <si>
    <t>A-02</t>
  </si>
  <si>
    <t>ADQUISICIÓN DE BIENES  Y SERVICIOS</t>
  </si>
  <si>
    <t>A-03-04-02-012</t>
  </si>
  <si>
    <t>INCAPACIDADES Y LICENCIAS DE MATERNIDAD Y PATERNIDAD (NO DE PENSIONES)</t>
  </si>
  <si>
    <t>A-08-01</t>
  </si>
  <si>
    <t>IMPUESTOS</t>
  </si>
  <si>
    <t>A-08-04-01</t>
  </si>
  <si>
    <t>11</t>
  </si>
  <si>
    <t>SSF</t>
  </si>
  <si>
    <t>CUOTA DE FISCALIZACIÓN Y AUDITAJE</t>
  </si>
  <si>
    <t>A-08-05</t>
  </si>
  <si>
    <t>MULTAS, SANCIONES E INTERESES DE MORA</t>
  </si>
  <si>
    <t>C-0101-1000-2-53105B</t>
  </si>
  <si>
    <t>5. CONVERGENCIA REGIONAL / B. ENTIDADES PÚBLICAS TERRITORIALES Y NACIONALES FORTALECIDAS</t>
  </si>
  <si>
    <t>C-0199-1000-7-53105B</t>
  </si>
  <si>
    <t>GASTOS DE PERSONAL</t>
  </si>
  <si>
    <t>TRANSFERENCIAS CORRIENTES</t>
  </si>
  <si>
    <t>GASTOS POR TRIBUTOS, MULTAS, SANCIONES E INTERESES DE MORA</t>
  </si>
  <si>
    <t xml:space="preserve">FUNCIONAMIENTO 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</si>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</sst>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_-;\-* #,##0_-;_-* &quot;-&quot;??_-;_-@_-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4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166" fontId="2" fillId="0" borderId="1" xfId="1" applyNumberFormat="1" applyFont="1" applyFill="1" applyBorder="1" applyAlignment="1">
      <alignment horizontal="center" vertical="center" wrapText="1" readingOrder="1"/>
    </xf>
    <xf numFmtId="166" fontId="2" fillId="0" borderId="0" xfId="1" applyNumberFormat="1" applyFont="1" applyFill="1" applyBorder="1" applyAlignment="1">
      <alignment horizontal="center" vertical="center" wrapText="1" readingOrder="1"/>
    </xf>
    <xf numFmtId="166" fontId="1" fillId="0" borderId="0" xfId="1" applyNumberFormat="1" applyFont="1" applyFill="1" applyBorder="1"/>
    <xf numFmtId="166" fontId="2" fillId="0" borderId="0" xfId="1" applyNumberFormat="1" applyFont="1" applyAlignment="1">
      <alignment horizontal="center" vertical="center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0" fontId="1" fillId="3" borderId="0" xfId="0" applyFont="1" applyFill="1" applyBorder="1"/>
    <xf numFmtId="0" fontId="4" fillId="4" borderId="2" xfId="0" applyFont="1" applyFill="1" applyBorder="1" applyAlignment="1">
      <alignment horizontal="center" vertical="center" wrapText="1" readingOrder="1"/>
    </xf>
    <xf numFmtId="0" fontId="1" fillId="4" borderId="0" xfId="0" applyFont="1" applyFill="1" applyBorder="1"/>
    <xf numFmtId="0" fontId="1" fillId="2" borderId="0" xfId="0" applyFont="1" applyFill="1" applyBorder="1"/>
    <xf numFmtId="0" fontId="4" fillId="3" borderId="2" xfId="0" applyFont="1" applyFill="1" applyBorder="1" applyAlignment="1">
      <alignment horizontal="center" vertical="center" wrapText="1" readingOrder="1"/>
    </xf>
    <xf numFmtId="0" fontId="2" fillId="0" borderId="3" xfId="0" applyNumberFormat="1" applyFont="1" applyFill="1" applyBorder="1" applyAlignment="1">
      <alignment horizontal="center" vertical="center" wrapText="1" readingOrder="1"/>
    </xf>
    <xf numFmtId="166" fontId="2" fillId="0" borderId="3" xfId="1" applyNumberFormat="1" applyFont="1" applyFill="1" applyBorder="1" applyAlignment="1">
      <alignment horizontal="center" vertical="center" wrapText="1" readingOrder="1"/>
    </xf>
    <xf numFmtId="0" fontId="2" fillId="3" borderId="2" xfId="0" applyNumberFormat="1" applyFont="1" applyFill="1" applyBorder="1" applyAlignment="1">
      <alignment horizontal="center" vertical="center" wrapText="1" readingOrder="1"/>
    </xf>
    <xf numFmtId="166" fontId="2" fillId="3" borderId="2" xfId="1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166" fontId="3" fillId="0" borderId="2" xfId="1" applyNumberFormat="1" applyFont="1" applyFill="1" applyBorder="1" applyAlignment="1">
      <alignment horizontal="right" vertical="center" wrapText="1" readingOrder="1"/>
    </xf>
    <xf numFmtId="166" fontId="3" fillId="4" borderId="2" xfId="1" applyNumberFormat="1" applyFont="1" applyFill="1" applyBorder="1" applyAlignment="1">
      <alignment horizontal="right" vertical="center" wrapText="1" readingOrder="1"/>
    </xf>
    <xf numFmtId="166" fontId="3" fillId="2" borderId="2" xfId="1" applyNumberFormat="1" applyFont="1" applyFill="1" applyBorder="1" applyAlignment="1">
      <alignment horizontal="right" vertical="center" wrapText="1" readingOrder="1"/>
    </xf>
    <xf numFmtId="166" fontId="4" fillId="3" borderId="2" xfId="1" applyNumberFormat="1" applyFont="1" applyFill="1" applyBorder="1" applyAlignment="1">
      <alignment horizontal="right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638175</xdr:colOff>
      <xdr:row>0</xdr:row>
      <xdr:rowOff>28575</xdr:rowOff>
    </xdr:from>
    <xdr:to>
      <xdr:col>11</xdr:col>
      <xdr:colOff>762000</xdr:colOff>
      <xdr:row>2</xdr:row>
      <xdr:rowOff>152400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ECA5F85-B621-42E5-A84A-E992B33909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20425" y="28575"/>
          <a:ext cx="1276350" cy="504825"/>
        </a:xfrm>
        <a:prstGeom prst="rect">
          <a:avLst/>
        </a:prstGeom>
      </xdr:spPr>
    </xdr:pic>
    <xdr:clientData/>
  </xdr:twoCellAnchor>
  <xdr:twoCellAnchor>
    <xdr:from>
      <xdr:col>6</xdr:col>
      <xdr:colOff>533401</xdr:colOff>
      <xdr:row>0</xdr:row>
      <xdr:rowOff>19051</xdr:rowOff>
    </xdr:from>
    <xdr:to>
      <xdr:col>8</xdr:col>
      <xdr:colOff>47625</xdr:colOff>
      <xdr:row>2</xdr:row>
      <xdr:rowOff>288645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BA95AB3-A4AA-4FC6-A37C-20B1509FB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6" y="19051"/>
          <a:ext cx="2028824" cy="65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638175</xdr:colOff>
      <xdr:row>0</xdr:row>
      <xdr:rowOff>28575</xdr:rowOff>
    </xdr:from>
    <xdr:to>
      <xdr:col>11</xdr:col>
      <xdr:colOff>762000</xdr:colOff>
      <xdr:row>2</xdr:row>
      <xdr:rowOff>152400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A4F23F3B-4A98-4DD3-8376-0E38B5484C9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20425" y="28575"/>
          <a:ext cx="127635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showGridLines="0" tabSelected="1" workbookViewId="0">
      <selection activeCell="E16" sqref="E16"/>
    </sheetView>
  </sheetViews>
  <sheetFormatPr baseColWidth="10" defaultRowHeight="15" x14ac:dyDescent="0.25"/>
  <cols>
    <col min="1" max="1" width="13" customWidth="1"/>
    <col min="2" max="2" width="8" customWidth="1"/>
    <col min="3" max="3" width="9.5703125" customWidth="1"/>
    <col min="4" max="4" width="27.5703125" customWidth="1"/>
    <col min="5" max="5" width="17.28515625" style="5" customWidth="1"/>
    <col min="6" max="6" width="15.7109375" style="5" customWidth="1"/>
    <col min="7" max="7" width="13.28515625" style="5" customWidth="1"/>
    <col min="8" max="8" width="17.28515625" style="5" customWidth="1"/>
    <col min="9" max="9" width="15.140625" style="5" customWidth="1"/>
    <col min="10" max="10" width="15.5703125" style="5" customWidth="1"/>
    <col min="11" max="11" width="15" style="5" customWidth="1"/>
    <col min="12" max="12" width="17" style="5" customWidth="1"/>
    <col min="13" max="13" width="15" style="5" customWidth="1"/>
    <col min="14" max="14" width="15.140625" style="5" customWidth="1"/>
    <col min="15" max="15" width="0" hidden="1" customWidth="1"/>
    <col min="16" max="16" width="6.42578125" customWidth="1"/>
  </cols>
  <sheetData>
    <row r="1" spans="1:14" x14ac:dyDescent="0.25">
      <c r="A1" s="2" t="s">
        <v>1</v>
      </c>
      <c r="B1" s="2" t="s">
        <v>1</v>
      </c>
      <c r="C1" s="2" t="s">
        <v>1</v>
      </c>
      <c r="D1" s="1" t="s">
        <v>0</v>
      </c>
      <c r="E1" s="3">
        <v>2026</v>
      </c>
      <c r="F1" s="6" t="s">
        <v>1</v>
      </c>
      <c r="G1" s="4"/>
      <c r="H1" s="4"/>
      <c r="I1" s="4"/>
      <c r="J1" s="4"/>
      <c r="K1" s="4" t="s">
        <v>1</v>
      </c>
      <c r="L1" s="4" t="s">
        <v>1</v>
      </c>
      <c r="M1" s="4" t="s">
        <v>1</v>
      </c>
      <c r="N1" s="4" t="s">
        <v>1</v>
      </c>
    </row>
    <row r="2" spans="1:14" x14ac:dyDescent="0.25">
      <c r="A2" s="2" t="s">
        <v>1</v>
      </c>
      <c r="B2" s="2" t="s">
        <v>1</v>
      </c>
      <c r="C2" s="2" t="s">
        <v>1</v>
      </c>
      <c r="D2" s="1" t="s">
        <v>2</v>
      </c>
      <c r="E2" s="3" t="s">
        <v>3</v>
      </c>
      <c r="F2" s="6" t="s">
        <v>1</v>
      </c>
      <c r="G2" s="4"/>
      <c r="H2" s="4"/>
      <c r="I2" s="4"/>
      <c r="J2" s="4"/>
      <c r="K2" s="4" t="s">
        <v>1</v>
      </c>
      <c r="L2" s="4" t="s">
        <v>1</v>
      </c>
      <c r="M2" s="4" t="s">
        <v>1</v>
      </c>
      <c r="N2" s="4" t="s">
        <v>1</v>
      </c>
    </row>
    <row r="3" spans="1:14" ht="27" customHeight="1" x14ac:dyDescent="0.25">
      <c r="A3" s="2" t="s">
        <v>1</v>
      </c>
      <c r="B3" s="2" t="s">
        <v>1</v>
      </c>
      <c r="C3" s="2" t="s">
        <v>1</v>
      </c>
      <c r="D3" s="13" t="s">
        <v>4</v>
      </c>
      <c r="E3" s="14" t="s">
        <v>5</v>
      </c>
      <c r="F3" s="6" t="s">
        <v>1</v>
      </c>
      <c r="G3" s="4"/>
      <c r="H3" s="4"/>
      <c r="I3" s="4"/>
      <c r="J3" s="4"/>
      <c r="K3" s="4" t="s">
        <v>1</v>
      </c>
      <c r="L3" s="4" t="s">
        <v>1</v>
      </c>
      <c r="M3" s="4" t="s">
        <v>1</v>
      </c>
      <c r="N3" s="4" t="s">
        <v>1</v>
      </c>
    </row>
    <row r="4" spans="1:14" s="8" customFormat="1" ht="26.25" customHeight="1" x14ac:dyDescent="0.25">
      <c r="A4" s="15" t="s">
        <v>6</v>
      </c>
      <c r="B4" s="15" t="s">
        <v>7</v>
      </c>
      <c r="C4" s="15" t="s">
        <v>8</v>
      </c>
      <c r="D4" s="15" t="s">
        <v>9</v>
      </c>
      <c r="E4" s="16" t="s">
        <v>10</v>
      </c>
      <c r="F4" s="16" t="s">
        <v>11</v>
      </c>
      <c r="G4" s="16" t="s">
        <v>12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16" t="s">
        <v>18</v>
      </c>
      <c r="N4" s="16" t="s">
        <v>19</v>
      </c>
    </row>
    <row r="5" spans="1:14" x14ac:dyDescent="0.25">
      <c r="A5" s="17" t="s">
        <v>20</v>
      </c>
      <c r="B5" s="18" t="s">
        <v>21</v>
      </c>
      <c r="C5" s="18" t="s">
        <v>22</v>
      </c>
      <c r="D5" s="19" t="s">
        <v>23</v>
      </c>
      <c r="E5" s="20">
        <v>269000000000</v>
      </c>
      <c r="F5" s="20">
        <v>0</v>
      </c>
      <c r="G5" s="20">
        <v>17000000000</v>
      </c>
      <c r="H5" s="20">
        <v>252000000000</v>
      </c>
      <c r="I5" s="20">
        <v>0</v>
      </c>
      <c r="J5" s="20">
        <v>25767853677</v>
      </c>
      <c r="K5" s="20">
        <v>226232146323</v>
      </c>
      <c r="L5" s="20">
        <v>25767853677</v>
      </c>
      <c r="M5" s="20">
        <v>25740955595</v>
      </c>
      <c r="N5" s="20">
        <v>25709923693</v>
      </c>
    </row>
    <row r="6" spans="1:14" ht="22.5" x14ac:dyDescent="0.25">
      <c r="A6" s="17" t="s">
        <v>24</v>
      </c>
      <c r="B6" s="18" t="s">
        <v>21</v>
      </c>
      <c r="C6" s="18" t="s">
        <v>22</v>
      </c>
      <c r="D6" s="19" t="s">
        <v>25</v>
      </c>
      <c r="E6" s="20">
        <v>103428000000</v>
      </c>
      <c r="F6" s="20">
        <v>0</v>
      </c>
      <c r="G6" s="20">
        <v>0</v>
      </c>
      <c r="H6" s="20">
        <v>103428000000</v>
      </c>
      <c r="I6" s="20">
        <v>0</v>
      </c>
      <c r="J6" s="20">
        <v>13803572718</v>
      </c>
      <c r="K6" s="20">
        <v>89624427282</v>
      </c>
      <c r="L6" s="20">
        <v>13803572718</v>
      </c>
      <c r="M6" s="20">
        <v>13803572718</v>
      </c>
      <c r="N6" s="20">
        <v>13803572718</v>
      </c>
    </row>
    <row r="7" spans="1:14" ht="33.75" x14ac:dyDescent="0.25">
      <c r="A7" s="17" t="s">
        <v>26</v>
      </c>
      <c r="B7" s="18" t="s">
        <v>21</v>
      </c>
      <c r="C7" s="18" t="s">
        <v>22</v>
      </c>
      <c r="D7" s="19" t="s">
        <v>27</v>
      </c>
      <c r="E7" s="20">
        <v>14178000000</v>
      </c>
      <c r="F7" s="20">
        <v>0</v>
      </c>
      <c r="G7" s="20">
        <v>0</v>
      </c>
      <c r="H7" s="20">
        <v>14178000000</v>
      </c>
      <c r="I7" s="20">
        <v>0</v>
      </c>
      <c r="J7" s="20">
        <v>8089461014</v>
      </c>
      <c r="K7" s="20">
        <v>6088538986</v>
      </c>
      <c r="L7" s="20">
        <v>1590149869</v>
      </c>
      <c r="M7" s="20">
        <v>1547009741</v>
      </c>
      <c r="N7" s="20">
        <v>1526789741</v>
      </c>
    </row>
    <row r="8" spans="1:14" ht="33.75" x14ac:dyDescent="0.25">
      <c r="A8" s="17" t="s">
        <v>28</v>
      </c>
      <c r="B8" s="18" t="s">
        <v>21</v>
      </c>
      <c r="C8" s="18" t="s">
        <v>22</v>
      </c>
      <c r="D8" s="19" t="s">
        <v>29</v>
      </c>
      <c r="E8" s="20">
        <v>75000000000</v>
      </c>
      <c r="F8" s="20">
        <v>0</v>
      </c>
      <c r="G8" s="20">
        <v>0</v>
      </c>
      <c r="H8" s="20">
        <v>75000000000</v>
      </c>
      <c r="I8" s="20">
        <v>75000000000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</row>
    <row r="9" spans="1:14" s="10" customFormat="1" x14ac:dyDescent="0.25">
      <c r="A9" s="9" t="s">
        <v>45</v>
      </c>
      <c r="B9" s="9"/>
      <c r="C9" s="9"/>
      <c r="D9" s="9"/>
      <c r="E9" s="21">
        <f>SUM(E5:E8)</f>
        <v>461606000000</v>
      </c>
      <c r="F9" s="21">
        <f t="shared" ref="F9:N9" si="0">SUM(F5:F8)</f>
        <v>0</v>
      </c>
      <c r="G9" s="21">
        <f t="shared" si="0"/>
        <v>17000000000</v>
      </c>
      <c r="H9" s="21">
        <f t="shared" si="0"/>
        <v>444606000000</v>
      </c>
      <c r="I9" s="21">
        <f t="shared" si="0"/>
        <v>75000000000</v>
      </c>
      <c r="J9" s="21">
        <f t="shared" si="0"/>
        <v>47660887409</v>
      </c>
      <c r="K9" s="21">
        <f t="shared" si="0"/>
        <v>321945112591</v>
      </c>
      <c r="L9" s="21">
        <f t="shared" si="0"/>
        <v>41161576264</v>
      </c>
      <c r="M9" s="21">
        <f t="shared" si="0"/>
        <v>41091538054</v>
      </c>
      <c r="N9" s="21">
        <f t="shared" si="0"/>
        <v>41040286152</v>
      </c>
    </row>
    <row r="10" spans="1:14" ht="22.5" x14ac:dyDescent="0.25">
      <c r="A10" s="17" t="s">
        <v>30</v>
      </c>
      <c r="B10" s="18" t="s">
        <v>21</v>
      </c>
      <c r="C10" s="18" t="s">
        <v>22</v>
      </c>
      <c r="D10" s="19" t="s">
        <v>31</v>
      </c>
      <c r="E10" s="20">
        <v>234259614563</v>
      </c>
      <c r="F10" s="20">
        <v>17000000000</v>
      </c>
      <c r="G10" s="20">
        <v>0</v>
      </c>
      <c r="H10" s="20">
        <v>251259614563</v>
      </c>
      <c r="I10" s="20">
        <v>0</v>
      </c>
      <c r="J10" s="20">
        <v>251259614562.10999</v>
      </c>
      <c r="K10" s="20">
        <v>0.89</v>
      </c>
      <c r="L10" s="20">
        <v>133080696237.53999</v>
      </c>
      <c r="M10" s="20">
        <v>664758439.40999997</v>
      </c>
      <c r="N10" s="20">
        <v>664758439.40999997</v>
      </c>
    </row>
    <row r="11" spans="1:14" s="10" customFormat="1" x14ac:dyDescent="0.25">
      <c r="A11" s="9" t="s">
        <v>31</v>
      </c>
      <c r="B11" s="9"/>
      <c r="C11" s="9"/>
      <c r="D11" s="9"/>
      <c r="E11" s="21">
        <f>+E10</f>
        <v>234259614563</v>
      </c>
      <c r="F11" s="21">
        <f t="shared" ref="F11:N11" si="1">+F10</f>
        <v>17000000000</v>
      </c>
      <c r="G11" s="21">
        <f t="shared" si="1"/>
        <v>0</v>
      </c>
      <c r="H11" s="21">
        <f t="shared" si="1"/>
        <v>251259614563</v>
      </c>
      <c r="I11" s="21">
        <f t="shared" si="1"/>
        <v>0</v>
      </c>
      <c r="J11" s="21">
        <f t="shared" si="1"/>
        <v>251259614562.10999</v>
      </c>
      <c r="K11" s="21">
        <f t="shared" si="1"/>
        <v>0.89</v>
      </c>
      <c r="L11" s="21">
        <f t="shared" si="1"/>
        <v>133080696237.53999</v>
      </c>
      <c r="M11" s="21">
        <f t="shared" si="1"/>
        <v>664758439.40999997</v>
      </c>
      <c r="N11" s="21">
        <f t="shared" si="1"/>
        <v>664758439.40999997</v>
      </c>
    </row>
    <row r="12" spans="1:14" ht="33.75" x14ac:dyDescent="0.25">
      <c r="A12" s="17" t="s">
        <v>32</v>
      </c>
      <c r="B12" s="18" t="s">
        <v>21</v>
      </c>
      <c r="C12" s="18" t="s">
        <v>22</v>
      </c>
      <c r="D12" s="19" t="s">
        <v>33</v>
      </c>
      <c r="E12" s="20">
        <v>55000000</v>
      </c>
      <c r="F12" s="20">
        <v>0</v>
      </c>
      <c r="G12" s="20">
        <v>0</v>
      </c>
      <c r="H12" s="20">
        <v>55000000</v>
      </c>
      <c r="I12" s="20">
        <v>0</v>
      </c>
      <c r="J12" s="20">
        <v>20615033</v>
      </c>
      <c r="K12" s="20">
        <v>34384967</v>
      </c>
      <c r="L12" s="20">
        <v>20615033</v>
      </c>
      <c r="M12" s="20">
        <v>20615033</v>
      </c>
      <c r="N12" s="20">
        <v>20615033</v>
      </c>
    </row>
    <row r="13" spans="1:14" s="10" customFormat="1" x14ac:dyDescent="0.25">
      <c r="A13" s="9" t="s">
        <v>46</v>
      </c>
      <c r="B13" s="9"/>
      <c r="C13" s="9"/>
      <c r="D13" s="9"/>
      <c r="E13" s="21">
        <f>+E12</f>
        <v>55000000</v>
      </c>
      <c r="F13" s="21">
        <f t="shared" ref="F13:N13" si="2">+F12</f>
        <v>0</v>
      </c>
      <c r="G13" s="21">
        <f t="shared" si="2"/>
        <v>0</v>
      </c>
      <c r="H13" s="21">
        <f t="shared" si="2"/>
        <v>55000000</v>
      </c>
      <c r="I13" s="21">
        <f t="shared" si="2"/>
        <v>0</v>
      </c>
      <c r="J13" s="21">
        <f t="shared" si="2"/>
        <v>20615033</v>
      </c>
      <c r="K13" s="21">
        <f t="shared" si="2"/>
        <v>34384967</v>
      </c>
      <c r="L13" s="21">
        <f t="shared" si="2"/>
        <v>20615033</v>
      </c>
      <c r="M13" s="21">
        <f t="shared" si="2"/>
        <v>20615033</v>
      </c>
      <c r="N13" s="21">
        <f t="shared" si="2"/>
        <v>20615033</v>
      </c>
    </row>
    <row r="14" spans="1:14" x14ac:dyDescent="0.25">
      <c r="A14" s="17" t="s">
        <v>34</v>
      </c>
      <c r="B14" s="18" t="s">
        <v>21</v>
      </c>
      <c r="C14" s="18" t="s">
        <v>22</v>
      </c>
      <c r="D14" s="19" t="s">
        <v>35</v>
      </c>
      <c r="E14" s="20">
        <v>3953600</v>
      </c>
      <c r="F14" s="20">
        <v>0</v>
      </c>
      <c r="G14" s="20">
        <v>0</v>
      </c>
      <c r="H14" s="20">
        <v>3953600</v>
      </c>
      <c r="I14" s="20">
        <v>0</v>
      </c>
      <c r="J14" s="20">
        <v>0</v>
      </c>
      <c r="K14" s="20">
        <v>3953600</v>
      </c>
      <c r="L14" s="20">
        <v>0</v>
      </c>
      <c r="M14" s="20">
        <v>0</v>
      </c>
      <c r="N14" s="20">
        <v>0</v>
      </c>
    </row>
    <row r="15" spans="1:14" ht="22.5" x14ac:dyDescent="0.25">
      <c r="A15" s="17" t="s">
        <v>36</v>
      </c>
      <c r="B15" s="18" t="s">
        <v>37</v>
      </c>
      <c r="C15" s="18" t="s">
        <v>38</v>
      </c>
      <c r="D15" s="19" t="s">
        <v>39</v>
      </c>
      <c r="E15" s="20">
        <v>1546902218</v>
      </c>
      <c r="F15" s="20">
        <v>0</v>
      </c>
      <c r="G15" s="20">
        <v>0</v>
      </c>
      <c r="H15" s="20">
        <v>1546902218</v>
      </c>
      <c r="I15" s="20">
        <v>0</v>
      </c>
      <c r="J15" s="20">
        <v>0</v>
      </c>
      <c r="K15" s="20">
        <v>1546902218</v>
      </c>
      <c r="L15" s="20">
        <v>0</v>
      </c>
      <c r="M15" s="20">
        <v>0</v>
      </c>
      <c r="N15" s="20">
        <v>0</v>
      </c>
    </row>
    <row r="16" spans="1:14" ht="22.5" x14ac:dyDescent="0.25">
      <c r="A16" s="17" t="s">
        <v>40</v>
      </c>
      <c r="B16" s="18" t="s">
        <v>21</v>
      </c>
      <c r="C16" s="18" t="s">
        <v>22</v>
      </c>
      <c r="D16" s="19" t="s">
        <v>41</v>
      </c>
      <c r="E16" s="20">
        <v>43529619</v>
      </c>
      <c r="F16" s="20">
        <v>0</v>
      </c>
      <c r="G16" s="20">
        <v>0</v>
      </c>
      <c r="H16" s="20">
        <v>43529619</v>
      </c>
      <c r="I16" s="20">
        <v>0</v>
      </c>
      <c r="J16" s="20">
        <v>0</v>
      </c>
      <c r="K16" s="20">
        <v>43529619</v>
      </c>
      <c r="L16" s="20">
        <v>0</v>
      </c>
      <c r="M16" s="20">
        <v>0</v>
      </c>
      <c r="N16" s="20">
        <v>0</v>
      </c>
    </row>
    <row r="17" spans="1:14" s="10" customFormat="1" x14ac:dyDescent="0.25">
      <c r="A17" s="9" t="s">
        <v>47</v>
      </c>
      <c r="B17" s="9"/>
      <c r="C17" s="9"/>
      <c r="D17" s="9"/>
      <c r="E17" s="21">
        <f>SUM(E14:E16)</f>
        <v>1594385437</v>
      </c>
      <c r="F17" s="21">
        <f t="shared" ref="F17:N17" si="3">SUM(F14:F16)</f>
        <v>0</v>
      </c>
      <c r="G17" s="21">
        <f t="shared" si="3"/>
        <v>0</v>
      </c>
      <c r="H17" s="21">
        <f t="shared" si="3"/>
        <v>1594385437</v>
      </c>
      <c r="I17" s="21">
        <f t="shared" si="3"/>
        <v>0</v>
      </c>
      <c r="J17" s="21">
        <f t="shared" si="3"/>
        <v>0</v>
      </c>
      <c r="K17" s="21">
        <f t="shared" si="3"/>
        <v>1594385437</v>
      </c>
      <c r="L17" s="21">
        <f t="shared" si="3"/>
        <v>0</v>
      </c>
      <c r="M17" s="21">
        <f t="shared" si="3"/>
        <v>0</v>
      </c>
      <c r="N17" s="21">
        <f t="shared" si="3"/>
        <v>0</v>
      </c>
    </row>
    <row r="18" spans="1:14" s="11" customFormat="1" x14ac:dyDescent="0.25">
      <c r="A18" s="7" t="s">
        <v>48</v>
      </c>
      <c r="B18" s="7"/>
      <c r="C18" s="7"/>
      <c r="D18" s="7"/>
      <c r="E18" s="22">
        <f>+E17+E13+E11+E9</f>
        <v>697515000000</v>
      </c>
      <c r="F18" s="22">
        <f t="shared" ref="F18:N18" si="4">+F17+F13+F11+F9</f>
        <v>17000000000</v>
      </c>
      <c r="G18" s="22">
        <f t="shared" si="4"/>
        <v>17000000000</v>
      </c>
      <c r="H18" s="22">
        <f t="shared" si="4"/>
        <v>697515000000</v>
      </c>
      <c r="I18" s="22">
        <f t="shared" si="4"/>
        <v>75000000000</v>
      </c>
      <c r="J18" s="22">
        <f t="shared" si="4"/>
        <v>298941117004.10999</v>
      </c>
      <c r="K18" s="22">
        <f t="shared" si="4"/>
        <v>323573882995.89001</v>
      </c>
      <c r="L18" s="22">
        <f t="shared" si="4"/>
        <v>174262887534.53998</v>
      </c>
      <c r="M18" s="22">
        <f t="shared" si="4"/>
        <v>41776911526.410004</v>
      </c>
      <c r="N18" s="22">
        <f t="shared" si="4"/>
        <v>41725659624.410004</v>
      </c>
    </row>
    <row r="19" spans="1:14" ht="45" x14ac:dyDescent="0.25">
      <c r="A19" s="17" t="s">
        <v>42</v>
      </c>
      <c r="B19" s="18" t="s">
        <v>21</v>
      </c>
      <c r="C19" s="18" t="s">
        <v>22</v>
      </c>
      <c r="D19" s="19" t="s">
        <v>43</v>
      </c>
      <c r="E19" s="20">
        <v>20000000000</v>
      </c>
      <c r="F19" s="20">
        <v>0</v>
      </c>
      <c r="G19" s="20">
        <v>0</v>
      </c>
      <c r="H19" s="20">
        <v>20000000000</v>
      </c>
      <c r="I19" s="20">
        <v>0</v>
      </c>
      <c r="J19" s="20">
        <v>20000000000</v>
      </c>
      <c r="K19" s="20">
        <v>0</v>
      </c>
      <c r="L19" s="20">
        <v>14000000000</v>
      </c>
      <c r="M19" s="20">
        <v>0</v>
      </c>
      <c r="N19" s="20">
        <v>0</v>
      </c>
    </row>
    <row r="20" spans="1:14" ht="45" x14ac:dyDescent="0.25">
      <c r="A20" s="17" t="s">
        <v>44</v>
      </c>
      <c r="B20" s="18" t="s">
        <v>21</v>
      </c>
      <c r="C20" s="18" t="s">
        <v>22</v>
      </c>
      <c r="D20" s="19" t="s">
        <v>43</v>
      </c>
      <c r="E20" s="20">
        <v>119564383853</v>
      </c>
      <c r="F20" s="20">
        <v>0</v>
      </c>
      <c r="G20" s="20">
        <v>0</v>
      </c>
      <c r="H20" s="20">
        <v>119564383853</v>
      </c>
      <c r="I20" s="20">
        <v>0</v>
      </c>
      <c r="J20" s="20">
        <v>119564383853</v>
      </c>
      <c r="K20" s="20">
        <v>0</v>
      </c>
      <c r="L20" s="20">
        <v>99564383853</v>
      </c>
      <c r="M20" s="20">
        <v>9524812502</v>
      </c>
      <c r="N20" s="20">
        <v>9524812502</v>
      </c>
    </row>
    <row r="21" spans="1:14" s="11" customFormat="1" x14ac:dyDescent="0.25">
      <c r="A21" s="7" t="s">
        <v>49</v>
      </c>
      <c r="B21" s="7"/>
      <c r="C21" s="7"/>
      <c r="D21" s="7"/>
      <c r="E21" s="22">
        <f>+E20+E19</f>
        <v>139564383853</v>
      </c>
      <c r="F21" s="22">
        <f t="shared" ref="F21:N21" si="5">+F20+F19</f>
        <v>0</v>
      </c>
      <c r="G21" s="22">
        <f t="shared" si="5"/>
        <v>0</v>
      </c>
      <c r="H21" s="22">
        <f t="shared" si="5"/>
        <v>139564383853</v>
      </c>
      <c r="I21" s="22">
        <f t="shared" si="5"/>
        <v>0</v>
      </c>
      <c r="J21" s="22">
        <f t="shared" si="5"/>
        <v>139564383853</v>
      </c>
      <c r="K21" s="22">
        <f t="shared" si="5"/>
        <v>0</v>
      </c>
      <c r="L21" s="22">
        <f t="shared" si="5"/>
        <v>113564383853</v>
      </c>
      <c r="M21" s="22">
        <f t="shared" si="5"/>
        <v>9524812502</v>
      </c>
      <c r="N21" s="22">
        <f t="shared" si="5"/>
        <v>9524812502</v>
      </c>
    </row>
    <row r="22" spans="1:14" s="8" customFormat="1" x14ac:dyDescent="0.25">
      <c r="A22" s="12" t="s">
        <v>50</v>
      </c>
      <c r="B22" s="12"/>
      <c r="C22" s="12"/>
      <c r="D22" s="12"/>
      <c r="E22" s="23">
        <f>+E21+E18</f>
        <v>837079383853</v>
      </c>
      <c r="F22" s="23">
        <f t="shared" ref="F22:N22" si="6">+F21+F18</f>
        <v>17000000000</v>
      </c>
      <c r="G22" s="23">
        <f t="shared" si="6"/>
        <v>17000000000</v>
      </c>
      <c r="H22" s="23">
        <f t="shared" si="6"/>
        <v>837079383853</v>
      </c>
      <c r="I22" s="23">
        <f t="shared" si="6"/>
        <v>75000000000</v>
      </c>
      <c r="J22" s="23">
        <f t="shared" si="6"/>
        <v>438505500857.10999</v>
      </c>
      <c r="K22" s="23">
        <f t="shared" si="6"/>
        <v>323573882995.89001</v>
      </c>
      <c r="L22" s="23">
        <f t="shared" si="6"/>
        <v>287827271387.53998</v>
      </c>
      <c r="M22" s="23">
        <f t="shared" si="6"/>
        <v>51301724028.410004</v>
      </c>
      <c r="N22" s="23">
        <f t="shared" si="6"/>
        <v>51250472126.410004</v>
      </c>
    </row>
    <row r="23" spans="1:14" ht="0" hidden="1" customHeight="1" x14ac:dyDescent="0.25"/>
    <row r="24" spans="1:14" ht="33.950000000000003" customHeight="1" x14ac:dyDescent="0.25"/>
  </sheetData>
  <mergeCells count="7">
    <mergeCell ref="A22:D22"/>
    <mergeCell ref="A9:D9"/>
    <mergeCell ref="A11:D11"/>
    <mergeCell ref="A13:D13"/>
    <mergeCell ref="A17:D17"/>
    <mergeCell ref="A18:D18"/>
    <mergeCell ref="A21:D2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Enrique Rivaldo Bustos</dc:creator>
  <cp:lastModifiedBy>Oscar Enrique Rivaldo Bustos</cp:lastModifiedBy>
  <dcterms:created xsi:type="dcterms:W3CDTF">2026-02-03T18:35:18Z</dcterms:created>
  <dcterms:modified xsi:type="dcterms:W3CDTF">2026-02-03T18:52:25Z</dcterms:modified>
</cp:coreProperties>
</file>