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dic 2025\"/>
    </mc:Choice>
  </mc:AlternateContent>
  <xr:revisionPtr revIDLastSave="0" documentId="8_{07A4FA35-9110-441C-A510-09CE7AE01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O30" i="1"/>
  <c r="E30" i="1"/>
  <c r="F29" i="1"/>
  <c r="G29" i="1"/>
  <c r="H29" i="1"/>
  <c r="I29" i="1"/>
  <c r="J29" i="1"/>
  <c r="K29" i="1"/>
  <c r="L29" i="1"/>
  <c r="M29" i="1"/>
  <c r="N29" i="1"/>
  <c r="O29" i="1"/>
  <c r="E29" i="1"/>
  <c r="F24" i="1"/>
  <c r="G24" i="1"/>
  <c r="H24" i="1"/>
  <c r="I24" i="1"/>
  <c r="J24" i="1"/>
  <c r="K24" i="1"/>
  <c r="L24" i="1"/>
  <c r="M24" i="1"/>
  <c r="N24" i="1"/>
  <c r="O24" i="1"/>
  <c r="E24" i="1"/>
  <c r="F23" i="1"/>
  <c r="G23" i="1"/>
  <c r="H23" i="1"/>
  <c r="I23" i="1"/>
  <c r="J23" i="1"/>
  <c r="K23" i="1"/>
  <c r="L23" i="1"/>
  <c r="M23" i="1"/>
  <c r="N23" i="1"/>
  <c r="O23" i="1"/>
  <c r="E23" i="1"/>
  <c r="F16" i="1"/>
  <c r="G16" i="1"/>
  <c r="H16" i="1"/>
  <c r="I16" i="1"/>
  <c r="J16" i="1"/>
  <c r="K16" i="1"/>
  <c r="L16" i="1"/>
  <c r="M16" i="1"/>
  <c r="N16" i="1"/>
  <c r="O16" i="1"/>
  <c r="E16" i="1"/>
  <c r="F12" i="1"/>
  <c r="G12" i="1"/>
  <c r="H12" i="1"/>
  <c r="I12" i="1"/>
  <c r="J12" i="1"/>
  <c r="K12" i="1"/>
  <c r="L12" i="1"/>
  <c r="M12" i="1"/>
  <c r="N12" i="1"/>
  <c r="O12" i="1"/>
  <c r="E12" i="1"/>
  <c r="F10" i="1"/>
  <c r="G10" i="1"/>
  <c r="H10" i="1"/>
  <c r="I10" i="1"/>
  <c r="J10" i="1"/>
  <c r="K10" i="1"/>
  <c r="L10" i="1"/>
  <c r="M10" i="1"/>
  <c r="N10" i="1"/>
  <c r="O10" i="1"/>
  <c r="E10" i="1"/>
</calcChain>
</file>

<file path=xl/sharedStrings.xml><?xml version="1.0" encoding="utf-8"?>
<sst xmlns="http://schemas.openxmlformats.org/spreadsheetml/2006/main" count="133" uniqueCount="61">
  <si>
    <t>Año Fiscal:</t>
  </si>
  <si>
    <t/>
  </si>
  <si>
    <t>Vigencia:</t>
  </si>
  <si>
    <t>Actual</t>
  </si>
  <si>
    <t>Periodo:</t>
  </si>
  <si>
    <t>Enero-Diciembre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</si>
  <si>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</si>
  <si>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</si>
  <si>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</si>
  <si>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</si>
  <si>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</si>
  <si>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</si>
  <si>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</si>
  <si>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</si>
  <si>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</si>
  <si>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</si>
  <si>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</si>
  <si>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</si>
  <si>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</si>
  <si>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</si>
  <si>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</si>
  <si>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</si>
  <si>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</si>
  <si>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</si>
  <si>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</si>
  <si>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</si>
  <si>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</si>
  <si>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</si>
  <si>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</si>
  <si>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</si>
  <si>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</si>
  <si>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A-01-02-02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</si>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</sst>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4" fillId="6" borderId="2" xfId="0" applyFont="1" applyFill="1" applyBorder="1" applyAlignment="1">
      <alignment horizontal="center" vertical="center" wrapText="1" readingOrder="1"/>
    </xf>
    <xf numFmtId="0" fontId="1" fillId="6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3" fillId="6" borderId="2" xfId="1" applyNumberFormat="1" applyFont="1" applyFill="1" applyBorder="1" applyAlignment="1">
      <alignment horizontal="right" vertical="center" wrapText="1" readingOrder="1"/>
    </xf>
    <xf numFmtId="165" fontId="4" fillId="5" borderId="2" xfId="1" applyNumberFormat="1" applyFont="1" applyFill="1" applyBorder="1" applyAlignment="1">
      <alignment horizontal="right" vertical="center" wrapText="1" readingOrder="1"/>
    </xf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218559-96BE-477E-9BBE-74A602D32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9051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A636C2-9035-4AB0-A395-68880E9DA2E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34600" y="28575"/>
          <a:ext cx="120015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67F15F-D4CC-439D-AEC2-10D930F6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19051"/>
          <a:ext cx="1714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12A0D6D-27F0-4483-8598-19541A48C66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34600" y="28575"/>
          <a:ext cx="12001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topLeftCell="B1" workbookViewId="0">
      <selection activeCell="G13" sqref="G13"/>
    </sheetView>
  </sheetViews>
  <sheetFormatPr baseColWidth="10" defaultRowHeight="15" x14ac:dyDescent="0.25"/>
  <cols>
    <col min="1" max="1" width="18.85546875" customWidth="1"/>
    <col min="2" max="2" width="7.85546875" customWidth="1"/>
    <col min="3" max="3" width="7.5703125" customWidth="1"/>
    <col min="4" max="4" width="27.5703125" customWidth="1"/>
    <col min="5" max="5" width="17.28515625" style="28" customWidth="1"/>
    <col min="6" max="6" width="14.42578125" style="28" customWidth="1"/>
    <col min="7" max="7" width="13.85546875" style="28" customWidth="1"/>
    <col min="8" max="8" width="17.28515625" style="28" customWidth="1"/>
    <col min="9" max="9" width="13.7109375" style="28" customWidth="1"/>
    <col min="10" max="10" width="17.28515625" style="28" customWidth="1"/>
    <col min="11" max="11" width="15.42578125" style="28" customWidth="1"/>
    <col min="12" max="15" width="17.28515625" style="28" customWidth="1"/>
    <col min="16" max="16" width="0" hidden="1" customWidth="1"/>
    <col min="17" max="17" width="6.42578125" customWidth="1"/>
  </cols>
  <sheetData>
    <row r="1" spans="1:15" x14ac:dyDescent="0.25">
      <c r="A1" s="2" t="s">
        <v>1</v>
      </c>
      <c r="B1" s="2" t="s">
        <v>1</v>
      </c>
      <c r="C1" s="2" t="s">
        <v>1</v>
      </c>
      <c r="D1" s="1" t="s">
        <v>0</v>
      </c>
      <c r="E1" s="20">
        <v>2025</v>
      </c>
      <c r="F1" s="3" t="s">
        <v>1</v>
      </c>
      <c r="G1" s="4"/>
      <c r="H1" s="4"/>
      <c r="I1" s="4"/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</row>
    <row r="2" spans="1:15" x14ac:dyDescent="0.25">
      <c r="A2" s="2" t="s">
        <v>1</v>
      </c>
      <c r="B2" s="2" t="s">
        <v>1</v>
      </c>
      <c r="C2" s="2" t="s">
        <v>1</v>
      </c>
      <c r="D2" s="1" t="s">
        <v>2</v>
      </c>
      <c r="E2" s="20" t="s">
        <v>3</v>
      </c>
      <c r="F2" s="3" t="s">
        <v>1</v>
      </c>
      <c r="G2" s="4"/>
      <c r="H2" s="4"/>
      <c r="I2" s="4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</row>
    <row r="3" spans="1:15" x14ac:dyDescent="0.25">
      <c r="A3" s="2" t="s">
        <v>1</v>
      </c>
      <c r="B3" s="2" t="s">
        <v>1</v>
      </c>
      <c r="C3" s="2" t="s">
        <v>1</v>
      </c>
      <c r="D3" s="15" t="s">
        <v>4</v>
      </c>
      <c r="E3" s="21" t="s">
        <v>5</v>
      </c>
      <c r="F3" s="3" t="s">
        <v>1</v>
      </c>
      <c r="G3" s="4"/>
      <c r="H3" s="4"/>
      <c r="I3" s="4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</row>
    <row r="4" spans="1:15" s="9" customFormat="1" ht="32.25" customHeight="1" x14ac:dyDescent="0.25">
      <c r="A4" s="5" t="s">
        <v>6</v>
      </c>
      <c r="B4" s="5" t="s">
        <v>7</v>
      </c>
      <c r="C4" s="5" t="s">
        <v>8</v>
      </c>
      <c r="D4" s="16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  <c r="O4" s="22" t="s">
        <v>20</v>
      </c>
    </row>
    <row r="5" spans="1:15" x14ac:dyDescent="0.25">
      <c r="A5" s="17" t="s">
        <v>21</v>
      </c>
      <c r="B5" s="18" t="s">
        <v>22</v>
      </c>
      <c r="C5" s="18" t="s">
        <v>23</v>
      </c>
      <c r="D5" s="19" t="s">
        <v>24</v>
      </c>
      <c r="E5" s="23">
        <v>309828000000</v>
      </c>
      <c r="F5" s="23">
        <v>141473000000</v>
      </c>
      <c r="G5" s="23">
        <v>66915000000</v>
      </c>
      <c r="H5" s="23">
        <v>384386000000</v>
      </c>
      <c r="I5" s="23">
        <v>28795057989</v>
      </c>
      <c r="J5" s="23">
        <v>354024023027.33002</v>
      </c>
      <c r="K5" s="23">
        <v>1566918983.6700001</v>
      </c>
      <c r="L5" s="23">
        <v>353974023027.33002</v>
      </c>
      <c r="M5" s="23">
        <v>353865442430.33002</v>
      </c>
      <c r="N5" s="23">
        <v>353865442430.33002</v>
      </c>
      <c r="O5" s="23">
        <v>353865442430.33002</v>
      </c>
    </row>
    <row r="6" spans="1:15" ht="22.5" x14ac:dyDescent="0.25">
      <c r="A6" s="17" t="s">
        <v>25</v>
      </c>
      <c r="B6" s="18" t="s">
        <v>22</v>
      </c>
      <c r="C6" s="18" t="s">
        <v>23</v>
      </c>
      <c r="D6" s="19" t="s">
        <v>26</v>
      </c>
      <c r="E6" s="23">
        <v>111200000000</v>
      </c>
      <c r="F6" s="23">
        <v>33540000000</v>
      </c>
      <c r="G6" s="23">
        <v>7772000000</v>
      </c>
      <c r="H6" s="23">
        <v>136968000000</v>
      </c>
      <c r="I6" s="23">
        <v>0</v>
      </c>
      <c r="J6" s="23">
        <v>136968000000</v>
      </c>
      <c r="K6" s="23">
        <v>0</v>
      </c>
      <c r="L6" s="23">
        <v>136968000000</v>
      </c>
      <c r="M6" s="23">
        <v>136968000000</v>
      </c>
      <c r="N6" s="23">
        <v>136968000000</v>
      </c>
      <c r="O6" s="23">
        <v>136968000000</v>
      </c>
    </row>
    <row r="7" spans="1:15" ht="33.75" x14ac:dyDescent="0.25">
      <c r="A7" s="17" t="s">
        <v>27</v>
      </c>
      <c r="B7" s="18" t="s">
        <v>22</v>
      </c>
      <c r="C7" s="18" t="s">
        <v>23</v>
      </c>
      <c r="D7" s="19" t="s">
        <v>28</v>
      </c>
      <c r="E7" s="23">
        <v>20078000000</v>
      </c>
      <c r="F7" s="23">
        <v>7658999999</v>
      </c>
      <c r="G7" s="23">
        <v>5900000000</v>
      </c>
      <c r="H7" s="23">
        <v>21836999999</v>
      </c>
      <c r="I7" s="23">
        <v>0</v>
      </c>
      <c r="J7" s="23">
        <v>20718504856.279999</v>
      </c>
      <c r="K7" s="23">
        <v>1118495142.72</v>
      </c>
      <c r="L7" s="23">
        <v>20718504856.279999</v>
      </c>
      <c r="M7" s="23">
        <v>20667029856.279999</v>
      </c>
      <c r="N7" s="23">
        <v>20667029856.279999</v>
      </c>
      <c r="O7" s="23">
        <v>20667029856.279999</v>
      </c>
    </row>
    <row r="8" spans="1:15" ht="33.75" x14ac:dyDescent="0.25">
      <c r="A8" s="17" t="s">
        <v>29</v>
      </c>
      <c r="B8" s="18" t="s">
        <v>22</v>
      </c>
      <c r="C8" s="18" t="s">
        <v>23</v>
      </c>
      <c r="D8" s="19" t="s">
        <v>30</v>
      </c>
      <c r="E8" s="23">
        <v>75000000000</v>
      </c>
      <c r="F8" s="23">
        <v>0</v>
      </c>
      <c r="G8" s="23">
        <v>0</v>
      </c>
      <c r="H8" s="23">
        <v>75000000000</v>
      </c>
      <c r="I8" s="23">
        <v>75000000000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</row>
    <row r="9" spans="1:15" ht="22.5" x14ac:dyDescent="0.25">
      <c r="A9" s="17" t="s">
        <v>31</v>
      </c>
      <c r="B9" s="18" t="s">
        <v>22</v>
      </c>
      <c r="C9" s="18" t="s">
        <v>23</v>
      </c>
      <c r="D9" s="19" t="s">
        <v>26</v>
      </c>
      <c r="E9" s="23">
        <v>0</v>
      </c>
      <c r="F9" s="23">
        <v>1215000000</v>
      </c>
      <c r="G9" s="23">
        <v>0</v>
      </c>
      <c r="H9" s="23">
        <v>1215000000</v>
      </c>
      <c r="I9" s="23">
        <v>0</v>
      </c>
      <c r="J9" s="23">
        <v>1208154167</v>
      </c>
      <c r="K9" s="23">
        <v>6845833</v>
      </c>
      <c r="L9" s="23">
        <v>1208154167</v>
      </c>
      <c r="M9" s="23">
        <v>1208154167</v>
      </c>
      <c r="N9" s="23">
        <v>1208154167</v>
      </c>
      <c r="O9" s="23">
        <v>1208154167</v>
      </c>
    </row>
    <row r="10" spans="1:15" s="10" customFormat="1" x14ac:dyDescent="0.25">
      <c r="A10" s="6" t="s">
        <v>55</v>
      </c>
      <c r="B10" s="6"/>
      <c r="C10" s="6"/>
      <c r="D10" s="6"/>
      <c r="E10" s="24">
        <f>SUM(E5:E9)</f>
        <v>516106000000</v>
      </c>
      <c r="F10" s="24">
        <f t="shared" ref="F10:O10" si="0">SUM(F5:F9)</f>
        <v>183886999999</v>
      </c>
      <c r="G10" s="24">
        <f t="shared" si="0"/>
        <v>80587000000</v>
      </c>
      <c r="H10" s="24">
        <f t="shared" si="0"/>
        <v>619405999999</v>
      </c>
      <c r="I10" s="24">
        <f t="shared" si="0"/>
        <v>103795057989</v>
      </c>
      <c r="J10" s="24">
        <f t="shared" si="0"/>
        <v>512918682050.60999</v>
      </c>
      <c r="K10" s="24">
        <f t="shared" si="0"/>
        <v>2692259959.3900003</v>
      </c>
      <c r="L10" s="24">
        <f t="shared" si="0"/>
        <v>512868682050.60999</v>
      </c>
      <c r="M10" s="24">
        <f t="shared" si="0"/>
        <v>512708626453.60999</v>
      </c>
      <c r="N10" s="24">
        <f t="shared" si="0"/>
        <v>512708626453.60999</v>
      </c>
      <c r="O10" s="24">
        <f t="shared" si="0"/>
        <v>512708626453.60999</v>
      </c>
    </row>
    <row r="11" spans="1:15" ht="22.5" x14ac:dyDescent="0.25">
      <c r="A11" s="17" t="s">
        <v>32</v>
      </c>
      <c r="B11" s="18" t="s">
        <v>22</v>
      </c>
      <c r="C11" s="18" t="s">
        <v>23</v>
      </c>
      <c r="D11" s="19" t="s">
        <v>33</v>
      </c>
      <c r="E11" s="23">
        <v>101919000000</v>
      </c>
      <c r="F11" s="23">
        <v>138400000000</v>
      </c>
      <c r="G11" s="23">
        <v>59385437</v>
      </c>
      <c r="H11" s="23">
        <v>240259614563</v>
      </c>
      <c r="I11" s="23">
        <v>0</v>
      </c>
      <c r="J11" s="23">
        <v>240257306210.23999</v>
      </c>
      <c r="K11" s="23">
        <v>2308352.7599999998</v>
      </c>
      <c r="L11" s="23">
        <v>240257306210.23999</v>
      </c>
      <c r="M11" s="23">
        <v>191311642116.10999</v>
      </c>
      <c r="N11" s="23">
        <v>191289642117.10999</v>
      </c>
      <c r="O11" s="23">
        <v>191289642117.10999</v>
      </c>
    </row>
    <row r="12" spans="1:15" s="10" customFormat="1" x14ac:dyDescent="0.25">
      <c r="A12" s="6" t="s">
        <v>33</v>
      </c>
      <c r="B12" s="6"/>
      <c r="C12" s="6"/>
      <c r="D12" s="6"/>
      <c r="E12" s="24">
        <f>+E11</f>
        <v>101919000000</v>
      </c>
      <c r="F12" s="24">
        <f t="shared" ref="F12:O12" si="1">+F11</f>
        <v>138400000000</v>
      </c>
      <c r="G12" s="24">
        <f t="shared" si="1"/>
        <v>59385437</v>
      </c>
      <c r="H12" s="24">
        <f t="shared" si="1"/>
        <v>240259614563</v>
      </c>
      <c r="I12" s="24">
        <f t="shared" si="1"/>
        <v>0</v>
      </c>
      <c r="J12" s="24">
        <f t="shared" si="1"/>
        <v>240257306210.23999</v>
      </c>
      <c r="K12" s="24">
        <f t="shared" si="1"/>
        <v>2308352.7599999998</v>
      </c>
      <c r="L12" s="24">
        <f t="shared" si="1"/>
        <v>240257306210.23999</v>
      </c>
      <c r="M12" s="24">
        <f t="shared" si="1"/>
        <v>191311642116.10999</v>
      </c>
      <c r="N12" s="24">
        <f t="shared" si="1"/>
        <v>191289642117.10999</v>
      </c>
      <c r="O12" s="24">
        <f t="shared" si="1"/>
        <v>191289642117.10999</v>
      </c>
    </row>
    <row r="13" spans="1:15" ht="33.75" x14ac:dyDescent="0.25">
      <c r="A13" s="17" t="s">
        <v>34</v>
      </c>
      <c r="B13" s="18" t="s">
        <v>22</v>
      </c>
      <c r="C13" s="18" t="s">
        <v>23</v>
      </c>
      <c r="D13" s="19" t="s">
        <v>35</v>
      </c>
      <c r="E13" s="23">
        <v>57900000000</v>
      </c>
      <c r="F13" s="23">
        <v>0</v>
      </c>
      <c r="G13" s="23">
        <v>57900000000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</row>
    <row r="14" spans="1:15" ht="33.75" x14ac:dyDescent="0.25">
      <c r="A14" s="17" t="s">
        <v>36</v>
      </c>
      <c r="B14" s="18" t="s">
        <v>22</v>
      </c>
      <c r="C14" s="18" t="s">
        <v>23</v>
      </c>
      <c r="D14" s="19" t="s">
        <v>37</v>
      </c>
      <c r="E14" s="23">
        <v>55000000</v>
      </c>
      <c r="F14" s="23">
        <v>87000000</v>
      </c>
      <c r="G14" s="23">
        <v>0</v>
      </c>
      <c r="H14" s="23">
        <v>142000000</v>
      </c>
      <c r="I14" s="23">
        <v>0</v>
      </c>
      <c r="J14" s="23">
        <v>63804138</v>
      </c>
      <c r="K14" s="23">
        <v>78195862</v>
      </c>
      <c r="L14" s="23">
        <v>63804138</v>
      </c>
      <c r="M14" s="23">
        <v>40630304</v>
      </c>
      <c r="N14" s="23">
        <v>40630304</v>
      </c>
      <c r="O14" s="23">
        <v>40630304</v>
      </c>
    </row>
    <row r="15" spans="1:15" x14ac:dyDescent="0.25">
      <c r="A15" s="17" t="s">
        <v>38</v>
      </c>
      <c r="B15" s="18" t="s">
        <v>22</v>
      </c>
      <c r="C15" s="18" t="s">
        <v>23</v>
      </c>
      <c r="D15" s="19" t="s">
        <v>39</v>
      </c>
      <c r="E15" s="23">
        <v>0</v>
      </c>
      <c r="F15" s="23">
        <v>2200000000</v>
      </c>
      <c r="G15" s="23">
        <v>0</v>
      </c>
      <c r="H15" s="23">
        <v>2200000000</v>
      </c>
      <c r="I15" s="23">
        <v>0</v>
      </c>
      <c r="J15" s="23">
        <v>2199405411</v>
      </c>
      <c r="K15" s="23">
        <v>594589</v>
      </c>
      <c r="L15" s="23">
        <v>2199405411</v>
      </c>
      <c r="M15" s="23">
        <v>0</v>
      </c>
      <c r="N15" s="23">
        <v>0</v>
      </c>
      <c r="O15" s="23">
        <v>0</v>
      </c>
    </row>
    <row r="16" spans="1:15" s="10" customFormat="1" x14ac:dyDescent="0.25">
      <c r="A16" s="6" t="s">
        <v>56</v>
      </c>
      <c r="B16" s="6"/>
      <c r="C16" s="6"/>
      <c r="D16" s="6"/>
      <c r="E16" s="24">
        <f>+E15+E14+E13</f>
        <v>57955000000</v>
      </c>
      <c r="F16" s="24">
        <f t="shared" ref="F16:O16" si="2">+F15+F14+F13</f>
        <v>2287000000</v>
      </c>
      <c r="G16" s="24">
        <f t="shared" si="2"/>
        <v>57900000000</v>
      </c>
      <c r="H16" s="24">
        <f t="shared" si="2"/>
        <v>2342000000</v>
      </c>
      <c r="I16" s="24">
        <f t="shared" si="2"/>
        <v>0</v>
      </c>
      <c r="J16" s="24">
        <f t="shared" si="2"/>
        <v>2263209549</v>
      </c>
      <c r="K16" s="24">
        <f t="shared" si="2"/>
        <v>78790451</v>
      </c>
      <c r="L16" s="24">
        <f t="shared" si="2"/>
        <v>2263209549</v>
      </c>
      <c r="M16" s="24">
        <f t="shared" si="2"/>
        <v>40630304</v>
      </c>
      <c r="N16" s="24">
        <f t="shared" si="2"/>
        <v>40630304</v>
      </c>
      <c r="O16" s="24">
        <f t="shared" si="2"/>
        <v>40630304</v>
      </c>
    </row>
    <row r="17" spans="1:15" x14ac:dyDescent="0.25">
      <c r="A17" s="17" t="s">
        <v>40</v>
      </c>
      <c r="B17" s="18" t="s">
        <v>22</v>
      </c>
      <c r="C17" s="18" t="s">
        <v>23</v>
      </c>
      <c r="D17" s="19" t="s">
        <v>41</v>
      </c>
      <c r="E17" s="23">
        <v>140000000</v>
      </c>
      <c r="F17" s="23">
        <v>0</v>
      </c>
      <c r="G17" s="23">
        <v>136046400</v>
      </c>
      <c r="H17" s="23">
        <v>3953600</v>
      </c>
      <c r="I17" s="23">
        <v>0</v>
      </c>
      <c r="J17" s="23">
        <v>3574600</v>
      </c>
      <c r="K17" s="23">
        <v>379000</v>
      </c>
      <c r="L17" s="23">
        <v>3574600</v>
      </c>
      <c r="M17" s="23">
        <v>3574600</v>
      </c>
      <c r="N17" s="23">
        <v>3574600</v>
      </c>
      <c r="O17" s="23">
        <v>3574600</v>
      </c>
    </row>
    <row r="18" spans="1:15" ht="22.5" x14ac:dyDescent="0.25">
      <c r="A18" s="17" t="s">
        <v>42</v>
      </c>
      <c r="B18" s="18" t="s">
        <v>22</v>
      </c>
      <c r="C18" s="18" t="s">
        <v>23</v>
      </c>
      <c r="D18" s="19" t="s">
        <v>43</v>
      </c>
      <c r="E18" s="23">
        <v>18000000</v>
      </c>
      <c r="F18" s="23">
        <v>0</v>
      </c>
      <c r="G18" s="23">
        <v>18000000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1:15" ht="22.5" x14ac:dyDescent="0.25">
      <c r="A19" s="17" t="s">
        <v>44</v>
      </c>
      <c r="B19" s="18" t="s">
        <v>22</v>
      </c>
      <c r="C19" s="18" t="s">
        <v>23</v>
      </c>
      <c r="D19" s="19" t="s">
        <v>45</v>
      </c>
      <c r="E19" s="23">
        <v>0</v>
      </c>
      <c r="F19" s="23">
        <v>307902218</v>
      </c>
      <c r="G19" s="23">
        <v>307902218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</row>
    <row r="20" spans="1:15" ht="22.5" x14ac:dyDescent="0.25">
      <c r="A20" s="17" t="s">
        <v>44</v>
      </c>
      <c r="B20" s="18" t="s">
        <v>22</v>
      </c>
      <c r="C20" s="18" t="s">
        <v>46</v>
      </c>
      <c r="D20" s="19" t="s">
        <v>45</v>
      </c>
      <c r="E20" s="23">
        <v>0</v>
      </c>
      <c r="F20" s="23">
        <v>307902218</v>
      </c>
      <c r="G20" s="23">
        <v>0</v>
      </c>
      <c r="H20" s="23">
        <v>307902218</v>
      </c>
      <c r="I20" s="23">
        <v>0</v>
      </c>
      <c r="J20" s="23">
        <v>307902218</v>
      </c>
      <c r="K20" s="23">
        <v>0</v>
      </c>
      <c r="L20" s="23">
        <v>307902218</v>
      </c>
      <c r="M20" s="23">
        <v>307902218</v>
      </c>
      <c r="N20" s="23">
        <v>307902218</v>
      </c>
      <c r="O20" s="23">
        <v>307902218</v>
      </c>
    </row>
    <row r="21" spans="1:15" ht="22.5" x14ac:dyDescent="0.25">
      <c r="A21" s="17" t="s">
        <v>44</v>
      </c>
      <c r="B21" s="18" t="s">
        <v>47</v>
      </c>
      <c r="C21" s="18" t="s">
        <v>46</v>
      </c>
      <c r="D21" s="19" t="s">
        <v>45</v>
      </c>
      <c r="E21" s="23">
        <v>1239000000</v>
      </c>
      <c r="F21" s="23">
        <v>0</v>
      </c>
      <c r="G21" s="23">
        <v>0</v>
      </c>
      <c r="H21" s="23">
        <v>1239000000</v>
      </c>
      <c r="I21" s="23">
        <v>0</v>
      </c>
      <c r="J21" s="23">
        <v>1239000000</v>
      </c>
      <c r="K21" s="23">
        <v>0</v>
      </c>
      <c r="L21" s="23">
        <v>1239000000</v>
      </c>
      <c r="M21" s="23">
        <v>1239000000</v>
      </c>
      <c r="N21" s="23">
        <v>1239000000</v>
      </c>
      <c r="O21" s="23">
        <v>1239000000</v>
      </c>
    </row>
    <row r="22" spans="1:15" ht="22.5" x14ac:dyDescent="0.25">
      <c r="A22" s="17" t="s">
        <v>48</v>
      </c>
      <c r="B22" s="18" t="s">
        <v>22</v>
      </c>
      <c r="C22" s="18" t="s">
        <v>23</v>
      </c>
      <c r="D22" s="19" t="s">
        <v>49</v>
      </c>
      <c r="E22" s="23">
        <v>138000000</v>
      </c>
      <c r="F22" s="23">
        <v>0</v>
      </c>
      <c r="G22" s="23">
        <v>94470381</v>
      </c>
      <c r="H22" s="23">
        <v>43529619</v>
      </c>
      <c r="I22" s="23">
        <v>0</v>
      </c>
      <c r="J22" s="23">
        <v>43329618.479999997</v>
      </c>
      <c r="K22" s="23">
        <v>200000.52</v>
      </c>
      <c r="L22" s="23">
        <v>43329618.479999997</v>
      </c>
      <c r="M22" s="23">
        <v>43329618.479999997</v>
      </c>
      <c r="N22" s="23">
        <v>43329618.479999997</v>
      </c>
      <c r="O22" s="23">
        <v>43329618.479999997</v>
      </c>
    </row>
    <row r="23" spans="1:15" s="10" customFormat="1" x14ac:dyDescent="0.25">
      <c r="A23" s="6" t="s">
        <v>57</v>
      </c>
      <c r="B23" s="6"/>
      <c r="C23" s="6"/>
      <c r="D23" s="6"/>
      <c r="E23" s="24">
        <f>SUM(E17:E22)</f>
        <v>1535000000</v>
      </c>
      <c r="F23" s="24">
        <f t="shared" ref="F23:O23" si="3">SUM(F17:F22)</f>
        <v>615804436</v>
      </c>
      <c r="G23" s="24">
        <f t="shared" si="3"/>
        <v>556418999</v>
      </c>
      <c r="H23" s="24">
        <f t="shared" si="3"/>
        <v>1594385437</v>
      </c>
      <c r="I23" s="24">
        <f t="shared" si="3"/>
        <v>0</v>
      </c>
      <c r="J23" s="24">
        <f t="shared" si="3"/>
        <v>1593806436.48</v>
      </c>
      <c r="K23" s="24">
        <f t="shared" si="3"/>
        <v>579000.52</v>
      </c>
      <c r="L23" s="24">
        <f t="shared" si="3"/>
        <v>1593806436.48</v>
      </c>
      <c r="M23" s="24">
        <f t="shared" si="3"/>
        <v>1593806436.48</v>
      </c>
      <c r="N23" s="24">
        <f t="shared" si="3"/>
        <v>1593806436.48</v>
      </c>
      <c r="O23" s="24">
        <f t="shared" si="3"/>
        <v>1593806436.48</v>
      </c>
    </row>
    <row r="24" spans="1:15" s="11" customFormat="1" x14ac:dyDescent="0.25">
      <c r="A24" s="7" t="s">
        <v>58</v>
      </c>
      <c r="B24" s="7"/>
      <c r="C24" s="7"/>
      <c r="D24" s="7"/>
      <c r="E24" s="25">
        <f>+E23+E16+E12+E10</f>
        <v>677515000000</v>
      </c>
      <c r="F24" s="25">
        <f t="shared" ref="F24:O24" si="4">+F23+F16+F12+F10</f>
        <v>325189804435</v>
      </c>
      <c r="G24" s="25">
        <f t="shared" si="4"/>
        <v>139102804436</v>
      </c>
      <c r="H24" s="25">
        <f t="shared" si="4"/>
        <v>863601999999</v>
      </c>
      <c r="I24" s="25">
        <f t="shared" si="4"/>
        <v>103795057989</v>
      </c>
      <c r="J24" s="25">
        <f t="shared" si="4"/>
        <v>757033004246.32996</v>
      </c>
      <c r="K24" s="25">
        <f t="shared" si="4"/>
        <v>2773937763.6700006</v>
      </c>
      <c r="L24" s="25">
        <f t="shared" si="4"/>
        <v>756983004246.32996</v>
      </c>
      <c r="M24" s="25">
        <f t="shared" si="4"/>
        <v>705654705310.19995</v>
      </c>
      <c r="N24" s="25">
        <f t="shared" si="4"/>
        <v>705632705311.19995</v>
      </c>
      <c r="O24" s="25">
        <f t="shared" si="4"/>
        <v>705632705311.19995</v>
      </c>
    </row>
    <row r="25" spans="1:15" ht="45" x14ac:dyDescent="0.25">
      <c r="A25" s="17" t="s">
        <v>50</v>
      </c>
      <c r="B25" s="18" t="s">
        <v>22</v>
      </c>
      <c r="C25" s="18" t="s">
        <v>23</v>
      </c>
      <c r="D25" s="19" t="s">
        <v>51</v>
      </c>
      <c r="E25" s="23">
        <v>8000000000</v>
      </c>
      <c r="F25" s="23">
        <v>0</v>
      </c>
      <c r="G25" s="23">
        <v>0</v>
      </c>
      <c r="H25" s="23">
        <v>8000000000</v>
      </c>
      <c r="I25" s="23">
        <v>0</v>
      </c>
      <c r="J25" s="23">
        <v>8000000000</v>
      </c>
      <c r="K25" s="23">
        <v>0</v>
      </c>
      <c r="L25" s="23">
        <v>8000000000</v>
      </c>
      <c r="M25" s="23">
        <v>8000000000</v>
      </c>
      <c r="N25" s="23">
        <v>8000000000</v>
      </c>
      <c r="O25" s="23">
        <v>8000000000</v>
      </c>
    </row>
    <row r="26" spans="1:15" ht="45" x14ac:dyDescent="0.25">
      <c r="A26" s="17" t="s">
        <v>52</v>
      </c>
      <c r="B26" s="18" t="s">
        <v>22</v>
      </c>
      <c r="C26" s="18" t="s">
        <v>23</v>
      </c>
      <c r="D26" s="19" t="s">
        <v>51</v>
      </c>
      <c r="E26" s="23">
        <v>75000000000</v>
      </c>
      <c r="F26" s="23">
        <v>0</v>
      </c>
      <c r="G26" s="23">
        <v>0</v>
      </c>
      <c r="H26" s="23">
        <v>75000000000</v>
      </c>
      <c r="I26" s="23">
        <v>0</v>
      </c>
      <c r="J26" s="23">
        <v>75000000000</v>
      </c>
      <c r="K26" s="23">
        <v>0</v>
      </c>
      <c r="L26" s="23">
        <v>75000000000</v>
      </c>
      <c r="M26" s="23">
        <v>70195582170</v>
      </c>
      <c r="N26" s="23">
        <v>70195582170</v>
      </c>
      <c r="O26" s="23">
        <v>70195582170</v>
      </c>
    </row>
    <row r="27" spans="1:15" ht="45" x14ac:dyDescent="0.25">
      <c r="A27" s="17" t="s">
        <v>53</v>
      </c>
      <c r="B27" s="18" t="s">
        <v>22</v>
      </c>
      <c r="C27" s="18" t="s">
        <v>23</v>
      </c>
      <c r="D27" s="19" t="s">
        <v>51</v>
      </c>
      <c r="E27" s="23">
        <v>41564383853</v>
      </c>
      <c r="F27" s="23">
        <v>0</v>
      </c>
      <c r="G27" s="23">
        <v>0</v>
      </c>
      <c r="H27" s="23">
        <v>41564383853</v>
      </c>
      <c r="I27" s="23">
        <v>0</v>
      </c>
      <c r="J27" s="23">
        <v>41564383848</v>
      </c>
      <c r="K27" s="23">
        <v>5</v>
      </c>
      <c r="L27" s="23">
        <v>41564383848</v>
      </c>
      <c r="M27" s="23">
        <v>23900793507</v>
      </c>
      <c r="N27" s="23">
        <v>23900793507</v>
      </c>
      <c r="O27" s="23">
        <v>23900793507</v>
      </c>
    </row>
    <row r="28" spans="1:15" ht="45" x14ac:dyDescent="0.25">
      <c r="A28" s="17" t="s">
        <v>54</v>
      </c>
      <c r="B28" s="18" t="s">
        <v>22</v>
      </c>
      <c r="C28" s="18" t="s">
        <v>23</v>
      </c>
      <c r="D28" s="19" t="s">
        <v>51</v>
      </c>
      <c r="E28" s="23">
        <v>15000000000</v>
      </c>
      <c r="F28" s="23">
        <v>0</v>
      </c>
      <c r="G28" s="23">
        <v>0</v>
      </c>
      <c r="H28" s="23">
        <v>15000000000</v>
      </c>
      <c r="I28" s="23">
        <v>0</v>
      </c>
      <c r="J28" s="23">
        <v>15000000000</v>
      </c>
      <c r="K28" s="23">
        <v>0</v>
      </c>
      <c r="L28" s="23">
        <v>15000000000</v>
      </c>
      <c r="M28" s="23">
        <v>15000000000</v>
      </c>
      <c r="N28" s="23">
        <v>15000000000</v>
      </c>
      <c r="O28" s="23">
        <v>15000000000</v>
      </c>
    </row>
    <row r="29" spans="1:15" s="13" customFormat="1" x14ac:dyDescent="0.25">
      <c r="A29" s="12" t="s">
        <v>59</v>
      </c>
      <c r="B29" s="12"/>
      <c r="C29" s="12"/>
      <c r="D29" s="12"/>
      <c r="E29" s="26">
        <f>SUM(E25:E28)</f>
        <v>139564383853</v>
      </c>
      <c r="F29" s="26">
        <f t="shared" ref="F29:O29" si="5">SUM(F25:F28)</f>
        <v>0</v>
      </c>
      <c r="G29" s="26">
        <f t="shared" si="5"/>
        <v>0</v>
      </c>
      <c r="H29" s="26">
        <f t="shared" si="5"/>
        <v>139564383853</v>
      </c>
      <c r="I29" s="26">
        <f t="shared" si="5"/>
        <v>0</v>
      </c>
      <c r="J29" s="26">
        <f t="shared" si="5"/>
        <v>139564383848</v>
      </c>
      <c r="K29" s="26">
        <f t="shared" si="5"/>
        <v>5</v>
      </c>
      <c r="L29" s="26">
        <f t="shared" si="5"/>
        <v>139564383848</v>
      </c>
      <c r="M29" s="26">
        <f t="shared" si="5"/>
        <v>117096375677</v>
      </c>
      <c r="N29" s="26">
        <f t="shared" si="5"/>
        <v>117096375677</v>
      </c>
      <c r="O29" s="26">
        <f t="shared" si="5"/>
        <v>117096375677</v>
      </c>
    </row>
    <row r="30" spans="1:15" s="14" customFormat="1" x14ac:dyDescent="0.25">
      <c r="A30" s="8" t="s">
        <v>60</v>
      </c>
      <c r="B30" s="8"/>
      <c r="C30" s="8"/>
      <c r="D30" s="8"/>
      <c r="E30" s="27">
        <f>+E29+E24</f>
        <v>817079383853</v>
      </c>
      <c r="F30" s="27">
        <f t="shared" ref="F30:O30" si="6">+F29+F24</f>
        <v>325189804435</v>
      </c>
      <c r="G30" s="27">
        <f t="shared" si="6"/>
        <v>139102804436</v>
      </c>
      <c r="H30" s="27">
        <f t="shared" si="6"/>
        <v>1003166383852</v>
      </c>
      <c r="I30" s="27">
        <f t="shared" si="6"/>
        <v>103795057989</v>
      </c>
      <c r="J30" s="27">
        <f t="shared" si="6"/>
        <v>896597388094.32996</v>
      </c>
      <c r="K30" s="27">
        <f t="shared" si="6"/>
        <v>2773937768.6700006</v>
      </c>
      <c r="L30" s="27">
        <f t="shared" si="6"/>
        <v>896547388094.32996</v>
      </c>
      <c r="M30" s="27">
        <f t="shared" si="6"/>
        <v>822751080987.19995</v>
      </c>
      <c r="N30" s="27">
        <f t="shared" si="6"/>
        <v>822729080988.19995</v>
      </c>
      <c r="O30" s="27">
        <f t="shared" si="6"/>
        <v>822729080988.19995</v>
      </c>
    </row>
    <row r="31" spans="1:15" ht="0" hidden="1" customHeight="1" x14ac:dyDescent="0.25"/>
    <row r="32" spans="1:15" ht="33.950000000000003" customHeight="1" x14ac:dyDescent="0.25"/>
  </sheetData>
  <mergeCells count="7">
    <mergeCell ref="A30:D30"/>
    <mergeCell ref="A10:D10"/>
    <mergeCell ref="A12:D12"/>
    <mergeCell ref="A16:D16"/>
    <mergeCell ref="A23:D23"/>
    <mergeCell ref="A24:D24"/>
    <mergeCell ref="A29:D2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2026-01-22T18:40:00Z</dcterms:created>
  <dcterms:modified xsi:type="dcterms:W3CDTF">2026-01-22T18:40:00Z</dcterms:modified>
</cp:coreProperties>
</file>