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ALVARO.OSPINA\Documents\ANTICORRUPCION\"/>
    </mc:Choice>
  </mc:AlternateContent>
  <xr:revisionPtr revIDLastSave="0" documentId="13_ncr:1_{8DD8FAEB-B501-46EE-B668-1845D14099DF}" xr6:coauthVersionLast="47" xr6:coauthVersionMax="47" xr10:uidLastSave="{00000000-0000-0000-0000-000000000000}"/>
  <bookViews>
    <workbookView xWindow="-120" yWindow="-120" windowWidth="29040" windowHeight="15720" firstSheet="1" activeTab="5" xr2:uid="{00000000-000D-0000-FFFF-FFFF00000000}"/>
  </bookViews>
  <sheets>
    <sheet name="COMP 1 GESTION DE RIESGO" sheetId="1" r:id="rId1"/>
    <sheet name="COMP 2 ANTITRAMITES" sheetId="2" r:id="rId2"/>
    <sheet name="COMP 3 REND CUENTAS" sheetId="3" r:id="rId3"/>
    <sheet name="COMP 4 SERV. AL CIUDAD" sheetId="4" r:id="rId4"/>
    <sheet name="COMP. 5 TRANSP Y ACC INFO" sheetId="5" r:id="rId5"/>
    <sheet name="COMP. 6 CONFLICTO DE INT." sheetId="6" r:id="rId6"/>
    <sheet name="MATRIZ DE RIESGOS CORRUPCION " sheetId="7" r:id="rId7"/>
  </sheets>
  <definedNames>
    <definedName name="_xlnm._FilterDatabase" localSheetId="4" hidden="1">'COMP. 5 TRANSP Y ACC INFO'!$L$1:$L$1002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hkltTxsg5GQmo9fDTwFOHT5YPqww=="/>
    </ext>
  </extLst>
</workbook>
</file>

<file path=xl/calcChain.xml><?xml version="1.0" encoding="utf-8"?>
<calcChain xmlns="http://schemas.openxmlformats.org/spreadsheetml/2006/main">
  <c r="L21" i="6" l="1"/>
  <c r="L22" i="6" s="1"/>
  <c r="O21" i="5"/>
  <c r="L20" i="5"/>
  <c r="I20" i="5"/>
  <c r="O15" i="5"/>
  <c r="O10" i="5"/>
  <c r="L10" i="5"/>
  <c r="O9" i="5"/>
  <c r="L9" i="5"/>
  <c r="O8" i="5"/>
</calcChain>
</file>

<file path=xl/sharedStrings.xml><?xml version="1.0" encoding="utf-8"?>
<sst xmlns="http://schemas.openxmlformats.org/spreadsheetml/2006/main" count="1379" uniqueCount="909">
  <si>
    <t>PLAN ANTICORRUPCIÓN Y DE ATENCIÓN AL CIUDADANO 2022</t>
  </si>
  <si>
    <t>Componente 1: Gestión del Riesgo de Corrupción- Mapa de Riesgos de Corrupción</t>
  </si>
  <si>
    <t>Subcomponente</t>
  </si>
  <si>
    <t>Actividades</t>
  </si>
  <si>
    <t>Meta o Producto</t>
  </si>
  <si>
    <t>Responsable</t>
  </si>
  <si>
    <t>Fecha Programada</t>
  </si>
  <si>
    <t>Primer Cuatrimestre</t>
  </si>
  <si>
    <t>Segundo Cuatrimestre</t>
  </si>
  <si>
    <t>Tercer Cuatrimestre</t>
  </si>
  <si>
    <t>Evidencia</t>
  </si>
  <si>
    <t>% de avance</t>
  </si>
  <si>
    <t>Observaciones</t>
  </si>
  <si>
    <t>Subcomponente/
Proceso 1
Política de Administración de Riesgos de Corrupción</t>
  </si>
  <si>
    <t>Fortalecer y Promover la cultura del Mejoramiento Continuo en la administración de los riesgos en cada proceso y cada dependencia bajo la metodología de la Función Publica
Prestar apoyo y acompañamiento en la construcción de la Política de administración de Riesgos, si es requerido por la alta Dirección</t>
  </si>
  <si>
    <t>Actualizar y revisar permanentemente los Instrumentos de Gestión (mapa de riesgos de corrupción, etc. si así lo amerita</t>
  </si>
  <si>
    <t>Líder del Proceso</t>
  </si>
  <si>
    <t>01/02/2022 al 31/12/2022</t>
  </si>
  <si>
    <t>La Oficina de Planeación y Sistemas, con el fin de fortalecer y promover la cultura del mejoramiento continuo se actualizaron los diferentes instrumenos de gestión y se solializaron mediante la Nota Interna OPS.1.6- 173 -2022 remitido por correo electronico a todas las dependencias de la Cámara con el asunto Socialización de los Planes y Manuales aprobados en el Comité Institucional de Gestión y 
Desempeño Vigencia 2022.</t>
  </si>
  <si>
    <t xml:space="preserve">Acorde la información suministrada por la dependencias, se visualiza la actualización de los intrumentos de gestión de la entidad y su debida socialización, implementación y publicación, dando cumplimiento en el primer cuatrimestre a las actividades establecidas </t>
  </si>
  <si>
    <t>En el marco de la segunda línea de defensa y la implementación gradual del MIPG, la Oficina de Planeación y Sistemas viene realizando diferentes actividades en pro de fortalecer y promover principio de mejora continua en la Entidad, en ese orden de ideas, se relacionan algunas a actividades a continuación:
 Realizó Capacitación Virtual sobre la Administración del Riesgo, la cual fue reprogramada para el día miércoles 24 de agosto del 2022 a las 10:30 am.
 Se actualizaron diferentes instrumentos de gestión en el comité Institucional de Gestión y Desempeño realizado el 12 de mayo del año y se socializaron mediante nota interna No. OPS.1.6- 1651 -2022 de Fecha: 19 de julio de 2022, así mismos se realizaron píldoras alusivas a los controles.
 Prestó apoyo y acompañamiento a la Oficina Coordinadora de Control Interno en la actualización de la Política de Administración de Riesgos.
 Realizó píldoras ó Tips alusivas a los procedimientos y a los controles en las matrices de riesgos, planes y proyectos que nos sirven como antídoto para avanzar con el cumplimiento de los objetivos y metas Institucionales, entre otras que se adjunta en la carpeta denominada componente1 actividad 1.1 gestión de riesgos-fortalecimiento y sus hojas de control.</t>
  </si>
  <si>
    <t xml:space="preserve">Acorde la información suministrada por la dependencia, se visualiza las capacitaciónes y el fortalecimiento del mejoramiento continuo en la actualización de los instrumentos de gestión de la entidad y su debida socialización, implementación y publicación, dando cumplimiento en el Segundo cuatrimestre a las actividades establecidas </t>
  </si>
  <si>
    <t>Se reporta por parte la oficina encargada: que en le marco de la segunda linea de defensa y la implementacion gradual del MIPG y el MECI, se vienen realizando diferentes actividades en pro de fortaleces y promover principio de mejora continua en la entidad, en ese orden de ideas, se relaciones algunas actividades a continuacion: 
Se actualizaron diferentes instrumentos de gestion en el comite insitucional de gestion y desempeño realizado 6 de diciembre y se socializacion mediante nota interna 2382, del 1 de dciembre, asi mismo se realizaron pildoras alusivas a los controles.
Se socializó mediante norta irnetar 2339 de 25 de noviembre el link de ubicacion en la pagina web los instrumentos de gestion, como manuales, planes, procedimientos e indicadores entre otros.
se realizaron mesas de trabajo con los lideres de procesos y se actualizaron los mapas de riesgos.
Se socializó el instructivo documental a los lideres de procesos mediante correo del 14 de octubre y 18 de noviembre.</t>
  </si>
  <si>
    <t>Una vez se verifica la informacion reportada, se evidencia el cumplimiento de la actividad.</t>
  </si>
  <si>
    <t>Subcomponente/
Proceso 2
Construcción del Mapa de Riesgos de Corrupción</t>
  </si>
  <si>
    <t>Actualizar el Mapa de Riesgos Institucionales (Gestión, digital, corrupción)) y el Plan Anticorrupción y Atención al Ciudadano</t>
  </si>
  <si>
    <t>Documentos Actualizados</t>
  </si>
  <si>
    <t>01/01/2022 al 01/31/2022</t>
  </si>
  <si>
    <t>1. Plan anticorrupcion y de atención al ciudadano 2022.
2. Mapas de riesgos digitales 2022.
3. Mapas de riesgos de corrupción 2022.
4. Mapas de riesgos de gestión 2022.</t>
  </si>
  <si>
    <t xml:space="preserve">Revisada las documentos enviados se evidenció que estos se encuentran actualizados. </t>
  </si>
  <si>
    <t>La actividad se encuentra cumplida de acuerdo a la información consignada en el seguimiento del 30 de abril de 2022</t>
  </si>
  <si>
    <t>Publicar los Documentos PAAC y Mapa de riesgos de Corrupción a través de la Página WEB</t>
  </si>
  <si>
    <t>Documentos Publicados en la Página WEB</t>
  </si>
  <si>
    <t xml:space="preserve">Revisada la página web de la entidad se evidencia que los documentos aportados como evidencia se encuentran publicados en la página web.
https://www.camara.gov.co/mapa-de-riesgos. </t>
  </si>
  <si>
    <t>Subcomponente/
Proceso 3
Consulta y divulgación</t>
  </si>
  <si>
    <t>Divulgación por cualquiera de los diferentes medios de comunicación los Mapas y planes elaborados</t>
  </si>
  <si>
    <t>Dar a conocer el Mapa de Riesgo, Plan Anticorrupción y Atención al Ciudadano a los diferentes líderes de los Procesos. (oficios, correos electrónicos)</t>
  </si>
  <si>
    <t>01/02/2022 al 18/03/2022</t>
  </si>
  <si>
    <t>Mediante la Nota Interna OPS.1.6- 173 -2022 remitido por correo electronico a todas las dependencias de la Cámara con el asunto Socialización de los Planes y Manuales aprobados en el Comité Institucional de Gestión y 
Desempeño Vigencia 2022.
Envían evidencias de los pantallazso de los correos electronicos</t>
  </si>
  <si>
    <t>De acuerdo a la descripción y revisión de las evidencias se pudo establecer que que fueron divulgados estos documentos a todos los funcionarios y también se realizó la publicación en la página de la entidad.</t>
  </si>
  <si>
    <t>Subcomponente/
Proceso 4
Monitoreo o Revisión</t>
  </si>
  <si>
    <t>Hacer Monitoreo y revisión permanente del cumplimiento de las actividades propuestas en la Matriz de riesgos de Corrupción</t>
  </si>
  <si>
    <t>Notificación a los responsables</t>
  </si>
  <si>
    <t>La Oficina de Planeación y Sistemas realizó comunicación a los líderes de los procesos mediante correo electónico, con el fin de realizar el monitoreo a los riesgos mediante una serie de interrogantes  y se socializaron pildoras alusivas a los riesgos.
Envían las evidencias de los correos y de la socialización de las pildoras</t>
  </si>
  <si>
    <t xml:space="preserve">Conforme a la información suministrada por la dependencia , se pudo encontrar: 
- Cuestionario de materialización del riesgo y actividades tendientes a la disminución del mismo diridigo mediante correo electronico a los lideres responsables.
- Correos electronicos informando y solicitando el monitoreo y seguimiento al cumplimiento de las gestiones propuestas en los mapas de riesgos.
- Respuestas emitidas por la dependencias a la información y cuestionario solicitad.
Información que permite concluir que no se ha llevado a cabo la materialización de ningun riesgo, controlandose los mismos.
Una vez se verifica la información suministrada por la dependencia encargada, encontramos que para la fecha de reporte del avance, se ha llevado a cabo el cumplimiento de la actividad propuesta.
</t>
  </si>
  <si>
    <t>La Oficina de Planeación y Sistemas realizó acciones en el marco de las actividades de monitoreo a los riesgos de corrupción las cuales se describen a continuación:
 Comunico ó notifico a los líderes de proceso mediante correos electrónicos del 10 de junio y nota interna ops 1.6.1338 del 10 de junio, con el fin de realizar el monitoreo a los riesgos mediante una serie de interrogantes como son: ¿si algún riesgo ha sido materializado, ¿si los controles diseñados han sido efectivos y apropiados? ¿En el proceso de su competencia ha existido algún riesgo de fraude?, ¿El control tiene un periodo definido para su ejecución? Entre otros como se adjuntan en la carpeta comprimida denominada componente1 actividad 1.4 gestión de riesgos-Monitoreo y su hoja de control respectiva, PÍLDORA los procesos y procedi- Manual
 Se socializaron píldoras alusivas a los riesgos, con el fin de que los diferentes líderes de proceso realizaran los controles necesarios en relación a sus riesgos.
 En ese orden de ideas, se determinó que se había materializado un riesgo identificado como obras locativas, el cual fue informado a la Oficina de Control Interno y a la Dirección Administrativa. ops 1.6 1567 del 08 de julio, así mismo, se informó a la División de Servicios cual era el rocedimiento a seguir.</t>
  </si>
  <si>
    <t>Una vez se verifica la información suministrada por la dependencia encargada, encontramos que para la fecha de reporte del avance, se ha llevado a cabo el cumplimiento de la actividad propuesta.</t>
  </si>
  <si>
    <t>La Oficina de Planeación y Sistemas, mediante email del 9 de septiembre y del 16 de noviembre de 2022,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Adjunto como evidencia el correo email del 9 de septiembre y del 16 de noviembre de 2022</t>
  </si>
  <si>
    <t>Subcomponente/
Proceso 5
Seguimiento</t>
  </si>
  <si>
    <t>Corresponde a la oficina de Control Interno según la metodología (Decreto 124-2016).</t>
  </si>
  <si>
    <t>Informe de Seguimiento</t>
  </si>
  <si>
    <t>Coordinador de Control Interno</t>
  </si>
  <si>
    <t>01/01/2022 al 31/12/2022</t>
  </si>
  <si>
    <t>Se realizó el primer informe de seguimiento al plan anticorrupcion con corte al 30 de abril. Publicado el 13 de mayo de 2022</t>
  </si>
  <si>
    <t>Publicación en la página web de la entidad.</t>
  </si>
  <si>
    <t>Se realizó el segundo informe de seguimiento al plan anticorrupcion con corte al 31 de agosto. Publicado el 14 de septiembre de 2022</t>
  </si>
  <si>
    <t>Se realizó publicación del tercer informe de seguimiento al plan anticorrupción con corte al 31 de diciembre de 2022 y se publica el 16 de enero de 2023</t>
  </si>
  <si>
    <t>Componente 3: Rendición de Cuentas (R de C)</t>
  </si>
  <si>
    <t>Subcomponente 1. Información de calidad y en lenguaje comprensible</t>
  </si>
  <si>
    <t>. Promoción y socialización del procedimiento de R de C de la Corporación</t>
  </si>
  <si>
    <t>Elaboración de circular en la cual se sensibilice sobre la importancia de llevar a cabo la audiencia pública y/u otras actividades de la R de C entre las dependencias de la entidad.</t>
  </si>
  <si>
    <t>Presidencia</t>
  </si>
  <si>
    <t>No reportan avances. La actividad se encuentra en ejecución</t>
  </si>
  <si>
    <t xml:space="preserve">No reportan avance de la actividad.
EN EJECUCION
</t>
  </si>
  <si>
    <t xml:space="preserve">No reportan avance de la actividad.
Se vence el 1 de septiembre. EN EJECUCION
</t>
  </si>
  <si>
    <t>Se allega por parte de la Presidencia, la Directiva No. 1 del 1 de septiembre, mediante la cual se socializa el proceso de la rendicion de cuentas.
Socializacion en directriz documento PDF.</t>
  </si>
  <si>
    <t>Una vez se verifica la información suministrada, se evidencia el cumplimiento de la actividad.</t>
  </si>
  <si>
    <t>Promoción y socialización del procedimiento de R de C de los Congresistas</t>
  </si>
  <si>
    <t>Elaboración de circular y/o directivas en la que se exhorta al cumplimiento de la obligación a presentar informe de gestión anual de los Honorables Representantes</t>
  </si>
  <si>
    <t>Mesa Directiva</t>
  </si>
  <si>
    <t>Se realiza circular de la mesa directiva, en la cual se solicita a los H.R y miembros de las UTL, el informe de gestión o rendición de cuentas de la legislatura 2021-2022.
- socialización en correo corporativo por parte de la oficina de planeación y sistemas
- circular no. 013 de 10 de junio de 2023</t>
  </si>
  <si>
    <t>Se verifica la información reportada, se evidencia el cumplimiento de la actividad.</t>
  </si>
  <si>
    <t>La actividad se encuentra cumplida conforme a la información consignada en el informe del segundo cuatrimestre del 30 de agosto de 2022</t>
  </si>
  <si>
    <t>Definición de metodología y actividades a seguir para la realización de la audiencia pública de R de C.</t>
  </si>
  <si>
    <t>Listados de asistencia y/o actas de reunión. Cronograma de actividades para la realización de la audiencia pública.</t>
  </si>
  <si>
    <t>Presidencia y/o equipo responsable</t>
  </si>
  <si>
    <t>La Presidencia de la Cámara de Representantes, junto con el grupo lider de rendición de cuentas, ha realizado 02 reuniones: 
la primera fue virtual el 10 de marzo de 2022, en la cual se pone a consideración cronograma de actividades (se adjunta pantallazo) y la segunda  el 02 de mayo de 2022, en la cual se socializa el tipo de audiencia a desarrollar y se fijan compromisos.(se anexa PDF de cronograma de actividades y PDFde las actas de reunión).</t>
  </si>
  <si>
    <t xml:space="preserve">Una vez se analiza la información sumistrada por los responsables, se evidencia el cumplimiento de la actividad propuesta de manera extemporanea.
</t>
  </si>
  <si>
    <t>Actualización de la base de datos donde se incluyan los grupos de interés y los representantes de la sociedad civil.</t>
  </si>
  <si>
    <t>Base de datos actualizada.</t>
  </si>
  <si>
    <t>Semestral</t>
  </si>
  <si>
    <t xml:space="preserve">No reportan avance de la actividad
EN EJECUCION
</t>
  </si>
  <si>
    <t xml:space="preserve">Se realizó actualizacion de la bases de datos con el propostio de enviar las invitaciones a las actividades relacionadas con la rendición de cuientas: legislatura, sociedad civil, universidades, entes de control, entidades gubernamentales y prensa 2021-2022.
Envian la base de datos </t>
  </si>
  <si>
    <t>Se verifica la información reportada, se evidencia el cumplimiento de la actividad en el primer semestre.</t>
  </si>
  <si>
    <t>Se realizó actualización de la base de datos, especialmente en lo que corresponde a Ministerios.
Se adjunta la base de datos actualizada y pantallazos de la misma.</t>
  </si>
  <si>
    <t>Subcomponente 2. Diálogo de doble vía con la ciudadanía y sus organizaciones.</t>
  </si>
  <si>
    <t>Actualización anual de la estrategia de comunicación.</t>
  </si>
  <si>
    <t>Diseño e implementación de la estrategia de comunicación que permita la interacción con los grupos de interés y los representantes de la Sociedad civil, acorde a los requerimientos del momento</t>
  </si>
  <si>
    <t>Oficina de Información y Prensa</t>
  </si>
  <si>
    <t>La Oficina de Información y Prensa informan que la estrategia de comunicación para la Rendición de Cuentas 2022 se encuentra en proceso y que esta  pendiente de aprobación por la Presidencia de la Cámara de Representantes.
Adjuntan La Estrategía de Comuniciación</t>
  </si>
  <si>
    <t>Esta actividad establece como meta o producto dos items:
1 - Diseño
2 - Implementación
Analizada la respuesta y evidecnias remitidas por la esta oficina se concluye que hay incumplimiento, toda vez, que el documento no ha sido implementado en la entidad y además, la tarea no se culmino en el término programado.</t>
  </si>
  <si>
    <t>Se envía la ESTRATEGIA DE COMUNICACIÓN  RENDICIÓN DE CUENTAS: “LE  CUMPLIMOS A COLOMBIA” CÁMARA DE 
REPRESENTANTES JULIO 2021-JULIO 2022, la cual fue implementada por la entidad para la audiencia de rendición de cuentas 2022.
Formato PDF contentivo de la estrategia de comunicación.</t>
  </si>
  <si>
    <t xml:space="preserve">Acorde a la información reportada, se evidencia el cumplimiento de la actividad.
</t>
  </si>
  <si>
    <t>Implementación de acciones dirigidas a la construcción y adopción del Sexto Plan de Acción para un Congreso Abierto y Transparente</t>
  </si>
  <si>
    <t>. 
Implementación de acciones dirigida a la construcción y adopción del VI Plan de Acción para un congreso Abierto y transparente en lo que corresponda a actividades de R d C</t>
  </si>
  <si>
    <t>Mesa Directiva y Secretaría General</t>
  </si>
  <si>
    <t>En el proceso de implementación y construcción del 6° Plan de Acción para Un Congreso Abierto y Transparente, la Cámara de Representantes realizo varias actividades, un (01) Taller de incidencia, el cual se llevó a cabo el día once (11) de febrero de 2022 y dos (02) sesiones de cocreación con la ciudadanía los días dieciocho (18) y veinticinco (25) de febrero de 2022, siendo adoptado dicho plan el día dieciséis (26) de marzo de 2022. 
Dentro del componente Ill de Rendición de Cuentas del 6° Plan de Acción para un Congreso Abierto y Transparente, se adoptaron 5 actividades, de las cuales se ha dado cumplimiento a la actividad no. 1 y 3, las demás se encuentran desarrollando.
Anexan: 
1. PDF y enlace de publicación del sexto plan de acción de congreso abierto y transparente.
2. Pantallazos del taller de incidencia, de convocatoria a la ciudadania, de mesas de cocreación y de lanzamiento del plan de acción de congreso abierto.</t>
  </si>
  <si>
    <t>Acorde a la información sumistrada y la revición en la pagina web de la entidad se evidnecia el cumplimiento a la actividad propuesta, en el siguiente link:
https://www.camara.gov.co/sites/default/files/2022-03/6%C2%B0%20PLAN%20DE%20ACCI%C3%93N%20PARA%20UN%20CONGRESO%20ABIERTO%20Y%20TRANSPARENTE_0.pdf</t>
  </si>
  <si>
    <t>Coordinar la logística para la realización del evento de audiencia
pública</t>
  </si>
  <si>
    <t>Cumplimiento de actividades propuestas</t>
  </si>
  <si>
    <t>Oficina de Protocolo</t>
  </si>
  <si>
    <t>No se ha llevado a cabo la Audiencia de Rendición de Cuentas</t>
  </si>
  <si>
    <t>EN EJECUCION</t>
  </si>
  <si>
    <t>La Oficina de Protocolo está a cargo de la coordinación de la logística para la realización del evento de Audiencia Pública de 2022, el cual se realizó el día 15 de junio de 2022. Así, las actividades planteadas para la realización del evento fueron encaminadas en el inicio apoyando en la entrada para el ingreso de la Mesa Directiva e invitados y la respectiva ubicación en el recinto; se apoyó en la verificación del número de personas que asistirían para evitar aglomeraciones y cumplir con los protocolos de bioseguridad; el evento se realizó en el salón Elíptico del Capitolio Nacional y se apoyó protocolariamente de forma general en el evento. Las anteriores actividades se realizaron para que la Audiencia Pública transcurriera de forma exitosa.
Remiten registros fotográficos del apoyo que brindó la Oficina de Protocolo en la logística del evento.</t>
  </si>
  <si>
    <t>Acorde a las evidencias reportadas y revisada la pagina web de la entidad, se encuentra el reglamento para la rendición de cuentas del año 2021-2022, en el cual se vislumbra como fecha para llevar a cabo la misma, el 15 de junio hogaño. A si mismo, se encuentra publicado el resultado de las encuestras aplicadas a la ciudadania referente al tema, junto al informe legislativo y politico consolidado de los años 2021-2022, suscrito por la mesa directiva. por lo anterior, se verifica el canal oficial de youtube de la entidad y se cuenta con el enlace https://www.youtube.com/watch?v=16ZIEHl5BXo&amp;ab_channel=C%C3%A1maradeRepresentantes, mediante el cual se puede verificar que la rendición de cuentas se llevó a cabo en los terminos establecidos.
La actividad propuesta ya se encuentra cumplida.</t>
  </si>
  <si>
    <t>Implementación de las acciones propuestas por la ciudadanía y adoptadas dentro del Sexto Plan de Acción para un Congreso Abierto y Transparente</t>
  </si>
  <si>
    <t>Actualización link de la declaración del conflicto de intereses en la página web y publicación en la gaceta.</t>
  </si>
  <si>
    <t>Secretaria General</t>
  </si>
  <si>
    <t>31-dicIiembre-2022</t>
  </si>
  <si>
    <t>La Secretaria General reporta la actualización link de la declaración del conflicto de intereses en la página web y publicación en la gaceta. Anexo Evidencia: https://www.camara.gov.co/registro-deconflicto-intereses-honorables-representantes</t>
  </si>
  <si>
    <t>Revisada la página web de la entidad se evidencio que no existe información de la vigencia 2022, solo hay publicaciones de la vigencia 2021 y anteriores. Teniendo en cuenta que el término programado de finalizaciónde la actividad es el 31/12/2022, se establece que esta se encuentra en ejecución,  
EN EJECUCION</t>
  </si>
  <si>
    <t>Revisada la página web de la entidad se evidencio que existe el siguiente link: https://www.camara.gov.co/camara/visor?doc=/sites/default/files/2022-07/ACTU%202021-2022.zip, en el cual al visualizar el contenido, se encuentra un total de 123 formatos diligenciados de registro de intereses privados, suscritos por los H.R, todos con fechas del año 2022.</t>
  </si>
  <si>
    <t>La Secretaria General informa que los conflictos de interés se encuentran actualizados en Gaceta
No.1165 de 2022 y las novedades hasta la fecha en Gaceta No. 1218 de 2022 y pueden ser consultados en: https://www.camara.gov.co/registro-de-conflicto-intereses-privados-de-los-honorables-representantes</t>
  </si>
  <si>
    <t>Reivsada la inforamción el página web de la entidad se evidencio que se cumplió con la actividad de publicación en la página y la actualizacion en las gacetas.</t>
  </si>
  <si>
    <t>Consolidación y actualización de los perfiles de los representantes en la página web de la Cámara de Representantes.</t>
  </si>
  <si>
    <t>La Secretaria General informa que la consolidación y actualización de los perfiles de los Representantes en la pagina web
de la Cámara de Representantes. Anexo evidencia en el siguiente link:
https://www.camara.gov.co/representantes</t>
  </si>
  <si>
    <t>Se da por cumplido el 100%, toda vez que durante el cuatrimestre objeto de este seguimiento los perfiles se ecnuentraban actualizados. Es de anotar que en un próximo seguimiento se verificara que se encuentren actualizados con los nuevos perfiles correspondientes a los HH.RR. electos para el periodo 2022-2026,</t>
  </si>
  <si>
    <t>Revisada la página web de la entidad se evidencia que ya se actualizaron los perfiles de los Honorables Representantes electos para el periodo 2022-2026.</t>
  </si>
  <si>
    <t>Subcomponente
 3. Incentivos para motivar la cultura de la Rendición de Cuentas</t>
  </si>
  <si>
    <t>. Promover la importancia del cumplimiento de la Rendición de Cuentas de los Congresistas y la participación ciudadana en la Rendición de Cuentas Institucional</t>
  </si>
  <si>
    <t>Capacitaciones</t>
  </si>
  <si>
    <t>Mesa Directiva / División de Personal</t>
  </si>
  <si>
    <t>Aunque esta oficina evidencio que se realizó una Conferencia virtual de Rendición de cuentas "Importancia para la transparencia y participación ciudadana en la labor legislativa", realizada el 25 de abril a las 10 a.m. de manera virtual, los responsables de la actividad no dieron respuesta al requerimiento de solicitud de información.
EN EJECUCIÓN.</t>
  </si>
  <si>
    <t>Se informa por parte de la división de personal, que se realizó en asocio con la Mesa Directiva la Capacitación de Rendición de Cuentas del Primer semestre-2022.
Reportan formulario de inscripción formato excel
Captura de pantalla de conferencia de rendición de cuentas
Video de la conferencia de la rendición de cuentas.
Conferencia virtual en materia de Rendición de cuentas "Importancia para la transparencia y participación ciudadana en la labor legislativa", realizada el 25 de abril a las 10 a.m., tendiente a fortalecer el cumplimiento de estos procesos en los terminos de ley.
Reportan pantallazo de invitación que fue socializada en la pagina web de la corporación y los pantalazos de la actividad.</t>
  </si>
  <si>
    <t>Se verifica la información reportada, se evidencia el cumplimiento de la actividad, para la fecha del reporte.</t>
  </si>
  <si>
    <t>No envian soportes de la capacitación del segundo semestre 2022.
ACTIVIDAD INCUMPLIDA</t>
  </si>
  <si>
    <t>Entrega de certificados de asistencia y/o cartas de agradecimiento a los que participen de las diferentes actividades programadas de R de C.</t>
  </si>
  <si>
    <t>Certificados o agradecimientos de asistencia.</t>
  </si>
  <si>
    <t>Organizadores de cada evento</t>
  </si>
  <si>
    <t xml:space="preserve">No reportan avance, EN EJECUCION
</t>
  </si>
  <si>
    <t>Se adjunta evidencia de envio de agradecimiento a los participantes de la actividad o audiencia de rendicion de cuentas.
Se anexa: Solicitud de publicacion al publico general de fecha 23 de junio de 2022.
Impresión de socializacion a los correos electronicos registrados.
Pantallazos del envio de los agradecimientos.</t>
  </si>
  <si>
    <t>Subcomponente 4. Evaluación y retroalimentación a la gestión institucional.</t>
  </si>
  <si>
    <t>Aplicación de herramientas de evaluación y/o encuestas en las actividades de R de C a la sociedad civil y/o líderes de los procesos</t>
  </si>
  <si>
    <t>Encuestas aplicadas.</t>
  </si>
  <si>
    <t>La encuesta consulta se realizó a través del programa google forms y su publicación se realizó el día dieciocho (18) de mayo de 2022, en el rotador de la página web de la Cámara de Representantes en el link https://forms.gle/bBh6T3WAoXbhX7eK6.
La presente consulta estuvo habilitada a partir del 18 de mayo hasta el 10 de junio del 2022, por 25 días y fue diligenciada por 40 ciudadanos, correspondiente al 55% de la ciudadanía general entre las edades de 27 a 59 años (Adultez) con 72.5%.
ACTIVIDAD CUMPLIDA</t>
  </si>
  <si>
    <t>Estudio, análisis y difusión de los resultados de las evaluaciones, autoevaluaciones y encuestas.</t>
  </si>
  <si>
    <t>Publicación de los resultados de las encuestas.</t>
  </si>
  <si>
    <t>Revisada la pagina web de la entidad, se encuentra publicado el resultado de las encuestras aplicadas a la ciudadania y grupos de interes respecto de su opinion frente a la rendición de cuentas, se verifica en el canal oficial de youtube de la entidad y se cuenta con el enlace https://www.youtube.com/watch?v=16ZIEHl5BXo&amp;ab_channel=C%C3%A1maradeRepresentantes, mediante el cual se puede verificar que la rendición de cuentas se llevó a cabo en los terminos establecidos, en la fecha 15 de junio de 2022.</t>
  </si>
  <si>
    <t>PLAN ANTICORRUPCIÓN Y DE ATENCIÓN AL CIUDADANO 2022
CÁMARA DE REPRESENTANTES</t>
  </si>
  <si>
    <t>Componente 4: Servicio al Ciudadano</t>
  </si>
  <si>
    <t>Subcomponente/procesos</t>
  </si>
  <si>
    <t>Tercer  Cuatrimestre</t>
  </si>
  <si>
    <t xml:space="preserve">Subcomponente 1
Estructura administrativa y direccionamiento estratégico
</t>
  </si>
  <si>
    <t>Solicitar a la Dirección Administrativa el personal de planta y contratistas requerido para la atención a los derechos de petición y demás actividades a cargo de la Unidad Coordinadora de Atención Ciudadana del Congreso.</t>
  </si>
  <si>
    <t>. Solicitud presentada</t>
  </si>
  <si>
    <t>Unidad Coordinadora de Atención Ciudadana del Congreso de la República</t>
  </si>
  <si>
    <t>Con comunicación UAU-CS-CV19 - 1176- 2022, del 15 de febrero de 2022 dirigida al  doctor. Jhon Abiud Ramirez Barrientos  Director Administrativo de la Camara de  Representantes, se solicito el personal de planta y contratistas rerquerido para la atencion a los derechos de peticion y demas actividades a cargo de la Unidad  Cordimadora de Atencion  Ciudadana del Congreso.</t>
  </si>
  <si>
    <t>Se adjunta oficio  en mención, teniendo en cuenta que a la fecha de  de envio de la  peticion  la entidad  esta en ley de  garantia 
ACTIVIDAD CUMPLIDA</t>
  </si>
  <si>
    <t>Solicitar a la Dirección Administrativa la contratación de un intérprete en Lengua de Señas Colombiana, para las diferentes actividades institucionales que requieran de comunicación y atención a personas sordas.</t>
  </si>
  <si>
    <t>Solicitud presentada a la DGA</t>
  </si>
  <si>
    <t xml:space="preserve">Con comunicación UAU-CS-CV19  - 1175- 2022, del 15 de febrero de 2022 dirigida al  doctor. Jhon Abiud Ramirez Barrientos  Director Administrativo de la Camara de  Representantes, se solicito la asignacion de un interprete en Lenguas de  Señas Colombiana, para las diferentes actividades institucionales que requieran de comunicacion y atencion a personas sordas </t>
  </si>
  <si>
    <t>Subcomponente 2
Fortalecimiento de los canales de atención</t>
  </si>
  <si>
    <t>Continuar con la divulgación al interior del Senado de la República y externamente del servicio de interpretación (SIEL) y el Sistema de Relevo de Llamadas (SRL).</t>
  </si>
  <si>
    <t>Registro de divulgación
.</t>
  </si>
  <si>
    <t>No envian evidencia de avance de la actividad.
EN EJECUCION</t>
  </si>
  <si>
    <t>Se reporta por parte de la UAC que, mediante oficio UAC-CS-CV19-5927-2022 dirigido a Planeación y Sistemas, se remitió el Instructivo atención a personas sordas mediante el uso del “Centro de Relevo”</t>
  </si>
  <si>
    <t>Una vez se analiza la información sumistrada por los responsables, se evidencia el cumplimiento de la actividad propuesta.</t>
  </si>
  <si>
    <t>Se reporta por parte de la UAC, que, mediante oficio UAC-CS-CV19-5927-2022 dirigido a Planeación y Sistemas, se remitió el Instructivo atención a personas sordas mediante el uso del “Centro de Relevo”
Mediante comunicación UAC-CS-CV19-12460-2022 se solicitó a la División de Planeación y Sistemas el retiro de la actividad del PAAC 2.1, porque no es posible hacer la divulgación tanto al interior como al exterior de la Entidad de dicha plataforma, por las razones expuestas en dicha comunicación.
En reunión del Comité Institucional de Gestión y Desempeño del día 6 de diciembre fue anulada la actividad.</t>
  </si>
  <si>
    <t xml:space="preserve">El 06 de diciembre en Comité Intitucional de Gestión y Desempeño fue retirada la actividad, no se justifica porque hasta diciembre se solicita el retiro de esa actividad ya trasncurrido todo el año.
INCUMPLIMIENTO DE LA ACTIVDAD </t>
  </si>
  <si>
    <t>Informar a la ciudadanía sobre la disponibilidad del SGDEA, en el componente de atención a derechos de petición.</t>
  </si>
  <si>
    <t>. Registro de divulgación</t>
  </si>
  <si>
    <t>Unidad Coordinadora de Atención Ciudadana del Congreso de la República 
Oficina de Información y Prensa (apoyo en la difusión) 
Equipo de Gestión Documental</t>
  </si>
  <si>
    <t xml:space="preserve">Se reporta por parte de la UAC, que la actividad se encuentra en etapa de revisión y ajustes del software para el Sistema de Gestión Documental, módulo de PQRSD, razón por la cual no se ha iniciado la etapa de divulgación. </t>
  </si>
  <si>
    <t>ACTIVIDAD EN EJECUCION</t>
  </si>
  <si>
    <t>Conjuntamente con la Oficina de Información y Prensa, se solicitó la publicación de las piezas de expectativa en la página web en la sección noticias de inicio.
Pantallazos de dos publicaciones en la página web.</t>
  </si>
  <si>
    <t>Una vez analizada la información suministrada, se evidencia el cumplimiento de la actividad.</t>
  </si>
  <si>
    <t>Incluir en el link de Transparencia de la página web de la Corporación, videos sobre la misionalidad y funcionamiento de la Cámara de Representantes, en lenguaje claro, Lengua de Señas Colombiana y subtitulación.</t>
  </si>
  <si>
    <t>2 videos publicados en el link de Transparencia</t>
  </si>
  <si>
    <t>Unidad Coordinadora de Atención Ciudadana del Congreso de la República 
Oficina de Información y Prensa (apoyo en la difusión</t>
  </si>
  <si>
    <t>La UAC informa que se realizó un video sobre la Comisión Legal para la Protección de los Derechos de las Comunidades negras o Población Afrocolombiana. y lo remitió a la Oficina de Información y Prensa del Senado de la República para que fuera montado en YouTube y remitirlo para su publicación a la Oficina de Planeación y Sistemas.</t>
  </si>
  <si>
    <t>La actividad es realizar dos (2) videos sobre la misionalidad y funcionamiento de la Cámara de Representantes, en lenguaje claro, Lengua de Señas Colombiana y subtitulación y la activdad que reportan no corresponde a lo que se propuso.
Se verifica el link de transparencia en la pagina web de la entidad y en youtube, sin que se puedan encontrar el video referenciado. 
ACTIVIDAD EN EJECUCION</t>
  </si>
  <si>
    <t>Se publicaron los videos de la Comisión Legal para la Protección de los Derechos de Comunidades Negras o Población Afrocolombiana y del ex Jefe de la Oficina de Planeación y Sistemas en lenguaje claro, Lengua de Señas Colombiana y subtitulación, según el pantallazo.
Se adjunta pantallazo.</t>
  </si>
  <si>
    <t>Subcomponente 3
Talento humano</t>
  </si>
  <si>
    <t>Fortalecer las competencias de los funcionarios de la entidad en atención a derechos de petición.</t>
  </si>
  <si>
    <t>2 sensibilizaciones realizadas</t>
  </si>
  <si>
    <t>Unidad Coordinadora de Atención Ciudadana del Congreso de la República 
Equipo de Gestión Documental</t>
  </si>
  <si>
    <t>30/06/2022
30/11/2022</t>
  </si>
  <si>
    <t>Las fechas programadas para las dos sensibilizaciones son el 30 de junio y el 30 de noviembre.
EN EJECUCION</t>
  </si>
  <si>
    <t>La UAC informa que mediante correo electrónico de fecha 19 de mayo de 2022, se envió a la División de Personal (Inducción@camara.gov.co) las piezas gráficas sobre derechos de petición, para que fueran enviadas a los correos institucionales. ( se adjunta pantallazo )
Se remitió comunicado correo electrónico a la División de Personal, dependencia responsable del proceso de capacitación, el día 26 de mayo, para que se enviara invitación a “TODOS” al curso de derechos de petición de la Agencia Nacional de Defensa Jurídica del Estado y con carácter obligatorio para quienes son responsables de la atención a derechos de petición. ( se adjunta pantallazo ) 
Envían los pantallazos de los dos (2) correos enviados.</t>
  </si>
  <si>
    <t>Una vez se analiza la información sumistrada por los responsables, se evidencia el cumplimiento de la actividad propuesta.
Pendiente la segunda fecha de sensibilización.</t>
  </si>
  <si>
    <t>La UAC informa que : (a) Mediante correo electrónico de fecha 19 de mayo de 2022, se envió a la División de Personal (Inducción@camara.gov.co) las piezas gráficas sobre derechos de petición, para que fueran enviadas a los correos institucionales.
Se adjunta pantallazo de la sensibilización
(b) Se remitió comunicado correo electrónico a la División de Personal, dependencia responsable del proceso de capacitación, el día 26 de mayo, para que se enviara invitación a “TODOS” al curso de derechos de petición de la Agencia Nacional de Defensa Jurídica del Estado y con carácter obligatorio para quienes son responsables de la atención a derechos de petición.
Se adjuntan pantallazos de las sensibilizaciones.</t>
  </si>
  <si>
    <t>Elaborar propuesta para el fortalecimiento de competencias en servicio al ciudadano</t>
  </si>
  <si>
    <t>1 documento</t>
  </si>
  <si>
    <t>Mediante correo electronico  del 29 de marzo de 2022, se remitio el documento  "propuestas para el fortalecimiento de competencias en servicio al ciudadano "</t>
  </si>
  <si>
    <t>Se adjunta  pantallazo del correo electronico  con la propuesta planteada</t>
  </si>
  <si>
    <t xml:space="preserve">Subcomponente 4
Normativo y procedimental
</t>
  </si>
  <si>
    <t>Elaborar piezas para la divulgación normativa sobre derechos de petición, ajustadas al SGDEA.</t>
  </si>
  <si>
    <t>4 piezas elaboradas y socializadas</t>
  </si>
  <si>
    <t>Se reporta por parte de la UAC, Mediante oficio UAC-CS-CV19-5927-2022 dirigido a Planeación y Sistemas se envió infografía de términos a PQRSD e infografía a peticiones en lenguas nativas. Publicadas en la página Web https://www.camara.gov.co/contactenos  y https://www.camara.gov.co/atencion-a-peticiones-en-lengua-nativa</t>
  </si>
  <si>
    <t>Revisada la página web de la entidad se evidencio que hay dos inforgrafias sobre atención a peticiones verbales en lengua nativa y   terminos de respuesta a PQRSD. 
Una vez se analiza la información sumistrada por los responsables, se ha cumplido en un 50 %..</t>
  </si>
  <si>
    <t>Se publicó un carrusel de piezas gráficas en el enlace de Transparencia/servicio al público. Adjuntan pantallazo.</t>
  </si>
  <si>
    <t xml:space="preserve">Subcomponente 5
Relacionamiento con el ciudadano
</t>
  </si>
  <si>
    <t>Realizar y divulgar la campaña informativa Versión 7.0, sobre las actividades de socialización en cumplimiento de las actividades establecidas en este Plan.</t>
  </si>
  <si>
    <t>Campaña informativa realizada y divulgada.</t>
  </si>
  <si>
    <t xml:space="preserve">Se reporta por parte de la UAC, que se han adelantado actividades de la campaña, pero se encuentra pendiente el envío de la misma. </t>
  </si>
  <si>
    <t>Una vez se analiza la información sumistrada, se evidencia el incumplimiento de la campaña para la primera fecha programada del 30 de junio de 2022.</t>
  </si>
  <si>
    <t>Se adjunta campaña donde se relacionan cada una de las actividades realizadas y las evidencias de publicación y divulgación. Dicha campaña fue remitida a la División de Planeación y Sistemas mediante comunicación UAC-CS-CV19-12970-2022.
Se adjunta documento pdf contentivo de la campaña</t>
  </si>
  <si>
    <t>Realizar Visitas Guiadas al Congreso con colegios, universidades y grupos organizados.</t>
  </si>
  <si>
    <t>30/06/2022
30/11/2022</t>
  </si>
  <si>
    <t>Las fechas programadas para las visitas guiadas son el 30 de junio y el 30 de noviembre.
EN EJECUCION</t>
  </si>
  <si>
    <t xml:space="preserve">Se reporta por parte de la UAC, que durante el segundo cuatrimestre se realizaron las Visitas Guiadas al Congreso, de acuerdo con la agenda.  Del 1 de mayo al 30 de agosto se realizaron 100 recorridos. </t>
  </si>
  <si>
    <t>Una vez se analiza la información sumistrada por los responsables, se evidencia el cumplimiento de la actividad propuesta para la fecha del presente seguimiento.</t>
  </si>
  <si>
    <t>En el enlace Servicio al Ciudadano/visitas guiadas, en la parte final se publicaron tres videos relacionados con Visitas Guiadas al congreso.
Se adjunta informe relacionado con las Visitas Guiadas realizadas en el II semestre, radicado en Planeación y sistemas.</t>
  </si>
  <si>
    <t>PLAN ANTICORRUPCIÓN Y DE ATENCIÓN AL CIUDADANO</t>
  </si>
  <si>
    <t>Componente 5: Transparencia y Acceso de la Información</t>
  </si>
  <si>
    <t>Indicadores</t>
  </si>
  <si>
    <t>PRIMER CUATRIMESTRE</t>
  </si>
  <si>
    <t>SEGUNDO CUATRIMESTRE</t>
  </si>
  <si>
    <t>TERCER CUATRIMESTRE</t>
  </si>
  <si>
    <t>EVIDENCIA</t>
  </si>
  <si>
    <t>Subcomponente 1 Lineamientos de Transparnnecia Activa</t>
  </si>
  <si>
    <t>Mantener actualizada la información publicada de los 6 grupos de datos abiertos publicados tanto en la página web de la Corporación como en el portal www.datos.gov.co. Los 6 grupos de datos se relacionan enseguida:</t>
  </si>
  <si>
    <t>6 grupos de datos abiertos actualizados publicados en la página web en el numeral 2.1  de la Sección de Transparencia y en el portal www.datos.gov.co :</t>
  </si>
  <si>
    <t>: # conjunto de datos abiertos
actualizados
6 conjunto de datos abiertos identificados</t>
  </si>
  <si>
    <t>1. Directorio de Representantes</t>
  </si>
  <si>
    <t>Un directorio de Representantes publicado actualizado en dato abierto en formato Excel</t>
  </si>
  <si>
    <t>Secretaría General debe enviar a la Oficina de Planeación y Sistemas la información a publicar en dato abierto (formato Excel)</t>
  </si>
  <si>
    <t>Cada cuatrienio y cuando surjan novedades</t>
  </si>
  <si>
    <t>Revisada la pagina web de la Camara de Representantes  https://www.camara.gov.co/representantes, verificamos que se encuentra publicado el directorio de Representantes.
Revisado el portal web datos abiertos https://www.datos.gov.co/Funci-n-p-blica/REPRESENTANTES-PERIODO-2018-2022/5pt5-nxdp, se evidencia que la ultima actualización fue el 4 de diciembre de 2020</t>
  </si>
  <si>
    <t>2 Instrumentos de Gestión de la Información Pública</t>
  </si>
  <si>
    <t>Registro de Activos de Información, Esquema de Publicación de Información e Índice de Información Clasificada y Reservada publicados actualizados en dato abierto en formato Excel</t>
  </si>
  <si>
    <t>Oficina de Planeación y Sistemas</t>
  </si>
  <si>
    <t>Cuando surjan modificaciones</t>
  </si>
  <si>
    <t>Revisada la pagina web de la camara de Representantes https://www.camara.gov.co/camara/visor?doc=/sites/default/files/2017-11/Matriz%20Gesti%C3%B3n%20Informaci%C3%B3n%20P%C3%BAblica%202017-1_0_0.xlsx, se encuentran publicada la Matriz Gestión Información Pública 2017-1_0_0.xlsx.
Revisado el portal de datos abierto se evidencio que la ultima actualización fue el 3 de febrero de 2021, encontrandose publicada en archivo excel la matriz de Gestión de la Información Pública (Registro de Activos de Información, Esquema de Publicación de Información e Índice de Información Clasificada y Reservada)</t>
  </si>
  <si>
    <t>La actividad se encuentra cumplida de acuerdo a la información consignada en el seguimiento del 30 de abril de 2022.</t>
  </si>
  <si>
    <t>OK</t>
  </si>
  <si>
    <t>3. Asistencia de los Honorables Representantes a las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</si>
  <si>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</si>
  <si>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(formato Excel)</t>
  </si>
  <si>
    <t>Dentro de los 30 días calendario siguientes al mes a reportar</t>
  </si>
  <si>
    <t>Revisada la pagina web de la camara de Representantes https://www.camara.gov.co/asistencia-honorables-representantes-a-las-sesiones-plenarias, se verifica que esta publicada la asistencia a las 5 sesiones plenarias del mes de marzo de 2022.
Revisado el portal web de datos abiertos https://www.datos.gov.co/Funci-n-p-blica/ASISTENCIA-HONORABLES-REPRESENTANTES-SESIONES-PLEN/48i3-vuny, se evidencia que la ultima actualización se realizo el 28 de enero de 2022, encontrandose que estan hasta diciembre de 2021. La información se encuentra desactualizada.</t>
  </si>
  <si>
    <t>4.Doce (12) Integrantes Unidades de Trabajo Legislativo de los Representantes a la Cámara/Libre nombramiento y remosión, Contratistas.</t>
  </si>
  <si>
    <t>Doce reportes correspondientes a los doce meses del año en formato Excel</t>
  </si>
  <si>
    <t>Libro de Excel con el listado unificado de los integrantes de las UTL correspondientes al año 2022</t>
  </si>
  <si>
    <t>División de Personal debe enviar a la Oficina de Planeación y Sistemas la información a publicar en dato abierto (formato Excel</t>
  </si>
  <si>
    <t>Mensual</t>
  </si>
  <si>
    <t>Revisada la pagina web de la camara de Representantes https://www.camara.gov.co/transparencia-y-acceso-a-la-informacion-publica-nacional, 9. Estrategias de congreso abierto y transparente, Miembros UTL, se encuentran los publicados los meses de enero, febrero, marzo y abril vigencia 2022.
Evidenciando que en el mes de enero solo se publico las personas que se encuentran vinculadas por libre nombramiento y remoción y los de contrato no, en febrero y marzo si se encuentra publicado en una hoja los de libre nombramiento y en la otra los de contrato.
Se recomienda que la informacion de los de libre nombramiento y contrato se unifique para una consulta mas eficiente.
Revisado el portal web de datos abiertos https://datos.gov.co/Funci-n-p-blica/Integrantes-de-las-Unidades-de-Trabajo-Legislativo/7w3p-s9ve se evidencio que la última actualización fue el 21 de abril de 2022, encontrandose publicados los meses de enero, febrero y marzo del 2021</t>
  </si>
  <si>
    <t>Informa la división de personal la publicación hasta el mes de Julio. https://www.camara.gov.co/miembros-utl</t>
  </si>
  <si>
    <t>5 Ejecución presupuestal mensual detallada</t>
  </si>
  <si>
    <t>Doce informes de ejecución presupuestal publicados en datos abierto en formato Excel</t>
  </si>
  <si>
    <t>División Financiera debe enviar a la Oficina de Planeación y Sistemas la información a publicar (formato Excel)</t>
  </si>
  <si>
    <t>Dentro de los 8 días calendario siguientes al mes a reportar</t>
  </si>
  <si>
    <t xml:space="preserve">Revisada la pagina web de la Camara de Representantes https://www.camara.gov.co/transparencia-y-acceso-a-la-informacion-publica-nacional, 4. Planeación, Ejecución presupuestal, se encuentra publicadas los meses de enero, febrero, marzo y abril año 2022.
Revisado el portal de datos abiertos  https://www.datos.gov.co/Funci-n-p-blica/Ejecuci-n-Presupuestal-Mensual-Detallada-de-la-C-m/77jg-ru7t, se observa que la ultima actualización de metadatos fue el 21 de abril de 2022, encontrandose publicada la ejecución presupuestal de enero, febrero y marzo de 2022 </t>
  </si>
  <si>
    <t xml:space="preserve">Revisada la pagina web de la Camara de Representantes https://www.camara.gov.co/transparencia-y-acceso-a-la-informacion-publica-nacional, 4. Planeación, Ejecución presupuestal, se encuentra publicadas los meses de enero, febrero, marzo, abril, mayo y junio año 2022. 
Revisado el portal de datos abiertos  https://www.datos.gov.co/Funci-n-p-blica/Ejecuci-n-Presupuestal-Mensual-Detallada-de-la-C-m/77jg-ru7t, se observa que la ultima actualización fue el 30 de agosto de 2022, encontrandose publicada la ejecución presupuestal de enero, febrero y marzo de 2022. Faltando los meses de abril, mayo, junio y julio de 2022. </t>
  </si>
  <si>
    <t>Revisada la pagina web de la Camara de Representantes https://www.camara.gov.co/transparencia-y-acceso-a-la-informacion-publica-nacional, 4. Planeación, Ejecución presupuestal, se encuentra publicadas los meses de enero a noviembre año 2022. 
Revisado el portal de datos abiertos  https://www.datos.gov.co/Funci-n-p-blica/Ejecuci-n-Presupuestal-Mensual-Detallada-de-la-C-m/77jg-ru7t, se observa que la ultima actualización fue el 30 de agosto de 2022, encontrandose publicada la ejecución presupuestal de enero a marzo de 2022. 
PARCIALMENTE CUMPLIDA.</t>
  </si>
  <si>
    <t>6. Asistencia de los Honorables Representantes a las Sesiones de Comisiones</t>
  </si>
  <si>
    <t>Las comisiones deben enviar a la Oficina de Planeación y Sistemas la información a publicar en dato abierto (formato Excel)</t>
  </si>
  <si>
    <t xml:space="preserve">
La Comisión Cuarta mediante oficios dirigido a la Comisión de Acreditación Documental, CCCP.3.4.1262-2022 informa que en el mes de marzo no se realizaron sesiones y mediante oficio CCCP. 3.4.1267-2022  informa que no se ralizaron sesiones en el mes de abril de 2022. Es de señalar que en la presente vigencia las sesiones iniciaron a partir del 16 de marzo de 2022. Y mediante oficio CCCP 3.4 1274-2022 </t>
  </si>
  <si>
    <t>Revisada la página web de la entidad https://www.camara.gov.co/periodo-legislativo-del-20-de-julio-de-2021-al-19-de-julio-2022, se evidencio que las Comisiones Primera, Segunda, Cuarta, Quinta y Sexta tienen pulbicadas las asistencias de los Representantes de los meses de marzo y abril, las Comsiones Tercera y Séptimo no tienen publicado la información.
Revisado el portal de datos abiertos no se pudo verificar la públicación de la asistencia de los Representantes a las Comisiones</t>
  </si>
  <si>
    <t>La comisión primera reporta mensualmente mediante correo electronico institucional la asistencia de los H.R a las sesiones de la comisión. Informa que en el mes de julio de 2022, no se envió reporte toda vez que no se realizaron sesiones de comisión, puesto que la comisión no se podia instalar debido a la falta de la ley organica 2267 de 2022, por medio de la cual se modifica la ley 3ra de 1992, modificada por la ley 754 de 2002 y por la ley 1921 de 2018 y se dictan otras disposiciones. Soporte de correos enviados adjuntos.</t>
  </si>
  <si>
    <t xml:space="preserve">Revisada la página web de la entidad https://www.camara.gov.co/periodo-legislativo-del-20-de-julio-de-2021-al-19-de-julio-2022, se evidencio la publicación de la asitiencia a las comisiones así:
Primera: Marzo, abril y junio
Segunda: Marzo y abril
Tercera: Ninguna
Cuarta: Marzo, abril, mayo y junio
Quinta:  Marzo, abril, mayo y junio
Sexta: Marzo, abril, mayo y junio
Septima:  Ninguna
Revisado el portal de datos, la ultima actualización fue el 23 de mayo de 2022, pero no se encuentra la asistencia a las plenarias de los meses del año 2022. </t>
  </si>
  <si>
    <t xml:space="preserve">Revisada la página web de la entidad https://www.camara.gov.co/periodo-legislativo-del-20-de-julio-de-2021-al-19-de-julio-2022, se evidencio la publicación de la asitiencia a las comisiones así:
Primera: Marzo, abril y junio
Segunda: Marzo y abril
Tercera: Ninguna
Cuarta: Marzo, abril, mayo y junio
Quinta:  Marzo, abril, mayo y junio
Sexta: Marzo, abril y junio
Septima:  Ninguna
Legal afrocolombiana: Mayo
Revisado el portal de datos, la ultima actualización fue el 23 de mayo de 2022, pero no se encuentra la asistencia a las comisiones de la vigencia 2022
PARCIALMENTE CUMPLIDA. </t>
  </si>
  <si>
    <t>Publicar cada 3 meses un documento que consolide el estado de avance de los indicadores de gestión</t>
  </si>
  <si>
    <t>Cuatro documentos publicados del estado de avance de los indicadores de gestión, en formato Excel</t>
  </si>
  <si>
    <t># documentos publicados /
4 documentos programados</t>
  </si>
  <si>
    <t>26 de febrero de 2022 – 4ºtrim. 2022
30 de abril de 2022 – 1 trim. 2022
30 de julio de 2022 – 2º trim. 2022
10 de noviembre de 2022 – 3 trim. 2022</t>
  </si>
  <si>
    <t>La Oficina de Planeación y Sistemas, relaciona el link de ubicación de la página web, donde se encuentra la matriz de Indicadores en Excel consolidada para el cuarto trimestre link: https://www.camara.gov.co/indicadores-de-gestión.</t>
  </si>
  <si>
    <t xml:space="preserve">Revisada la pagina web, https://www.camara.gov.co/indicadores-de-gestión, se observa que estan publicadas las Matrices Indicadores Cuarto Trimestre 2021 y del Primer Trimestre 2022
Se cumplió con la actividad planteada para el primer cuatrimestre.. </t>
  </si>
  <si>
    <t>La Oficina de Planeación y Sistemas realizó acciones en el marco de los indicadores como es la consolidación de la matriz de indicadores del segundo trimestre y publicada en la página web de la Entidad en el link https://www.camara.gov.co/indicadores-de-gestion, asi mismo realizó socialización con todos los líderes de proceso de píldoras alusivas y correos electrónicos, con el fin de aplicar el principio de mejora continua como mecanismos para tener en cuenta que lo que no se mide no se puede mejorar, así mismo, nos sirven para tomar las mejores decisiones y poder satisfacer las necesidades de los clientes internos y Externos, así mismo, realizó comunicación a los líderes de proceso en el reporte a los indicadores, así mismo realizó píldoras alusivas a los mismos.</t>
  </si>
  <si>
    <t xml:space="preserve">Revisada la pagina web, https://www.camara.gov.co/indicadores-de-gestión, se observa que estan publicadas las Matrices Indicadores Cuarto Trimestre 2021, Primer Trimestre y Segundo Trimestre de 2022
Se cumplió con la actividad planteada para el segundo cuatrimestre.. </t>
  </si>
  <si>
    <t xml:space="preserve">Revisada la pagina web, https://www.camara.gov.co/indicadores-de-gestión, se observa que estan publicadas las Matrices Indicadores Cuarto Trimestre 2021, Primer Trimestre, Segundo Trimestre y Tercer Trimestre de 2022.
Se cumplió con las actividades planteada. </t>
  </si>
  <si>
    <t>Divulgar y socializar a través de correos electrónicos y/o cartelera digital y/o página web de la Corporación, comunicados y mensajes de sensibilización sobre las categorías de la Ley 1712 de 2014 y sus decretos reglamentarios, según la matriz de autodiagnóstico de la Procuraduría General de la Nación.</t>
  </si>
  <si>
    <t>11 Tips</t>
  </si>
  <si>
    <t># tips divulgados /
11 tips diseñados (uno por categoría)</t>
  </si>
  <si>
    <t>Oficina de Planeación y Sistemas
Oficina de Información y Prensa</t>
  </si>
  <si>
    <t>Mensual
A partir de febrero</t>
  </si>
  <si>
    <t xml:space="preserve">La Oficina de Planeación y Sistemas, envía un documento que relaciona dos imagenes que hacen referencia a unos videos con sus respectivo link de publicación en youtube, realcionados a continuación:
- 24 de Marzo de 2022 - ¿Sabes qué función desempeña un funcionario público?: 
https://www.youtube.com/watch?v=qCoklxDs_Bg 
- 24 de Marzo de 2022 -  ¿Qué significa ser un servidor público?: 
https://www.youtube.com/watch?v=LTmjufRbyBc
        </t>
  </si>
  <si>
    <t>Revisadas las evidencias aportades, se establecío que estas no corresponden a la actividad descrita y/o establecidas en el componente, ya que los tips deben corresponder a  la categorias de información establecidas en la ley 1712 de 2014 y estructuradas en la matriz de autodiagnostico de PGN.</t>
  </si>
  <si>
    <t>Oficina de prensa reporta que. a 31 de Agosto  de 2022 se ha cumplido con el 45% de la Actividad  por medio de 5 videos que hacen parte de un cronograma que se está desarrollando durante 2022.
- 1.	24 de Marzo de 2022 - ¿Sabes qué función desempeña un funcionario público?: 
- 2.	24 de Marzo de 2022 -  ¿Qué significa ser un servidor público?: 
- 3.	30 de Junio de 2022 - Recomendaciones con el fin de mejorar y optimizar el servicio a la ciudadanía.
- 4.	30 de Junio de 2022 - ¿Cúal es la responsabilidad de los funcionarios frente a los bienes del estado?
- 5.	30 de Junio de 2022 – ¿Cómo comprobar la veracidad de la información brindada al ciudadano?</t>
  </si>
  <si>
    <t>Reporta la oficina de prensa que, a  diciembre  de 2022 se ha cumplido con el 100% de la Actividad  por medio de 7 videos,  5 correos masivos, 5 publicaciones en la Intranet que hacen parte de un cronograma que se desarrolló durante 2022, de la mano de la división de planeación y sistemas
Evidencias  Videos Youtube (7 campañas )
Correo Masivo  (5 correos: Tip 1 y 2, Tip 3,4 y 5, Tip 6 y 7, Tip 8 y 9, Tip 10, 11 y video )
INTRANET 11 TIPS (Tip 1 y 2, Tip 3,4 y 5, Tip 6 y 7, Tip 8 y 9, Tip 10, 11 y video )</t>
  </si>
  <si>
    <t>Una vez se revisan las evidencias reportadas, se tiene que se llevo a cabo el cumplimiento de la actividad, resaltando que si bien es cierto, se establecio de manera mensual, la misma se llevo a cabo en unos cuantos periodos del año pero se socializaron los tips solicitados.</t>
  </si>
  <si>
    <t>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t>
  </si>
  <si>
    <t>100% novedades publicadas</t>
  </si>
  <si>
    <t># novedades publicadas
# novedades recibidas</t>
  </si>
  <si>
    <t>Secretaría General</t>
  </si>
  <si>
    <t>1º de febrero de 2022 a 31 de diciembre de 2022</t>
  </si>
  <si>
    <t>Revisada la página web de la entidad, en el siguiente link https://www.camara.gov.co/representantes se verificio que esta publicada los datos de los congresistas i. Nombres y apellidos completos, ii. Extensión telefónica y iii. Correo institucional. (Declaración de compromisos para un Congreso Abierto y Transparente)</t>
  </si>
  <si>
    <t>Revisada la pagina web de la entidad se evidencia la actualización de los datos de los congresistas acorde al cambio legislativo, cabe señalar que no se encuentra el correo electronico de los mismos.</t>
  </si>
  <si>
    <t>Actualizar en el sitio web, sin perjuicio de las disposiciones establecidas en la Ley 1712 de 2014, los siguientes datos: 
Los miembros de sus Unidades de Trabajo Legislativo: Nombres, apellidos y correo institucional (Declaración de compromisos para un Congreso Abierto y Transparente)</t>
  </si>
  <si>
    <t>Base de datos de seguimiento y soportes digitales en Drive</t>
  </si>
  <si>
    <t>Base de datos consolidada en formato Excel del seguimiento de la entrega de reportes mensuales por parte de las UTL</t>
  </si>
  <si>
    <t>División de Personal</t>
  </si>
  <si>
    <t>Trimestral</t>
  </si>
  <si>
    <t>Revisada la pagina web de la camara de Representantes https://www.camara.gov.co/transparencia-y-acceso-a-la-informacion-publica-nacional, 9. Estrategias de congreso abierto y transparente, Miembros UTL, se encuentran los publicados los meses de enero, febrero y marzo año 2022.
Evidenciando que en el mes de enero solo se publico las personas que se vincularon por libre nombramiento y los de contrato no, en febrero y marzo si se encuentra publicado en una hoja los de libre nombramiento y en la otra los de contrato.
Se recomienda unificar la información de planta y de contrato para que la consulta sea mas fácil.
Solo publican los nombres, cargo y a que UTL pertenecen, faltando el correo electronico institucional.</t>
  </si>
  <si>
    <t>Se reporta por parte de la división de personal que la actividad se encuentra cumplida
Se allega base de datos de control de cumplimiento diligenciada al mes de julio del 2022.</t>
  </si>
  <si>
    <t>Revisada  la bases de datos suministrada y  la pagina web de la camara de Representantes y https://www.camara.gov.co/transparencia-y-acceso-a-la-informacion-publica-nacional, 9. Estrategias de congreso abierto y transparente, Miembros UTL, se encuentran los publicados los meses de enero, febrero y marzo, abril, mayo, junio y julio de 2022, dejando como observación que falta agregar el correo electronico.</t>
  </si>
  <si>
    <t xml:space="preserve">Revisada  la pagina web de la camara de Representantes https://www.camara.gov.co/transparencia-y-acceso-a-la-informacion-publica-nacional, 9. Estrategias de congreso abierto y transparente, Miembros UTL, se encuentran los publicados los meses de enero a diciembre de 2022, dejando como observación que falta agregar el correo electronico.
</t>
  </si>
  <si>
    <t>Identificar al miembro de cada Unidad de Trabajo Legislativo que haya sido delegado por cada congresista en materia de (i) Peticiones, quejas, reclamos y solicitudes y (ii) Gobierno Abierto.
(Declaración de compromisos para un Congreso Abierto y Transparente)</t>
  </si>
  <si>
    <t>Publicación de novedades reportadas por los Representantes a la Cámara</t>
  </si>
  <si>
    <t>Listado de miembros delegados PQRS de los Representantes</t>
  </si>
  <si>
    <t>La División de Personal envía el Listado de Delegados para PQRSD para la vigencia 2022 en formato excel</t>
  </si>
  <si>
    <t>Revisada la página web de la entidad no se encuentra publicado el Listado de los miembros delegados PQRSD de los Representantes para la vigencia 2022</t>
  </si>
  <si>
    <t>Se reporta por parte de la división de personal que la actividad se encuentra cumplida
-Base de datos del listado actualizado y pantallazo de la publicación</t>
  </si>
  <si>
    <t>Revisada la información reportada y  la pagina web de la camara de Representantes https://www.camara.gov.co/miembros-utl se encuentra en esta sección los miembros delegados PQRSD de UTL actualizado.</t>
  </si>
  <si>
    <t>Revisada la página web de la entidad se evidencia la publicación del Listado de los miembros delegados PQRSD de los Representantes para la vigencia 2022, pero se observa que se encuentra desactualizada ya que no estan los Represnetantes elegidos para el periodo legislativo 2022-2026.
PARCIALMENTE CUMPLIDA</t>
  </si>
  <si>
    <t xml:space="preserve">PENDIENTE NATALIA </t>
  </si>
  <si>
    <t>Visibilizar en línea la publicación de una relación de viajes aéreos internacionales por congresista y presupuesto ejecutado mensualmente por concepto de tiquetes expedidos. 
(Declaración de compromisos para un Congreso Abierto y Transparente)</t>
  </si>
  <si>
    <t>Doce actualizaciones</t>
  </si>
  <si>
    <t># actualizaciones realizadas
12 actualizaciones programadas</t>
  </si>
  <si>
    <t>División de Servicios</t>
  </si>
  <si>
    <t>Informan que en el link https://www.camara.gov.co/informe-tiquetes-internacionales-honorables-representantes,
se encuentra publicado el reporte del primer cuatrimestre (enero, febrero, marzo y abril) del año en curso,
información relacionada con los vuelos internacionales de los Representantes a la Cámara.</t>
  </si>
  <si>
    <t xml:space="preserve">Revisada la página web se encuentra publicado la relación de viajes aéreos internacionales por congresistas y presupuesto ejecutado mensualmente por concepto de tiquetes expedidos correspondiente a los meses de enero , febrero, marzo y abril  de 2022 (De acuerdo a lo establecido en la Declaración de Compromisos para un Congreso Abierto y Transparente), </t>
  </si>
  <si>
    <t xml:space="preserve">Se informa que en el link https://www.camara.gov.co/informe-tiquetes-internacionales-honorables-representantes, se encuentra publicado el reporte del segundo cuatrimestre (mayo, junio, julio y agosto) del año en curso, información relacionada con los vuelos internacionales de los Representantes a la Cámara. 
-3.1. Informe de Transparencia Tiquetes Internacionales Enero – Agosto 2022 (Archivo en PDF) </t>
  </si>
  <si>
    <t>Revisada la página web se encuentra publicado la relación de viajes aéreos internacionales por congresistas y presupuesto ejecutado mensualmente por concepto de tiquetes expedidos correspondiente a los meses de enero a agosto de 2022, lo cual es congruente con la información reportada</t>
  </si>
  <si>
    <t xml:space="preserve">Revisada la pagina web https://www.camara.gov.co/transparencia-y-acceso-a-la-informacion-publica-nacional, 9. Estrategias de Congreso Abierto y Transparente, informe tiquetes internacionales honorables representantes se evidencian publicados 9 informes, en el primer infome se encuentra el primer trimestre (enero febrero y marzo) y los siguientes informes de forma mensual hasta el mes de diciembre del 2022 
https://www.camara.gov.co/informe-tiquetes-internacionales-honorables-representantes,.
</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</si>
  <si>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</si>
  <si>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60 transmisiones en directo y/o en diferido</t>
  </si>
  <si>
    <t># transmisiones realizadas /
60 transmisiones programadas</t>
  </si>
  <si>
    <t>16 de marzo de 2022 a 20 de junio de 2022
20 de julio de 2022 a 16 de diciembre de 2022</t>
  </si>
  <si>
    <t>Esta oficina aporta 10 link correspondientes a las sesiones plenarias del periodo objeto de segumiento</t>
  </si>
  <si>
    <t>Se evidencia que la actividad se viene cumpliendo con las transmisiones.</t>
  </si>
  <si>
    <t>La oficina de prensa reporta que, a 31 de Agosto de 2022 se ha cumplido con el 100% de las trasmisiones de las plenarias. 
1.	30/08/2022 https://www.youtube.com/watch?v=5tDEle0975M
2.	23/08/2022 https://www.youtube.com/watch?v=Pg6CvRpRPYw
3.	16/08/2022 https://www.youtube.com/watch?v=Y_LtsDA09xg
4.	10/08/2022 https://www.youtube.com/watch?v=Qw3mPKDjsmo
5.	09/08/2022 https://www.youtube.com/watch?v=lMWBmL6Hr1E
https://www.youtube.com/watch?v=LK_dGRkmcI0
https://www.youtube.com/watch?v=ovfDixQMpQE
https://www.youtube.com/watch?v=vY7ry5uGA9s
6.	08/08/2022 https://www.youtube.com/watch?v=_pqfageG178
https://www.youtube.com/watch?v=byy_0Xe4FYA
7.	02/08/2022 https://www.youtube.com/watch?v=cjH_dWSVvac
8.	27/07/2022 https://www.youtube.com/watch?v=Ha32GGWEA30
9.	26/07/2022 https://www.youtube.com/watch?v=XH7pP4N5MGY
10.	14/06/2022 https://www.youtube.com/watch?v=RM20L4dnEkw
11.	08/06/2022 https://www.youtube.com/watch?v=flYKNV_tqZw
12.	07/06/2022 https://www.youtube.com/watch?v=62Ilz8Vhww4
13.	01/06/2022 https://www.youtube.com/watch?v=IflfyfMoLew
14.	31/05/2022 https://www.youtube.com/watch?v=36MO1zxuFLY
15.	18/05/2022 https://www.youtube.com/watch?v=b0mWR7-C0gg
16.	17/05/2022 https://www.youtube.com/watch?v=yLPHK7bJJOE
17.	11/05/2022 https://www.youtube.com/watch?v=2ry6VmEnWBE
18.	10/05/2022 https://www.youtube.com/watch?v=3p8dKAvRDX8
19.	04/05/2022 https://www.youtube.com/watch?v=iYQkaxODyBg
20.	03/05/2022 https://www.youtube.com/watch?v=i4w7Dz5CiPs
21.	27/04/2022 https://www.youtube.com/watch?v=tz7-oIPM0ec
22.	26/04/2022 https://www.youtube.com/watchv=uECgAcHVL7Y&amp;t=646s
https://www.youtube.com/watch?v=-3iC4hbrjjQ&amp;t=1729s
23.	19/04/2022 https://www.youtube.com/watch?v=k9cVHGVwL58
24.	07/04/2022 https://www.youtube.com/watch?v=Gt1Oa0AQ8lE
25.	06/04/2022 https://www.youtube.com/watch?v=sDY7W0V1MRo
26.	05/04/2022 https://www.youtube.com/watch?v=ySgYzAB3d4c
27.	30/03/2022 https://www.youtube.com/watch?v=kfAhfyTGEFE
28.	30/03/2022 https://www.youtube.com/watch?v=cy9MiojYRnI
29.	29/03/2022 https://www.youtube.com/watch?v=29K096_pmeQ 
30.	23/03/2022 https://www.youtube.com/watch?v=RmI2mJIp15Q
31.	22/03/2022 https://www.youtube.com/watch?v=GZ2PFfaACXM
32.	16/03/2022 https://www.youtube.com/watch?v=AO1i5NX24rs</t>
  </si>
  <si>
    <t>Se revisan los enlaces 32 enlaces reportados, evidenciando el cumplimiento de la actividad.</t>
  </si>
  <si>
    <t>Reporta la oficina de prensa que, a Diciembre de 2022 se ha cumplido con el 100% de las trasmisiones de las plenarias. 
SE ADJUNTA WORD CON LOS LINKS PLENARIAS DE CÁMARA A 15 DE DICIEMBRE DE 2022, CON UN TOTAL DE 63 SESIONES TRASMITIDAS DESDE MARZO DE 2022</t>
  </si>
  <si>
    <t>1.9.</t>
  </si>
  <si>
    <t>Visibilizar en línea la publicación de información sobre: 
(i)La Contratación pública adelantada por el ordenador del gasto, realizando la publicación de cada uno de los documentos que conforman la lista de chequeo)</t>
  </si>
  <si>
    <t>Publicación de los documentos y actos administrativos del proceso de contratación en el Secop I ó II según corresponda</t>
  </si>
  <si>
    <t>Publicación de los documentos y actos administrativos del proceso de contratación en el SECOP I o II, según corresponda</t>
  </si>
  <si>
    <t>División Jurídica</t>
  </si>
  <si>
    <t>Dentro de los 3 días siguientes a su expedición</t>
  </si>
  <si>
    <t xml:space="preserve">Durante los meses de enero, febrero y marzo se dio cumplimiento a la publicación de los documentos y actos administrativos de los procesos de contratación en la plataforma de SECOP II, </t>
  </si>
  <si>
    <t xml:space="preserve">Se Evidencia que la contratacion de la Entidad se realizo a traves de la plataforma Secop II, donde se encuentran publicados los documentos del mismo. Y hay un excel con los datos de la contratacion de la Entidad hasta el momento.Se revisa Secvop II en el link:  https://community.secop.gov.co/Public/Tendering/OpportunityDetail/Index?noticeUID=CO1.NTC.2768555&amp;isFromPublicArea=True&amp;isModal=False
</t>
  </si>
  <si>
    <t>Envian dos bases de datos en la cual se consignan todos los contratos suscritos en el 2022 hasta el momento de la revisión y cada uno cuenta con el link de publicación en el secop</t>
  </si>
  <si>
    <t>(II) Informes mensuales sobre ejecución presupuestal.</t>
  </si>
  <si>
    <t>Doce informes de ejecución presupuestal publicados</t>
  </si>
  <si>
    <t># informes publicados de ejecución presupuestal /
12 informes de ejecución presupuestal</t>
  </si>
  <si>
    <t>División Financiera y Presupuesto</t>
  </si>
  <si>
    <t>Revisada la pagina web de la camara de Representantes https://www.camara.gov.co/transparencia-y-acceso-a-la-informacion-publica-nacional, 4. Planeación, Ejecución presupuestal, se encuentra publicada de los meses de enero, febrero, marzo y abril año 2022.</t>
  </si>
  <si>
    <t xml:space="preserve">Revisada la pagina web de la camara de Representantes https://www.camara.gov.co/transparencia-y-acceso-a-la-informacion-publica-nacional, 4. Planeación, Ejecución presupuestal, se encuentra publicada de los meses de enero, febrero, marzo, abril, mayo y Junio año 2022. </t>
  </si>
  <si>
    <t xml:space="preserve">Revisada la pagina web de la camara de Representantes https://www.camara.gov.co/transparencia-y-acceso-a-la-informacion-publica-nacional, 4. Planeación, Ejecución presupuestal, se encuentra publicada de los meses de enero a novembre año 2022.
</t>
  </si>
  <si>
    <t>(III) Informes de las auditorías internas</t>
  </si>
  <si>
    <t>Informes publicados de las auditorías internas</t>
  </si>
  <si>
    <t># informes publicados de auditorías realizadas
# de informes de las auditorías
programadas</t>
  </si>
  <si>
    <t>Oficina Coordinadora del Control Interno</t>
  </si>
  <si>
    <t>Al 30 de abril de 2021 las auditorias se encontraban en ejecución conforme a lo establecido en el cronograma del Plan Anual de Auditorias Internas - PAAI de la presente vigencia, es por esto que no se han publicado informes de auditoria.</t>
  </si>
  <si>
    <t>En la pagina web de la camara de Representantes https://www.camara.gov.co/transparencia-y-acceso-a-la-informacion-publica-nacional, 4. Informes de la Oficina de control interno, Auditorias Internas 2022, se encuentran publicadas al 06 de septiembre de 2022,  (18) auditorias de las (21) establecidas en el plan anual de Auditorias Internas.</t>
  </si>
  <si>
    <t>En la pagina web de la camara de Representantes https://www.camara.gov.co/transparencia-y-acceso-a-la-informacion-publica-nacional, 4. Informes de la Oficina de control interno, Auditorias Internas 2022, se encuentran publicadas al 14 de DICIEMBRE de 2022,  (18) auditorias de las (20) establecidas en el plan anual de Auditorias Internas.y se realizó una adicional que no estaba contemplada en el Plan, para un total de 19 auditorias.</t>
  </si>
  <si>
    <t>Actualizar dentro de la página web de la Corporación los links de Atención Ciudadana, Cámara para niños y Contáctenos, que forman parte del menú de Servicios al Ciudadano.</t>
  </si>
  <si>
    <t>Link de Contáctenos actualizado</t>
  </si>
  <si>
    <t>Link contáctenos actualizado</t>
  </si>
  <si>
    <t>30 de junio de 2022
30 de noviembre de 2022</t>
  </si>
  <si>
    <t>1 - https://www.camara.gov.co/ninos/revista-congreso-ninos
2 - https://www.camara.gov.co/contactenos</t>
  </si>
  <si>
    <t>Esta oficina revisó la página web institucional, encontrando los Link de "Camara para niños" y "Contactanos", pero no pudo establecer si estaban actualizados, toda vez, que no se recibio respuesta del responsable al requerimiento de información enviado.</t>
  </si>
  <si>
    <t xml:space="preserve">La UAC informa que mediante oficio UAC-CS-CV19-5927-2022 dirigido a Planeación y Sistemas se envió el Protocolo de atención al ciudadano (https://www.camara.gov.co/sites/default/files/2022-02/Protocolo%20de%20atenci%C3%B3n%20al%20ciudadano.pdf) y la Carta de Trato Digno para su publicación. </t>
  </si>
  <si>
    <t>Acorde a la infiormación reportada y a la revisión realizada en la pagina web, se evidencia el cumplimiento de la actividad, acorde a la primera fecha de entrega.</t>
  </si>
  <si>
    <t>En el enlace Servicio al ciudadano/Cámara para niños en la pestaña videos se publicó el video de los niños sobre trámite del Congreso.
Se solicitó la publicación de los videos en Lengua de Señas Colombiana que se encuentran en Servicio al Ciudadano /Atención Ciudadana, sean incluidos en este mismo espacio del micrositio de Transparencia.
Se adjuntan pantallazos</t>
  </si>
  <si>
    <t>Una vez revisada la información reportada, se evidencia el cumplimiento de la actividad.</t>
  </si>
  <si>
    <t>Actualizar el directorio de información de servidores públicos y contratistas incluyendo el tipo de contrato del servidor, contenido en el SIGEP (Categoría 3 Estructura orgánica y talento humano - Subcategoría 3.5 Directorio de información de servidores públicos y contratistas de la Sección de Transparencia)</t>
  </si>
  <si>
    <t>Dos campañas de actualización de la información contenida en el directorio del SIGEP</t>
  </si>
  <si>
    <t>No. de campañas de actualización realizadas /
Dos campañas de actualización programadas</t>
  </si>
  <si>
    <t>Primera campaña en el primer semestre del 2022
Segunda campaña en el segundo semestre del año 2022</t>
  </si>
  <si>
    <t>No presentan soportes que permitan evidenciar algún avance</t>
  </si>
  <si>
    <t>A la fecha de corte del informe y teniendo en cuenta las fechas programadas, las actividades se encontraban en ejecución.</t>
  </si>
  <si>
    <t>La División de Personal envia el pantallazo del correo  masivo de fecha 24/05/2022 sobre la circular informativa del diligenciamiento de la Declaración Bienes y Rentas del SIGEP.</t>
  </si>
  <si>
    <t>Se cumplio con la primera campaña de actualización de la información en el SIGEP.</t>
  </si>
  <si>
    <t>La División de Personal envia el pantallazo del correo  masivo de fecha 24/11/2022 sobre la circular informativa del diligenciamiento de la Declaración Bienes y Rentas del SIGEP.</t>
  </si>
  <si>
    <t>Un directorio SIGEP actualizado de la información de servidores públicos y contratistas de la Corporación</t>
  </si>
  <si>
    <t>Dos reportes de actualización</t>
  </si>
  <si>
    <t>Primer corte a 30 de mayo se presenta el último día hábil de junio. Segundo corte a 30 de octubre se presenta el último día hábil de noviembre 2022</t>
  </si>
  <si>
    <t xml:space="preserve">Envían un formato excel del Reporte de Gestión SIGEP 2-2022 y los pantallazos de los correos de solicitud de las actualizaciones de funcionarios en el sigep
</t>
  </si>
  <si>
    <t>Se esta cumpliendo con la actividad planteada.</t>
  </si>
  <si>
    <t xml:space="preserve">No envian soportes del segundo semestre 2022.
ACTIVIDAD PARCIALMENTE CUMPLIDA </t>
  </si>
  <si>
    <t>Un informe publicado en la Sección de Transparencia, dentro de la Categoría7-Control, Subcategoría 7.1-Informes de gestión, evaluación y auditoría</t>
  </si>
  <si>
    <t>Dirección Administrativa debe enviar a la Oficina de Planeación y Sistemas la información a publicar (formato accesible Word o excel)</t>
  </si>
  <si>
    <t>La actividad se encuentra en ejecución</t>
  </si>
  <si>
    <t>Revisado el enlace https://www.camara.gov.co/informes-a-la-comision-legal-de-cuentas no se encuentrapublicado el informe de la vigencia 2021. La actividad se encuentra en ejecución, plazo de entrega el 30 de septiembre .</t>
  </si>
  <si>
    <t>1.13.</t>
  </si>
  <si>
    <t>Realizar la publicación de informes de actividades mensuales debidamente firmados por el supervisor y el contratista, esta actividad está a cargo del supervisor del contrato)</t>
  </si>
  <si>
    <t>100% publicaciones de informes de supervisores</t>
  </si>
  <si>
    <t>La Division de Juridica evidencia que de conformidad con los procedimientos establecidos por Colombia Compra Eficiente, los informes de ejecución deben ser subidos a la plataforma por parte del Contratista y aprobados por parte del supervisor designado para ello en la misma plataforma. Por lo que es responsabilidad de cada área de la Cámara de Representantes verificar y vigilar que dichos documentos se anexen en la plataforma</t>
  </si>
  <si>
    <t xml:space="preserve">Se Evidencia que la contratacion de la Entidad se realizo a traves de la plataforma Secop II, y de igual forma los informes presentados al tratarse de una plataforma transacional, se encuentran en esta, junto con la certificacion de supervision presentados para las cuentas de cobro </t>
  </si>
  <si>
    <t>TATIANA</t>
  </si>
  <si>
    <t>1.14.</t>
  </si>
  <si>
    <t>Actualizar en el link de Transparencia de la página Web de la Cámara de Representantes República, ítems competencia de la Unidad de Atención Ciudadana.</t>
  </si>
  <si>
    <t>Información actualizada en el link de Transparencia de la página Web</t>
  </si>
  <si>
    <t>30 de junio de 2022
30 de noviembre de 2022</t>
  </si>
  <si>
    <t>Con comunicación UAU-CS-CV19-2879-2022, de fecha 31 de marzo de 2022, dirigida al doctor Juan José Gómez Vélez , Jefe de la oficina de Planeación y Sistemas de la Cámara de Representantes, se remitió la propuesta documento con las sugerencias de actualizacion de link de transparencia de la página Web de la Cámara de Representantes, en los ítems de competencia de la  UAC:
1 - INFOGRAFIAS LENGUAS NATIVAS
2 - PIEZAS GRAFICAS CENTRO DE RELEVO</t>
  </si>
  <si>
    <t>A la fecha de corte del informe y teniendo en cuenta las fechas programadas, las actividades se encontró la actualización  INFOGRAFIAS LENGUAS NATIVAS. La actividad se encuentran en ejecución,</t>
  </si>
  <si>
    <t>Se reporta por parte de la UAC, que mediante oficio UAC-CS-CV19-5927-2022 dirigido a Planeación y Sistemas se envió solicitud de ajustes y actualizaciones link de Transparencia de la página Web de la Cámara de Representantes República, ítems competencia de la Unidad de Atención Ciudadana.</t>
  </si>
  <si>
    <t>Acorde a la infiormación reportada y a la revisión realizada en la página web, se evidencia el cumplimiento de la actividad, acorde a la primera fecha de entrega.</t>
  </si>
  <si>
    <t>Fue publicado en la página en Transparencia/servicio al ciudadano los videos en Lengua de Señas Colombiana.
Se adjunta pantallazo</t>
  </si>
  <si>
    <t>1.15.</t>
  </si>
  <si>
    <t>Realizar campaña de sensibilización sobre qué son datos abiertos, la importancia de abrir y reutilizar datos y el proceso de apertura de datos de la Cámara de Representantes.</t>
  </si>
  <si>
    <t>Campaña de sensibilización</t>
  </si>
  <si>
    <t>Una estrategia de divulgación ejecutada</t>
  </si>
  <si>
    <t>Oficina de Planeación y Sistemas,
Oficina de Información y Prensa</t>
  </si>
  <si>
    <t>A  diciembre  de 2022 se ha cumplido con el 100% de la Actividad  por medio de 1 video,  2 publicaciones de Instagram y una en la intranet  que hacen parte de un cronograma que se desarrolló de la mano de la división de planeación y sistemas.
Intranet - Conoce ¿qué son los datos abiertos_.pdf
EVIDENCIAS CAMPAÑA DATOS ABIERTOS</t>
  </si>
  <si>
    <t>Una vez se revisa la informacion reportada, se evidencia el cumplimiento de la actividad</t>
  </si>
  <si>
    <t>1.16.</t>
  </si>
  <si>
    <t>Realizar divulgación de los Datos Abiertos de la Cámara de Representantes a través de los diferentes medios de comunicación y difusión interna y externa de la Corporación (correo electrónico, cartelera digital, página web, intranet, redes sociales, Noticiero NCR, etc.). Motivado por el cambio de legislatura.</t>
  </si>
  <si>
    <t>Una campaña de difusión de los Datos Abiertos de la Cámara de Representantes.</t>
  </si>
  <si>
    <t>Una campaña de difusión ejecutada de los Datos Abiertos de la Cámara de Representantes.</t>
  </si>
  <si>
    <t>1.17.</t>
  </si>
  <si>
    <t>Actualizar el directorio de entidades, agremiaciones, asociaciones y otros grupos de interés relacionadas con la Cámara de Representantes.</t>
  </si>
  <si>
    <t>Directorio actualizado</t>
  </si>
  <si>
    <t>Secretaría General / Oficina de Planeación y Sistemas</t>
  </si>
  <si>
    <t xml:space="preserve">Envían el link donde se encuentra el Directorio de agremiaciones, asociaciones y grupos de interes  https://www.camara.gov.co/37-directorio-de-agremiaciones-asociaciones-y-otros-grupos-de-interes </t>
  </si>
  <si>
    <t>ACTIVIDAD CUMPLIDA</t>
  </si>
  <si>
    <t>1.18.</t>
  </si>
  <si>
    <t>Socialización del “Manual de Tratamiento de Datos Personales de la Cámara de Representantes”, por el cambio de legislatura.
El cual contiene las actuaciones comunes para la adecuada gestión del Tratamiento de Datos Personales dentro de la Cámara de Representantes, en las operaciones de recolección, almacenamiento, uso, circulación y supresión. Así mismo sobre las actividades propias de la actualización y reporte de incidentes de seguridad de datos personales ante el Registro Nacional de Bases de Datos –RNBD- de la Superintendencia de Industria y Comercio -SIC-.</t>
  </si>
  <si>
    <t>Campaña de socialización</t>
  </si>
  <si>
    <t>No. de campañas de socialización ejecutadas /
Dos campañas de socialización programadas</t>
  </si>
  <si>
    <t>Oficina de Planeación y Sistemas con el apoyo de la Oficina de Información y Prensa</t>
  </si>
  <si>
    <t>Septiembre y noviembre de 2022</t>
  </si>
  <si>
    <t>Se reporta hoja de control de avances, el cual contiene las actuaciones comunes para la adecuada gestión del Tratamiento de Datos Personales dentro de la Entidad. Así mismo, sobre las actividades propias de la actualización y reporte de incidentes de seguridad de datos personales ante el Registro Nacional de Bases de Datos –RNBD- de la Superintendencia de Industria y Comercio -SIC-.
Soportes:
Correo - 1. Socialización Manual de Tratamiento de Datos Personales.pdf 30 de noviembre de 2022
Correo - 2. Socialización Manual de Tratamiento de Datos Personales.pdf 29 de noviembre de 2022</t>
  </si>
  <si>
    <t>Una vez revisada la información reportada, se evidencia el cumplimiento de la actividad una con extemporaneidad ya que estaba programada para septiembre, la dos (2) socializaciones se realizaron en el mes de noviembre.
ACTIVIDAD CUMPLIDA</t>
  </si>
  <si>
    <t>1.19.</t>
  </si>
  <si>
    <t>Divulgar y socializar comunicados y/o mensajes de sensibilización sobre Transparencia y el Derecho de Acceso a la Información Pública. Esto se hará a través de los diferentes medios de comunicación y difusión interna y externa de la Corporación (correo electrónico, cartelera digital, página web, redes sociales, Noticiero NCR).</t>
  </si>
  <si>
    <t>4 comunicados y/o mensajes de sensibilización sobre Transparencia y el Derecho de Acceso a la Información Pública.</t>
  </si>
  <si>
    <t>No. comunicados y/o mensajes de sensibilización divulgados / 
4 comunicados y/o mensajes de sensibilización programados</t>
  </si>
  <si>
    <t>2 primer semestre y 2 segundo semestre del 2022</t>
  </si>
  <si>
    <t>La evidencia reportada corresponde a la actualización del link de transparencia</t>
  </si>
  <si>
    <t>Aunque la evidencia reportada no corresponde a lo descrito en en la actividad que dice: "Divulgar y socializar comunicados y/o mensajes de sensibilización sobre Transparencia y el Derecho de Acceso a la Información Pública", la actividad no esta en dentro del termino de ejecución. Se recomienda se envien las evidecnias correspondientes a la actividad.</t>
  </si>
  <si>
    <t>la oficina de prensa reporta que, en el primer semestre de 2022 se cumplió con el 100% de comunicados y/o mensajes de sensibilización sobre Transparencia y el Derecho de Acceso a la Información Pública.
-1.	30 de Junio de 2022 - Recomendaciones con el fin de mejorar y optimizar el servicio a la ciudadanía.
- 2.	30 de Junio de 2022 – ¿Cómo comprobar la veracidad de la información brindada al ciudadano?</t>
  </si>
  <si>
    <t>Acorde a la información reportada y a la revisión realizada, se evidencia el cumplimiento de la actividad para el primer semestre del año 2022.</t>
  </si>
  <si>
    <t>A 31 de diciembre de 2022 se ha cumplido con el 100% de la Actividad  por medio de  un video que hace parte de un cronograma que se está desarrolló durante 2022, 5 correos masivos con 11 tips y publicación de estas piezas gráficas en la intranet
En el primer semestre de 2022 se cumplió con el 100% de comunicados y/o mensajes de sensibilización sobre Transparencia y el Derecho de Acceso a la Información Pública.
Esta actividad se realizó de la mano de la División de Planeación y Sistemas.
Evidencias  Videos Youtube
EVIDENCIAS CORREO MASIVO
Evidencias  Videos Youtube</t>
  </si>
  <si>
    <t>1.20.</t>
  </si>
  <si>
    <t>Promover el uso de canales de comunicación interna</t>
  </si>
  <si>
    <t>7 campañas</t>
  </si>
  <si>
    <t># campañas realizadas /
7 campañas programadas</t>
  </si>
  <si>
    <t>Oficina de Información y Prensa
(apoya Oficina de Planeación y Sistemas)</t>
  </si>
  <si>
    <t>2 primer semestre y 5 segundo semestre del 2022</t>
  </si>
  <si>
    <t>El responsable informa "Se encuentra en desarrollo y consolidando la evidencia del mismo."</t>
  </si>
  <si>
    <t>No se reportan evidencia, la actividad se encuentra incumplida para el primer semestres del año.
La actividad se encuentra en ejecución</t>
  </si>
  <si>
    <t>De la mano de la División de Planeación y Sistemas, a 31 de diciembre esta actividad se cumplió al 100%, con 5 actividades en el segundo semestre del año . 
EVIDENCIAS PROMO INTRANET
1. Gmail - Fwd_ Socialización INTRANET
2. Gmail - Fwd_ Socialización de la INTRANET
Socialización Intranet CR 2022
VIDEO FUNCIONAMIENTO DE LA INTRANET CR
PROPÓSITO LA INTRANET</t>
  </si>
  <si>
    <t>Una vez se verifica la informacion reportada, se evidencia el cumplimiento de la actividad para el segundo semestre del año.</t>
  </si>
  <si>
    <t>1.21.</t>
  </si>
  <si>
    <t>Publicar en la Página Web, el Libro de Registro de Intereses Privados de los Representantes a la Cámara, y el link de la publicación de la Gaceta.</t>
  </si>
  <si>
    <t>Publicación de Registro de Intereses Privados y publicación de la Gaceta En Página Web</t>
  </si>
  <si>
    <t>Revisado el link se encontro que se encuentran publicados hasta la vigencia de 2021 y que le link de Publicados en la Gacetas no funciona.
Para la vigencia 2022 no existe ninguna publicación</t>
  </si>
  <si>
    <t>1.22.</t>
  </si>
  <si>
    <t>Publicar el perfil de los Representantes a la Cámara en la página web en la sección “Representantes”.</t>
  </si>
  <si>
    <t>Consolidación y actualización de los perfiles de los Representantes en la Página Web de la Cámara de Representantes.</t>
  </si>
  <si>
    <t>Publicar el perfil de los Representantes a la Cámara / Consolidación y actualización del perfil</t>
  </si>
  <si>
    <t>Se ha venido cumpliendo con la actividad.
Por el cambio de legislatura se verificará la actualización nuevamente.</t>
  </si>
  <si>
    <t>La actividad se encuentra cumplida de acuerdo a la información consignada en el seguimiento del 30 de agosto de 2022.</t>
  </si>
  <si>
    <t>1.23.</t>
  </si>
  <si>
    <t>Realizar acciones para incentivar el derecho a la participación democrática en temas legislativos desde los territorios, según Resolución 1331 de 2017.</t>
  </si>
  <si>
    <t>2 encuentros Ciudadanos, con aliados estratégicos, para desarrollar Estrategia “En Cuéntate con la Cámara</t>
  </si>
  <si>
    <t>Número de encuentros realizados / 2 encuentros propuestos</t>
  </si>
  <si>
    <t>Entre 1 de febrero y 31 de diciembre de 2022</t>
  </si>
  <si>
    <t>Informan que no hay avance de la actividad</t>
  </si>
  <si>
    <t>No reportan avance de la actividad.
EN EJECUCION</t>
  </si>
  <si>
    <t>La Secretaia General informa que se realizaron 2 encuentros con juventudes de jóvenes del Departamento de la Guajira y otro con jóvenes del Departamento de Cundinamarca. Envían registro fotografico  de los encuentros Jóvenes 3.0y publicacion en twiter https://mobile.twitter.com/SecreCamara</t>
  </si>
  <si>
    <t>1.24.</t>
  </si>
  <si>
    <t>Capacitar junto a la Red de Lenguaje Claro Colombia a los funcionarios sobre la importancia del lenguaje claro en el trámite legislativo</t>
  </si>
  <si>
    <t>Capacitaciones realizadas</t>
  </si>
  <si>
    <t>Capacitación realizada
Capacitación propuesta</t>
  </si>
  <si>
    <t xml:space="preserve">La Secretaria Geneal informa que en el mes de
noviembre se llevó a cabo el Seminario internacional de lenguaje claro. Envian el pantallazo de la capacitación realizada </t>
  </si>
  <si>
    <t>Subcomponente 2. Lineamientos de Transparencia Pasiva</t>
  </si>
  <si>
    <t>Realizar y publicar informes trimestrales de derechos de petición que incluyan estadísticas y análisis</t>
  </si>
  <si>
    <t>Dos Informes publicados en la página Web</t>
  </si>
  <si>
    <t>Número de Informes publicados en la página Web /
Cuatro informes programados para publicar en página web</t>
  </si>
  <si>
    <t>30 de abril de 2022
30 de julio de 2022
30 de octubre de 2022
30 de enero de 2023</t>
  </si>
  <si>
    <t>Debido a que la presentación de los informes es posterior a su fecha de corte, no es posible que aporten el informe correspondiente a primer treimestre,</t>
  </si>
  <si>
    <t>La UAC informa que en el mes de julio se radicó informe trimestral derechos de petición que incluyan estadísticas y análisis.</t>
  </si>
  <si>
    <t>Se revisa la pagina y se encuentra publicado solo el informe del primer trimestre del año 2022.
La actividad se incumple para el segundo trimestre puesto que no se ha publicado el informe</t>
  </si>
  <si>
    <t>Informes publicados en la página web de la Cámara de Representantes en el link de Transparencia https://www.camara.gov.co/pqrsd-2022</t>
  </si>
  <si>
    <t>Una vez revisada la información reportada y revisada la página web de la entidad se envidencio que se encuentra publicada de los tres (3) trimestres, faltando por publicar el cuarto trimestre cuya fecha de vencimiento es el 30 de enero de 2023.</t>
  </si>
  <si>
    <t>Realizar y publicar reportes trimestrales con las solicitudes de acceso a la información pública.</t>
  </si>
  <si>
    <t>Número de Informes publicados en la página Web
Cuatro informes programados para publicar en página web</t>
  </si>
  <si>
    <t>La UAC informa que en el mes de julio se radicó informe trimestral con las solicitudes de acceso a la información pública</t>
  </si>
  <si>
    <t>Revisada la página web no se encontro publicada la información del primer y segundo trimestre del 2022.</t>
  </si>
  <si>
    <t>Realizar propuesta para el mejoramiento del Índice de Transparencia Legislativa.</t>
  </si>
  <si>
    <t>Documento</t>
  </si>
  <si>
    <t>Propuesta de mejoramiento de indice de transaprencia legislativa</t>
  </si>
  <si>
    <t xml:space="preserve">La actividad se incumple para el segundo trimestre puesto que no se ha publicado el informe
</t>
  </si>
  <si>
    <t>Subcomponente 5 Monitoreo del Acceso a la Información Pública</t>
  </si>
  <si>
    <t>Actualizar mínimo dos veces al año en la página web de la Corporación el autodiagnóstico de cumplimiento de la Ley 1712 de 2014 a través de la matriz desarrollada por la Procuraduría General de la Nación PGN</t>
  </si>
  <si>
    <t>Dos matrices actualizadas publicadas</t>
  </si>
  <si>
    <t>1ª publicación a más tardar el 31 de mayo de 2022.
2ª publicación a más tardar el 15 de octubre de 2022.</t>
  </si>
  <si>
    <t>Actividad incumplida para la primera fecha de entrega.
Actividad en ejecución.</t>
  </si>
  <si>
    <t>envian un pantallazo de la página de la Procuraduria.</t>
  </si>
  <si>
    <t>.50%</t>
  </si>
  <si>
    <t>La Oficina de Planeación y Sistemas envian un pantallazo de la página de la Procuraduria donde se observa la fecha de generación del 19/09/22 correspondiente a dos usuarios de personas que ya no laboran en la Corporacion de los doctores Elgar Castillo Rueda y Carlos Eduardo Vanegas. Se evidencia que la oficina de Planeación y sisitemas han realizado lo pertinente con el cambio de usuarios ante la PGN
 Revisado el botón de trasnparencia se evidencia que hay una matriz publicada Matriz ITA ÍNDICE DE TRANSPARENCIA Y ACCESO A LA INFORMACIÓN - Cámara de Representantes -2022
PARCIALEMNTE CUMPLIDA</t>
  </si>
  <si>
    <t>PUBLICADA UNA SOLA MATRIZ</t>
  </si>
  <si>
    <t>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t>
  </si>
  <si>
    <t>3 requerimientos</t>
  </si>
  <si>
    <t>1er requerimiento: marzo de 2022. 
2do requerimiento: julio de 2022.
3er
requerimiento:
noviembre de
2022</t>
  </si>
  <si>
    <t>No reportan avances</t>
  </si>
  <si>
    <t>No envían la evidencia del primer requerimiento qu estaba programado para marzo de 2022.
La actividad se incumplio para el primer cuatrimestre</t>
  </si>
  <si>
    <t>Actividad incumplida para las dos primeras fechas de entrega.
La actividad se encuentra en ejecución</t>
  </si>
  <si>
    <t xml:space="preserve">ENVIAN SOPORTE DE DOS CORREOS </t>
  </si>
  <si>
    <t>REPORTAN LA EVIDENCIA DE DOS REQUERIMIENTOS REMITIDOS EL DIA 10 DE OCTUBRE Y 24 DE NOVIEMBRE
SE DA CUMPLIMIENTO EN FECHAS POSTERIORES HA LAS ESTABLECIDAS.</t>
  </si>
  <si>
    <t>Promover el uso de la Encuesta de Satisfacción sobre Transparencia y Acceso a la Información Pública de la Cámara de Representantes que está dispuesta en el pie de página del portal web institucional.</t>
  </si>
  <si>
    <t>Dos
estrategias de difusión</t>
  </si>
  <si>
    <t>Dos estrategias de difusión ejecutadas</t>
  </si>
  <si>
    <t>Oficina de Planeación y Sistemas, con el apoyo de la Oficina de Información y Prensa</t>
  </si>
  <si>
    <t>Una por semestre del 2022</t>
  </si>
  <si>
    <t>No envian evidencia del avance de la actividad.
EN EJECUCION</t>
  </si>
  <si>
    <t>Actividad incumplida para el primer semestre.
Actividad en ejecución.</t>
  </si>
  <si>
    <t>Remiten el pantallazo del correo de fecha 16 de noviembre mediante el cual la Oficina de Planeación y Sistemas invitan a todos los colaboradores de la Cámara a realizar y promocionar la encuesta de satisfaccipon sobre Transparencia y acceso a la información pública</t>
  </si>
  <si>
    <t>Revisada el botón de transparencia se evidencia la Encuesta de satisfacción sobre la Transparencia y acceso a la información pública,
En el primer semestre no se realizo la actividad  de difusión y en el segundo semestre si envian el soporte de dicha actividad..
PARCIALMENTE CUMPLIDA</t>
  </si>
  <si>
    <t>Componente 6: Iniciativas Adicionales: Estrategía de Manejo de Conflicto de Intereses</t>
  </si>
  <si>
    <t>ETAPA</t>
  </si>
  <si>
    <t>ACTIVIDADES</t>
  </si>
  <si>
    <t>TAREAS</t>
  </si>
  <si>
    <t>META/PRODUCTO</t>
  </si>
  <si>
    <t>RESPONSABLE</t>
  </si>
  <si>
    <t>CRONOGRAMA</t>
  </si>
  <si>
    <t>PLANEACIÓN Y ORIENTACIÓN</t>
  </si>
  <si>
    <t>Definir lineamientos para la gestión preventiva</t>
  </si>
  <si>
    <t>Conformar Equipo de trabajo</t>
  </si>
  <si>
    <t>Correo electrónico, oficio de invitación, conformación del equipo de trabajo o acta.</t>
  </si>
  <si>
    <t>Oficina de Planeación y Sistemas, Secretaría General, Secretaría de comisiones, Comisión de ética y estatuto del congresista, y División de Personal</t>
  </si>
  <si>
    <t>La Oficina de Planeación y Sistemas, desarrolló la etapa de planeación y orientación en el Plan Anticorrupción y Atención al Ciudadano 2022, se convocó a los líderes de proceso por medio de un correo electrónico para definir la Estrategía de Conflicto de Intereses el día 19 de octubre de 2021, con el fin de realizar la mesa de trabajo, la cual se relizó el día 20 de octubre.
Adjuntan pantallazo del  correo electronico (citación a reunión líderes de los procesos), fotos de la reunión  y el acta.</t>
  </si>
  <si>
    <t>Una vez se verifica la información suministrada por la dependencia de Planeación y Sistemas, se establece un cumplimiento de la actividad propuesta, toda vez que se conformó el equipo de trabajo y se llevaron a cabo actividades tendientes para la gestión preventiva.</t>
  </si>
  <si>
    <t>Realizar Autodiagnóstico de Conflicto de Intereses</t>
  </si>
  <si>
    <t>Diligenciar Matriz de autodiagnóstico</t>
  </si>
  <si>
    <t>Autodiagnóstico diligenciado, con propuestas de plan de acción</t>
  </si>
  <si>
    <t>División de Personal, Oficina de Prensa, División Jurídica, Secretaría General, Oficina Coordinadora de Control Interno, Oficina de Planeación Y Sistemas</t>
  </si>
  <si>
    <t xml:space="preserve">
La Oficina de Planeación y Sistemas envía la matriz de autodiagnóstico de la Política de Conflicto de Intereses y su plan de acción para el año 2022.</t>
  </si>
  <si>
    <t>Se cumplió con la actividad propuesta</t>
  </si>
  <si>
    <t>Identificar cargos y funciones relacionadas con conflicto de interés</t>
  </si>
  <si>
    <t>Identificar cargos y funciones que están expuestos a situación de conflicto de intereses</t>
  </si>
  <si>
    <t>Cargos y funciones identificados con riesgo de conflicto de intereses</t>
  </si>
  <si>
    <t>de 01/01/2022
a 30/04/2022</t>
  </si>
  <si>
    <t xml:space="preserve">La Division de Personal reporta la de datos de los cargos y funciones identificados con Riesgo de Conflicto de Intereses </t>
  </si>
  <si>
    <t xml:space="preserve">Se cumplio con la actividad Propuesta. </t>
  </si>
  <si>
    <t>Lineamientos para la gestión preventiva</t>
  </si>
  <si>
    <t>Revisar y/o ajustar la política del código de integridad, conflictos de intereses de acuerdo a las normas vigentes</t>
  </si>
  <si>
    <t>Documento de revisión y/o actualización</t>
  </si>
  <si>
    <t>12/31/2022</t>
  </si>
  <si>
    <t>No se reportan avances. 
EN EJECUCION</t>
  </si>
  <si>
    <t xml:space="preserve">“POLÍTICA DE INTEGRIDAD VERSIÓN 2022” </t>
  </si>
  <si>
    <t>La actividad se encuentra cumplida de acuerdo a la información consignada mediante correo electronico remitido a la oficina de Control Inteno.</t>
  </si>
  <si>
    <t>Sensibilizar y capacitar a servidores públicos y contratistas de la entidad</t>
  </si>
  <si>
    <t>Aportar la información necesaria para realizar las acciones de socialización, capacitación y sensibilización planeadas respecto a la política de Integridad y Conflicto de Intereses</t>
  </si>
  <si>
    <t>2 entregas de información respecto al código de Integridad y/o Política de Integridad y Conflicto de Intereses de la entidad proporcionados vía correo electrónico a la Oficina de Información y Prensa</t>
  </si>
  <si>
    <t xml:space="preserve">La Division de Personal aporta las evidencias de la campaña de socialización del codigo de Intergridad de la entidad, y un video clip del mismo. </t>
  </si>
  <si>
    <t>Se Evidencia la socializacion por medio de correo electronico videoclip publicado en el canal de youtube y la pagina web de la entidad. Link:  
https://drive.google.com/drive/folders/1Alpbo_tkLYU8BNNAPSd1y1B-w6fRG-nn
No envían información sobre socialización del Conflicto de Intereses. 
EN EJECUCION</t>
  </si>
  <si>
    <t>PROPUESTA DE LINEAMIENTO:</t>
  </si>
  <si>
    <t>se evidencia el cumplimiento de las dos entregas de la actividad; mediante correo electronico de socialización y videoclip enviado el dia 08 de septiembre de 2022.</t>
  </si>
  <si>
    <t>Realizar y divulgar campañas de comunicación alusivas al conflicto de interés para socializar por redes institucionales</t>
  </si>
  <si>
    <t>2 campañas de comunicación a partir de la información compartida por la División de Persona, respecto a conflicto de intereses</t>
  </si>
  <si>
    <t>Oficina de Información y Prensa
 División de Personal</t>
  </si>
  <si>
    <t>Primera entrega a 17/05/2022
Segunda entrega a 15/09/2022</t>
  </si>
  <si>
    <t>No envian avances de la socializción por redes del tema de conflicto de intereses
EN EJECUCION</t>
  </si>
  <si>
    <t xml:space="preserve">La oficina de prensa reporta que, en el primer semestre de 2022 se ha cumplido con el 100% de la actividad.
PIEZAS: 
1. HURTO DE INSUMOS
2. CELEBRACIÓN INDEBIDA DE CONTRATOS
3. COHECHO PASIVO PROPIO
4. COHECHO POR DAR Y OFRECER
5. FALSEDAD EN DOCUMENTO PÚBLICO . TRÁFICO DE INFLUENCIAS
6. INCUMPLIMIENTO DE HORARIO
7. OMISIÓN DE DEBERES FUNCIONALES
8. PREJUICIO AL PATRIMONIO
9. PREVARICATO – PECULADO POR APROPIACIÓN
10. VIOLACIÓN A INFORMACIÓN RESERVADA
Piezas que fueron publicadas en las redes sociales y difundidas por correo electronico.
</t>
  </si>
  <si>
    <t>Acorde a la información reportada , se evidencia el cumplimiento de la actividad.</t>
  </si>
  <si>
    <t>una vez se verifica la informacion reportada se evidencia el cumplimiento de la actividad.</t>
  </si>
  <si>
    <t>Realizar dos (2) jornadas de sensibilización sobre las situaciones que podrían generar conflictos de intereses</t>
  </si>
  <si>
    <t>dos (2) jornadas de sensibilización</t>
  </si>
  <si>
    <t>dos (2) jornadas para antes del 11/11/2022</t>
  </si>
  <si>
    <t>Comparten invitación a la formación de CONFLICTO DE INTERESES</t>
  </si>
  <si>
    <t>Estrategia;</t>
  </si>
  <si>
    <t>DIVISION PERSONAL NATALIA</t>
  </si>
  <si>
    <t>Realizar dos (2) jornadas de capacitación con los enlaces de contratación de las diferentes dependencias sobre la normatividad vigente y el formato a diligenciar al momento de contratar.</t>
  </si>
  <si>
    <t>Dos (2) jornadas de capacitación para los enlaces de contratación</t>
  </si>
  <si>
    <t>División Jurídica y/o delegado para la contratación.</t>
  </si>
  <si>
    <t xml:space="preserve">Se realiza una jornada de Capacitacion con los enlaces de Contratacion el 21 de abril de 2022. La division juridica adjunta presentacion y listado de asistentes.  </t>
  </si>
  <si>
    <t>Se Evidencia la capacitacion realizada y presentacion compartida sobre el tema, quedando pendiente una.</t>
  </si>
  <si>
    <t>Realizar curso ó capacitación de integridad, transparencia y lucha contra la corrupción</t>
  </si>
  <si>
    <t>Invitar de manera permanente a que los servidores y contratistas realicen el curso ó asistan alas capacitaciones</t>
  </si>
  <si>
    <t>EN EJECUCIÓN</t>
  </si>
  <si>
    <t>Se reporta por parte de personal circular de Invitación al curso de integridad.</t>
  </si>
  <si>
    <t>Se revisa la información y se evidencia invitación en correo electronico de fecha 11 de julio a los funcionarios para asistir y tomar el curso de integrada para la lucha contra la corrupción.</t>
  </si>
  <si>
    <t xml:space="preserve">POR MEDIO DE CORREO ELECTRONICO SE EVIDENCIA LA CIRCULAR MASIVA DEL CURSO DE LUCHA CONTRA LA CORRUPCIÓN </t>
  </si>
  <si>
    <t xml:space="preserve">LA ACTIVIDAD SE DIO POR CUMPLIDA EN EL SEGUNDO CUATRIMESTRE </t>
  </si>
  <si>
    <t>GESTIÓN</t>
  </si>
  <si>
    <t>.</t>
  </si>
  <si>
    <t>Realizar capacitaciones del código de integridad de conflicto de intereses en el sector público, del sistema nacional de integridad y, del tratamiento que debe dar el servidor público en caso de conflicto de intereses</t>
  </si>
  <si>
    <t>Se reporta por parte de personal  invitación a capacitacion de conflicto de intereses de fecha 11 de mayo de 2022</t>
  </si>
  <si>
    <t>Se revisa la informacion reportada y se evidencia la invitacion a la capacitacion para la fecha 13 de mayo de 2022.</t>
  </si>
  <si>
    <t>ENVIAN SOPORTE DE CAPACITACIÓN SEGUNDO SEMESTRE.</t>
  </si>
  <si>
    <t>LA ACTIVIDAD SE ENCUENTRA CUMPLIDA DE ACUERDO A LA INFORMACIÓN CONSIGNADA.</t>
  </si>
  <si>
    <t>Ajustar el manual de contratación de la entidad con orientaciones para que los servidores y contratistas realicen su declaración de conflictos de intereses</t>
  </si>
  <si>
    <t>Revisar y ajustar el Manual de contratación, incluyendo orientaciones sobre declaración de contratistas</t>
  </si>
  <si>
    <t>Documento de revisión y/o actualización del manual</t>
  </si>
  <si>
    <t>División Jurídica y/o Delegado para la contratación</t>
  </si>
  <si>
    <t>Se evidencia que se comparte a las dependencias por correo electronico el Manual de Contratacion Vigente  de la entidad en Enero junto con la resolucion 002 de 2022.</t>
  </si>
  <si>
    <t>Una vez se verifica la información suministrada por la dependencia de Juridica, se encuentra Pantallazo de envio de Manual de contratacion y formatos vigentes, en la cual se definieron los lineamientos a seguir.</t>
  </si>
  <si>
    <t>Elaboración del procedimiento para el manejo y declaración de conflicto de Interés</t>
  </si>
  <si>
    <t>Elaborar el procedimiento sobre el manejo de conflicto de intereses incorporarlo en el manual</t>
  </si>
  <si>
    <t>Procedimiento elaborado</t>
  </si>
  <si>
    <t>División Jurídica, División de Personal</t>
  </si>
  <si>
    <t>PREGUNTAR PERSONAL, HABLE CON TATIANA</t>
  </si>
  <si>
    <t>Divulgación de la declaración de bienes y rentas y, conflicto de intereses de Servidores y contratistas</t>
  </si>
  <si>
    <t>Generar y publicar avance de divulgación</t>
  </si>
  <si>
    <t>Reporte y divulgación del avance</t>
  </si>
  <si>
    <t>La Oficina Coordinadora de Control Interno hace seguimiento a la publicación de la declaración de bienes, rentas y conflictos de intereses de los servidores públicos, incluyendo contratistas</t>
  </si>
  <si>
    <t>Realizar seguimiento a la declaración de bienes y rentas y conflicto de intereses.</t>
  </si>
  <si>
    <t>Informe de seguimiento</t>
  </si>
  <si>
    <t>Oficina de Control Interno</t>
  </si>
  <si>
    <t>Esta actividad esta programada para realizarse en el mes de agosto.
EN EJECUCION</t>
  </si>
  <si>
    <t>Se elabora informe en formato Word, de seguimiento a la declaración de bienes y rentas, extraido del reporte directo del SIGEP II y se toma una muestra aleatoria de las declaraciones de conflicto de intereses de los H.R  y se hace su respectivo seguimiento.</t>
  </si>
  <si>
    <t>Actividad cumplida de acuerdo al informe presentado y elaborado en el mes de agosto.</t>
  </si>
  <si>
    <t>Actividad cumplida de acuerdo al informe del segundo cuatrimestres con corte al 30 de agosto de 2022.</t>
  </si>
  <si>
    <t>SEGUIMIENTO Y EVALUACIÓN</t>
  </si>
  <si>
    <t>Seguimiento al cumplimiento de la estrategia de conflicto de interés</t>
  </si>
  <si>
    <t>Verificar mediante el seguimiento a los planes de Acción y al PAAC el avance de la estrategia de conflictos de interés</t>
  </si>
  <si>
    <t>Informe de seguimiento del PAAC con la verificación de la estrategia de conflicto de interés</t>
  </si>
  <si>
    <t>Oficina Coordinadora de Control Interno</t>
  </si>
  <si>
    <t>Primer y segundo informe cuatrimestral del plan anticorrupción, debidamente publicados en el micrositio de control interno.</t>
  </si>
  <si>
    <t>La actividad se encuentra cumplida de acuerdo a la elaboración, seguimiento y recolección de la información y debida publicación de los informes de seguimiento del plan anticorrupción y atención al ciudadano.</t>
  </si>
  <si>
    <t>Primer, segundo y tercer informe cuatrimestral del plan anticorrupción, debidamente publicados en el micrositio de control interno.</t>
  </si>
  <si>
    <t xml:space="preserve"> </t>
  </si>
  <si>
    <t>MATRIZ DE RIESGOS DE CORRUPCIÓN 2022</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</si>
  <si>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</si>
  <si>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</si>
  <si>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</si>
  <si>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SEGUNDO  CUATRIMESTRE</t>
  </si>
  <si>
    <t>Tipo de Proceso</t>
  </si>
  <si>
    <t>Nombre de Proceso</t>
  </si>
  <si>
    <t>Riesgo</t>
  </si>
  <si>
    <t>Clasificación</t>
  </si>
  <si>
    <t>Causas</t>
  </si>
  <si>
    <t>Probabilidad (Rara Vez, Improbable, Posible, Probable, Casi Seguro)</t>
  </si>
  <si>
    <t>Impacto (Moderado, Mayor, Catastrófico)</t>
  </si>
  <si>
    <t>Riesgo residual (Moderado, Mayor, Catastrófico)</t>
  </si>
  <si>
    <t>Opción de Manejo (Reducir, Evitar, Compartir)</t>
  </si>
  <si>
    <t>Actividad de Control</t>
  </si>
  <si>
    <t>Soporte</t>
  </si>
  <si>
    <t>Responsable(s)</t>
  </si>
  <si>
    <t>Tiempo</t>
  </si>
  <si>
    <t>Indicador</t>
  </si>
  <si>
    <t>Estratégico</t>
  </si>
  <si>
    <t>Conocimiento Corporativo (Oficina de Información y Prensa)</t>
  </si>
  <si>
    <t>Desequilibrio en la aparición de los Representantes de la Honorable Cámara en los diferentes productos mediáticos de la oficina de prensa.</t>
  </si>
  <si>
    <t>Corrupción</t>
  </si>
  <si>
    <t>El no correcto seguimiento de apariciones en los diferentes medios de la oficina de Información y Prensa.</t>
  </si>
  <si>
    <t>Probable</t>
  </si>
  <si>
    <t>Moderado</t>
  </si>
  <si>
    <t>Reducir</t>
  </si>
  <si>
    <t>Programación de elaboración de contenidos
 Análisis de contenidos para los productos</t>
  </si>
  <si>
    <t>Informes de monitoreo de medios
 Actas del concejo de redacción</t>
  </si>
  <si>
    <t>Líder Del Proceso Información y prensa
 Funcionario delegado</t>
  </si>
  <si>
    <t>Cumplimiento (#monitoreo de medios realizados / #monitoreo de medios programados) *100 -Cumplimiento (#de actas de concejo de redacción realizadas / #actas realizadas) *100</t>
  </si>
  <si>
    <t>NO REPORTAN EVIDENCIAS</t>
  </si>
  <si>
    <t>ACTVIDAD INCUMPLIDA PARA EL PRIMER TRIMESTRE</t>
  </si>
  <si>
    <t>ACTVIDAD INCUMPLIDA PARA EL PRIMER Y SEGUNDO TRIMESTRE</t>
  </si>
  <si>
    <t>1, 4 Actas del consejo del mes de julio
2, 5 Acras del consejo del mes de agosto
3. 4 Actdas del consejo del mes de septiembre 
moniterio de medios de 30/09/22</t>
  </si>
  <si>
    <t>Acorde la información suminustrada se evidencia el cumplimento de la actividad.</t>
  </si>
  <si>
    <t>No facilitar el acceso de la información a la ciudadanía.</t>
  </si>
  <si>
    <t>La no socialización de la información de manera oportuna por medio de los productos de la oficina de información y Prensa.</t>
  </si>
  <si>
    <t>Publicación a tiempo de Noticias.
 Publicación en tiempo real en Redes Sociales.</t>
  </si>
  <si>
    <t>Informe de página web y redes sociales</t>
  </si>
  <si>
    <t>Cumplimiento (#comunicados realizados / #comunicados programados *100</t>
  </si>
  <si>
    <t>Allegan documento excel: pagina web de 30/09/2022</t>
  </si>
  <si>
    <t>Rendición de Cuentas (RdeC)</t>
  </si>
  <si>
    <t>Incumplimiento de la realización de la Audiencia Pública.</t>
  </si>
  <si>
    <t>Falta de mayor sensibilización de los procedimientos establecidos dentro del proceso de rendición de cuentas y de las normas legales que los sustentan.</t>
  </si>
  <si>
    <t>Mayor</t>
  </si>
  <si>
    <t>Extremo</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</si>
  <si>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</si>
  <si>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Circular y/o directiva</t>
  </si>
  <si>
    <t>Miembros de la Mesa Directiva</t>
  </si>
  <si>
    <t>Anual</t>
  </si>
  <si>
    <t>Socialización anual del Procedimiento</t>
  </si>
  <si>
    <t>Se realiza socialización en correo corporativo de por parte de planeación y sistemas de la circular 103 del 10 de junio de 2022, mediante el cual se invita a los H.R  a realizar la rendición de cuentas y se realizó una conferencia en materia de rendición de cuentas.
Pantallazo del correo difusorio
Circular 103 de 2022
Pantallazos  de la conferencia.</t>
  </si>
  <si>
    <t>Acorde a la información reportada, se evidencia el cumplimiento de la actividad.</t>
  </si>
  <si>
    <t>Actividad cumplida acorde a la informacion consignada en el segundo informe cuatrimestral con corte al 30 de agosto de 2022</t>
  </si>
  <si>
    <t>Deficiencia en la planeación, ejecución y seguimiento del proceso de Rendición de Cuentas</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</si>
  <si>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</si>
  <si>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Cronograma de actividades
 Estrategia de comunicación</t>
  </si>
  <si>
    <t>Equipo responsible (procedimiento RdeC) y Oficina de Información y Prensa</t>
  </si>
  <si>
    <t>Actividades Ejecutadas / Actividades Programadas</t>
  </si>
  <si>
    <t>La Presidencia de la Cámara envia lasa actas de reuniónes,  el Cronograma de actividades para la Audiencia de Rendición de Cuentas y la Oficina de Prensa envía la Estrategía de Comunicaciones que esta suceptoible de cambios.</t>
  </si>
  <si>
    <t>Revisadas las evidencias vienen realizando las actividades para llevar a cabo la audiencia de Rención de Cuentas</t>
  </si>
  <si>
    <t>Se envía la ESTRATEGIA DE COMUNICACIÓN 
RENDICIÓN DE CUENTAS: “LE 
CUMPLIMOS A COLOMBIA” CÁMARA DE 
REPRESENTANTES JULIO 2021-JULIO 
2022, la cual fue implementada por la entidad para la audiencia de rendición de cuentas 2022.
Formato PDF contentivo de la estrategia de comunicación.</t>
  </si>
  <si>
    <t>Pérdida de credibilidad y de la imagen de la Corporación ante la ciudadania.</t>
  </si>
  <si>
    <t>Falta de interacción entre los servidores públicos del Congreso, entidades, sociedad civil y grupos de interes</t>
  </si>
  <si>
    <t>Catastrófico</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</si>
  <si>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</si>
  <si>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Base de datos
 Difusión de la audiencia pública por los medios institucionales</t>
  </si>
  <si>
    <t>Equipo responsible (procedimiento RdeC)
 Oficina de Información y Prensa</t>
  </si>
  <si>
    <t>Base de datos actualizada</t>
  </si>
  <si>
    <t>Se realiza la actualización de la base de datos de la sociedad civil, universidades, entes de control, entidades gubernamentales y prensa para el envio de las invitaciones relacionadas con las actividades de rendición de cuentas
Base de datos actualizada</t>
  </si>
  <si>
    <t>Misional</t>
  </si>
  <si>
    <t>Legislativo (Secretaria General)</t>
  </si>
  <si>
    <t>No publicación de los formatos de conflictos de intereses en la página web: www.camara.gov.co</t>
  </si>
  <si>
    <t>Falencias en la publicación de formatos en la pagna web por daños en el sistema.</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</si>
  <si>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</si>
  <si>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</si>
  <si>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Líder Del Proceso
 Secretario General
 Funcionario encargado</t>
  </si>
  <si>
    <t>Formatos presentados / Formatos publicados</t>
  </si>
  <si>
    <t>Revisada la página de web de la entidad no se obsera la pblicación del primer trimestre de los formatos de conflictos de intereses</t>
  </si>
  <si>
    <t xml:space="preserve">Revisada la página web de la entidad se evidencio que existe el siguiente link: https://www.camara.gov.co/camara/visor?doc=/sites/default/files/2022-07/ACTU%202021-2022.zip, en el cual al visualizar el contenido, se encuentra un total de 123 formatos diligenciados de registro de intereses privados, suscritos por los H.R, todos con fechas del año 2022.
</t>
  </si>
  <si>
    <t>Allegan link https://www.camara.gov.co/registro-de-conflicto-intereses-privados-de-los-honorables-representantes</t>
  </si>
  <si>
    <t>Acorde la información suminustrada se evidencia el cumplimento de la actividad evidenciando que se encuentran al día publicados en la pagina web, al igual que en la gaceta 1165 de 2022</t>
  </si>
  <si>
    <t>Legislativo y Constitucional (Comisión de Investigación y Acusaciones)</t>
  </si>
  <si>
    <t>Posible pérdida documental (denuncia, expediente, pruebas, resoluciones, anexos y autos para dilatar los procesos y lograr el vencimiento de términos y la prescripción de los mismos.</t>
  </si>
  <si>
    <t>Falencias en la recepción documental y administración del archivo físico.</t>
  </si>
  <si>
    <t>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Antes de colocar la denuncia por la pérdida de un expediente se hace la trazabilidad del mismo y se inicia la reconstrucción del expediente.</t>
  </si>
  <si>
    <t>Expedientes, libro radicador, archivos e informes</t>
  </si>
  <si>
    <t>Líder Del Proceso
 Secretario de la Comisión</t>
  </si>
  <si>
    <t>Investigaciones asignadas según número de denuncias recibidas</t>
  </si>
  <si>
    <t>Actividad incumplida para el primer, segundo trimestre del año, encontrandose la actividad en ejecución.</t>
  </si>
  <si>
    <t>Allegan acta 02 de 27 de octubre de 2022 donde exponen que el indicador no esta acorde a la actividad, por lo tanto no se presenta avance.</t>
  </si>
  <si>
    <t>Actividad Incumplida.
Se sugiere definir el indicador para el 2023 de la siguiente manera: Correspondencia clasificada sobre el total de la correspondencia recibida</t>
  </si>
  <si>
    <t>Apoyo</t>
  </si>
  <si>
    <t>Gestión Jurídica y Contractual</t>
  </si>
  <si>
    <t>Debilidades en los controles de seguridad y custodia de documentos y expedientes.</t>
  </si>
  <si>
    <t>La No debida custodia y control de los documentos conlleva al posible deterioró y/o Pérdida de piezas procesales, actuaciones o inclusive pérdida del expediente.</t>
  </si>
  <si>
    <t>Posible</t>
  </si>
  <si>
    <t>Evitar</t>
  </si>
  <si>
    <t>Se debe contar con la asignación de personal que mantenga el archivo actualizado, que conozca de gestión documental y que organice y numere los expedientes para mejor control.</t>
  </si>
  <si>
    <t>Archivo digital y central</t>
  </si>
  <si>
    <t>Líder Proceso División Jurídica y Contractual
 Funcionario delegado de Archivo</t>
  </si>
  <si>
    <t>01/04/2022 - 30/06/2022
01/07/2022- 30/09/2022
 01/10/2022 - 31/12/2022</t>
  </si>
  <si>
    <t>Archivo implementado</t>
  </si>
  <si>
    <t xml:space="preserve">La Division Juridica evidencia la contratacion de 03 personas idoneas, encargadas en la implementacion del archivo fisico y digital de la División </t>
  </si>
  <si>
    <t>Se esta cumpliendo con la actividad propuesta</t>
  </si>
  <si>
    <t>En cumplimiento de la actividad de control, se adjunta soporte del archivo implementado en físico y 
digital, de igual manera, se remite control de control de entrega y devolución de préstamos de los expedientes físicos.
- 1. Pantallazos plataforma DRIVE donde reposan los expedientes digitales
-2. Foto archivo físico de los expedientes
- 3. Formato préstamo de expedientes procesos judiciales</t>
  </si>
  <si>
    <t>Para tal efecto se realiza el proceso de EKOGUI (sistema creado con altos niveles de confidencialidad y con un modelo de seguridad que permite controlar el acceso, registro y actualizacion y visualizacion de informacion de entidad de orden nacional) ademas del registro llevado en control doc.</t>
  </si>
  <si>
    <t>Acorde a la información suministrada, se evidencia el cumplimiento de la actividad.</t>
  </si>
  <si>
    <t>Así mismo se debe cumplir con la ley de archivo y llevar los libros de control y entrega de préstamos.</t>
  </si>
  <si>
    <t>Libros control de entrega y devolución</t>
  </si>
  <si>
    <t xml:space="preserve">La Division Juridica informa del Manejo de un Libro de Archivo manejado por el personal de archivo, que se encarga de la seguridad y resguasrdo de los documento y realizan el control de lo que sale y/o ingresa </t>
  </si>
  <si>
    <t xml:space="preserve">Una vez verificado los soportes se evidencia la corresta implementacion para la mitigacion del riesgo. </t>
  </si>
  <si>
    <t xml:space="preserve"> En cumplimiento de la actividad de control, se adjunta soporte del archivo implementado en físico y 
digital, de igual manera, se remite control de control de entrega y devolución de préstamos de los expedientes físicos.
- 1. Pantallazos plataforma DRIVE donde reposan los expedientes digitales
-2. Foto archivo físico de los expedientes
- 3. Formato préstamo de expedientes procesos judiciales</t>
  </si>
  <si>
    <t xml:space="preserve">Una vez verificado los soportes se evidencia la correcta implementacion para la mitigacion del riesgo. </t>
  </si>
  <si>
    <t>Este proceso se lleva a cabo dentro de la division juridica, la cual cuenta con uno de los archivos mas grande de la entidad.</t>
  </si>
  <si>
    <t>Exceso de poder.</t>
  </si>
  <si>
    <t>Emisión de conceptos, fallos disciplinarios a favor de terceros o interés particular.</t>
  </si>
  <si>
    <t>Se debe tener presente la ley 734 de 2002 estatuto disciplinario. Revisar los fallos disciplinarios y los conceptos con fundamento jurídico.</t>
  </si>
  <si>
    <t>Conceptos jurídicos y fallos disciplinarios</t>
  </si>
  <si>
    <t>Líder Proceso Divisisón Juridica</t>
  </si>
  <si>
    <t>01/04/2021 - 30/06/2021</t>
  </si>
  <si>
    <t>Total revisiones realizadas / total revisiones programadas</t>
  </si>
  <si>
    <t xml:space="preserve">La Division Juridica comparte el historico de los Conceptos Juridicos donde se evidencia el recibido de 5, la respuesta de 4 y 1 que se encuentra programado. </t>
  </si>
  <si>
    <t>Una vez se analiza la información sumistrada, se vislumbra un manejo del riesgo efectivo, toda vez que se soporta la respuesta a los conceptos y se lleva un procedimiento vigente</t>
  </si>
  <si>
    <t>Una vez se verifica la información, se evidencia que se esta cumpliendo con la actividad propuesta</t>
  </si>
  <si>
    <t>Sugerencia eliminar el riesgo.
Actividad incumplida</t>
  </si>
  <si>
    <t>Decisiones ajustadas a interés particular.</t>
  </si>
  <si>
    <t>Procesos disciplinarios.</t>
  </si>
  <si>
    <t>01/07/2021 - 30/09/2021</t>
  </si>
  <si>
    <t>Tráfica de influencias.</t>
  </si>
  <si>
    <t>Procesos penales.</t>
  </si>
  <si>
    <t>01/10/2021 - 31/12/2021</t>
  </si>
  <si>
    <t>Deficiencia durante el seguimiento y control de los contratos.</t>
  </si>
  <si>
    <t>Intereses particulares por parte del funcionario público que ejerce la supervisión e interventoría.</t>
  </si>
  <si>
    <t>Improbable</t>
  </si>
  <si>
    <t>Implementación de los procesos, procedimientos y formatos de supervisión e interventoría.</t>
  </si>
  <si>
    <t>Formatos de supervisión e interventoría</t>
  </si>
  <si>
    <t>01/04/2 - 30/06/2</t>
  </si>
  <si>
    <t>Nro de Informe de supervisión / 
Total de informes requeridos</t>
  </si>
  <si>
    <t>No reportan avances del la primera fecha de entrega.  La actividad se encuentra en ejecución</t>
  </si>
  <si>
    <t xml:space="preserve">La actividad se encuentra incumplida para la primera fecha de cumplimiento de indicador. 
Actividad en ejecución.
</t>
  </si>
  <si>
    <t>Se reportan: Formatos de la actividad propuesta</t>
  </si>
  <si>
    <t>Acorde al a informacion suministrada se evidencia el cumplimiento de la actividad.</t>
  </si>
  <si>
    <t>Favorecimiento al contratista durante la ejecución del contrato.</t>
  </si>
  <si>
    <t>01/07/2022 - 30/09/2022</t>
  </si>
  <si>
    <t>01/10/2022 - 31/12/2022</t>
  </si>
  <si>
    <t>No acreditar la existencia de la necesidad de contratación o estudios previos superficiales.</t>
  </si>
  <si>
    <t>Comunicar si hay cambios en la normatividad vigente mediante circular.</t>
  </si>
  <si>
    <t>Circular</t>
  </si>
  <si>
    <t>Lider de Proceso
 Delegado de Contratación</t>
  </si>
  <si>
    <t>01/04/2022 - 30/06/2022
01/07/2022 - 30/09/2022
01/10/20212- 31/12/20212</t>
  </si>
  <si>
    <t>Número de capacitaciones realizadas / total capacitaciones programadas</t>
  </si>
  <si>
    <t>La División Jurrídica informa  que el Manual de Contratacion Vigente es el de eñl  2021, por lo que no se ha ealizado  ninguna circular informando cambios.</t>
  </si>
  <si>
    <t xml:space="preserve">El soporte planteado es una Circular y el indicador son capacitaciones realizadas, que no estan acordes </t>
  </si>
  <si>
    <t xml:space="preserve">
La actividad se encuentra incumplida para la primera fecha de cumplimiento de indicador. 
Actividad en ejecución.
</t>
  </si>
  <si>
    <t>La division juridica solitica eliminar el riesgo, toda vez que el mismo pertenece a la seccion de contabilidad</t>
  </si>
  <si>
    <t>Inadecuada verificación de la idoneidad y/o experiencia del perfil a contratar en los estudios previos.</t>
  </si>
  <si>
    <t>Mala fe en la presentación de documentos por parte de los oferentes.</t>
  </si>
  <si>
    <t>Verificar los requisitos de idoneidad.</t>
  </si>
  <si>
    <t>Requisitos de idoneidad y lista de chequeo</t>
  </si>
  <si>
    <t>01/04/2022 - 30/06/2022
 01/07/2022 - 30/09/2022
01/10/2022 - 31/12/2022</t>
  </si>
  <si>
    <t>Total verificación requisitos de idoneidad y lista de chequeo</t>
  </si>
  <si>
    <t>Informan que el  1 de Abril se realiza actualizacion de formatos y lista de chequeos que se comparte por correo electronico a las dependencias
Envían soporte del correo electronico y los formatos actualizados</t>
  </si>
  <si>
    <t xml:space="preserve">No es posible medir el indicador puesto que no  envían revisión de los requisitos de idoneidad y lsta de chequeo. </t>
  </si>
  <si>
    <t>LISTA DE CHEQUEO ACTUALIZADA PARA PROCESO EN BOLSA MERCANTIL</t>
  </si>
  <si>
    <t>Interés indebido en la celebración de contratos.</t>
  </si>
  <si>
    <t>Contratación sin el lleno de los requisitos exigidos del perfil a contratar y el cumplimiento de las condiciones de los proponentes.</t>
  </si>
  <si>
    <t>Intereses particulares y favorecimiento de intereses a terceros.</t>
  </si>
  <si>
    <t>Realizar lista de chequeo para verificar el cumplimiento de los requisitos.</t>
  </si>
  <si>
    <t>Detrimento patrimonial.</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</si>
  <si>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</si>
  <si>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</si>
  <si>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</si>
  <si>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</si>
  <si>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01/04/2022 - 30/06/2022
01/07/2022 - 30/09/2022
01/10/2022 - 31/12/2022</t>
  </si>
  <si>
    <t>No. De procesos adelantados en conjunto entre el área técnica y contratación / 
total de procesos de página adelantados</t>
  </si>
  <si>
    <t>La division Juridica, Evidencia que lleva un control de los procesos contractuales adelantados, que hasta el momento son 1,586  y todos se encuentran en el Secop II , con los documentos previos, y su estado es de ejecucion.</t>
  </si>
  <si>
    <t>La actividad se encuentra cumplida en el primer trimestre</t>
  </si>
  <si>
    <t xml:space="preserve">La activida se encuentra incumplida para la primera fecha de cumplimiento de indicador. 
Actividad en ejecución.
</t>
  </si>
  <si>
    <t>Direccionamiento de los procesos.</t>
  </si>
  <si>
    <t>Inadecuado proceso en la vinculación contractual</t>
  </si>
  <si>
    <t>Utilización de métodos no adecuados en cuanto a los documentos requeridos de los candidatos seleccionados en los procesos de contratación.</t>
  </si>
  <si>
    <t>Acta de comité de contratación</t>
  </si>
  <si>
    <t>Posibles riesgos de conflicto de Intereses.</t>
  </si>
  <si>
    <t>Corrupción (Conflicto de intereses)</t>
  </si>
  <si>
    <t>Los intereses personales pueden influir en el cumplimiento de las funciones y responsabilidades, en beneficio particular, afectando el interés público.</t>
  </si>
  <si>
    <t>Promover una cultura de integridad en los servidores públicos que permitan prácticas preventivas.</t>
  </si>
  <si>
    <t>Seguimiento y control</t>
  </si>
  <si>
    <t>Actas de seguimiento</t>
  </si>
  <si>
    <t>No reportan evidencias</t>
  </si>
  <si>
    <t>La actividad se encuentra incumplida,</t>
  </si>
  <si>
    <t xml:space="preserve">No se han reportado situaciones de conflicto de intereses ni se evidencian relaciones de amistad o enemistad entre la líder del Grupo de Control Disciplinario, y los investigados o quejosos de los procesos disciplinarios. 
- Comunicación y promoción de espacios para que los servidores, contratistas y colaboradores tengan conocimiento y prácticas a través de capacitaciones brindadas por la División Jurídica para llevar a cabo conformación y cierre de expedientes contractuales. 
- 14. SOPORTE CONVOCATORIA A CAPACITACIÓN </t>
  </si>
  <si>
    <t>Publicación extemporánea de procesos contractuales.</t>
  </si>
  <si>
    <t>Falta de publicación oportuna de documentos contractuales.</t>
  </si>
  <si>
    <t>Impresión del pantallazo de la publicación e inclusión de la constancia de publicación.</t>
  </si>
  <si>
    <t>Pantallazo</t>
  </si>
  <si>
    <t>01/01/2021
 31/12/2021</t>
  </si>
  <si>
    <t>No. De Contratos numerados por periodo / 
No. De constancias de publicación</t>
  </si>
  <si>
    <t>Remiten la evidencia correspondiente</t>
  </si>
  <si>
    <t>Actividad cumplida en el primer trimestre</t>
  </si>
  <si>
    <t>Durante los meses de mayo, junio, julio, y agosto se dió cumplimiento en un 100 % a la publicación de los documentos y actos administrativos de los procesos de contratación en las plataformas del SECOP I , SECOP II Y Tienda Virtual del Estado Colombiano.
18.	Pantallazos de la publicación de los procesos en la plataforma del SECOP II y Tienda Virtual del Estado Colombiano</t>
  </si>
  <si>
    <t>Se reporta: cuadro de control de publicaciones en secop ii</t>
  </si>
  <si>
    <t>Deficiencia en la oportunidad y estructuración de etapas contractuales.</t>
  </si>
  <si>
    <t>Gestión Financiera</t>
  </si>
  <si>
    <t>Pago de obligaciones sin el cumplimiento de la totalidad de los requisitos legales.</t>
  </si>
  <si>
    <t>Falta de verificación de los requisitos para favorecimiento a terceros, no cumplimiento del proceso, intereses personales, amiguismo, falta de integridad del funcionario.</t>
  </si>
  <si>
    <t>Verificar el cumplimiento y el seguimiento a las actividades desarrolladas por medio de los documentos exigidos para generar la obligación y autorizar el pago.</t>
  </si>
  <si>
    <t>Informe de evaluación al cumplimiento del contrato.</t>
  </si>
  <si>
    <t>Líder de Proceso
 Jefe División Financiera y Presupuesto</t>
  </si>
  <si>
    <t>Permanente</t>
  </si>
  <si>
    <t>Verificación de requisitos de idoneidad vs documentos exigidos para generar la obligación y autorizar el pago</t>
  </si>
  <si>
    <t>Se estableció formato único, para la presentación de cuentas de cobro, el 
cual, debe ser firmado y autorizado por el supervisor del contrato, para 
luego ser radicado en la división financiera, con el fin de realizar el pago 
correspondiente según la fecha de recibido.
Formato excel acta parcial de pago</t>
  </si>
  <si>
    <t>Se remite acta de 25 de octubre y 2 de noviembre de 2022: socialización instrumentos de gestión</t>
  </si>
  <si>
    <t>Para el pago de las obligaciones se implemento un formato unico, el cual debe ser radicado en division financiera, aprobados por el supervisor de area y/o division correspondiente.
Por lo anterior, acorde a la informacion suministrada se evidencia el cumplimiento de la actividad.</t>
  </si>
  <si>
    <t>Incumplimiento en la Gestión Financiera (pagos de gastos generales, transferencias y gastos de personal para programación de PAC).</t>
  </si>
  <si>
    <t>Información errada de otras dependencias o procesos.</t>
  </si>
  <si>
    <t>Implementar mecanismos hacia los encargados de las dependencias con el fin de disminuir la información errada (realizar reuniones, capacitaciones y seguimientos periódicos).</t>
  </si>
  <si>
    <t>Capacitaciones, TOKEN de SIIFR Nación, proceso y procedimiento de seguridad avalado por la oficina de control interno.</t>
  </si>
  <si>
    <t>Sumatoria de los mecanismos implementados con las diferentes dependencias actas.</t>
  </si>
  <si>
    <t>Se reporta por parte de la dependencia la politica de seguridad de la información del SIIF NACIÓN.
Formato PDF contentivo de la politica en mención.</t>
  </si>
  <si>
    <t>A la fecha no se han presentado incumplimiento de acuerdo a la ejecucion del PAC dado que no existe posibilidad de que se materialice el riesgo</t>
  </si>
  <si>
    <t>Gestión Talento Humano</t>
  </si>
  <si>
    <t>Exiguo control y seguimiento de los contratos por prestación de servicios suscritos como apoyo a los procesos de la Dependencia</t>
  </si>
  <si>
    <t>Desproporcionalidad entre contratos suscritos y capacidad de seguimiento por parte del supervisor de contrato</t>
  </si>
  <si>
    <t>1. Encuesta de necesidad de personal de contrato de prestación de servicios como apoyo a los funcionarios lideres de procesos</t>
  </si>
  <si>
    <t>Encuesta por googleforms</t>
  </si>
  <si>
    <t>Líder de proceso- jefe de División de Personal (personal encargado)</t>
  </si>
  <si>
    <t>Información 100% tabulada por la aplicación</t>
  </si>
  <si>
    <t xml:space="preserve">Se reporta por parte de la división de personal un PDF contentivo de las encuestas aplicadas.
</t>
  </si>
  <si>
    <t>Una vez se analiza la información sumistrada por los responsables, se evidencia el cumplimiento de la actividad propuesta.para el primer semestre.</t>
  </si>
  <si>
    <t>Allegan mensaje via correo electronico en el cual se presenta link para la encuesta NECESIDAD DE PERSONAL PRESTACION DE SERVICIOS CON FECHA 05 DE SEPTIEMBRE DE 2022.</t>
  </si>
  <si>
    <t>2. Seguimiento del proceso contractual basado en la plataforma SECOP II</t>
  </si>
  <si>
    <t>Base de datos al día con los contratos suscritos para apoyo de la dependencia</t>
  </si>
  <si>
    <t>Base de datos 100% alineada con SECOP II</t>
  </si>
  <si>
    <t>Se reporta también base datos en formato excel contentivo del seguimiento al proceso contractual del secop ii</t>
  </si>
  <si>
    <t>Una vez se analiza la información suministrada por los responsables, se evidencia el cumplimiento de la actividad propuesta para el primer semestre.</t>
  </si>
  <si>
    <t>Allegan control en excel 1,2 listado CPS DIV personal con actuaciones hasta el 23 de agosto de 2022</t>
  </si>
  <si>
    <t>Acorde a la información suministrada, se evidencia el cumplimiento de la actividad hasta el mes de agosto de 2022</t>
  </si>
  <si>
    <t>Manipulación de estudios previos, perfil y requisitos, respuestas a observaciones, evaluación de propuestas y candidatos, acta de inicio de personas seleccionadas para el proceso de contratación, informe de actividades y soportes para cobros.</t>
  </si>
  <si>
    <t>Intereses particulares y favorecimiento de intereses a terceros</t>
  </si>
  <si>
    <t>Solicitar concepto a la División Jurídica para la creación de una figura de "Interventor del contrato", que apoye al supervisor y en su experticia el tema oriente el cumplimiento efectivo del objeto contractual.</t>
  </si>
  <si>
    <t>Oficio Solicitud de Concepto</t>
  </si>
  <si>
    <t>Líder de proceso- Jefe de División de Personal</t>
  </si>
  <si>
    <t>Marzo del 2022</t>
  </si>
  <si>
    <t>Trazabilidad 100%</t>
  </si>
  <si>
    <t>ACTIVIDAD INCUMPLIDA</t>
  </si>
  <si>
    <t>Se reporta por parte de la división de personal un PDF contentivo del pantallazo del correo electronico remitido solicitando un concepto  para la creación de una figura de "Interventor del contrato"</t>
  </si>
  <si>
    <t>Una vez se revisa la información suministrada se puede evidenciar que la activida fue cumplida de forma extemporanea, pues la solicitud de dirigió en el mes de septiembre de 2022.</t>
  </si>
  <si>
    <t>Actividad cumplida acorde a la informacion consignada en el informe del segundo cuatrimestre con corte al 30 de agosto de 2022</t>
  </si>
  <si>
    <t>Desprestigio de la entidad por gestiones inapropiadas de los Gerentes Públicos</t>
  </si>
  <si>
    <t>Falta de mecanismos de evaluación para Gerentes Públicos</t>
  </si>
  <si>
    <t>Solicitar a la Dirección la implementación en Entidad de los Acuerdos de Gestion, mediante los parametros de la Función Pública.</t>
  </si>
  <si>
    <t>Oficio remitido a la Dirección y a la Oficina de Planeación y sistemas</t>
  </si>
  <si>
    <t>Líder de proceso- jefe de División de Personal</t>
  </si>
  <si>
    <t>Julio del 2022</t>
  </si>
  <si>
    <t>NO REPORTAN EVIDENCIAS. 
ACTIVIDAD VENCIDA</t>
  </si>
  <si>
    <t>Pago de facturas sin requisitos de caja menor</t>
  </si>
  <si>
    <t>La no correcta verificación de las facturas de compra</t>
  </si>
  <si>
    <t>Examinar permanentemente los requisitos fijados por la DIAN.</t>
  </si>
  <si>
    <t>Manual de procedimiento de la caja menor.</t>
  </si>
  <si>
    <t>Dirección Administrativa secretaria ejecutiva Grado 5</t>
  </si>
  <si>
    <t>Proceso no mayor a cuatro (4) días de recibida la factura.</t>
  </si>
  <si>
    <t>No. De facturas revisadas y registradas en SIIF/ no. De facturas presentadas.</t>
  </si>
  <si>
    <t>Reportan las evidencias correspondientes</t>
  </si>
  <si>
    <t>Una vez se analiza la información sumistrada, se vislumbra un manejo del riesgo efectivo, toda vez que se adjunta el soporte idoneo para el manejo efectivo del riesgo, esto es, el procedimiento vigente para el manejo de la caja menor.  Asimismo, se cuenta con un informe de ejecución a la caja menor, en  el cual se observa que; durante el primer cuatrimestre del 2022, se recibieron 100 facturas, las cuales fueron registradas en su totalidad en El Sistema Integrado de Información Financiera (SIIF),
de acuerdo con los tiempos establecidos en la matriz de riesgos de corrupción y siguiendo el procedimiento vigente.</t>
  </si>
  <si>
    <t>Se informa que durante el segundo cuatrimestre (mayo, junio, julio y agosto) del año en curso, se recibieron 106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segundo cuatrimestre del 2022
- 2.1.PROCEDIMIENTO MANEJO DE CAJA MENOR, SUBPROCESO: 3GSS1, PROCESO:  3GS, versión: 3, vigente desde: 16/12/2021 (DOCUMENTO EN PDF) 
2.2. Informe SIIF Ejecución de una caja menor Segundo cuatrimestre (DOCUMENTO EN  PDF)</t>
  </si>
  <si>
    <t>Se informa que durante los meses de julio, agosto y septiembre, se recibieron 71 facturas, las cuales fueron registradas en su totalidad en el SIIF, de acuerdo con los tiempos establecidos en la matriz de riesgos de corrupcion y siguiendo el procedimiento vigente.
Informe de ejecución tercer trimestre adjunto.</t>
  </si>
  <si>
    <t>Acorde a la informacion suministrada se evidencia el cumplimiento de la actividad propuesta.</t>
  </si>
  <si>
    <t>Gestión de las TIC</t>
  </si>
  <si>
    <t>Vulnerabilidad en los Activos de Información de la Cámara de Representantes.</t>
  </si>
  <si>
    <t>Ausencia del mecanismo de suspensión de claves.</t>
  </si>
  <si>
    <t>Adopción y aplicación de la POLÍTICA DE CONTROL DE ACCESOS (Arquitectura Empresarial - Noviembre de 2020)</t>
  </si>
  <si>
    <t>Informes</t>
  </si>
  <si>
    <t>Líder de Proceso
 Jefe de La Oficina de Planeación y Sistemas
 Funcionario y/o Contratista Delegado</t>
  </si>
  <si>
    <t>Cada vez que el riesgo se materialice</t>
  </si>
  <si>
    <t>Cuadro de control</t>
  </si>
  <si>
    <t xml:space="preserve">Se reporta por parte de la dependencia:
POLÍTICA DE CONTROL DE ACCESOS FORMATO PDF
PROCEDIMIENTO SEGURIDAD DE LA INFORMACIÓN - CONTROL DE ACCESO FORMATO PDF
FORMATO DE REGISTRO Y CANCELACIÓN DE USUARIOS FORMATO PDF
OFICIO OPS1.6-1923-2022 FORMATO PDF.
ENLACE DEL ACTA MEDIANTE EL CUAL SE APRUEBA LA POLITICA https://www.camara.gov.co/camara/visor?doc=/sites/default/files/2022-08/16122021%20ACTA%203%20COMITÉ%20GESTIÓN%20INSTITUCIONAL%20DE%20DESEMPEÑO.pdf
</t>
  </si>
  <si>
    <t>Se reporta Socialización de politica de control de acceso.png en el siguiente link https://www.camara-gov.co/camara/visor?doc=/sites/default/files/2022-06/politica%20de%20control%20de%20accesos.pdf.
Socializacion politica de control de acceso.pdf:  en el siguiente link https://www.camara-gov.co/camara/visor?doc=/sites/default/files/2022-09/procedimiento%20de%20control%20de%20acceso.pdf.</t>
  </si>
  <si>
    <t>Acorde la informacion suministrada, se aprobó, se adopto e implemento la politica de control de accesos a traves del directorio activo de la red de datos de la entidad.
Se evidencia el cumplimiento de la actividad</t>
  </si>
  <si>
    <t>La no aplicación de la Política de Control de Acceso por parte de la Entidad</t>
  </si>
  <si>
    <t>Control, Evaluación y Seguimiento</t>
  </si>
  <si>
    <t>Control Interno</t>
  </si>
  <si>
    <t>No advertir posibles situaciones que deriven en actos de corrupción.</t>
  </si>
  <si>
    <t>Ocultamiento de información relevante que incide en la gestión o en posibles actos de corrupción</t>
  </si>
  <si>
    <t>Rara Vez</t>
  </si>
  <si>
    <t>Realizar mesas de trabajo para hacer seguimiento de las actividades y resultados de los procesos auditados</t>
  </si>
  <si>
    <t>Actas mesa de trabajo</t>
  </si>
  <si>
    <t>Líder de Proceso
 Jefe de la Oficina Coordinadora control Interno - Personal encargado</t>
  </si>
  <si>
    <t>Mesas de trabajo ejecutadas / Mesas de trabajo programadas</t>
  </si>
  <si>
    <t>Se tiene programada una reunón para socializar la gestión de la Oficina de control Interno para finales de mayo 2022</t>
  </si>
  <si>
    <t>Se realiza mesa de trabajo de seguimiento a los resultados de la ejecucuión del plan anual de auditorias del año 2022.
Acta de la reunión en formato PDF</t>
  </si>
  <si>
    <t>Actividad cumplida para el primer semestre del año.</t>
  </si>
  <si>
    <t>Se adjunta acta 02 de reunion de seguimiento de fecha 20 de octubre de 2022</t>
  </si>
  <si>
    <t xml:space="preserve">Se reunen los lideres de auditorias y proceos, se presentan avances a las actividades y se definen cuales faltan por culminar para cerrar el periodo del 2022.
Acorde a la informacion suministrada se evidencia el cumplimiento de la actividad. </t>
  </si>
  <si>
    <t xml:space="preserve">Revisada la pagina web de la Camara de Representantes  https://www.camara.gov.co/representantes, verificamos que se encuentra publicado el directorio de Representantes, accorde al cambio legislativo.
Revisado el portal web datos abiertos https://www.datos.gov.co/Funci-n-p-blica/REPRESENTANTES-PERIODO-2018-2022/5pt5-nxdp, se evidencia que la ultima actualización fue el 4 de diciembre de 2020, No se evidencia avance de la acitividad. </t>
  </si>
  <si>
    <t>Revisada la pagina web de la camara de Representantes https://www.camara.gov.co/asistencia-honorables-representantes-a-las-sesiones-plenarias, se verifica que esta publicada la asistencia a las 5 sesiones plenarias del mes de marzo de 2022. 
No se evidencia la publicación de la asistencia a las sesiones plenarias de abril, mayo, junio y julio de 2022 Incumplimiento - no se evidencia avance de la actividad
Revisado el portal web de datos abiertos https://www.datos.gov.co/Funci-n-p-blica/ASISTENCIA-HONORABLES-REPRESENTANTES-SESIONES-PLEN/48i3-vuny, se evidencia que la ultima actualización se realizo el 28 de enero de 2022, encontrandose que estan hasta diciembre de 2021. La información se encuentra desactualizada.</t>
  </si>
  <si>
    <r>
      <rPr>
        <sz val="9"/>
        <color theme="1"/>
        <rFont val="Arial"/>
        <family val="2"/>
      </rPr>
      <t xml:space="preserve">Revisada la pagina web de la Camara de Representantes  https://www.camara.gov.co/representantes, verificamos que se encuentra publicado el directorio de Representantes, accorde al cambio legislativo.
Revisado el portal </t>
    </r>
    <r>
      <rPr>
        <u/>
        <sz val="9"/>
        <color rgb="FF1155CC"/>
        <rFont val="Arial"/>
        <family val="2"/>
      </rPr>
      <t>https://www.datos.gov.co/Funci-n-p-blica/REPRESENTANTES-PERIODO-2018-2022/5pt5-nxdp</t>
    </r>
    <r>
      <rPr>
        <sz val="9"/>
        <color theme="1"/>
        <rFont val="Arial"/>
        <family val="2"/>
      </rPr>
      <t>, se evidencia que la última actualizacion fue el 4 de diciembre de 2020. Se encuentra desactualizada la información en el portal.
PARCIALMENTE CUMPLIDA</t>
    </r>
  </si>
  <si>
    <r>
      <rPr>
        <sz val="9"/>
        <color theme="1"/>
        <rFont val="Arial"/>
        <family val="2"/>
      </rPr>
      <t xml:space="preserve">Revisada la pagina web de la Camara de Representantes, en el link de datos abiertos https://www.camara.gov.co/asistencia-honorables-representantes-a-las-sesiones-plenarias, se observo que solo se encuentra publicadas las asistencias a plenaria del mes de marzo de 2022, pero se verfico que en el link de trasparencia https://www.camara.gov.co/secretaria/actas-y-otros#menu se encuentra la publicacion de la asistencia a las sesiones de las plenarias desde el mes de marzo hasta el dia 06 de diciembre de 2022 
Revisado el portal web de datos abiertos </t>
    </r>
    <r>
      <rPr>
        <u/>
        <sz val="9"/>
        <color rgb="FF1155CC"/>
        <rFont val="Arial"/>
        <family val="2"/>
      </rPr>
      <t>https://www.datos.gov.co/Funci-n-p-blica/ASISTENCIA-HONORABLES-REPRESENTANTES-SESIONES-PLEN/48i3-vuny</t>
    </r>
    <r>
      <rPr>
        <sz val="9"/>
        <color theme="1"/>
        <rFont val="Arial"/>
        <family val="2"/>
      </rPr>
      <t>, se evidencia que la ultima actualización se realizo el 28 de enero de 2022, encontrandose que estan hasta diciembre de 2021. La información se encuentra desactualizada.
hay que mantener actualizada tanto en el link de datos abiertos como en el portal de datos abiertos.</t>
    </r>
  </si>
  <si>
    <r>
      <t>Revisada la pagina web de la camara de Representantes https://www.camara.gov.co/transparencia-y-acceso-a-la-informacion-publica-nacional, 9. Estrategias de congreso abierto y transparente, Miembros UTL, se encuentran los publicados los meses de enero, febrero, marzo, abril, mayo,  junio y julio vigencia 2022. Se evidnecio que en el mes de enero solo se publico el personal que esta vinculado por libre nombramiento y remoción y los otros meses los de libre nombramiento y por contrato.
Se recomienda que la informacion de los de libre nombramiento y contrato se unifique para una consulta mas eficiente.
Revisado el portal web de datos abiertos https://datos.gov.co/Funci-n-p-blica/Integrantes-de-las-Unidades-de-Trabajo-Legislativo/7w3p-s9ve se evidencio que la última actualización fue el 30 de agosto de 2022, encontrandose publicados los meses de enero, febrero y marzo del 2022, faltando los meses de abril, mayo, junio y julio de 2022.</t>
    </r>
    <r>
      <rPr>
        <sz val="9"/>
        <color rgb="FFFF0000"/>
        <rFont val="Arial"/>
        <family val="2"/>
      </rPr>
      <t xml:space="preserve"> </t>
    </r>
    <r>
      <rPr>
        <sz val="9"/>
        <color theme="1"/>
        <rFont val="Arial"/>
        <family val="2"/>
      </rPr>
      <t xml:space="preserve">
</t>
    </r>
  </si>
  <si>
    <r>
      <rPr>
        <sz val="9"/>
        <color theme="1"/>
        <rFont val="Arial"/>
        <family val="2"/>
      </rPr>
      <t xml:space="preserve">Revisada la pagina web de la camara de Representantes https://www.camara.gov.co/transparencia-y-acceso-a-la-informacion-publica-nacional, 9. Estrategias de congreso abierto y transparente, Miembros UTL, se encuentran los publicados los meses de enero a diciembre vigencia 2022. Se evidencio que en el mes de enero solo se publico el personal que esta vinculado por libre nombramiento y remoción y los otros meses los de libre nombramiento y por contrato.
Revisado el portal web de datos abiertos </t>
    </r>
    <r>
      <rPr>
        <u/>
        <sz val="9"/>
        <color rgb="FF1155CC"/>
        <rFont val="Arial"/>
        <family val="2"/>
      </rPr>
      <t>https://datos.gov.co/Funci-n-p-blica/Integrantes-de-las-Unidades-de-Trabajo-Legislativo/7w3p-s9ve</t>
    </r>
    <r>
      <rPr>
        <sz val="9"/>
        <color theme="1"/>
        <rFont val="Arial"/>
        <family val="2"/>
      </rPr>
      <t xml:space="preserve"> se evidencio que la última actualización fue el 13 de enero de 2023, encontrandose publicados los meses de enero, febrero y marzo del 2022, faltando los meses de abril a diciembre 2022</t>
    </r>
  </si>
  <si>
    <r>
      <rPr>
        <sz val="9"/>
        <color theme="1"/>
        <rFont val="Arial"/>
        <family val="2"/>
      </rPr>
      <t xml:space="preserve">Envían el link donde se encuentran publicados el Registro de Conflicto de Intereses de los Honorabels Representantes </t>
    </r>
    <r>
      <rPr>
        <u/>
        <sz val="9"/>
        <color rgb="FF1155CC"/>
        <rFont val="Arial"/>
        <family val="2"/>
      </rPr>
      <t>https://www.camara.gov.co/registro-de-conflicto-intereses-honorables-representantes</t>
    </r>
  </si>
  <si>
    <r>
      <t xml:space="preserve">Revisado el enlace, https://www.camara.gov.co/registro-de-conflicto-intereses-privados-de-los-honorables-representantes, se evidencia un documento en el cual al visualizar el contenido, se encuentra un total de 123 formatos diligenciados de registro de intereses privados, suscritos por los H.R, todos con fechas del año 2022.
</t>
    </r>
    <r>
      <rPr>
        <sz val="9"/>
        <color rgb="FFFF0000"/>
        <rFont val="Arial"/>
        <family val="2"/>
      </rPr>
      <t>No se pudo verificar la información en la gaceta</t>
    </r>
  </si>
  <si>
    <r>
      <rPr>
        <sz val="9"/>
        <color theme="1"/>
        <rFont val="Arial"/>
        <family val="2"/>
      </rPr>
      <t xml:space="preserve">Envían el link donde estan publicados los perfiles de los Representantes a la Cámara: </t>
    </r>
    <r>
      <rPr>
        <u/>
        <sz val="9"/>
        <color rgb="FF1155CC"/>
        <rFont val="Arial"/>
        <family val="2"/>
      </rPr>
      <t>https://www.camara.gov.co/representantes</t>
    </r>
  </si>
  <si>
    <r>
      <t xml:space="preserve">Verificando en la pagina web de la entidad </t>
    </r>
    <r>
      <rPr>
        <sz val="9"/>
        <color rgb="FF1155CC"/>
        <rFont val="Arial"/>
        <family val="2"/>
      </rPr>
      <t>https://www.camara.gov.co/representantes</t>
    </r>
    <r>
      <rPr>
        <sz val="9"/>
        <color theme="1"/>
        <rFont val="Arial"/>
        <family val="2"/>
      </rPr>
      <t xml:space="preserve"> verificando la actualización del listado conforme al cambio legislativo</t>
    </r>
  </si>
  <si>
    <t xml:space="preserve">Se revisó durante el segundo cuatrimestre del año 2022 no se han emitido fallos de primera instancia dentro de los procesos que se adelantan en el grupo de control interno disciplinario, ni conceptos jurídicos. </t>
  </si>
  <si>
    <t>Durante la vigencia se realizaron las respectivas revisiones conforme a las actividades planteadas</t>
  </si>
  <si>
    <t>1.12.</t>
  </si>
  <si>
    <t>Publicar el Informe, que, por requerimiento anual de la Comisión Legal de Cuentas, es presentado por la Corporación a esa célula Compresional</t>
  </si>
  <si>
    <t>30 de septiembre de 2022</t>
  </si>
  <si>
    <t xml:space="preserve">Revisada la pagina web y el enlace https://www.camara.gov.co/informes-a-la-comision-legal-de-cuentas, se encuentra publicado el informe de la vigencia 2021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</si>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</sst>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d\.m"/>
    <numFmt numFmtId="165" formatCode="dd\-mmmm\ \-\ yyyy"/>
    <numFmt numFmtId="166" formatCode="d\-\ mmmm\ \-\ yyyy"/>
    <numFmt numFmtId="167" formatCode="d\-mmmm\ \-yyyy"/>
    <numFmt numFmtId="168" formatCode="dd\-mmm\-yyyy"/>
    <numFmt numFmtId="169" formatCode="d\-mmmm\-yyyy"/>
    <numFmt numFmtId="170" formatCode="d&quot; de &quot;mmmm&quot; de &quot;yyyy"/>
    <numFmt numFmtId="171" formatCode="dd/mm/yyyy"/>
    <numFmt numFmtId="172" formatCode="d/m/yyyy"/>
    <numFmt numFmtId="173" formatCode="d\.m\."/>
    <numFmt numFmtId="174" formatCode="0.0%"/>
    <numFmt numFmtId="175" formatCode="mmmm&quot; de &quot;yyyy"/>
    <numFmt numFmtId="176" formatCode="d&quot; de &quot;mmmm\ yyyy"/>
  </numFmts>
  <fonts count="27">
    <font>
      <sz val="11"/>
      <color theme="1"/>
      <name val="Calibri"/>
      <scheme val="minor"/>
    </font>
    <font>
      <sz val="11"/>
      <color theme="1"/>
      <name val="Calibri"/>
      <family val="2"/>
      <scheme val="minor"/>
    </font>
    <font>
      <sz val="11"/>
      <name val="Calibri"/>
    </font>
    <font>
      <b/>
      <sz val="9"/>
      <color theme="1"/>
      <name val="Arial"/>
    </font>
    <font>
      <sz val="9"/>
      <color rgb="FF000000"/>
      <name val="Arial"/>
    </font>
    <font>
      <sz val="11"/>
      <color theme="1"/>
      <name val="Calibri"/>
    </font>
    <font>
      <b/>
      <sz val="8"/>
      <color theme="1"/>
      <name val="Arial"/>
    </font>
    <font>
      <b/>
      <sz val="11"/>
      <color theme="1"/>
      <name val="Calibri"/>
    </font>
    <font>
      <sz val="8"/>
      <color theme="1"/>
      <name val="Arial"/>
    </font>
    <font>
      <u/>
      <sz val="8"/>
      <color theme="1"/>
      <name val="Calibri"/>
    </font>
    <font>
      <sz val="8"/>
      <color theme="1"/>
      <name val="Calibri"/>
    </font>
    <font>
      <sz val="11"/>
      <color rgb="FF000000"/>
      <name val="Calibri"/>
    </font>
    <font>
      <b/>
      <sz val="12"/>
      <color rgb="FF000000"/>
      <name val="Arial"/>
    </font>
    <font>
      <sz val="9"/>
      <color rgb="FFFF0000"/>
      <name val="Arial"/>
      <family val="2"/>
    </font>
    <font>
      <sz val="11"/>
      <color theme="1"/>
      <name val="Calibri"/>
      <family val="2"/>
    </font>
    <font>
      <b/>
      <sz val="9"/>
      <name val="Arial"/>
      <family val="2"/>
    </font>
    <font>
      <sz val="11"/>
      <name val="Calibri"/>
      <family val="2"/>
    </font>
    <font>
      <sz val="9"/>
      <name val="Arial"/>
      <family val="2"/>
    </font>
    <font>
      <sz val="11"/>
      <color rgb="FF000000"/>
      <name val="Arial"/>
      <family val="2"/>
    </font>
    <font>
      <sz val="9"/>
      <color rgb="FF000000"/>
      <name val="Arial"/>
      <family val="2"/>
    </font>
    <font>
      <sz val="11"/>
      <color theme="1"/>
      <name val="Arial"/>
      <family val="2"/>
    </font>
    <font>
      <sz val="8"/>
      <color theme="1"/>
      <name val="Arial"/>
      <family val="2"/>
    </font>
    <font>
      <sz val="9"/>
      <color theme="1"/>
      <name val="Arial"/>
      <family val="2"/>
    </font>
    <font>
      <u/>
      <sz val="9"/>
      <color theme="1"/>
      <name val="Arial"/>
      <family val="2"/>
    </font>
    <font>
      <u/>
      <sz val="9"/>
      <color rgb="FF1155CC"/>
      <name val="Arial"/>
      <family val="2"/>
    </font>
    <font>
      <sz val="9"/>
      <color rgb="FF1155CC"/>
      <name val="Arial"/>
      <family val="2"/>
    </font>
    <font>
      <sz val="9"/>
      <name val="Calibri"/>
      <family val="2"/>
    </font>
  </fonts>
  <fills count="3">
    <fill>
      <patternFill patternType="none"/>
    </fill>
    <fill>
      <patternFill patternType="gray125"/>
    </fill>
    <fill>
      <patternFill patternType="solid">
        <fgColor rgb="FFFFFFFF"/>
        <bgColor rgb="FFFFFFFF"/>
      </patternFill>
    </fill>
  </fills>
  <borders count="64">
    <border>
      <left/>
      <right/>
      <top/>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8">
    <xf numFmtId="0" fontId="0" fillId="0" borderId="0" xfId="0" applyFont="1" applyAlignment="1"/>
    <xf numFmtId="0" fontId="5" fillId="0" borderId="0" xfId="0" applyFont="1" applyAlignment="1">
      <alignment horizontal="center" vertical="center"/>
    </xf>
    <xf numFmtId="0" fontId="5" fillId="0" borderId="0" xfId="0" applyFont="1"/>
    <xf numFmtId="0" fontId="6" fillId="0" borderId="0" xfId="0" applyFont="1" applyAlignment="1">
      <alignment horizontal="center" wrapText="1"/>
    </xf>
    <xf numFmtId="0" fontId="7" fillId="0" borderId="0" xfId="0" applyFont="1"/>
    <xf numFmtId="0" fontId="8" fillId="0" borderId="0" xfId="0" applyFont="1" applyAlignment="1">
      <alignment wrapText="1"/>
    </xf>
    <xf numFmtId="9" fontId="8" fillId="0" borderId="0" xfId="0" applyNumberFormat="1" applyFont="1" applyAlignment="1">
      <alignment horizontal="center" wrapText="1"/>
    </xf>
    <xf numFmtId="0" fontId="9" fillId="0" borderId="0" xfId="0" applyFont="1" applyAlignment="1">
      <alignment horizontal="center" wrapText="1"/>
    </xf>
    <xf numFmtId="0" fontId="8" fillId="0" borderId="0" xfId="0" applyFont="1" applyAlignment="1">
      <alignment horizontal="center" wrapText="1"/>
    </xf>
    <xf numFmtId="9" fontId="5" fillId="0" borderId="0" xfId="0" applyNumberFormat="1" applyFont="1"/>
    <xf numFmtId="0" fontId="10" fillId="0" borderId="0" xfId="0" applyFont="1" applyAlignment="1">
      <alignment horizontal="center" wrapText="1"/>
    </xf>
    <xf numFmtId="0" fontId="5" fillId="0" borderId="17" xfId="0" applyFont="1" applyBorder="1"/>
    <xf numFmtId="0" fontId="5" fillId="0" borderId="0" xfId="0" applyFont="1" applyAlignment="1">
      <alignment vertical="center"/>
    </xf>
    <xf numFmtId="0" fontId="5"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left" wrapText="1"/>
    </xf>
    <xf numFmtId="0" fontId="12" fillId="0" borderId="0" xfId="0" applyFont="1" applyAlignment="1">
      <alignment horizontal="left" vertical="top" wrapText="1"/>
    </xf>
    <xf numFmtId="0" fontId="5" fillId="0" borderId="0" xfId="0" applyFont="1" applyAlignment="1">
      <alignment wrapText="1"/>
    </xf>
    <xf numFmtId="0" fontId="15" fillId="0" borderId="14" xfId="0" applyFont="1" applyFill="1" applyBorder="1" applyAlignment="1">
      <alignment horizontal="center" vertical="center" wrapText="1"/>
    </xf>
    <xf numFmtId="0" fontId="15" fillId="0" borderId="14" xfId="0" applyFont="1" applyFill="1" applyBorder="1" applyAlignment="1">
      <alignment horizontal="center" wrapText="1"/>
    </xf>
    <xf numFmtId="164" fontId="17" fillId="0" borderId="14"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171" fontId="17" fillId="0" borderId="14" xfId="0" applyNumberFormat="1" applyFont="1" applyFill="1" applyBorder="1" applyAlignment="1">
      <alignment horizontal="center" vertical="center" wrapText="1"/>
    </xf>
    <xf numFmtId="0" fontId="17" fillId="0" borderId="14" xfId="0" applyFont="1" applyFill="1" applyBorder="1" applyAlignment="1">
      <alignment horizontal="center" wrapText="1"/>
    </xf>
    <xf numFmtId="9" fontId="17" fillId="0" borderId="14" xfId="0" applyNumberFormat="1" applyFont="1" applyFill="1" applyBorder="1" applyAlignment="1">
      <alignment horizontal="center" vertical="center" wrapText="1"/>
    </xf>
    <xf numFmtId="0" fontId="17" fillId="0" borderId="14" xfId="0" applyFont="1" applyFill="1" applyBorder="1" applyAlignment="1">
      <alignment horizontal="left" vertical="center" wrapText="1"/>
    </xf>
    <xf numFmtId="0" fontId="17" fillId="0" borderId="16" xfId="0" applyFont="1" applyFill="1" applyBorder="1" applyAlignment="1">
      <alignment vertical="center" wrapText="1"/>
    </xf>
    <xf numFmtId="0" fontId="17" fillId="0" borderId="14" xfId="0" applyFont="1" applyFill="1" applyBorder="1" applyAlignment="1">
      <alignment vertical="center" wrapText="1"/>
    </xf>
    <xf numFmtId="9" fontId="17" fillId="0" borderId="14" xfId="0" applyNumberFormat="1" applyFont="1" applyFill="1" applyBorder="1" applyAlignment="1">
      <alignment horizontal="center" vertical="center"/>
    </xf>
    <xf numFmtId="164" fontId="15" fillId="0" borderId="14" xfId="0" applyNumberFormat="1" applyFont="1" applyFill="1" applyBorder="1" applyAlignment="1">
      <alignment horizontal="center" vertical="center" wrapText="1"/>
    </xf>
    <xf numFmtId="172" fontId="17" fillId="0" borderId="14" xfId="0" applyNumberFormat="1" applyFont="1" applyFill="1" applyBorder="1" applyAlignment="1">
      <alignment horizontal="center" vertical="center" wrapText="1"/>
    </xf>
    <xf numFmtId="0" fontId="17" fillId="0" borderId="14" xfId="0" applyFont="1" applyFill="1" applyBorder="1" applyAlignment="1">
      <alignment wrapText="1"/>
    </xf>
    <xf numFmtId="0" fontId="17" fillId="0" borderId="15" xfId="0" applyFont="1" applyFill="1" applyBorder="1" applyAlignment="1">
      <alignment vertical="center" wrapText="1"/>
    </xf>
    <xf numFmtId="0" fontId="17" fillId="0" borderId="14" xfId="0" applyFont="1" applyFill="1" applyBorder="1" applyAlignment="1">
      <alignment horizontal="left" wrapText="1"/>
    </xf>
    <xf numFmtId="0" fontId="17" fillId="0" borderId="15" xfId="0" applyFont="1" applyFill="1" applyBorder="1" applyAlignment="1">
      <alignment wrapText="1"/>
    </xf>
    <xf numFmtId="9" fontId="17" fillId="0" borderId="14" xfId="0" applyNumberFormat="1" applyFont="1" applyFill="1" applyBorder="1" applyAlignment="1">
      <alignment vertical="center"/>
    </xf>
    <xf numFmtId="0" fontId="17" fillId="0" borderId="15" xfId="0" applyFont="1" applyFill="1" applyBorder="1" applyAlignment="1">
      <alignment horizontal="center" wrapText="1"/>
    </xf>
    <xf numFmtId="0" fontId="17" fillId="0" borderId="22" xfId="0" applyFont="1" applyFill="1" applyBorder="1" applyAlignment="1">
      <alignment horizontal="center" wrapText="1"/>
    </xf>
    <xf numFmtId="0" fontId="17" fillId="0" borderId="14" xfId="0" applyFont="1" applyFill="1" applyBorder="1"/>
    <xf numFmtId="0" fontId="17" fillId="0" borderId="14" xfId="0" applyFont="1" applyFill="1" applyBorder="1" applyAlignment="1">
      <alignment vertical="center"/>
    </xf>
    <xf numFmtId="0" fontId="15" fillId="0" borderId="26" xfId="0" applyFont="1" applyFill="1" applyBorder="1" applyAlignment="1">
      <alignment horizontal="center" wrapText="1"/>
    </xf>
    <xf numFmtId="0" fontId="15" fillId="0" borderId="26" xfId="0" applyFont="1" applyFill="1" applyBorder="1" applyAlignment="1">
      <alignment horizontal="center" vertical="center" wrapText="1"/>
    </xf>
    <xf numFmtId="165" fontId="17" fillId="0" borderId="14" xfId="0" applyNumberFormat="1" applyFont="1" applyFill="1" applyBorder="1" applyAlignment="1">
      <alignment horizontal="center" vertical="center" wrapText="1"/>
    </xf>
    <xf numFmtId="0" fontId="17" fillId="0" borderId="17" xfId="0" applyFont="1" applyFill="1" applyBorder="1" applyAlignment="1">
      <alignment vertical="center" wrapText="1"/>
    </xf>
    <xf numFmtId="9" fontId="17" fillId="0" borderId="17" xfId="0" applyNumberFormat="1" applyFont="1" applyFill="1" applyBorder="1" applyAlignment="1">
      <alignment horizontal="center" vertical="center"/>
    </xf>
    <xf numFmtId="0" fontId="17" fillId="0" borderId="17" xfId="0" applyFont="1" applyFill="1" applyBorder="1" applyAlignment="1">
      <alignment horizontal="center" vertical="center" wrapText="1"/>
    </xf>
    <xf numFmtId="166" fontId="17" fillId="0" borderId="14" xfId="0" applyNumberFormat="1" applyFont="1" applyFill="1" applyBorder="1" applyAlignment="1">
      <alignment horizontal="center" vertical="center" wrapText="1"/>
    </xf>
    <xf numFmtId="0" fontId="17" fillId="0" borderId="7" xfId="0" applyFont="1" applyFill="1" applyBorder="1" applyAlignment="1">
      <alignment vertical="center" wrapText="1"/>
    </xf>
    <xf numFmtId="167" fontId="17" fillId="0" borderId="14" xfId="0" applyNumberFormat="1" applyFont="1" applyFill="1" applyBorder="1" applyAlignment="1">
      <alignment horizontal="center" vertical="center" wrapText="1"/>
    </xf>
    <xf numFmtId="0" fontId="17" fillId="0" borderId="28" xfId="0" applyFont="1" applyFill="1" applyBorder="1" applyAlignment="1">
      <alignment vertical="center" wrapText="1"/>
    </xf>
    <xf numFmtId="0" fontId="17" fillId="0" borderId="17" xfId="0" applyFont="1" applyFill="1" applyBorder="1" applyAlignment="1">
      <alignment horizontal="center" vertical="center"/>
    </xf>
    <xf numFmtId="9" fontId="17" fillId="0" borderId="17" xfId="0" applyNumberFormat="1" applyFont="1" applyFill="1" applyBorder="1" applyAlignment="1">
      <alignment horizontal="center" vertical="center" wrapText="1"/>
    </xf>
    <xf numFmtId="168" fontId="17" fillId="0" borderId="14" xfId="0" applyNumberFormat="1" applyFont="1" applyFill="1" applyBorder="1" applyAlignment="1">
      <alignment horizontal="center" vertical="center" wrapText="1"/>
    </xf>
    <xf numFmtId="169" fontId="17" fillId="0" borderId="14" xfId="0" applyNumberFormat="1" applyFont="1" applyFill="1" applyBorder="1" applyAlignment="1">
      <alignment horizontal="center" vertical="center" wrapText="1"/>
    </xf>
    <xf numFmtId="170" fontId="17" fillId="0" borderId="14" xfId="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7" fillId="0" borderId="15" xfId="0" applyFont="1" applyFill="1" applyBorder="1" applyAlignment="1">
      <alignment horizontal="left" vertical="center" wrapText="1"/>
    </xf>
    <xf numFmtId="0" fontId="17" fillId="0" borderId="26" xfId="0" applyFont="1" applyFill="1" applyBorder="1" applyAlignment="1">
      <alignment horizontal="center" wrapText="1"/>
    </xf>
    <xf numFmtId="0" fontId="17" fillId="0" borderId="2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7"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9" fontId="17" fillId="0" borderId="18" xfId="0" applyNumberFormat="1" applyFont="1" applyFill="1" applyBorder="1" applyAlignment="1">
      <alignment horizontal="center" vertical="center" wrapText="1"/>
    </xf>
    <xf numFmtId="0" fontId="17" fillId="0" borderId="19"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9" fontId="17" fillId="0" borderId="21" xfId="0" applyNumberFormat="1"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4" fillId="0" borderId="0" xfId="0" applyFont="1" applyFill="1"/>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20" fillId="0" borderId="8" xfId="0" applyFont="1" applyFill="1" applyBorder="1"/>
    <xf numFmtId="0" fontId="19" fillId="0" borderId="26" xfId="0" applyFont="1" applyFill="1" applyBorder="1" applyAlignment="1">
      <alignment horizontal="center" vertical="center" wrapText="1"/>
    </xf>
    <xf numFmtId="0" fontId="21" fillId="0" borderId="26" xfId="0" applyFont="1" applyFill="1" applyBorder="1" applyAlignment="1">
      <alignment horizontal="center" wrapText="1"/>
    </xf>
    <xf numFmtId="0" fontId="21" fillId="0" borderId="35" xfId="0" applyFont="1" applyFill="1" applyBorder="1" applyAlignment="1">
      <alignment horizontal="center" wrapText="1"/>
    </xf>
    <xf numFmtId="0" fontId="21" fillId="0" borderId="3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1" fillId="0" borderId="17" xfId="0" applyFont="1" applyFill="1" applyBorder="1" applyAlignment="1">
      <alignment horizontal="center" wrapText="1"/>
    </xf>
    <xf numFmtId="0" fontId="21" fillId="0" borderId="17"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4" xfId="0" applyFont="1" applyFill="1" applyBorder="1" applyAlignment="1">
      <alignment horizontal="center" wrapText="1"/>
    </xf>
    <xf numFmtId="0" fontId="22" fillId="0" borderId="15" xfId="0" applyFont="1" applyFill="1" applyBorder="1" applyAlignment="1">
      <alignment horizontal="left" wrapText="1"/>
    </xf>
    <xf numFmtId="0" fontId="20" fillId="0" borderId="17" xfId="0" applyFont="1" applyFill="1" applyBorder="1"/>
    <xf numFmtId="0" fontId="20" fillId="0" borderId="28" xfId="0" applyFont="1" applyFill="1" applyBorder="1"/>
    <xf numFmtId="0" fontId="20" fillId="0" borderId="28" xfId="0" applyFont="1" applyFill="1" applyBorder="1" applyAlignment="1">
      <alignment vertical="center"/>
    </xf>
    <xf numFmtId="0" fontId="22" fillId="0" borderId="17" xfId="0" applyFont="1" applyFill="1" applyBorder="1" applyAlignment="1">
      <alignment horizontal="center" vertical="center"/>
    </xf>
    <xf numFmtId="0" fontId="22" fillId="0" borderId="15" xfId="0" applyFont="1" applyFill="1" applyBorder="1" applyAlignment="1">
      <alignment horizontal="center" vertical="center" wrapText="1"/>
    </xf>
    <xf numFmtId="9" fontId="22" fillId="0" borderId="14" xfId="0" applyNumberFormat="1" applyFont="1" applyFill="1" applyBorder="1" applyAlignment="1">
      <alignment horizontal="center" vertical="center"/>
    </xf>
    <xf numFmtId="0" fontId="22" fillId="0" borderId="15" xfId="0" applyFont="1" applyFill="1" applyBorder="1" applyAlignment="1">
      <alignment horizontal="left" vertical="center" wrapText="1"/>
    </xf>
    <xf numFmtId="0" fontId="22" fillId="0" borderId="17" xfId="0" applyFont="1" applyFill="1" applyBorder="1"/>
    <xf numFmtId="9" fontId="22" fillId="0" borderId="16" xfId="0" applyNumberFormat="1" applyFont="1" applyFill="1" applyBorder="1" applyAlignment="1">
      <alignment horizontal="center" vertical="center"/>
    </xf>
    <xf numFmtId="0" fontId="22" fillId="0" borderId="16" xfId="0" applyFont="1" applyFill="1" applyBorder="1" applyAlignment="1">
      <alignment vertical="center" wrapText="1"/>
    </xf>
    <xf numFmtId="9" fontId="22" fillId="0" borderId="17" xfId="0" applyNumberFormat="1" applyFont="1" applyFill="1" applyBorder="1" applyAlignment="1">
      <alignment horizontal="center" vertical="center"/>
    </xf>
    <xf numFmtId="0" fontId="23" fillId="0" borderId="17" xfId="0" applyFont="1" applyFill="1" applyBorder="1" applyAlignment="1">
      <alignment horizontal="center" vertical="center" wrapText="1"/>
    </xf>
    <xf numFmtId="0" fontId="14" fillId="0" borderId="0" xfId="0" applyFont="1" applyFill="1" applyAlignment="1">
      <alignment vertical="center" wrapText="1"/>
    </xf>
    <xf numFmtId="9" fontId="22" fillId="0" borderId="14" xfId="0" applyNumberFormat="1" applyFont="1" applyFill="1" applyBorder="1" applyAlignment="1">
      <alignment horizontal="center" vertical="center" wrapText="1"/>
    </xf>
    <xf numFmtId="0" fontId="23"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14" fillId="0" borderId="0" xfId="0" applyFont="1" applyFill="1" applyAlignment="1"/>
    <xf numFmtId="0" fontId="22" fillId="0" borderId="3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19" fillId="0" borderId="15" xfId="0" applyFont="1" applyFill="1" applyBorder="1" applyAlignment="1">
      <alignment vertical="center" wrapText="1"/>
    </xf>
    <xf numFmtId="0" fontId="22" fillId="0" borderId="37" xfId="0" applyFont="1" applyFill="1" applyBorder="1" applyAlignment="1">
      <alignment vertical="center" wrapText="1"/>
    </xf>
    <xf numFmtId="0" fontId="22" fillId="0" borderId="17" xfId="0" applyFont="1" applyFill="1" applyBorder="1" applyAlignment="1">
      <alignment vertical="center" wrapText="1"/>
    </xf>
    <xf numFmtId="174" fontId="22" fillId="0" borderId="16" xfId="0" applyNumberFormat="1" applyFont="1" applyFill="1" applyBorder="1" applyAlignment="1">
      <alignment horizontal="center" vertical="center"/>
    </xf>
    <xf numFmtId="0" fontId="22" fillId="0" borderId="30" xfId="0" applyFont="1" applyFill="1" applyBorder="1" applyAlignment="1">
      <alignment vertical="top" wrapText="1"/>
    </xf>
    <xf numFmtId="0" fontId="22" fillId="0" borderId="17" xfId="0" applyFont="1" applyFill="1" applyBorder="1" applyAlignment="1">
      <alignment horizontal="left" vertical="center" wrapText="1"/>
    </xf>
    <xf numFmtId="0" fontId="23" fillId="0" borderId="15" xfId="0" applyFont="1" applyFill="1" applyBorder="1" applyAlignment="1">
      <alignment horizontal="center" vertical="center" wrapText="1"/>
    </xf>
    <xf numFmtId="0" fontId="22" fillId="0" borderId="22" xfId="0" applyFont="1" applyFill="1" applyBorder="1" applyAlignment="1">
      <alignment horizontal="center" vertical="center"/>
    </xf>
    <xf numFmtId="9" fontId="22" fillId="0" borderId="22" xfId="0" applyNumberFormat="1" applyFont="1" applyFill="1" applyBorder="1" applyAlignment="1">
      <alignment horizontal="center" vertical="center"/>
    </xf>
    <xf numFmtId="0" fontId="22" fillId="0" borderId="38" xfId="0" applyFont="1" applyFill="1" applyBorder="1" applyAlignment="1">
      <alignment horizontal="left" vertical="center" wrapText="1"/>
    </xf>
    <xf numFmtId="173" fontId="19" fillId="0" borderId="14" xfId="0" applyNumberFormat="1" applyFont="1" applyFill="1" applyBorder="1" applyAlignment="1">
      <alignment horizontal="center" vertical="center" wrapText="1"/>
    </xf>
    <xf numFmtId="0" fontId="22" fillId="0" borderId="22" xfId="0" applyFont="1" applyFill="1" applyBorder="1" applyAlignment="1">
      <alignment vertical="center" wrapText="1"/>
    </xf>
    <xf numFmtId="9" fontId="22" fillId="0" borderId="38" xfId="0" applyNumberFormat="1" applyFont="1" applyFill="1" applyBorder="1" applyAlignment="1">
      <alignment horizontal="center" vertical="center"/>
    </xf>
    <xf numFmtId="0" fontId="22" fillId="0" borderId="14" xfId="0" applyFont="1" applyFill="1" applyBorder="1" applyAlignment="1">
      <alignment horizontal="center" vertical="center"/>
    </xf>
    <xf numFmtId="0" fontId="22" fillId="0" borderId="14" xfId="0" applyFont="1" applyFill="1" applyBorder="1" applyAlignment="1">
      <alignment horizontal="left" vertical="center" wrapText="1"/>
    </xf>
    <xf numFmtId="0" fontId="22" fillId="0" borderId="14" xfId="0" applyFont="1" applyFill="1" applyBorder="1" applyAlignment="1">
      <alignment vertical="top" wrapText="1"/>
    </xf>
    <xf numFmtId="0" fontId="22" fillId="0" borderId="15" xfId="0" applyFont="1" applyFill="1" applyBorder="1" applyAlignment="1">
      <alignment vertical="center" wrapText="1"/>
    </xf>
    <xf numFmtId="0" fontId="22" fillId="0" borderId="19" xfId="0" applyFont="1" applyFill="1" applyBorder="1" applyAlignment="1">
      <alignment horizontal="center" vertical="center" wrapText="1"/>
    </xf>
    <xf numFmtId="9" fontId="19" fillId="0" borderId="19" xfId="0" applyNumberFormat="1" applyFont="1" applyFill="1" applyBorder="1" applyAlignment="1">
      <alignment horizontal="center" vertical="center"/>
    </xf>
    <xf numFmtId="0" fontId="22" fillId="0" borderId="19" xfId="0" applyFont="1" applyFill="1" applyBorder="1" applyAlignment="1">
      <alignment horizontal="left" vertical="center" wrapText="1"/>
    </xf>
    <xf numFmtId="0" fontId="22" fillId="0" borderId="14" xfId="0" applyFont="1" applyFill="1" applyBorder="1" applyAlignment="1">
      <alignment vertical="center"/>
    </xf>
    <xf numFmtId="0" fontId="22" fillId="0" borderId="19" xfId="0" applyFont="1" applyFill="1" applyBorder="1" applyAlignment="1">
      <alignment wrapText="1"/>
    </xf>
    <xf numFmtId="9" fontId="22" fillId="0" borderId="39" xfId="0" applyNumberFormat="1"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14" xfId="0" applyFont="1" applyFill="1" applyBorder="1"/>
    <xf numFmtId="0" fontId="22" fillId="0" borderId="15" xfId="0" applyFont="1" applyFill="1" applyBorder="1" applyAlignment="1">
      <alignment wrapText="1"/>
    </xf>
    <xf numFmtId="0" fontId="19" fillId="0" borderId="16" xfId="0" applyFont="1" applyFill="1" applyBorder="1" applyAlignment="1">
      <alignment horizontal="center" vertical="center" wrapText="1"/>
    </xf>
    <xf numFmtId="170" fontId="19" fillId="0" borderId="15" xfId="0" applyNumberFormat="1" applyFont="1" applyFill="1" applyBorder="1" applyAlignment="1">
      <alignment horizontal="center" vertical="center" wrapText="1"/>
    </xf>
    <xf numFmtId="0" fontId="22" fillId="0" borderId="14" xfId="0" applyFont="1" applyFill="1" applyBorder="1" applyAlignment="1">
      <alignment vertical="center" wrapText="1"/>
    </xf>
    <xf numFmtId="0" fontId="22" fillId="0" borderId="4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41" xfId="0" applyFont="1" applyFill="1" applyBorder="1" applyAlignment="1">
      <alignment horizontal="left" vertical="center" wrapText="1"/>
    </xf>
    <xf numFmtId="0" fontId="22" fillId="0" borderId="17" xfId="0" applyFont="1" applyFill="1" applyBorder="1" applyAlignment="1">
      <alignment wrapText="1"/>
    </xf>
    <xf numFmtId="0" fontId="22" fillId="0" borderId="17" xfId="0" applyFont="1" applyFill="1" applyBorder="1" applyAlignment="1">
      <alignment horizontal="center" vertical="center" wrapText="1"/>
    </xf>
    <xf numFmtId="0" fontId="22" fillId="0" borderId="22" xfId="0" applyFont="1" applyFill="1" applyBorder="1" applyAlignment="1">
      <alignment vertical="center"/>
    </xf>
    <xf numFmtId="0" fontId="22" fillId="0" borderId="38" xfId="0" applyFont="1" applyFill="1" applyBorder="1" applyAlignment="1">
      <alignment vertical="center" wrapText="1"/>
    </xf>
    <xf numFmtId="0" fontId="22" fillId="0" borderId="17" xfId="0" applyFont="1" applyFill="1" applyBorder="1" applyAlignment="1">
      <alignment horizontal="left" vertical="center"/>
    </xf>
    <xf numFmtId="0" fontId="22" fillId="0" borderId="17" xfId="0" applyFont="1" applyFill="1" applyBorder="1" applyAlignment="1">
      <alignment vertical="center"/>
    </xf>
    <xf numFmtId="0" fontId="19" fillId="0" borderId="16" xfId="0" applyFont="1" applyFill="1" applyBorder="1" applyAlignment="1">
      <alignment horizontal="left" vertical="center" wrapText="1"/>
    </xf>
    <xf numFmtId="9" fontId="22" fillId="0" borderId="19" xfId="0" applyNumberFormat="1" applyFont="1" applyFill="1" applyBorder="1" applyAlignment="1">
      <alignment horizontal="center" vertical="center"/>
    </xf>
    <xf numFmtId="0" fontId="22" fillId="0" borderId="14" xfId="0" applyFont="1" applyFill="1" applyBorder="1" applyAlignment="1">
      <alignment wrapText="1"/>
    </xf>
    <xf numFmtId="175" fontId="19" fillId="0" borderId="15" xfId="0" applyNumberFormat="1" applyFont="1" applyFill="1" applyBorder="1" applyAlignment="1">
      <alignment horizontal="center" vertical="center" wrapText="1"/>
    </xf>
    <xf numFmtId="0" fontId="22" fillId="0" borderId="15" xfId="0" applyFont="1" applyFill="1" applyBorder="1" applyAlignment="1">
      <alignment vertical="center"/>
    </xf>
    <xf numFmtId="176" fontId="19" fillId="0" borderId="15" xfId="0" applyNumberFormat="1" applyFont="1" applyFill="1" applyBorder="1" applyAlignment="1">
      <alignment horizontal="center" vertical="center" wrapText="1"/>
    </xf>
    <xf numFmtId="0" fontId="23" fillId="0" borderId="14" xfId="0" applyFont="1" applyFill="1" applyBorder="1" applyAlignment="1">
      <alignment vertical="center" wrapText="1"/>
    </xf>
    <xf numFmtId="170" fontId="22" fillId="0" borderId="15"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171" fontId="19" fillId="0" borderId="15" xfId="0" applyNumberFormat="1" applyFont="1" applyFill="1" applyBorder="1" applyAlignment="1">
      <alignment horizontal="center" vertical="center" wrapText="1"/>
    </xf>
    <xf numFmtId="0" fontId="22" fillId="0" borderId="14" xfId="0" applyFont="1" applyFill="1" applyBorder="1" applyAlignment="1">
      <alignment horizontal="left" vertical="center"/>
    </xf>
    <xf numFmtId="9" fontId="22" fillId="0" borderId="17" xfId="0" applyNumberFormat="1" applyFont="1" applyFill="1" applyBorder="1" applyAlignment="1">
      <alignment horizontal="center" vertical="center" wrapText="1"/>
    </xf>
    <xf numFmtId="0" fontId="22" fillId="0" borderId="15" xfId="0" applyFont="1" applyFill="1" applyBorder="1" applyAlignment="1">
      <alignment horizontal="center" vertical="center"/>
    </xf>
    <xf numFmtId="9" fontId="22" fillId="0" borderId="15" xfId="0" applyNumberFormat="1" applyFont="1" applyFill="1" applyBorder="1" applyAlignment="1">
      <alignment horizontal="center" vertical="center"/>
    </xf>
    <xf numFmtId="0" fontId="1" fillId="0" borderId="0" xfId="0" applyFont="1" applyFill="1" applyAlignment="1"/>
    <xf numFmtId="0" fontId="15" fillId="0" borderId="21" xfId="0" applyFont="1" applyFill="1" applyBorder="1" applyAlignment="1">
      <alignment horizontal="center" vertical="center" wrapText="1"/>
    </xf>
    <xf numFmtId="0" fontId="15" fillId="0" borderId="35" xfId="0" applyFont="1" applyFill="1" applyBorder="1" applyAlignment="1">
      <alignment horizontal="center" wrapText="1"/>
    </xf>
    <xf numFmtId="0" fontId="15" fillId="0" borderId="17" xfId="0" applyFont="1" applyFill="1" applyBorder="1" applyAlignment="1">
      <alignment horizontal="center" wrapText="1"/>
    </xf>
    <xf numFmtId="0" fontId="17" fillId="0" borderId="11" xfId="0" applyFont="1" applyFill="1" applyBorder="1" applyAlignment="1">
      <alignment horizontal="center" vertical="center" wrapText="1"/>
    </xf>
    <xf numFmtId="172" fontId="17" fillId="0" borderId="12" xfId="0" applyNumberFormat="1" applyFont="1" applyFill="1" applyBorder="1" applyAlignment="1">
      <alignment horizontal="center" vertical="center" wrapText="1"/>
    </xf>
    <xf numFmtId="0" fontId="16" fillId="0" borderId="17" xfId="0" applyFont="1" applyFill="1" applyBorder="1"/>
    <xf numFmtId="172" fontId="17" fillId="0" borderId="7"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17" xfId="0" applyFont="1" applyFill="1" applyBorder="1" applyAlignment="1">
      <alignment vertical="center" wrapText="1"/>
    </xf>
    <xf numFmtId="9" fontId="16" fillId="0" borderId="17" xfId="0" applyNumberFormat="1" applyFont="1" applyFill="1" applyBorder="1" applyAlignment="1">
      <alignment vertical="center" wrapText="1"/>
    </xf>
    <xf numFmtId="0" fontId="16" fillId="0" borderId="17" xfId="0" applyFont="1" applyFill="1" applyBorder="1" applyAlignment="1">
      <alignment vertical="center"/>
    </xf>
    <xf numFmtId="9" fontId="16" fillId="0" borderId="17" xfId="0" applyNumberFormat="1" applyFont="1" applyFill="1" applyBorder="1" applyAlignment="1">
      <alignment vertical="center"/>
    </xf>
    <xf numFmtId="0" fontId="16" fillId="0" borderId="0" xfId="0" applyFont="1" applyFill="1" applyAlignment="1">
      <alignment horizontal="left" vertical="center" wrapText="1"/>
    </xf>
    <xf numFmtId="0" fontId="16" fillId="0" borderId="17" xfId="0" applyFont="1" applyFill="1" applyBorder="1" applyAlignment="1">
      <alignment wrapText="1"/>
    </xf>
    <xf numFmtId="0" fontId="16" fillId="0" borderId="17" xfId="0" applyFont="1" applyFill="1" applyBorder="1" applyAlignment="1"/>
    <xf numFmtId="0" fontId="17" fillId="0" borderId="14" xfId="0" applyFont="1" applyFill="1" applyBorder="1" applyAlignment="1">
      <alignment horizontal="left" vertical="center"/>
    </xf>
    <xf numFmtId="9" fontId="16" fillId="0" borderId="17" xfId="0" applyNumberFormat="1" applyFont="1" applyFill="1" applyBorder="1" applyAlignment="1">
      <alignment horizontal="center" vertical="center" wrapText="1"/>
    </xf>
    <xf numFmtId="0" fontId="17" fillId="0" borderId="35" xfId="0" applyFont="1" applyFill="1" applyBorder="1" applyAlignment="1">
      <alignment horizontal="left" vertical="center" wrapText="1"/>
    </xf>
    <xf numFmtId="9" fontId="17" fillId="0" borderId="15" xfId="0" applyNumberFormat="1" applyFont="1" applyFill="1" applyBorder="1" applyAlignment="1">
      <alignment horizontal="center" vertical="center" wrapText="1"/>
    </xf>
    <xf numFmtId="0" fontId="17" fillId="0" borderId="15" xfId="0" applyFont="1" applyFill="1" applyBorder="1" applyAlignment="1">
      <alignment horizontal="left" vertical="center"/>
    </xf>
    <xf numFmtId="171" fontId="17" fillId="0" borderId="15" xfId="0" applyNumberFormat="1"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wrapText="1"/>
    </xf>
    <xf numFmtId="0" fontId="17" fillId="0" borderId="16" xfId="0"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17" fillId="0" borderId="17" xfId="0" applyFont="1" applyFill="1" applyBorder="1" applyAlignment="1">
      <alignment horizontal="center" wrapText="1"/>
    </xf>
    <xf numFmtId="0" fontId="17" fillId="0" borderId="17" xfId="0" applyFont="1" applyFill="1" applyBorder="1" applyAlignment="1">
      <alignment wrapText="1"/>
    </xf>
    <xf numFmtId="0" fontId="17" fillId="0" borderId="22" xfId="0" applyFont="1" applyFill="1" applyBorder="1" applyAlignment="1">
      <alignment vertical="center" wrapText="1"/>
    </xf>
    <xf numFmtId="9" fontId="17" fillId="0" borderId="22" xfId="0" applyNumberFormat="1" applyFont="1" applyFill="1" applyBorder="1" applyAlignment="1">
      <alignment horizontal="center" vertical="center"/>
    </xf>
    <xf numFmtId="0" fontId="17" fillId="0" borderId="38" xfId="0" applyFont="1" applyFill="1" applyBorder="1" applyAlignment="1">
      <alignment vertical="center" wrapText="1"/>
    </xf>
    <xf numFmtId="0" fontId="26" fillId="0" borderId="58" xfId="0" applyFont="1" applyFill="1" applyBorder="1" applyAlignment="1">
      <alignment wrapText="1"/>
    </xf>
    <xf numFmtId="9" fontId="26" fillId="0" borderId="58" xfId="0" applyNumberFormat="1" applyFont="1" applyFill="1" applyBorder="1" applyAlignment="1">
      <alignment horizontal="center"/>
    </xf>
    <xf numFmtId="0" fontId="26" fillId="0" borderId="36" xfId="0" applyFont="1" applyFill="1" applyBorder="1" applyAlignment="1">
      <alignment wrapText="1"/>
    </xf>
    <xf numFmtId="0" fontId="17" fillId="0" borderId="16" xfId="0" applyFont="1" applyFill="1" applyBorder="1" applyAlignment="1">
      <alignment horizontal="center" vertical="center"/>
    </xf>
    <xf numFmtId="0" fontId="17" fillId="0" borderId="16" xfId="0" applyFont="1" applyFill="1" applyBorder="1" applyAlignment="1">
      <alignment wrapText="1"/>
    </xf>
    <xf numFmtId="0" fontId="26" fillId="0" borderId="17" xfId="0" applyFont="1" applyFill="1" applyBorder="1" applyAlignment="1">
      <alignment wrapText="1"/>
    </xf>
    <xf numFmtId="0" fontId="17" fillId="0" borderId="17" xfId="0" applyFont="1" applyFill="1" applyBorder="1" applyAlignment="1">
      <alignment horizontal="left" vertical="center"/>
    </xf>
    <xf numFmtId="0" fontId="17" fillId="0" borderId="19" xfId="0" applyFont="1" applyFill="1" applyBorder="1" applyAlignment="1">
      <alignment horizontal="left" vertical="center" wrapText="1"/>
    </xf>
    <xf numFmtId="9" fontId="17" fillId="0" borderId="19" xfId="0" applyNumberFormat="1" applyFont="1" applyFill="1" applyBorder="1" applyAlignment="1">
      <alignment horizontal="center" vertical="center"/>
    </xf>
    <xf numFmtId="0" fontId="17" fillId="0" borderId="39" xfId="0" applyFont="1" applyFill="1" applyBorder="1" applyAlignment="1">
      <alignment horizontal="left" vertical="center" wrapText="1"/>
    </xf>
    <xf numFmtId="0" fontId="15" fillId="0" borderId="56"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wrapText="1"/>
    </xf>
    <xf numFmtId="0" fontId="17" fillId="0" borderId="6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17" xfId="0" applyFont="1" applyFill="1" applyBorder="1"/>
    <xf numFmtId="0" fontId="15" fillId="0" borderId="11" xfId="0" applyFont="1" applyFill="1" applyBorder="1" applyAlignment="1">
      <alignment horizontal="center" vertical="center"/>
    </xf>
    <xf numFmtId="0" fontId="15" fillId="0" borderId="11" xfId="0" applyFont="1" applyFill="1" applyBorder="1" applyAlignment="1">
      <alignment horizontal="center" vertical="center" wrapText="1"/>
    </xf>
    <xf numFmtId="0" fontId="14" fillId="0" borderId="0" xfId="0" applyFont="1" applyFill="1" applyAlignment="1">
      <alignment vertical="center"/>
    </xf>
    <xf numFmtId="0" fontId="15" fillId="0" borderId="7" xfId="0" applyFont="1" applyFill="1" applyBorder="1" applyAlignment="1">
      <alignment horizontal="center" vertical="center" wrapText="1"/>
    </xf>
    <xf numFmtId="0" fontId="16" fillId="0" borderId="8" xfId="0" applyFont="1" applyFill="1" applyBorder="1"/>
    <xf numFmtId="0" fontId="16" fillId="0" borderId="9" xfId="0" applyFont="1" applyFill="1" applyBorder="1"/>
    <xf numFmtId="0" fontId="16" fillId="0" borderId="10" xfId="0" applyFont="1" applyFill="1" applyBorder="1"/>
    <xf numFmtId="0" fontId="15" fillId="0" borderId="4" xfId="0" applyFont="1" applyFill="1" applyBorder="1" applyAlignment="1">
      <alignment horizontal="center" vertical="center" wrapText="1"/>
    </xf>
    <xf numFmtId="0" fontId="16" fillId="0" borderId="11" xfId="0" applyFont="1" applyFill="1" applyBorder="1"/>
    <xf numFmtId="0" fontId="15" fillId="0" borderId="1" xfId="0" applyFont="1" applyFill="1" applyBorder="1" applyAlignment="1">
      <alignment horizontal="center" vertical="center" wrapText="1"/>
    </xf>
    <xf numFmtId="0" fontId="16" fillId="0" borderId="2" xfId="0" applyFont="1" applyFill="1" applyBorder="1"/>
    <xf numFmtId="0" fontId="16" fillId="0" borderId="3" xfId="0" applyFont="1" applyFill="1" applyBorder="1"/>
    <xf numFmtId="0" fontId="15" fillId="0" borderId="5" xfId="0" applyFont="1" applyFill="1" applyBorder="1" applyAlignment="1">
      <alignment horizontal="center" vertical="center" wrapText="1"/>
    </xf>
    <xf numFmtId="0" fontId="16" fillId="0" borderId="6" xfId="0" applyFont="1" applyFill="1" applyBorder="1"/>
    <xf numFmtId="0" fontId="16" fillId="0" borderId="12" xfId="0" applyFont="1" applyFill="1" applyBorder="1"/>
    <xf numFmtId="0" fontId="16" fillId="0" borderId="13" xfId="0" applyFont="1" applyFill="1" applyBorder="1"/>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6" fillId="0" borderId="24" xfId="0" applyFont="1" applyFill="1" applyBorder="1"/>
    <xf numFmtId="0" fontId="16" fillId="0" borderId="25" xfId="0" applyFont="1" applyFill="1" applyBorder="1"/>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27" xfId="0" applyFont="1" applyFill="1" applyBorder="1"/>
    <xf numFmtId="164" fontId="17" fillId="0" borderId="4" xfId="0" applyNumberFormat="1" applyFont="1" applyFill="1" applyBorder="1" applyAlignment="1">
      <alignment horizontal="center" vertical="center" wrapText="1"/>
    </xf>
    <xf numFmtId="0" fontId="17" fillId="0" borderId="7" xfId="0" applyFont="1" applyFill="1" applyBorder="1" applyAlignment="1">
      <alignment horizontal="center" wrapText="1"/>
    </xf>
    <xf numFmtId="0" fontId="3" fillId="0" borderId="0" xfId="0" applyFont="1" applyAlignment="1">
      <alignment horizontal="center" wrapText="1"/>
    </xf>
    <xf numFmtId="0" fontId="0" fillId="0" borderId="0" xfId="0" applyFont="1" applyAlignment="1"/>
    <xf numFmtId="0" fontId="22" fillId="0" borderId="4" xfId="0" applyFont="1" applyFill="1" applyBorder="1" applyAlignment="1">
      <alignment horizontal="left" vertical="center"/>
    </xf>
    <xf numFmtId="0" fontId="22" fillId="0" borderId="4" xfId="0" applyFont="1" applyFill="1" applyBorder="1" applyAlignment="1">
      <alignment horizontal="left" vertical="center" wrapText="1"/>
    </xf>
    <xf numFmtId="0" fontId="22" fillId="0" borderId="42" xfId="0" applyFont="1" applyFill="1" applyBorder="1" applyAlignment="1">
      <alignment horizontal="center" vertical="center" wrapText="1"/>
    </xf>
    <xf numFmtId="0" fontId="16" fillId="0" borderId="44" xfId="0" applyFont="1" applyFill="1" applyBorder="1"/>
    <xf numFmtId="0" fontId="19" fillId="0" borderId="7"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22" fillId="0" borderId="42" xfId="0" applyFont="1" applyFill="1" applyBorder="1" applyAlignment="1">
      <alignment horizontal="left" vertical="center" wrapText="1"/>
    </xf>
    <xf numFmtId="0" fontId="16" fillId="0" borderId="43" xfId="0" applyFont="1" applyFill="1" applyBorder="1"/>
    <xf numFmtId="0" fontId="19" fillId="0" borderId="4"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6" fillId="0" borderId="33" xfId="0" applyFont="1" applyFill="1" applyBorder="1"/>
    <xf numFmtId="0" fontId="16" fillId="0" borderId="34" xfId="0" applyFont="1" applyFill="1" applyBorder="1"/>
    <xf numFmtId="0" fontId="19" fillId="0" borderId="5" xfId="0" applyFont="1" applyFill="1" applyBorder="1" applyAlignment="1">
      <alignment horizontal="center" vertical="center" wrapText="1"/>
    </xf>
    <xf numFmtId="0" fontId="20" fillId="0" borderId="4" xfId="0" applyFont="1" applyFill="1" applyBorder="1" applyAlignment="1">
      <alignment vertical="top" wrapText="1"/>
    </xf>
    <xf numFmtId="173" fontId="19" fillId="0" borderId="4" xfId="0" applyNumberFormat="1" applyFont="1" applyFill="1" applyBorder="1" applyAlignment="1">
      <alignment horizontal="center" vertical="center" wrapText="1"/>
    </xf>
    <xf numFmtId="0" fontId="20" fillId="0" borderId="27" xfId="0" applyFont="1" applyFill="1" applyBorder="1" applyAlignment="1">
      <alignment horizontal="center" vertical="center"/>
    </xf>
    <xf numFmtId="0" fontId="15" fillId="0" borderId="28" xfId="0" applyFont="1" applyFill="1" applyBorder="1" applyAlignment="1">
      <alignment horizontal="center" vertical="center" wrapText="1"/>
    </xf>
    <xf numFmtId="9" fontId="17" fillId="0" borderId="51" xfId="0" applyNumberFormat="1" applyFont="1" applyFill="1" applyBorder="1" applyAlignment="1">
      <alignment horizontal="center" vertical="center"/>
    </xf>
    <xf numFmtId="9" fontId="17" fillId="0" borderId="58" xfId="0" applyNumberFormat="1" applyFont="1" applyFill="1" applyBorder="1" applyAlignment="1">
      <alignment horizontal="center" vertical="center"/>
    </xf>
    <xf numFmtId="9" fontId="17" fillId="0" borderId="56" xfId="0" applyNumberFormat="1" applyFont="1" applyFill="1" applyBorder="1" applyAlignment="1">
      <alignment horizontal="center" vertical="center"/>
    </xf>
    <xf numFmtId="0" fontId="17" fillId="0" borderId="51"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7" fillId="0" borderId="4" xfId="0" applyFont="1" applyFill="1" applyBorder="1" applyAlignment="1">
      <alignment horizontal="center" vertical="center"/>
    </xf>
    <xf numFmtId="0" fontId="16" fillId="0" borderId="54" xfId="0" applyFont="1" applyFill="1" applyBorder="1"/>
    <xf numFmtId="0" fontId="16" fillId="0" borderId="56" xfId="0" applyFont="1" applyFill="1" applyBorder="1"/>
    <xf numFmtId="0" fontId="17" fillId="0" borderId="52" xfId="0" applyFont="1" applyFill="1" applyBorder="1" applyAlignment="1">
      <alignment horizontal="left" vertical="center" wrapText="1"/>
    </xf>
    <xf numFmtId="0" fontId="16" fillId="0" borderId="55" xfId="0" applyFont="1" applyFill="1" applyBorder="1"/>
    <xf numFmtId="0" fontId="16" fillId="0" borderId="57" xfId="0" applyFont="1" applyFill="1" applyBorder="1"/>
    <xf numFmtId="0" fontId="16" fillId="0" borderId="53" xfId="0" applyFont="1" applyFill="1" applyBorder="1"/>
    <xf numFmtId="0" fontId="17" fillId="0" borderId="51" xfId="0" applyFont="1" applyFill="1" applyBorder="1" applyAlignment="1">
      <alignment horizontal="left" vertical="center" wrapText="1"/>
    </xf>
    <xf numFmtId="0" fontId="17" fillId="0" borderId="52" xfId="0" applyFont="1" applyFill="1" applyBorder="1" applyAlignment="1">
      <alignment horizontal="center" vertical="center" wrapText="1"/>
    </xf>
    <xf numFmtId="0" fontId="11" fillId="2" borderId="45" xfId="0" applyFont="1" applyFill="1" applyBorder="1"/>
    <xf numFmtId="0" fontId="2" fillId="0" borderId="47" xfId="0" applyFont="1" applyBorder="1"/>
    <xf numFmtId="0" fontId="2" fillId="0" borderId="59" xfId="0" applyFont="1" applyBorder="1"/>
    <xf numFmtId="0" fontId="11" fillId="2" borderId="46" xfId="0" applyFont="1" applyFill="1" applyBorder="1"/>
    <xf numFmtId="0" fontId="2" fillId="0" borderId="2" xfId="0" applyFont="1" applyBorder="1"/>
    <xf numFmtId="0" fontId="2" fillId="0" borderId="3" xfId="0" applyFont="1" applyBorder="1"/>
    <xf numFmtId="0" fontId="15" fillId="0" borderId="48" xfId="0" applyFont="1" applyFill="1" applyBorder="1" applyAlignment="1">
      <alignment horizontal="center"/>
    </xf>
    <xf numFmtId="0" fontId="15" fillId="0" borderId="46" xfId="0" applyFont="1" applyFill="1" applyBorder="1" applyAlignment="1">
      <alignment horizontal="center"/>
    </xf>
    <xf numFmtId="0" fontId="15" fillId="0" borderId="63" xfId="0" applyFont="1" applyFill="1" applyBorder="1" applyAlignment="1">
      <alignment horizontal="center"/>
    </xf>
    <xf numFmtId="0" fontId="16" fillId="0" borderId="63" xfId="0" applyFont="1" applyFill="1" applyBorder="1"/>
    <xf numFmtId="0" fontId="17" fillId="0" borderId="49" xfId="0" applyFont="1" applyFill="1" applyBorder="1" applyAlignment="1">
      <alignment horizontal="center" wrapText="1"/>
    </xf>
    <xf numFmtId="0" fontId="16" fillId="0" borderId="49" xfId="0" applyFont="1" applyFill="1" applyBorder="1"/>
    <xf numFmtId="0" fontId="16" fillId="0" borderId="50" xfId="0" applyFont="1" applyFill="1" applyBorder="1"/>
    <xf numFmtId="0" fontId="17" fillId="0" borderId="51" xfId="0" applyFont="1" applyFill="1" applyBorder="1" applyAlignment="1">
      <alignment horizontal="left" vertical="center"/>
    </xf>
    <xf numFmtId="0" fontId="15" fillId="0" borderId="4" xfId="0" applyFont="1" applyFill="1" applyBorder="1" applyAlignment="1">
      <alignment horizontal="center" vertical="center"/>
    </xf>
    <xf numFmtId="0" fontId="15" fillId="0" borderId="43" xfId="0" applyFont="1" applyFill="1" applyBorder="1" applyAlignment="1">
      <alignment horizontal="center" vertical="center"/>
    </xf>
    <xf numFmtId="0" fontId="16" fillId="0" borderId="18" xfId="0" applyFont="1" applyFill="1" applyBorder="1"/>
    <xf numFmtId="0" fontId="17" fillId="0" borderId="51" xfId="0" applyFont="1" applyFill="1" applyBorder="1" applyAlignment="1">
      <alignment horizontal="center" vertical="center"/>
    </xf>
    <xf numFmtId="173" fontId="22" fillId="0"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amara.gov.co/representantes" TargetMode="External"/><Relationship Id="rId3" Type="http://schemas.openxmlformats.org/officeDocument/2006/relationships/hyperlink" Target="https://www.camara.gov.co/asistencia-honorables-representantes-a-las-sesiones-plenarias,%20se%20verifica%20que%20esta%20publicada%20la%20asistencia%20sesiones%20plenarias%20desde%20el%20a%C3%B1o%202014%20hasta%20el%2022%20de%20diciembre%20de%202021" TargetMode="External"/><Relationship Id="rId7" Type="http://schemas.openxmlformats.org/officeDocument/2006/relationships/hyperlink" Target="https://www.camara.gov.co/registro-de-conflicto-intereses-honorables-representantes" TargetMode="External"/><Relationship Id="rId2" Type="http://schemas.openxmlformats.org/officeDocument/2006/relationships/hyperlink" Target="https://www.camara.gov.co/transparencia-y-acceso-a-la-informacion-publica-nacional,%20Instrumentos%20de%20Gesti%C3%B3n%20de%20Informaci%C3%B3n,%20se%20encuentran%20publicados%20los%20item%20de%20Gesti%C3%B3n%20Documental%20a%C3%B1o%202017,%20(formato%20actualizaci%C3%B3n%20tablas%20de%20retenci%C3%B3n%20documental%20V-2020)%20%20y%20Formatos%20administrativos,%20formatos%20legislativos,%20formatos%20secretaria%20general." TargetMode="External"/><Relationship Id="rId1" Type="http://schemas.openxmlformats.org/officeDocument/2006/relationships/hyperlink" Target="https://www.datos.gov.co/Funci-n-p-blica/REPRESENTANTES-PERIODO-2018-2022/5pt5-nxdp" TargetMode="External"/><Relationship Id="rId6" Type="http://schemas.openxmlformats.org/officeDocument/2006/relationships/hyperlink" Target="https://www.camara.gov.co/asistencia-honorables-representantes-a-las-sesiones-de-comisiones," TargetMode="External"/><Relationship Id="rId5" Type="http://schemas.openxmlformats.org/officeDocument/2006/relationships/hyperlink" Target="https://datos.gov.co/Funci-n-p-blica/Integrantes-de-las-Unidades-de-Trabajo-Legislativo/7w3p-s9ve" TargetMode="External"/><Relationship Id="rId4" Type="http://schemas.openxmlformats.org/officeDocument/2006/relationships/hyperlink" Target="https://www.datos.gov.co/Funci-n-p-blica/ASISTENCIA-HONORABLES-REPRESENTANTES-SESIONES-PLEN/48i3-vuny" TargetMode="External"/><Relationship Id="rId9"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C6E7"/>
    <outlinePr summaryBelow="0" summaryRight="0"/>
  </sheetPr>
  <dimension ref="A1:O10"/>
  <sheetViews>
    <sheetView topLeftCell="J7" workbookViewId="0">
      <selection activeCell="J6" sqref="J6"/>
    </sheetView>
  </sheetViews>
  <sheetFormatPr baseColWidth="10" defaultColWidth="14.42578125" defaultRowHeight="15" customHeight="1"/>
  <cols>
    <col min="1" max="1" width="19.7109375" customWidth="1"/>
    <col min="2" max="2" width="10.7109375" customWidth="1"/>
    <col min="3" max="3" width="33.140625" customWidth="1"/>
    <col min="4" max="4" width="31.28515625" customWidth="1"/>
    <col min="6" max="6" width="21.5703125" customWidth="1"/>
    <col min="7" max="7" width="40.28515625" customWidth="1"/>
    <col min="9" max="9" width="40.42578125" customWidth="1"/>
    <col min="10" max="10" width="52" customWidth="1"/>
    <col min="12" max="12" width="38.5703125" customWidth="1"/>
    <col min="13" max="13" width="37.5703125" customWidth="1"/>
    <col min="15" max="15" width="34.85546875" customWidth="1"/>
  </cols>
  <sheetData>
    <row r="1" spans="1:15" ht="23.25" customHeight="1">
      <c r="A1" s="217" t="s">
        <v>0</v>
      </c>
      <c r="B1" s="218"/>
      <c r="C1" s="218"/>
      <c r="D1" s="218"/>
      <c r="E1" s="218"/>
      <c r="F1" s="218"/>
      <c r="G1" s="218"/>
      <c r="H1" s="218"/>
      <c r="I1" s="218"/>
      <c r="J1" s="218"/>
      <c r="K1" s="218"/>
      <c r="L1" s="218"/>
      <c r="M1" s="218"/>
      <c r="N1" s="218"/>
      <c r="O1" s="219"/>
    </row>
    <row r="2" spans="1:15" ht="21" customHeight="1">
      <c r="A2" s="217" t="s">
        <v>1</v>
      </c>
      <c r="B2" s="218"/>
      <c r="C2" s="218"/>
      <c r="D2" s="218"/>
      <c r="E2" s="218"/>
      <c r="F2" s="218"/>
      <c r="G2" s="218"/>
      <c r="H2" s="218"/>
      <c r="I2" s="218"/>
      <c r="J2" s="218"/>
      <c r="K2" s="218"/>
      <c r="L2" s="218"/>
      <c r="M2" s="218"/>
      <c r="N2" s="218"/>
      <c r="O2" s="219"/>
    </row>
    <row r="3" spans="1:15" ht="21.75" customHeight="1">
      <c r="A3" s="215" t="s">
        <v>2</v>
      </c>
      <c r="B3" s="220" t="s">
        <v>3</v>
      </c>
      <c r="C3" s="221"/>
      <c r="D3" s="215" t="s">
        <v>4</v>
      </c>
      <c r="E3" s="215" t="s">
        <v>5</v>
      </c>
      <c r="F3" s="215" t="s">
        <v>6</v>
      </c>
      <c r="G3" s="211" t="s">
        <v>7</v>
      </c>
      <c r="H3" s="212"/>
      <c r="I3" s="213"/>
      <c r="J3" s="211" t="s">
        <v>8</v>
      </c>
      <c r="K3" s="212"/>
      <c r="L3" s="214"/>
      <c r="M3" s="211" t="s">
        <v>9</v>
      </c>
      <c r="N3" s="212"/>
      <c r="O3" s="214"/>
    </row>
    <row r="4" spans="1:15" ht="14.25" customHeight="1">
      <c r="A4" s="216"/>
      <c r="B4" s="222"/>
      <c r="C4" s="223"/>
      <c r="D4" s="216"/>
      <c r="E4" s="216"/>
      <c r="F4" s="216"/>
      <c r="G4" s="20" t="s">
        <v>10</v>
      </c>
      <c r="H4" s="20" t="s">
        <v>11</v>
      </c>
      <c r="I4" s="20" t="s">
        <v>12</v>
      </c>
      <c r="J4" s="20" t="s">
        <v>10</v>
      </c>
      <c r="K4" s="20" t="s">
        <v>11</v>
      </c>
      <c r="L4" s="61" t="s">
        <v>12</v>
      </c>
      <c r="M4" s="20" t="s">
        <v>10</v>
      </c>
      <c r="N4" s="20" t="s">
        <v>11</v>
      </c>
      <c r="O4" s="61" t="s">
        <v>12</v>
      </c>
    </row>
    <row r="5" spans="1:15" ht="300">
      <c r="A5" s="20" t="s">
        <v>13</v>
      </c>
      <c r="B5" s="31">
        <v>44562</v>
      </c>
      <c r="C5" s="23" t="s">
        <v>14</v>
      </c>
      <c r="D5" s="23" t="s">
        <v>15</v>
      </c>
      <c r="E5" s="23" t="s">
        <v>16</v>
      </c>
      <c r="F5" s="23" t="s">
        <v>17</v>
      </c>
      <c r="G5" s="23" t="s">
        <v>18</v>
      </c>
      <c r="H5" s="26">
        <v>1</v>
      </c>
      <c r="I5" s="23" t="s">
        <v>19</v>
      </c>
      <c r="J5" s="23" t="s">
        <v>20</v>
      </c>
      <c r="K5" s="26">
        <v>1</v>
      </c>
      <c r="L5" s="62" t="s">
        <v>21</v>
      </c>
      <c r="M5" s="63" t="s">
        <v>22</v>
      </c>
      <c r="N5" s="46">
        <v>1</v>
      </c>
      <c r="O5" s="47" t="s">
        <v>23</v>
      </c>
    </row>
    <row r="6" spans="1:15" ht="60">
      <c r="A6" s="215" t="s">
        <v>24</v>
      </c>
      <c r="B6" s="31">
        <v>44563</v>
      </c>
      <c r="C6" s="23" t="s">
        <v>25</v>
      </c>
      <c r="D6" s="23" t="s">
        <v>26</v>
      </c>
      <c r="E6" s="23" t="s">
        <v>16</v>
      </c>
      <c r="F6" s="23" t="s">
        <v>27</v>
      </c>
      <c r="G6" s="23" t="s">
        <v>28</v>
      </c>
      <c r="H6" s="26">
        <v>1</v>
      </c>
      <c r="I6" s="23" t="s">
        <v>29</v>
      </c>
      <c r="J6" s="23"/>
      <c r="K6" s="26">
        <v>1</v>
      </c>
      <c r="L6" s="45" t="s">
        <v>30</v>
      </c>
      <c r="M6" s="52"/>
      <c r="N6" s="64">
        <v>1</v>
      </c>
      <c r="O6" s="65" t="s">
        <v>30</v>
      </c>
    </row>
    <row r="7" spans="1:15" ht="74.25" customHeight="1">
      <c r="A7" s="216"/>
      <c r="B7" s="31">
        <v>44594</v>
      </c>
      <c r="C7" s="23" t="s">
        <v>31</v>
      </c>
      <c r="D7" s="23" t="s">
        <v>32</v>
      </c>
      <c r="E7" s="23" t="s">
        <v>16</v>
      </c>
      <c r="F7" s="23" t="s">
        <v>27</v>
      </c>
      <c r="G7" s="23" t="s">
        <v>28</v>
      </c>
      <c r="H7" s="26">
        <v>1</v>
      </c>
      <c r="I7" s="23" t="s">
        <v>33</v>
      </c>
      <c r="J7" s="23"/>
      <c r="K7" s="26">
        <v>1</v>
      </c>
      <c r="L7" s="45" t="s">
        <v>30</v>
      </c>
      <c r="M7" s="52"/>
      <c r="N7" s="66">
        <v>1</v>
      </c>
      <c r="O7" s="47" t="s">
        <v>30</v>
      </c>
    </row>
    <row r="8" spans="1:15" ht="101.25" customHeight="1">
      <c r="A8" s="20" t="s">
        <v>34</v>
      </c>
      <c r="B8" s="31">
        <v>44564</v>
      </c>
      <c r="C8" s="23" t="s">
        <v>35</v>
      </c>
      <c r="D8" s="23" t="s">
        <v>36</v>
      </c>
      <c r="E8" s="23" t="s">
        <v>16</v>
      </c>
      <c r="F8" s="23" t="s">
        <v>37</v>
      </c>
      <c r="G8" s="23" t="s">
        <v>38</v>
      </c>
      <c r="H8" s="26">
        <v>1</v>
      </c>
      <c r="I8" s="23" t="s">
        <v>39</v>
      </c>
      <c r="J8" s="23"/>
      <c r="K8" s="26">
        <v>1</v>
      </c>
      <c r="L8" s="45" t="s">
        <v>30</v>
      </c>
      <c r="M8" s="52"/>
      <c r="N8" s="67">
        <v>1</v>
      </c>
      <c r="O8" s="68" t="s">
        <v>30</v>
      </c>
    </row>
    <row r="9" spans="1:15" ht="276">
      <c r="A9" s="20" t="s">
        <v>40</v>
      </c>
      <c r="B9" s="31">
        <v>44565</v>
      </c>
      <c r="C9" s="23" t="s">
        <v>41</v>
      </c>
      <c r="D9" s="23" t="s">
        <v>42</v>
      </c>
      <c r="E9" s="23" t="s">
        <v>16</v>
      </c>
      <c r="F9" s="23" t="s">
        <v>17</v>
      </c>
      <c r="G9" s="23" t="s">
        <v>43</v>
      </c>
      <c r="H9" s="26">
        <v>0.33</v>
      </c>
      <c r="I9" s="23" t="s">
        <v>44</v>
      </c>
      <c r="J9" s="23" t="s">
        <v>45</v>
      </c>
      <c r="K9" s="26">
        <v>0.66</v>
      </c>
      <c r="L9" s="69" t="s">
        <v>46</v>
      </c>
      <c r="M9" s="47" t="s">
        <v>47</v>
      </c>
      <c r="N9" s="46">
        <v>1</v>
      </c>
      <c r="O9" s="47" t="s">
        <v>23</v>
      </c>
    </row>
    <row r="10" spans="1:15" ht="105" customHeight="1">
      <c r="A10" s="20" t="s">
        <v>48</v>
      </c>
      <c r="B10" s="31">
        <v>44566</v>
      </c>
      <c r="C10" s="23" t="s">
        <v>49</v>
      </c>
      <c r="D10" s="23" t="s">
        <v>50</v>
      </c>
      <c r="E10" s="23" t="s">
        <v>51</v>
      </c>
      <c r="F10" s="23" t="s">
        <v>52</v>
      </c>
      <c r="G10" s="27" t="s">
        <v>53</v>
      </c>
      <c r="H10" s="26">
        <v>0.33</v>
      </c>
      <c r="I10" s="27" t="s">
        <v>54</v>
      </c>
      <c r="J10" s="27" t="s">
        <v>55</v>
      </c>
      <c r="K10" s="26">
        <v>0.66</v>
      </c>
      <c r="L10" s="58" t="s">
        <v>54</v>
      </c>
      <c r="M10" s="47" t="s">
        <v>56</v>
      </c>
      <c r="N10" s="46">
        <v>1</v>
      </c>
      <c r="O10" s="47" t="s">
        <v>54</v>
      </c>
    </row>
  </sheetData>
  <mergeCells count="11">
    <mergeCell ref="G3:I3"/>
    <mergeCell ref="J3:L3"/>
    <mergeCell ref="A3:A4"/>
    <mergeCell ref="A6:A7"/>
    <mergeCell ref="A1:O1"/>
    <mergeCell ref="A2:O2"/>
    <mergeCell ref="B3:C4"/>
    <mergeCell ref="D3:D4"/>
    <mergeCell ref="E3:E4"/>
    <mergeCell ref="F3:F4"/>
    <mergeCell ref="M3:O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sheetPr>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6E7"/>
    <outlinePr summaryBelow="0" summaryRight="0"/>
  </sheetPr>
  <dimension ref="A1:O1002"/>
  <sheetViews>
    <sheetView topLeftCell="A10" workbookViewId="0">
      <selection activeCell="G10" sqref="G10"/>
    </sheetView>
  </sheetViews>
  <sheetFormatPr baseColWidth="10" defaultColWidth="14.42578125" defaultRowHeight="15" customHeight="1"/>
  <cols>
    <col min="1" max="1" width="35.28515625" customWidth="1"/>
    <col min="2" max="2" width="7.140625" customWidth="1"/>
    <col min="3" max="3" width="26.42578125" customWidth="1"/>
    <col min="4" max="4" width="31.85546875" customWidth="1"/>
    <col min="5" max="5" width="19.42578125" customWidth="1"/>
    <col min="6" max="6" width="20.7109375" customWidth="1"/>
    <col min="7" max="7" width="43.28515625" customWidth="1"/>
    <col min="9" max="9" width="37.42578125" customWidth="1"/>
    <col min="10" max="10" width="55" customWidth="1"/>
    <col min="12" max="12" width="40.42578125" customWidth="1"/>
    <col min="13" max="13" width="38.7109375" customWidth="1"/>
    <col min="15" max="15" width="43" customWidth="1"/>
  </cols>
  <sheetData>
    <row r="1" spans="1:15" ht="25.5" customHeight="1">
      <c r="A1" s="225" t="s">
        <v>0</v>
      </c>
      <c r="B1" s="218"/>
      <c r="C1" s="218"/>
      <c r="D1" s="218"/>
      <c r="E1" s="218"/>
      <c r="F1" s="218"/>
      <c r="G1" s="218"/>
      <c r="H1" s="218"/>
      <c r="I1" s="218"/>
      <c r="J1" s="218"/>
      <c r="K1" s="218"/>
      <c r="L1" s="218"/>
      <c r="M1" s="218"/>
      <c r="N1" s="218"/>
      <c r="O1" s="219"/>
    </row>
    <row r="2" spans="1:15" ht="21.75" customHeight="1">
      <c r="A2" s="226" t="s">
        <v>57</v>
      </c>
      <c r="B2" s="227"/>
      <c r="C2" s="227"/>
      <c r="D2" s="227"/>
      <c r="E2" s="227"/>
      <c r="F2" s="227"/>
      <c r="G2" s="227"/>
      <c r="H2" s="227"/>
      <c r="I2" s="227"/>
      <c r="J2" s="227"/>
      <c r="K2" s="227"/>
      <c r="L2" s="227"/>
      <c r="M2" s="227"/>
      <c r="N2" s="227"/>
      <c r="O2" s="228"/>
    </row>
    <row r="3" spans="1:15" ht="21.75" customHeight="1">
      <c r="A3" s="224" t="s">
        <v>2</v>
      </c>
      <c r="B3" s="229" t="s">
        <v>3</v>
      </c>
      <c r="C3" s="221"/>
      <c r="D3" s="224" t="s">
        <v>4</v>
      </c>
      <c r="E3" s="224" t="s">
        <v>5</v>
      </c>
      <c r="F3" s="224" t="s">
        <v>6</v>
      </c>
      <c r="G3" s="230" t="s">
        <v>7</v>
      </c>
      <c r="H3" s="212"/>
      <c r="I3" s="213"/>
      <c r="J3" s="230" t="s">
        <v>8</v>
      </c>
      <c r="K3" s="212"/>
      <c r="L3" s="213"/>
      <c r="M3" s="230" t="s">
        <v>9</v>
      </c>
      <c r="N3" s="212"/>
      <c r="O3" s="213"/>
    </row>
    <row r="4" spans="1:15" ht="13.5" customHeight="1">
      <c r="A4" s="216"/>
      <c r="B4" s="222"/>
      <c r="C4" s="223"/>
      <c r="D4" s="216"/>
      <c r="E4" s="216"/>
      <c r="F4" s="216"/>
      <c r="G4" s="25" t="s">
        <v>10</v>
      </c>
      <c r="H4" s="25" t="s">
        <v>11</v>
      </c>
      <c r="I4" s="25" t="s">
        <v>12</v>
      </c>
      <c r="J4" s="25" t="s">
        <v>10</v>
      </c>
      <c r="K4" s="25" t="s">
        <v>11</v>
      </c>
      <c r="L4" s="25" t="s">
        <v>12</v>
      </c>
      <c r="M4" s="59" t="s">
        <v>10</v>
      </c>
      <c r="N4" s="60" t="s">
        <v>11</v>
      </c>
      <c r="O4" s="59" t="s">
        <v>12</v>
      </c>
    </row>
    <row r="5" spans="1:15" ht="60">
      <c r="A5" s="224" t="s">
        <v>58</v>
      </c>
      <c r="B5" s="22">
        <v>44562</v>
      </c>
      <c r="C5" s="23" t="s">
        <v>59</v>
      </c>
      <c r="D5" s="23" t="s">
        <v>60</v>
      </c>
      <c r="E5" s="23" t="s">
        <v>61</v>
      </c>
      <c r="F5" s="44">
        <v>44805</v>
      </c>
      <c r="G5" s="29" t="s">
        <v>62</v>
      </c>
      <c r="H5" s="26">
        <v>0</v>
      </c>
      <c r="I5" s="29" t="s">
        <v>63</v>
      </c>
      <c r="J5" s="29"/>
      <c r="K5" s="26">
        <v>0</v>
      </c>
      <c r="L5" s="34" t="s">
        <v>64</v>
      </c>
      <c r="M5" s="45" t="s">
        <v>65</v>
      </c>
      <c r="N5" s="46">
        <v>1</v>
      </c>
      <c r="O5" s="47" t="s">
        <v>66</v>
      </c>
    </row>
    <row r="6" spans="1:15" ht="84">
      <c r="A6" s="231"/>
      <c r="B6" s="22">
        <v>44593</v>
      </c>
      <c r="C6" s="23" t="s">
        <v>67</v>
      </c>
      <c r="D6" s="23" t="s">
        <v>68</v>
      </c>
      <c r="E6" s="23" t="s">
        <v>69</v>
      </c>
      <c r="F6" s="48">
        <v>44742</v>
      </c>
      <c r="G6" s="27" t="s">
        <v>62</v>
      </c>
      <c r="H6" s="26">
        <v>0</v>
      </c>
      <c r="I6" s="29" t="s">
        <v>63</v>
      </c>
      <c r="J6" s="27" t="s">
        <v>70</v>
      </c>
      <c r="K6" s="26">
        <v>1</v>
      </c>
      <c r="L6" s="49" t="s">
        <v>71</v>
      </c>
      <c r="M6" s="47"/>
      <c r="N6" s="46">
        <v>1</v>
      </c>
      <c r="O6" s="47" t="s">
        <v>72</v>
      </c>
    </row>
    <row r="7" spans="1:15" ht="146.25" customHeight="1">
      <c r="A7" s="231"/>
      <c r="B7" s="22">
        <v>44621</v>
      </c>
      <c r="C7" s="23" t="s">
        <v>73</v>
      </c>
      <c r="D7" s="23" t="s">
        <v>74</v>
      </c>
      <c r="E7" s="23" t="s">
        <v>75</v>
      </c>
      <c r="F7" s="50">
        <v>44638</v>
      </c>
      <c r="G7" s="27" t="s">
        <v>76</v>
      </c>
      <c r="H7" s="26">
        <v>1</v>
      </c>
      <c r="I7" s="27" t="s">
        <v>77</v>
      </c>
      <c r="J7" s="27"/>
      <c r="K7" s="26">
        <v>1</v>
      </c>
      <c r="L7" s="51" t="s">
        <v>30</v>
      </c>
      <c r="M7" s="52"/>
      <c r="N7" s="53">
        <v>1</v>
      </c>
      <c r="O7" s="47" t="s">
        <v>30</v>
      </c>
    </row>
    <row r="8" spans="1:15" ht="104.25" customHeight="1">
      <c r="A8" s="216"/>
      <c r="B8" s="22">
        <v>44652</v>
      </c>
      <c r="C8" s="23" t="s">
        <v>78</v>
      </c>
      <c r="D8" s="23" t="s">
        <v>79</v>
      </c>
      <c r="E8" s="23" t="s">
        <v>61</v>
      </c>
      <c r="F8" s="23" t="s">
        <v>80</v>
      </c>
      <c r="G8" s="27"/>
      <c r="H8" s="26">
        <v>0</v>
      </c>
      <c r="I8" s="29" t="s">
        <v>81</v>
      </c>
      <c r="J8" s="27" t="s">
        <v>82</v>
      </c>
      <c r="K8" s="26">
        <v>0.5</v>
      </c>
      <c r="L8" s="34" t="s">
        <v>83</v>
      </c>
      <c r="M8" s="45" t="s">
        <v>84</v>
      </c>
      <c r="N8" s="46">
        <v>1</v>
      </c>
      <c r="O8" s="47" t="s">
        <v>66</v>
      </c>
    </row>
    <row r="9" spans="1:15" ht="120">
      <c r="A9" s="224" t="s">
        <v>85</v>
      </c>
      <c r="B9" s="22">
        <v>44563</v>
      </c>
      <c r="C9" s="23" t="s">
        <v>86</v>
      </c>
      <c r="D9" s="23" t="s">
        <v>87</v>
      </c>
      <c r="E9" s="23" t="s">
        <v>88</v>
      </c>
      <c r="F9" s="54">
        <v>44652</v>
      </c>
      <c r="G9" s="23" t="s">
        <v>89</v>
      </c>
      <c r="H9" s="26">
        <v>0.5</v>
      </c>
      <c r="I9" s="29" t="s">
        <v>90</v>
      </c>
      <c r="J9" s="27" t="s">
        <v>91</v>
      </c>
      <c r="K9" s="26">
        <v>1</v>
      </c>
      <c r="L9" s="49" t="s">
        <v>92</v>
      </c>
      <c r="M9" s="52"/>
      <c r="N9" s="46">
        <v>1</v>
      </c>
      <c r="O9" s="47" t="s">
        <v>72</v>
      </c>
    </row>
    <row r="10" spans="1:15" ht="246.75" customHeight="1">
      <c r="A10" s="231"/>
      <c r="B10" s="22">
        <v>44594</v>
      </c>
      <c r="C10" s="23" t="s">
        <v>93</v>
      </c>
      <c r="D10" s="23" t="s">
        <v>94</v>
      </c>
      <c r="E10" s="23" t="s">
        <v>95</v>
      </c>
      <c r="F10" s="55">
        <v>44681</v>
      </c>
      <c r="G10" s="33" t="s">
        <v>96</v>
      </c>
      <c r="H10" s="26">
        <v>1</v>
      </c>
      <c r="I10" s="29" t="s">
        <v>97</v>
      </c>
      <c r="J10" s="33"/>
      <c r="K10" s="26">
        <v>1</v>
      </c>
      <c r="L10" s="51" t="s">
        <v>30</v>
      </c>
      <c r="M10" s="52"/>
      <c r="N10" s="53">
        <v>1</v>
      </c>
      <c r="O10" s="47" t="s">
        <v>30</v>
      </c>
    </row>
    <row r="11" spans="1:15" ht="228">
      <c r="A11" s="231"/>
      <c r="B11" s="22">
        <v>44622</v>
      </c>
      <c r="C11" s="23" t="s">
        <v>98</v>
      </c>
      <c r="D11" s="23" t="s">
        <v>99</v>
      </c>
      <c r="E11" s="23" t="s">
        <v>100</v>
      </c>
      <c r="F11" s="56">
        <v>44762</v>
      </c>
      <c r="G11" s="23" t="s">
        <v>101</v>
      </c>
      <c r="H11" s="26">
        <v>0</v>
      </c>
      <c r="I11" s="29" t="s">
        <v>102</v>
      </c>
      <c r="J11" s="23" t="s">
        <v>103</v>
      </c>
      <c r="K11" s="26">
        <v>1</v>
      </c>
      <c r="L11" s="34" t="s">
        <v>104</v>
      </c>
      <c r="M11" s="52"/>
      <c r="N11" s="46">
        <v>1</v>
      </c>
      <c r="O11" s="47" t="s">
        <v>72</v>
      </c>
    </row>
    <row r="12" spans="1:15" ht="120">
      <c r="A12" s="231"/>
      <c r="B12" s="232">
        <v>44653</v>
      </c>
      <c r="C12" s="224" t="s">
        <v>105</v>
      </c>
      <c r="D12" s="23" t="s">
        <v>106</v>
      </c>
      <c r="E12" s="23" t="s">
        <v>107</v>
      </c>
      <c r="F12" s="23" t="s">
        <v>108</v>
      </c>
      <c r="G12" s="23" t="s">
        <v>109</v>
      </c>
      <c r="H12" s="26">
        <v>0</v>
      </c>
      <c r="I12" s="29" t="s">
        <v>110</v>
      </c>
      <c r="J12" s="23"/>
      <c r="K12" s="26">
        <v>0.5</v>
      </c>
      <c r="L12" s="34" t="s">
        <v>111</v>
      </c>
      <c r="M12" s="47" t="s">
        <v>112</v>
      </c>
      <c r="N12" s="46">
        <v>1</v>
      </c>
      <c r="O12" s="47" t="s">
        <v>113</v>
      </c>
    </row>
    <row r="13" spans="1:15" ht="104.25" customHeight="1">
      <c r="A13" s="216"/>
      <c r="B13" s="216"/>
      <c r="C13" s="216"/>
      <c r="D13" s="23" t="s">
        <v>114</v>
      </c>
      <c r="E13" s="23" t="s">
        <v>107</v>
      </c>
      <c r="F13" s="48">
        <v>44926</v>
      </c>
      <c r="G13" s="23" t="s">
        <v>115</v>
      </c>
      <c r="H13" s="26">
        <v>1</v>
      </c>
      <c r="I13" s="29" t="s">
        <v>116</v>
      </c>
      <c r="J13" s="23"/>
      <c r="K13" s="26">
        <v>1</v>
      </c>
      <c r="L13" s="34" t="s">
        <v>117</v>
      </c>
      <c r="M13" s="52"/>
      <c r="N13" s="46">
        <v>1</v>
      </c>
      <c r="O13" s="47" t="s">
        <v>72</v>
      </c>
    </row>
    <row r="14" spans="1:15" ht="192">
      <c r="A14" s="224" t="s">
        <v>118</v>
      </c>
      <c r="B14" s="22">
        <v>44564</v>
      </c>
      <c r="C14" s="23" t="s">
        <v>119</v>
      </c>
      <c r="D14" s="23" t="s">
        <v>120</v>
      </c>
      <c r="E14" s="23" t="s">
        <v>121</v>
      </c>
      <c r="F14" s="23" t="s">
        <v>80</v>
      </c>
      <c r="G14" s="29" t="s">
        <v>62</v>
      </c>
      <c r="H14" s="30">
        <v>0.5</v>
      </c>
      <c r="I14" s="29" t="s">
        <v>122</v>
      </c>
      <c r="J14" s="29" t="s">
        <v>123</v>
      </c>
      <c r="K14" s="30">
        <v>0.5</v>
      </c>
      <c r="L14" s="34" t="s">
        <v>124</v>
      </c>
      <c r="M14" s="47"/>
      <c r="N14" s="46">
        <v>0.5</v>
      </c>
      <c r="O14" s="47" t="s">
        <v>125</v>
      </c>
    </row>
    <row r="15" spans="1:15" ht="80.25" customHeight="1">
      <c r="A15" s="216"/>
      <c r="B15" s="22">
        <v>44595</v>
      </c>
      <c r="C15" s="23" t="s">
        <v>126</v>
      </c>
      <c r="D15" s="23" t="s">
        <v>127</v>
      </c>
      <c r="E15" s="23" t="s">
        <v>128</v>
      </c>
      <c r="F15" s="50">
        <v>44926</v>
      </c>
      <c r="G15" s="27" t="s">
        <v>101</v>
      </c>
      <c r="H15" s="26">
        <v>0</v>
      </c>
      <c r="I15" s="27" t="s">
        <v>102</v>
      </c>
      <c r="J15" s="27"/>
      <c r="K15" s="26">
        <v>0</v>
      </c>
      <c r="L15" s="58" t="s">
        <v>129</v>
      </c>
      <c r="M15" s="47" t="s">
        <v>130</v>
      </c>
      <c r="N15" s="53">
        <v>1</v>
      </c>
      <c r="O15" s="47" t="s">
        <v>66</v>
      </c>
    </row>
    <row r="16" spans="1:15" ht="216.75" customHeight="1">
      <c r="A16" s="224" t="s">
        <v>131</v>
      </c>
      <c r="B16" s="22">
        <v>44565</v>
      </c>
      <c r="C16" s="23" t="s">
        <v>132</v>
      </c>
      <c r="D16" s="23" t="s">
        <v>133</v>
      </c>
      <c r="E16" s="23" t="s">
        <v>75</v>
      </c>
      <c r="F16" s="50">
        <v>44926</v>
      </c>
      <c r="G16" s="27" t="s">
        <v>101</v>
      </c>
      <c r="H16" s="26">
        <v>0</v>
      </c>
      <c r="I16" s="27" t="s">
        <v>102</v>
      </c>
      <c r="J16" s="27"/>
      <c r="K16" s="26">
        <v>1</v>
      </c>
      <c r="L16" s="34" t="s">
        <v>134</v>
      </c>
      <c r="M16" s="52"/>
      <c r="N16" s="46">
        <v>1</v>
      </c>
      <c r="O16" s="47" t="s">
        <v>72</v>
      </c>
    </row>
    <row r="17" spans="1:15" ht="176.25" customHeight="1">
      <c r="A17" s="216"/>
      <c r="B17" s="22">
        <v>44596</v>
      </c>
      <c r="C17" s="23" t="s">
        <v>135</v>
      </c>
      <c r="D17" s="23" t="s">
        <v>136</v>
      </c>
      <c r="E17" s="23" t="s">
        <v>75</v>
      </c>
      <c r="F17" s="55">
        <v>44865</v>
      </c>
      <c r="G17" s="27" t="s">
        <v>101</v>
      </c>
      <c r="H17" s="26">
        <v>0</v>
      </c>
      <c r="I17" s="27" t="s">
        <v>102</v>
      </c>
      <c r="J17" s="27"/>
      <c r="K17" s="26">
        <v>1</v>
      </c>
      <c r="L17" s="34" t="s">
        <v>137</v>
      </c>
      <c r="M17" s="52"/>
      <c r="N17" s="46">
        <v>1</v>
      </c>
      <c r="O17" s="47" t="s">
        <v>72</v>
      </c>
    </row>
    <row r="18" spans="1:15">
      <c r="N18" s="1"/>
    </row>
    <row r="19" spans="1:15">
      <c r="N19" s="1"/>
    </row>
    <row r="20" spans="1:15">
      <c r="N20" s="1"/>
    </row>
    <row r="21" spans="1:15">
      <c r="N21" s="1"/>
    </row>
    <row r="22" spans="1:15">
      <c r="N22" s="1"/>
    </row>
    <row r="23" spans="1:15">
      <c r="N23" s="1"/>
    </row>
    <row r="24" spans="1:15">
      <c r="N24" s="1"/>
    </row>
    <row r="25" spans="1:15">
      <c r="N25" s="1"/>
    </row>
    <row r="26" spans="1:15">
      <c r="N26" s="1"/>
    </row>
    <row r="27" spans="1:15">
      <c r="N27" s="1"/>
    </row>
    <row r="28" spans="1:15">
      <c r="N28" s="1"/>
    </row>
    <row r="29" spans="1:15">
      <c r="N29" s="1"/>
    </row>
    <row r="30" spans="1:15">
      <c r="N30" s="1"/>
    </row>
    <row r="31" spans="1:15">
      <c r="N31" s="1"/>
    </row>
    <row r="32" spans="1:15">
      <c r="N32" s="1"/>
    </row>
    <row r="33" spans="14:14">
      <c r="N33" s="1"/>
    </row>
    <row r="34" spans="14:14">
      <c r="N34" s="1"/>
    </row>
    <row r="35" spans="14:14">
      <c r="N35" s="1"/>
    </row>
    <row r="36" spans="14:14">
      <c r="N36" s="1"/>
    </row>
    <row r="37" spans="14:14">
      <c r="N37" s="1"/>
    </row>
    <row r="38" spans="14:14">
      <c r="N38" s="1"/>
    </row>
    <row r="39" spans="14:14">
      <c r="N39" s="1"/>
    </row>
    <row r="40" spans="14:14">
      <c r="N40" s="1"/>
    </row>
    <row r="41" spans="14:14">
      <c r="N41" s="1"/>
    </row>
    <row r="42" spans="14:14">
      <c r="N42" s="1"/>
    </row>
    <row r="43" spans="14:14">
      <c r="N43" s="1"/>
    </row>
    <row r="44" spans="14:14">
      <c r="N44" s="1"/>
    </row>
    <row r="45" spans="14:14">
      <c r="N45" s="1"/>
    </row>
    <row r="46" spans="14:14">
      <c r="N46" s="1"/>
    </row>
    <row r="47" spans="14:14">
      <c r="N47" s="1"/>
    </row>
    <row r="48" spans="14:14">
      <c r="N48" s="1"/>
    </row>
    <row r="49" spans="14:14">
      <c r="N49" s="1"/>
    </row>
    <row r="50" spans="14:14">
      <c r="N50" s="1"/>
    </row>
    <row r="51" spans="14:14">
      <c r="N51" s="1"/>
    </row>
    <row r="52" spans="14:14">
      <c r="N52" s="1"/>
    </row>
    <row r="53" spans="14:14">
      <c r="N53" s="1"/>
    </row>
    <row r="54" spans="14:14">
      <c r="N54" s="1"/>
    </row>
    <row r="55" spans="14:14">
      <c r="N55" s="1"/>
    </row>
    <row r="56" spans="14:14">
      <c r="N56" s="1"/>
    </row>
    <row r="57" spans="14:14">
      <c r="N57" s="1"/>
    </row>
    <row r="58" spans="14:14">
      <c r="N58" s="1"/>
    </row>
    <row r="59" spans="14:14">
      <c r="N59" s="1"/>
    </row>
    <row r="60" spans="14:14">
      <c r="N60" s="1"/>
    </row>
    <row r="61" spans="14:14">
      <c r="N61" s="1"/>
    </row>
    <row r="62" spans="14:14">
      <c r="N62" s="1"/>
    </row>
    <row r="63" spans="14:14">
      <c r="N63" s="1"/>
    </row>
    <row r="64" spans="14:14">
      <c r="N64" s="1"/>
    </row>
    <row r="65" spans="14:14">
      <c r="N65" s="1"/>
    </row>
    <row r="66" spans="14:14">
      <c r="N66" s="1"/>
    </row>
    <row r="67" spans="14:14">
      <c r="N67" s="1"/>
    </row>
    <row r="68" spans="14:14">
      <c r="N68" s="1"/>
    </row>
    <row r="69" spans="14:14">
      <c r="N69" s="1"/>
    </row>
    <row r="70" spans="14:14">
      <c r="N70" s="1"/>
    </row>
    <row r="71" spans="14:14">
      <c r="N71" s="1"/>
    </row>
    <row r="72" spans="14:14">
      <c r="N72" s="1"/>
    </row>
    <row r="73" spans="14:14">
      <c r="N73" s="1"/>
    </row>
    <row r="74" spans="14:14">
      <c r="N74" s="1"/>
    </row>
    <row r="75" spans="14:14">
      <c r="N75" s="1"/>
    </row>
    <row r="76" spans="14:14">
      <c r="N76" s="1"/>
    </row>
    <row r="77" spans="14:14">
      <c r="N77" s="1"/>
    </row>
    <row r="78" spans="14:14">
      <c r="N78" s="1"/>
    </row>
    <row r="79" spans="14:14">
      <c r="N79" s="1"/>
    </row>
    <row r="80" spans="14:14">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row r="357" spans="14:14">
      <c r="N357" s="1"/>
    </row>
    <row r="358" spans="14:14">
      <c r="N358" s="1"/>
    </row>
    <row r="359" spans="14:14">
      <c r="N359" s="1"/>
    </row>
    <row r="360" spans="14:14">
      <c r="N360" s="1"/>
    </row>
    <row r="361" spans="14:14">
      <c r="N361" s="1"/>
    </row>
    <row r="362" spans="14:14">
      <c r="N362" s="1"/>
    </row>
    <row r="363" spans="14:14">
      <c r="N363" s="1"/>
    </row>
    <row r="364" spans="14:14">
      <c r="N364" s="1"/>
    </row>
    <row r="365" spans="14:14">
      <c r="N365" s="1"/>
    </row>
    <row r="366" spans="14:14">
      <c r="N366" s="1"/>
    </row>
    <row r="367" spans="14:14">
      <c r="N367" s="1"/>
    </row>
    <row r="368" spans="14:14">
      <c r="N368" s="1"/>
    </row>
    <row r="369" spans="14:14">
      <c r="N369" s="1"/>
    </row>
    <row r="370" spans="14:14">
      <c r="N370" s="1"/>
    </row>
    <row r="371" spans="14:14">
      <c r="N371" s="1"/>
    </row>
    <row r="372" spans="14:14">
      <c r="N372" s="1"/>
    </row>
    <row r="373" spans="14:14">
      <c r="N373" s="1"/>
    </row>
    <row r="374" spans="14:14">
      <c r="N374" s="1"/>
    </row>
    <row r="375" spans="14:14">
      <c r="N375" s="1"/>
    </row>
    <row r="376" spans="14:14">
      <c r="N376" s="1"/>
    </row>
    <row r="377" spans="14:14">
      <c r="N377" s="1"/>
    </row>
    <row r="378" spans="14:14">
      <c r="N378" s="1"/>
    </row>
    <row r="379" spans="14:14">
      <c r="N379" s="1"/>
    </row>
    <row r="380" spans="14:14">
      <c r="N380" s="1"/>
    </row>
    <row r="381" spans="14:14">
      <c r="N381" s="1"/>
    </row>
    <row r="382" spans="14:14">
      <c r="N382" s="1"/>
    </row>
    <row r="383" spans="14:14">
      <c r="N383" s="1"/>
    </row>
    <row r="384" spans="14:14">
      <c r="N384" s="1"/>
    </row>
    <row r="385" spans="14:14">
      <c r="N385" s="1"/>
    </row>
    <row r="386" spans="14:14">
      <c r="N386" s="1"/>
    </row>
    <row r="387" spans="14:14">
      <c r="N387" s="1"/>
    </row>
    <row r="388" spans="14:14">
      <c r="N388" s="1"/>
    </row>
    <row r="389" spans="14:14">
      <c r="N389" s="1"/>
    </row>
    <row r="390" spans="14:14">
      <c r="N390" s="1"/>
    </row>
    <row r="391" spans="14:14">
      <c r="N391" s="1"/>
    </row>
    <row r="392" spans="14:14">
      <c r="N392" s="1"/>
    </row>
    <row r="393" spans="14:14">
      <c r="N393" s="1"/>
    </row>
    <row r="394" spans="14:14">
      <c r="N394" s="1"/>
    </row>
    <row r="395" spans="14:14">
      <c r="N395" s="1"/>
    </row>
    <row r="396" spans="14:14">
      <c r="N396" s="1"/>
    </row>
    <row r="397" spans="14:14">
      <c r="N397" s="1"/>
    </row>
    <row r="398" spans="14:14">
      <c r="N398" s="1"/>
    </row>
    <row r="399" spans="14:14">
      <c r="N399" s="1"/>
    </row>
    <row r="400" spans="14:14">
      <c r="N400" s="1"/>
    </row>
    <row r="401" spans="14:14">
      <c r="N401" s="1"/>
    </row>
    <row r="402" spans="14:14">
      <c r="N402" s="1"/>
    </row>
    <row r="403" spans="14:14">
      <c r="N403" s="1"/>
    </row>
    <row r="404" spans="14:14">
      <c r="N404" s="1"/>
    </row>
    <row r="405" spans="14:14">
      <c r="N405" s="1"/>
    </row>
    <row r="406" spans="14:14">
      <c r="N406" s="1"/>
    </row>
    <row r="407" spans="14:14">
      <c r="N407" s="1"/>
    </row>
    <row r="408" spans="14:14">
      <c r="N408" s="1"/>
    </row>
    <row r="409" spans="14:14">
      <c r="N409" s="1"/>
    </row>
    <row r="410" spans="14:14">
      <c r="N410" s="1"/>
    </row>
    <row r="411" spans="14:14">
      <c r="N411" s="1"/>
    </row>
    <row r="412" spans="14:14">
      <c r="N412" s="1"/>
    </row>
    <row r="413" spans="14:14">
      <c r="N413" s="1"/>
    </row>
    <row r="414" spans="14:14">
      <c r="N414" s="1"/>
    </row>
    <row r="415" spans="14:14">
      <c r="N415" s="1"/>
    </row>
    <row r="416" spans="14:14">
      <c r="N416" s="1"/>
    </row>
    <row r="417" spans="14:14">
      <c r="N417" s="1"/>
    </row>
    <row r="418" spans="14:14">
      <c r="N418" s="1"/>
    </row>
    <row r="419" spans="14:14">
      <c r="N419" s="1"/>
    </row>
    <row r="420" spans="14:14">
      <c r="N420" s="1"/>
    </row>
    <row r="421" spans="14:14">
      <c r="N421" s="1"/>
    </row>
    <row r="422" spans="14:14">
      <c r="N422" s="1"/>
    </row>
    <row r="423" spans="14:14">
      <c r="N423" s="1"/>
    </row>
    <row r="424" spans="14:14">
      <c r="N424" s="1"/>
    </row>
    <row r="425" spans="14:14">
      <c r="N425" s="1"/>
    </row>
    <row r="426" spans="14:14">
      <c r="N426" s="1"/>
    </row>
    <row r="427" spans="14:14">
      <c r="N427" s="1"/>
    </row>
    <row r="428" spans="14:14">
      <c r="N428" s="1"/>
    </row>
    <row r="429" spans="14:14">
      <c r="N429" s="1"/>
    </row>
    <row r="430" spans="14:14">
      <c r="N430" s="1"/>
    </row>
    <row r="431" spans="14:14">
      <c r="N431" s="1"/>
    </row>
    <row r="432" spans="14:14">
      <c r="N432" s="1"/>
    </row>
    <row r="433" spans="14:14">
      <c r="N433" s="1"/>
    </row>
    <row r="434" spans="14:14">
      <c r="N434" s="1"/>
    </row>
    <row r="435" spans="14:14">
      <c r="N435" s="1"/>
    </row>
    <row r="436" spans="14:14">
      <c r="N436" s="1"/>
    </row>
    <row r="437" spans="14:14">
      <c r="N437" s="1"/>
    </row>
    <row r="438" spans="14:14">
      <c r="N438" s="1"/>
    </row>
    <row r="439" spans="14:14">
      <c r="N439" s="1"/>
    </row>
    <row r="440" spans="14:14">
      <c r="N440" s="1"/>
    </row>
    <row r="441" spans="14:14">
      <c r="N441" s="1"/>
    </row>
    <row r="442" spans="14:14">
      <c r="N442" s="1"/>
    </row>
    <row r="443" spans="14:14">
      <c r="N443" s="1"/>
    </row>
    <row r="444" spans="14:14">
      <c r="N444" s="1"/>
    </row>
    <row r="445" spans="14:14">
      <c r="N445" s="1"/>
    </row>
    <row r="446" spans="14:14">
      <c r="N446" s="1"/>
    </row>
    <row r="447" spans="14:14">
      <c r="N447" s="1"/>
    </row>
    <row r="448" spans="14:14">
      <c r="N448" s="1"/>
    </row>
    <row r="449" spans="14:14">
      <c r="N449" s="1"/>
    </row>
    <row r="450" spans="14:14">
      <c r="N450" s="1"/>
    </row>
    <row r="451" spans="14:14">
      <c r="N451" s="1"/>
    </row>
    <row r="452" spans="14:14">
      <c r="N452" s="1"/>
    </row>
    <row r="453" spans="14:14">
      <c r="N453" s="1"/>
    </row>
    <row r="454" spans="14:14">
      <c r="N454" s="1"/>
    </row>
    <row r="455" spans="14:14">
      <c r="N455" s="1"/>
    </row>
    <row r="456" spans="14:14">
      <c r="N456" s="1"/>
    </row>
    <row r="457" spans="14:14">
      <c r="N457" s="1"/>
    </row>
    <row r="458" spans="14:14">
      <c r="N458" s="1"/>
    </row>
    <row r="459" spans="14:14">
      <c r="N459" s="1"/>
    </row>
    <row r="460" spans="14:14">
      <c r="N460" s="1"/>
    </row>
    <row r="461" spans="14:14">
      <c r="N461" s="1"/>
    </row>
    <row r="462" spans="14:14">
      <c r="N462" s="1"/>
    </row>
    <row r="463" spans="14:14">
      <c r="N463" s="1"/>
    </row>
    <row r="464" spans="14:14">
      <c r="N464" s="1"/>
    </row>
    <row r="465" spans="14:14">
      <c r="N465" s="1"/>
    </row>
    <row r="466" spans="14:14">
      <c r="N466" s="1"/>
    </row>
    <row r="467" spans="14:14">
      <c r="N467" s="1"/>
    </row>
    <row r="468" spans="14:14">
      <c r="N468" s="1"/>
    </row>
    <row r="469" spans="14:14">
      <c r="N469" s="1"/>
    </row>
    <row r="470" spans="14:14">
      <c r="N470" s="1"/>
    </row>
    <row r="471" spans="14:14">
      <c r="N471" s="1"/>
    </row>
    <row r="472" spans="14:14">
      <c r="N472" s="1"/>
    </row>
    <row r="473" spans="14:14">
      <c r="N473" s="1"/>
    </row>
    <row r="474" spans="14:14">
      <c r="N474" s="1"/>
    </row>
    <row r="475" spans="14:14">
      <c r="N475" s="1"/>
    </row>
    <row r="476" spans="14:14">
      <c r="N476" s="1"/>
    </row>
    <row r="477" spans="14:14">
      <c r="N477" s="1"/>
    </row>
    <row r="478" spans="14:14">
      <c r="N478" s="1"/>
    </row>
    <row r="479" spans="14:14">
      <c r="N479" s="1"/>
    </row>
    <row r="480" spans="14:14">
      <c r="N480" s="1"/>
    </row>
    <row r="481" spans="14:14">
      <c r="N481" s="1"/>
    </row>
    <row r="482" spans="14:14">
      <c r="N482" s="1"/>
    </row>
    <row r="483" spans="14:14">
      <c r="N483" s="1"/>
    </row>
    <row r="484" spans="14:14">
      <c r="N484" s="1"/>
    </row>
    <row r="485" spans="14:14">
      <c r="N485" s="1"/>
    </row>
    <row r="486" spans="14:14">
      <c r="N486" s="1"/>
    </row>
    <row r="487" spans="14:14">
      <c r="N487" s="1"/>
    </row>
    <row r="488" spans="14:14">
      <c r="N488" s="1"/>
    </row>
    <row r="489" spans="14:14">
      <c r="N489" s="1"/>
    </row>
    <row r="490" spans="14:14">
      <c r="N490" s="1"/>
    </row>
    <row r="491" spans="14:14">
      <c r="N491" s="1"/>
    </row>
    <row r="492" spans="14:14">
      <c r="N492" s="1"/>
    </row>
    <row r="493" spans="14:14">
      <c r="N493" s="1"/>
    </row>
    <row r="494" spans="14:14">
      <c r="N494" s="1"/>
    </row>
    <row r="495" spans="14:14">
      <c r="N495" s="1"/>
    </row>
    <row r="496" spans="14:14">
      <c r="N496" s="1"/>
    </row>
    <row r="497" spans="14:14">
      <c r="N497" s="1"/>
    </row>
    <row r="498" spans="14:14">
      <c r="N498" s="1"/>
    </row>
    <row r="499" spans="14:14">
      <c r="N499" s="1"/>
    </row>
    <row r="500" spans="14:14">
      <c r="N500" s="1"/>
    </row>
    <row r="501" spans="14:14">
      <c r="N501" s="1"/>
    </row>
    <row r="502" spans="14:14">
      <c r="N502" s="1"/>
    </row>
    <row r="503" spans="14:14">
      <c r="N503" s="1"/>
    </row>
    <row r="504" spans="14:14">
      <c r="N504" s="1"/>
    </row>
    <row r="505" spans="14:14">
      <c r="N505" s="1"/>
    </row>
    <row r="506" spans="14:14">
      <c r="N506" s="1"/>
    </row>
    <row r="507" spans="14:14">
      <c r="N507" s="1"/>
    </row>
    <row r="508" spans="14:14">
      <c r="N508" s="1"/>
    </row>
    <row r="509" spans="14:14">
      <c r="N509" s="1"/>
    </row>
    <row r="510" spans="14:14">
      <c r="N510" s="1"/>
    </row>
    <row r="511" spans="14:14">
      <c r="N511" s="1"/>
    </row>
    <row r="512" spans="14:14">
      <c r="N512" s="1"/>
    </row>
    <row r="513" spans="14:14">
      <c r="N513" s="1"/>
    </row>
    <row r="514" spans="14:14">
      <c r="N514" s="1"/>
    </row>
    <row r="515" spans="14:14">
      <c r="N515" s="1"/>
    </row>
    <row r="516" spans="14:14">
      <c r="N516" s="1"/>
    </row>
    <row r="517" spans="14:14">
      <c r="N517" s="1"/>
    </row>
    <row r="518" spans="14:14">
      <c r="N518" s="1"/>
    </row>
    <row r="519" spans="14:14">
      <c r="N519" s="1"/>
    </row>
    <row r="520" spans="14:14">
      <c r="N520" s="1"/>
    </row>
    <row r="521" spans="14:14">
      <c r="N521" s="1"/>
    </row>
    <row r="522" spans="14:14">
      <c r="N522" s="1"/>
    </row>
    <row r="523" spans="14:14">
      <c r="N523" s="1"/>
    </row>
    <row r="524" spans="14:14">
      <c r="N524" s="1"/>
    </row>
    <row r="525" spans="14:14">
      <c r="N525" s="1"/>
    </row>
    <row r="526" spans="14:14">
      <c r="N526" s="1"/>
    </row>
    <row r="527" spans="14:14">
      <c r="N527" s="1"/>
    </row>
    <row r="528" spans="14:14">
      <c r="N528" s="1"/>
    </row>
    <row r="529" spans="14:14">
      <c r="N529" s="1"/>
    </row>
    <row r="530" spans="14:14">
      <c r="N530" s="1"/>
    </row>
    <row r="531" spans="14:14">
      <c r="N531" s="1"/>
    </row>
    <row r="532" spans="14:14">
      <c r="N532" s="1"/>
    </row>
    <row r="533" spans="14:14">
      <c r="N533" s="1"/>
    </row>
    <row r="534" spans="14:14">
      <c r="N534" s="1"/>
    </row>
    <row r="535" spans="14:14">
      <c r="N535" s="1"/>
    </row>
    <row r="536" spans="14:14">
      <c r="N536" s="1"/>
    </row>
    <row r="537" spans="14:14">
      <c r="N537" s="1"/>
    </row>
    <row r="538" spans="14:14">
      <c r="N538" s="1"/>
    </row>
    <row r="539" spans="14:14">
      <c r="N539" s="1"/>
    </row>
    <row r="540" spans="14:14">
      <c r="N540" s="1"/>
    </row>
    <row r="541" spans="14:14">
      <c r="N541" s="1"/>
    </row>
    <row r="542" spans="14:14">
      <c r="N542" s="1"/>
    </row>
    <row r="543" spans="14:14">
      <c r="N543" s="1"/>
    </row>
    <row r="544" spans="14:14">
      <c r="N544" s="1"/>
    </row>
    <row r="545" spans="14:14">
      <c r="N545" s="1"/>
    </row>
    <row r="546" spans="14:14">
      <c r="N546" s="1"/>
    </row>
    <row r="547" spans="14:14">
      <c r="N547" s="1"/>
    </row>
    <row r="548" spans="14:14">
      <c r="N548" s="1"/>
    </row>
    <row r="549" spans="14:14">
      <c r="N549" s="1"/>
    </row>
    <row r="550" spans="14:14">
      <c r="N550" s="1"/>
    </row>
    <row r="551" spans="14:14">
      <c r="N551" s="1"/>
    </row>
    <row r="552" spans="14:14">
      <c r="N552" s="1"/>
    </row>
    <row r="553" spans="14:14">
      <c r="N553" s="1"/>
    </row>
    <row r="554" spans="14:14">
      <c r="N554" s="1"/>
    </row>
    <row r="555" spans="14:14">
      <c r="N555" s="1"/>
    </row>
    <row r="556" spans="14:14">
      <c r="N556" s="1"/>
    </row>
    <row r="557" spans="14:14">
      <c r="N557" s="1"/>
    </row>
    <row r="558" spans="14:14">
      <c r="N558" s="1"/>
    </row>
    <row r="559" spans="14:14">
      <c r="N559" s="1"/>
    </row>
    <row r="560" spans="14:14">
      <c r="N560" s="1"/>
    </row>
    <row r="561" spans="14:14">
      <c r="N561" s="1"/>
    </row>
    <row r="562" spans="14:14">
      <c r="N562" s="1"/>
    </row>
    <row r="563" spans="14:14">
      <c r="N563" s="1"/>
    </row>
    <row r="564" spans="14:14">
      <c r="N564" s="1"/>
    </row>
    <row r="565" spans="14:14">
      <c r="N565" s="1"/>
    </row>
    <row r="566" spans="14:14">
      <c r="N566" s="1"/>
    </row>
    <row r="567" spans="14:14">
      <c r="N567" s="1"/>
    </row>
    <row r="568" spans="14:14">
      <c r="N568" s="1"/>
    </row>
    <row r="569" spans="14:14">
      <c r="N569" s="1"/>
    </row>
    <row r="570" spans="14:14">
      <c r="N570" s="1"/>
    </row>
    <row r="571" spans="14:14">
      <c r="N571" s="1"/>
    </row>
    <row r="572" spans="14:14">
      <c r="N572" s="1"/>
    </row>
    <row r="573" spans="14:14">
      <c r="N573" s="1"/>
    </row>
    <row r="574" spans="14:14">
      <c r="N574" s="1"/>
    </row>
    <row r="575" spans="14:14">
      <c r="N575" s="1"/>
    </row>
    <row r="576" spans="14:14">
      <c r="N576" s="1"/>
    </row>
    <row r="577" spans="14:14">
      <c r="N577" s="1"/>
    </row>
    <row r="578" spans="14:14">
      <c r="N578" s="1"/>
    </row>
    <row r="579" spans="14:14">
      <c r="N579" s="1"/>
    </row>
    <row r="580" spans="14:14">
      <c r="N580" s="1"/>
    </row>
    <row r="581" spans="14:14">
      <c r="N581" s="1"/>
    </row>
    <row r="582" spans="14:14">
      <c r="N582" s="1"/>
    </row>
    <row r="583" spans="14:14">
      <c r="N583" s="1"/>
    </row>
    <row r="584" spans="14:14">
      <c r="N584" s="1"/>
    </row>
    <row r="585" spans="14:14">
      <c r="N585" s="1"/>
    </row>
    <row r="586" spans="14:14">
      <c r="N586" s="1"/>
    </row>
    <row r="587" spans="14:14">
      <c r="N587" s="1"/>
    </row>
    <row r="588" spans="14:14">
      <c r="N588" s="1"/>
    </row>
    <row r="589" spans="14:14">
      <c r="N589" s="1"/>
    </row>
    <row r="590" spans="14:14">
      <c r="N590" s="1"/>
    </row>
    <row r="591" spans="14:14">
      <c r="N591" s="1"/>
    </row>
    <row r="592" spans="14:14">
      <c r="N592" s="1"/>
    </row>
    <row r="593" spans="14:14">
      <c r="N593" s="1"/>
    </row>
    <row r="594" spans="14:14">
      <c r="N594" s="1"/>
    </row>
    <row r="595" spans="14:14">
      <c r="N595" s="1"/>
    </row>
    <row r="596" spans="14:14">
      <c r="N596" s="1"/>
    </row>
    <row r="597" spans="14:14">
      <c r="N597" s="1"/>
    </row>
    <row r="598" spans="14:14">
      <c r="N598" s="1"/>
    </row>
    <row r="599" spans="14:14">
      <c r="N599" s="1"/>
    </row>
    <row r="600" spans="14:14">
      <c r="N600" s="1"/>
    </row>
    <row r="601" spans="14:14">
      <c r="N601" s="1"/>
    </row>
    <row r="602" spans="14:14">
      <c r="N602" s="1"/>
    </row>
    <row r="603" spans="14:14">
      <c r="N603" s="1"/>
    </row>
    <row r="604" spans="14:14">
      <c r="N604" s="1"/>
    </row>
    <row r="605" spans="14:14">
      <c r="N605" s="1"/>
    </row>
    <row r="606" spans="14:14">
      <c r="N606" s="1"/>
    </row>
    <row r="607" spans="14:14">
      <c r="N607" s="1"/>
    </row>
    <row r="608" spans="14:14">
      <c r="N608" s="1"/>
    </row>
    <row r="609" spans="14:14">
      <c r="N609" s="1"/>
    </row>
    <row r="610" spans="14:14">
      <c r="N610" s="1"/>
    </row>
    <row r="611" spans="14:14">
      <c r="N611" s="1"/>
    </row>
    <row r="612" spans="14:14">
      <c r="N612" s="1"/>
    </row>
    <row r="613" spans="14:14">
      <c r="N613" s="1"/>
    </row>
    <row r="614" spans="14:14">
      <c r="N614" s="1"/>
    </row>
    <row r="615" spans="14:14">
      <c r="N615" s="1"/>
    </row>
    <row r="616" spans="14:14">
      <c r="N616" s="1"/>
    </row>
    <row r="617" spans="14:14">
      <c r="N617" s="1"/>
    </row>
    <row r="618" spans="14:14">
      <c r="N618" s="1"/>
    </row>
    <row r="619" spans="14:14">
      <c r="N619" s="1"/>
    </row>
    <row r="620" spans="14:14">
      <c r="N620" s="1"/>
    </row>
    <row r="621" spans="14:14">
      <c r="N621" s="1"/>
    </row>
    <row r="622" spans="14:14">
      <c r="N622" s="1"/>
    </row>
    <row r="623" spans="14:14">
      <c r="N623" s="1"/>
    </row>
    <row r="624" spans="14:14">
      <c r="N624" s="1"/>
    </row>
    <row r="625" spans="14:14">
      <c r="N625" s="1"/>
    </row>
    <row r="626" spans="14:14">
      <c r="N626" s="1"/>
    </row>
    <row r="627" spans="14:14">
      <c r="N627" s="1"/>
    </row>
    <row r="628" spans="14:14">
      <c r="N628" s="1"/>
    </row>
    <row r="629" spans="14:14">
      <c r="N629" s="1"/>
    </row>
    <row r="630" spans="14:14">
      <c r="N630" s="1"/>
    </row>
    <row r="631" spans="14:14">
      <c r="N631" s="1"/>
    </row>
    <row r="632" spans="14:14">
      <c r="N632" s="1"/>
    </row>
    <row r="633" spans="14:14">
      <c r="N633" s="1"/>
    </row>
    <row r="634" spans="14:14">
      <c r="N634" s="1"/>
    </row>
    <row r="635" spans="14:14">
      <c r="N635" s="1"/>
    </row>
    <row r="636" spans="14:14">
      <c r="N636" s="1"/>
    </row>
    <row r="637" spans="14:14">
      <c r="N637" s="1"/>
    </row>
    <row r="638" spans="14:14">
      <c r="N638" s="1"/>
    </row>
    <row r="639" spans="14:14">
      <c r="N639" s="1"/>
    </row>
    <row r="640" spans="14:14">
      <c r="N640" s="1"/>
    </row>
    <row r="641" spans="14:14">
      <c r="N641" s="1"/>
    </row>
    <row r="642" spans="14:14">
      <c r="N642" s="1"/>
    </row>
    <row r="643" spans="14:14">
      <c r="N643" s="1"/>
    </row>
    <row r="644" spans="14:14">
      <c r="N644" s="1"/>
    </row>
    <row r="645" spans="14:14">
      <c r="N645" s="1"/>
    </row>
    <row r="646" spans="14:14">
      <c r="N646" s="1"/>
    </row>
    <row r="647" spans="14:14">
      <c r="N647" s="1"/>
    </row>
    <row r="648" spans="14:14">
      <c r="N648" s="1"/>
    </row>
    <row r="649" spans="14:14">
      <c r="N649" s="1"/>
    </row>
    <row r="650" spans="14:14">
      <c r="N650" s="1"/>
    </row>
    <row r="651" spans="14:14">
      <c r="N651" s="1"/>
    </row>
    <row r="652" spans="14:14">
      <c r="N652" s="1"/>
    </row>
    <row r="653" spans="14:14">
      <c r="N653" s="1"/>
    </row>
    <row r="654" spans="14:14">
      <c r="N654" s="1"/>
    </row>
    <row r="655" spans="14:14">
      <c r="N655" s="1"/>
    </row>
    <row r="656" spans="14:14">
      <c r="N656" s="1"/>
    </row>
    <row r="657" spans="14:14">
      <c r="N657" s="1"/>
    </row>
    <row r="658" spans="14:14">
      <c r="N658" s="1"/>
    </row>
    <row r="659" spans="14:14">
      <c r="N659" s="1"/>
    </row>
    <row r="660" spans="14:14">
      <c r="N660" s="1"/>
    </row>
    <row r="661" spans="14:14">
      <c r="N661" s="1"/>
    </row>
    <row r="662" spans="14:14">
      <c r="N662" s="1"/>
    </row>
    <row r="663" spans="14:14">
      <c r="N663" s="1"/>
    </row>
    <row r="664" spans="14:14">
      <c r="N664" s="1"/>
    </row>
    <row r="665" spans="14:14">
      <c r="N665" s="1"/>
    </row>
    <row r="666" spans="14:14">
      <c r="N666" s="1"/>
    </row>
    <row r="667" spans="14:14">
      <c r="N667" s="1"/>
    </row>
    <row r="668" spans="14:14">
      <c r="N668" s="1"/>
    </row>
    <row r="669" spans="14:14">
      <c r="N669" s="1"/>
    </row>
    <row r="670" spans="14:14">
      <c r="N670" s="1"/>
    </row>
    <row r="671" spans="14:14">
      <c r="N671" s="1"/>
    </row>
    <row r="672" spans="14:14">
      <c r="N672" s="1"/>
    </row>
    <row r="673" spans="14:14">
      <c r="N673" s="1"/>
    </row>
    <row r="674" spans="14:14">
      <c r="N674" s="1"/>
    </row>
    <row r="675" spans="14:14">
      <c r="N675" s="1"/>
    </row>
    <row r="676" spans="14:14">
      <c r="N676" s="1"/>
    </row>
    <row r="677" spans="14:14">
      <c r="N677" s="1"/>
    </row>
    <row r="678" spans="14:14">
      <c r="N678" s="1"/>
    </row>
    <row r="679" spans="14:14">
      <c r="N679" s="1"/>
    </row>
    <row r="680" spans="14:14">
      <c r="N680" s="1"/>
    </row>
    <row r="681" spans="14:14">
      <c r="N681" s="1"/>
    </row>
    <row r="682" spans="14:14">
      <c r="N682" s="1"/>
    </row>
    <row r="683" spans="14:14">
      <c r="N683" s="1"/>
    </row>
    <row r="684" spans="14:14">
      <c r="N684" s="1"/>
    </row>
    <row r="685" spans="14:14">
      <c r="N685" s="1"/>
    </row>
    <row r="686" spans="14:14">
      <c r="N686" s="1"/>
    </row>
    <row r="687" spans="14:14">
      <c r="N687" s="1"/>
    </row>
    <row r="688" spans="14:14">
      <c r="N688" s="1"/>
    </row>
    <row r="689" spans="14:14">
      <c r="N689" s="1"/>
    </row>
    <row r="690" spans="14:14">
      <c r="N690" s="1"/>
    </row>
    <row r="691" spans="14:14">
      <c r="N691" s="1"/>
    </row>
    <row r="692" spans="14:14">
      <c r="N692" s="1"/>
    </row>
    <row r="693" spans="14:14">
      <c r="N693" s="1"/>
    </row>
    <row r="694" spans="14:14">
      <c r="N694" s="1"/>
    </row>
    <row r="695" spans="14:14">
      <c r="N695" s="1"/>
    </row>
    <row r="696" spans="14:14">
      <c r="N696" s="1"/>
    </row>
    <row r="697" spans="14:14">
      <c r="N697" s="1"/>
    </row>
    <row r="698" spans="14:14">
      <c r="N698" s="1"/>
    </row>
    <row r="699" spans="14:14">
      <c r="N699" s="1"/>
    </row>
    <row r="700" spans="14:14">
      <c r="N700" s="1"/>
    </row>
    <row r="701" spans="14:14">
      <c r="N701" s="1"/>
    </row>
    <row r="702" spans="14:14">
      <c r="N702" s="1"/>
    </row>
    <row r="703" spans="14:14">
      <c r="N703" s="1"/>
    </row>
    <row r="704" spans="14:14">
      <c r="N704" s="1"/>
    </row>
    <row r="705" spans="14:14">
      <c r="N705" s="1"/>
    </row>
    <row r="706" spans="14:14">
      <c r="N706" s="1"/>
    </row>
    <row r="707" spans="14:14">
      <c r="N707" s="1"/>
    </row>
    <row r="708" spans="14:14">
      <c r="N708" s="1"/>
    </row>
    <row r="709" spans="14:14">
      <c r="N709" s="1"/>
    </row>
    <row r="710" spans="14:14">
      <c r="N710" s="1"/>
    </row>
    <row r="711" spans="14:14">
      <c r="N711" s="1"/>
    </row>
    <row r="712" spans="14:14">
      <c r="N712" s="1"/>
    </row>
    <row r="713" spans="14:14">
      <c r="N713" s="1"/>
    </row>
    <row r="714" spans="14:14">
      <c r="N714" s="1"/>
    </row>
    <row r="715" spans="14:14">
      <c r="N715" s="1"/>
    </row>
    <row r="716" spans="14:14">
      <c r="N716" s="1"/>
    </row>
    <row r="717" spans="14:14">
      <c r="N717" s="1"/>
    </row>
    <row r="718" spans="14:14">
      <c r="N718" s="1"/>
    </row>
    <row r="719" spans="14:14">
      <c r="N719" s="1"/>
    </row>
    <row r="720" spans="14:14">
      <c r="N720" s="1"/>
    </row>
    <row r="721" spans="14:14">
      <c r="N721" s="1"/>
    </row>
    <row r="722" spans="14:14">
      <c r="N722" s="1"/>
    </row>
    <row r="723" spans="14:14">
      <c r="N723" s="1"/>
    </row>
    <row r="724" spans="14:14">
      <c r="N724" s="1"/>
    </row>
    <row r="725" spans="14:14">
      <c r="N725" s="1"/>
    </row>
    <row r="726" spans="14:14">
      <c r="N726" s="1"/>
    </row>
    <row r="727" spans="14:14">
      <c r="N727" s="1"/>
    </row>
    <row r="728" spans="14:14">
      <c r="N728" s="1"/>
    </row>
    <row r="729" spans="14:14">
      <c r="N729" s="1"/>
    </row>
    <row r="730" spans="14:14">
      <c r="N730" s="1"/>
    </row>
    <row r="731" spans="14:14">
      <c r="N731" s="1"/>
    </row>
    <row r="732" spans="14:14">
      <c r="N732" s="1"/>
    </row>
    <row r="733" spans="14:14">
      <c r="N733" s="1"/>
    </row>
    <row r="734" spans="14:14">
      <c r="N734" s="1"/>
    </row>
    <row r="735" spans="14:14">
      <c r="N735" s="1"/>
    </row>
    <row r="736" spans="14:14">
      <c r="N736" s="1"/>
    </row>
    <row r="737" spans="14:14">
      <c r="N737" s="1"/>
    </row>
    <row r="738" spans="14:14">
      <c r="N738" s="1"/>
    </row>
    <row r="739" spans="14:14">
      <c r="N739" s="1"/>
    </row>
    <row r="740" spans="14:14">
      <c r="N740" s="1"/>
    </row>
    <row r="741" spans="14:14">
      <c r="N741" s="1"/>
    </row>
    <row r="742" spans="14:14">
      <c r="N742" s="1"/>
    </row>
    <row r="743" spans="14:14">
      <c r="N743" s="1"/>
    </row>
    <row r="744" spans="14:14">
      <c r="N744" s="1"/>
    </row>
    <row r="745" spans="14:14">
      <c r="N745" s="1"/>
    </row>
    <row r="746" spans="14:14">
      <c r="N746" s="1"/>
    </row>
    <row r="747" spans="14:14">
      <c r="N747" s="1"/>
    </row>
    <row r="748" spans="14:14">
      <c r="N748" s="1"/>
    </row>
    <row r="749" spans="14:14">
      <c r="N749" s="1"/>
    </row>
    <row r="750" spans="14:14">
      <c r="N750" s="1"/>
    </row>
    <row r="751" spans="14:14">
      <c r="N751" s="1"/>
    </row>
    <row r="752" spans="14:14">
      <c r="N752" s="1"/>
    </row>
    <row r="753" spans="14:14">
      <c r="N753" s="1"/>
    </row>
    <row r="754" spans="14:14">
      <c r="N754" s="1"/>
    </row>
    <row r="755" spans="14:14">
      <c r="N755" s="1"/>
    </row>
    <row r="756" spans="14:14">
      <c r="N756" s="1"/>
    </row>
    <row r="757" spans="14:14">
      <c r="N757" s="1"/>
    </row>
    <row r="758" spans="14:14">
      <c r="N758" s="1"/>
    </row>
    <row r="759" spans="14:14">
      <c r="N759" s="1"/>
    </row>
    <row r="760" spans="14:14">
      <c r="N760" s="1"/>
    </row>
    <row r="761" spans="14:14">
      <c r="N761" s="1"/>
    </row>
    <row r="762" spans="14:14">
      <c r="N762" s="1"/>
    </row>
    <row r="763" spans="14:14">
      <c r="N763" s="1"/>
    </row>
    <row r="764" spans="14:14">
      <c r="N764" s="1"/>
    </row>
    <row r="765" spans="14:14">
      <c r="N765" s="1"/>
    </row>
    <row r="766" spans="14:14">
      <c r="N766" s="1"/>
    </row>
    <row r="767" spans="14:14">
      <c r="N767" s="1"/>
    </row>
    <row r="768" spans="14:14">
      <c r="N768" s="1"/>
    </row>
    <row r="769" spans="14:14">
      <c r="N769" s="1"/>
    </row>
    <row r="770" spans="14:14">
      <c r="N770" s="1"/>
    </row>
    <row r="771" spans="14:14">
      <c r="N771" s="1"/>
    </row>
    <row r="772" spans="14:14">
      <c r="N772" s="1"/>
    </row>
    <row r="773" spans="14:14">
      <c r="N773" s="1"/>
    </row>
    <row r="774" spans="14:14">
      <c r="N774" s="1"/>
    </row>
    <row r="775" spans="14:14">
      <c r="N775" s="1"/>
    </row>
    <row r="776" spans="14:14">
      <c r="N776" s="1"/>
    </row>
    <row r="777" spans="14:14">
      <c r="N777" s="1"/>
    </row>
    <row r="778" spans="14:14">
      <c r="N778" s="1"/>
    </row>
    <row r="779" spans="14:14">
      <c r="N779" s="1"/>
    </row>
    <row r="780" spans="14:14">
      <c r="N780" s="1"/>
    </row>
    <row r="781" spans="14:14">
      <c r="N781" s="1"/>
    </row>
    <row r="782" spans="14:14">
      <c r="N782" s="1"/>
    </row>
    <row r="783" spans="14:14">
      <c r="N783" s="1"/>
    </row>
    <row r="784" spans="14:14">
      <c r="N784" s="1"/>
    </row>
    <row r="785" spans="14:14">
      <c r="N785" s="1"/>
    </row>
    <row r="786" spans="14:14">
      <c r="N786" s="1"/>
    </row>
    <row r="787" spans="14:14">
      <c r="N787" s="1"/>
    </row>
    <row r="788" spans="14:14">
      <c r="N788" s="1"/>
    </row>
    <row r="789" spans="14:14">
      <c r="N789" s="1"/>
    </row>
    <row r="790" spans="14:14">
      <c r="N790" s="1"/>
    </row>
    <row r="791" spans="14:14">
      <c r="N791" s="1"/>
    </row>
    <row r="792" spans="14:14">
      <c r="N792" s="1"/>
    </row>
    <row r="793" spans="14:14">
      <c r="N793" s="1"/>
    </row>
    <row r="794" spans="14:14">
      <c r="N794" s="1"/>
    </row>
    <row r="795" spans="14:14">
      <c r="N795" s="1"/>
    </row>
    <row r="796" spans="14:14">
      <c r="N796" s="1"/>
    </row>
    <row r="797" spans="14:14">
      <c r="N797" s="1"/>
    </row>
    <row r="798" spans="14:14">
      <c r="N798" s="1"/>
    </row>
    <row r="799" spans="14:14">
      <c r="N799" s="1"/>
    </row>
    <row r="800" spans="14:14">
      <c r="N800" s="1"/>
    </row>
    <row r="801" spans="14:14">
      <c r="N801" s="1"/>
    </row>
    <row r="802" spans="14:14">
      <c r="N802" s="1"/>
    </row>
    <row r="803" spans="14:14">
      <c r="N803" s="1"/>
    </row>
    <row r="804" spans="14:14">
      <c r="N804" s="1"/>
    </row>
    <row r="805" spans="14:14">
      <c r="N805" s="1"/>
    </row>
    <row r="806" spans="14:14">
      <c r="N806" s="1"/>
    </row>
    <row r="807" spans="14:14">
      <c r="N807" s="1"/>
    </row>
    <row r="808" spans="14:14">
      <c r="N808" s="1"/>
    </row>
    <row r="809" spans="14:14">
      <c r="N809" s="1"/>
    </row>
    <row r="810" spans="14:14">
      <c r="N810" s="1"/>
    </row>
    <row r="811" spans="14:14">
      <c r="N811" s="1"/>
    </row>
    <row r="812" spans="14:14">
      <c r="N812" s="1"/>
    </row>
    <row r="813" spans="14:14">
      <c r="N813" s="1"/>
    </row>
    <row r="814" spans="14:14">
      <c r="N814" s="1"/>
    </row>
    <row r="815" spans="14:14">
      <c r="N815" s="1"/>
    </row>
    <row r="816" spans="14:14">
      <c r="N816" s="1"/>
    </row>
    <row r="817" spans="14:14">
      <c r="N817" s="1"/>
    </row>
    <row r="818" spans="14:14">
      <c r="N818" s="1"/>
    </row>
    <row r="819" spans="14:14">
      <c r="N819" s="1"/>
    </row>
    <row r="820" spans="14:14">
      <c r="N820" s="1"/>
    </row>
    <row r="821" spans="14:14">
      <c r="N821" s="1"/>
    </row>
    <row r="822" spans="14:14">
      <c r="N822" s="1"/>
    </row>
    <row r="823" spans="14:14">
      <c r="N823" s="1"/>
    </row>
    <row r="824" spans="14:14">
      <c r="N824" s="1"/>
    </row>
    <row r="825" spans="14:14">
      <c r="N825" s="1"/>
    </row>
    <row r="826" spans="14:14">
      <c r="N826" s="1"/>
    </row>
    <row r="827" spans="14:14">
      <c r="N827" s="1"/>
    </row>
    <row r="828" spans="14:14">
      <c r="N828" s="1"/>
    </row>
    <row r="829" spans="14:14">
      <c r="N829" s="1"/>
    </row>
    <row r="830" spans="14:14">
      <c r="N830" s="1"/>
    </row>
    <row r="831" spans="14:14">
      <c r="N831" s="1"/>
    </row>
    <row r="832" spans="14:14">
      <c r="N832" s="1"/>
    </row>
    <row r="833" spans="14:14">
      <c r="N833" s="1"/>
    </row>
    <row r="834" spans="14:14">
      <c r="N834" s="1"/>
    </row>
    <row r="835" spans="14:14">
      <c r="N835" s="1"/>
    </row>
    <row r="836" spans="14:14">
      <c r="N836" s="1"/>
    </row>
    <row r="837" spans="14:14">
      <c r="N837" s="1"/>
    </row>
    <row r="838" spans="14:14">
      <c r="N838" s="1"/>
    </row>
    <row r="839" spans="14:14">
      <c r="N839" s="1"/>
    </row>
    <row r="840" spans="14:14">
      <c r="N840" s="1"/>
    </row>
    <row r="841" spans="14:14">
      <c r="N841" s="1"/>
    </row>
    <row r="842" spans="14:14">
      <c r="N842" s="1"/>
    </row>
    <row r="843" spans="14:14">
      <c r="N843" s="1"/>
    </row>
    <row r="844" spans="14:14">
      <c r="N844" s="1"/>
    </row>
    <row r="845" spans="14:14">
      <c r="N845" s="1"/>
    </row>
    <row r="846" spans="14:14">
      <c r="N846" s="1"/>
    </row>
    <row r="847" spans="14:14">
      <c r="N847" s="1"/>
    </row>
    <row r="848" spans="14:14">
      <c r="N848" s="1"/>
    </row>
    <row r="849" spans="14:14">
      <c r="N849" s="1"/>
    </row>
    <row r="850" spans="14:14">
      <c r="N850" s="1"/>
    </row>
    <row r="851" spans="14:14">
      <c r="N851" s="1"/>
    </row>
    <row r="852" spans="14:14">
      <c r="N852" s="1"/>
    </row>
    <row r="853" spans="14:14">
      <c r="N853" s="1"/>
    </row>
    <row r="854" spans="14:14">
      <c r="N854" s="1"/>
    </row>
    <row r="855" spans="14:14">
      <c r="N855" s="1"/>
    </row>
    <row r="856" spans="14:14">
      <c r="N856" s="1"/>
    </row>
    <row r="857" spans="14:14">
      <c r="N857" s="1"/>
    </row>
    <row r="858" spans="14:14">
      <c r="N858" s="1"/>
    </row>
    <row r="859" spans="14:14">
      <c r="N859" s="1"/>
    </row>
    <row r="860" spans="14:14">
      <c r="N860" s="1"/>
    </row>
    <row r="861" spans="14:14">
      <c r="N861" s="1"/>
    </row>
    <row r="862" spans="14:14">
      <c r="N862" s="1"/>
    </row>
    <row r="863" spans="14:14">
      <c r="N863" s="1"/>
    </row>
    <row r="864" spans="14:14">
      <c r="N864" s="1"/>
    </row>
    <row r="865" spans="14:14">
      <c r="N865" s="1"/>
    </row>
    <row r="866" spans="14:14">
      <c r="N866" s="1"/>
    </row>
    <row r="867" spans="14:14">
      <c r="N867" s="1"/>
    </row>
    <row r="868" spans="14:14">
      <c r="N868" s="1"/>
    </row>
    <row r="869" spans="14:14">
      <c r="N869" s="1"/>
    </row>
    <row r="870" spans="14:14">
      <c r="N870" s="1"/>
    </row>
    <row r="871" spans="14:14">
      <c r="N871" s="1"/>
    </row>
    <row r="872" spans="14:14">
      <c r="N872" s="1"/>
    </row>
    <row r="873" spans="14:14">
      <c r="N873" s="1"/>
    </row>
    <row r="874" spans="14:14">
      <c r="N874" s="1"/>
    </row>
    <row r="875" spans="14:14">
      <c r="N875" s="1"/>
    </row>
    <row r="876" spans="14:14">
      <c r="N876" s="1"/>
    </row>
    <row r="877" spans="14:14">
      <c r="N877" s="1"/>
    </row>
    <row r="878" spans="14:14">
      <c r="N878" s="1"/>
    </row>
    <row r="879" spans="14:14">
      <c r="N879" s="1"/>
    </row>
    <row r="880" spans="14:14">
      <c r="N880" s="1"/>
    </row>
    <row r="881" spans="14:14">
      <c r="N881" s="1"/>
    </row>
    <row r="882" spans="14:14">
      <c r="N882" s="1"/>
    </row>
    <row r="883" spans="14:14">
      <c r="N883" s="1"/>
    </row>
    <row r="884" spans="14:14">
      <c r="N884" s="1"/>
    </row>
    <row r="885" spans="14:14">
      <c r="N885" s="1"/>
    </row>
    <row r="886" spans="14:14">
      <c r="N886" s="1"/>
    </row>
    <row r="887" spans="14:14">
      <c r="N887" s="1"/>
    </row>
    <row r="888" spans="14:14">
      <c r="N888" s="1"/>
    </row>
    <row r="889" spans="14:14">
      <c r="N889" s="1"/>
    </row>
    <row r="890" spans="14:14">
      <c r="N890" s="1"/>
    </row>
    <row r="891" spans="14:14">
      <c r="N891" s="1"/>
    </row>
    <row r="892" spans="14:14">
      <c r="N892" s="1"/>
    </row>
    <row r="893" spans="14:14">
      <c r="N893" s="1"/>
    </row>
    <row r="894" spans="14:14">
      <c r="N894" s="1"/>
    </row>
    <row r="895" spans="14:14">
      <c r="N895" s="1"/>
    </row>
    <row r="896" spans="14:14">
      <c r="N896" s="1"/>
    </row>
    <row r="897" spans="14:14">
      <c r="N897" s="1"/>
    </row>
    <row r="898" spans="14:14">
      <c r="N898" s="1"/>
    </row>
    <row r="899" spans="14:14">
      <c r="N899" s="1"/>
    </row>
    <row r="900" spans="14:14">
      <c r="N900" s="1"/>
    </row>
    <row r="901" spans="14:14">
      <c r="N901" s="1"/>
    </row>
    <row r="902" spans="14:14">
      <c r="N902" s="1"/>
    </row>
    <row r="903" spans="14:14">
      <c r="N903" s="1"/>
    </row>
    <row r="904" spans="14:14">
      <c r="N904" s="1"/>
    </row>
    <row r="905" spans="14:14">
      <c r="N905" s="1"/>
    </row>
    <row r="906" spans="14:14">
      <c r="N906" s="1"/>
    </row>
    <row r="907" spans="14:14">
      <c r="N907" s="1"/>
    </row>
    <row r="908" spans="14:14">
      <c r="N908" s="1"/>
    </row>
    <row r="909" spans="14:14">
      <c r="N909" s="1"/>
    </row>
    <row r="910" spans="14:14">
      <c r="N910" s="1"/>
    </row>
    <row r="911" spans="14:14">
      <c r="N911" s="1"/>
    </row>
    <row r="912" spans="14:14">
      <c r="N912" s="1"/>
    </row>
    <row r="913" spans="14:14">
      <c r="N913" s="1"/>
    </row>
    <row r="914" spans="14:14">
      <c r="N914" s="1"/>
    </row>
    <row r="915" spans="14:14">
      <c r="N915" s="1"/>
    </row>
    <row r="916" spans="14:14">
      <c r="N916" s="1"/>
    </row>
    <row r="917" spans="14:14">
      <c r="N917" s="1"/>
    </row>
    <row r="918" spans="14:14">
      <c r="N918" s="1"/>
    </row>
    <row r="919" spans="14:14">
      <c r="N919" s="1"/>
    </row>
    <row r="920" spans="14:14">
      <c r="N920" s="1"/>
    </row>
    <row r="921" spans="14:14">
      <c r="N921" s="1"/>
    </row>
    <row r="922" spans="14:14">
      <c r="N922" s="1"/>
    </row>
    <row r="923" spans="14:14">
      <c r="N923" s="1"/>
    </row>
    <row r="924" spans="14:14">
      <c r="N924" s="1"/>
    </row>
    <row r="925" spans="14:14">
      <c r="N925" s="1"/>
    </row>
    <row r="926" spans="14:14">
      <c r="N926" s="1"/>
    </row>
    <row r="927" spans="14:14">
      <c r="N927" s="1"/>
    </row>
    <row r="928" spans="14:14">
      <c r="N928" s="1"/>
    </row>
    <row r="929" spans="14:14">
      <c r="N929" s="1"/>
    </row>
    <row r="930" spans="14:14">
      <c r="N930" s="1"/>
    </row>
    <row r="931" spans="14:14">
      <c r="N931" s="1"/>
    </row>
    <row r="932" spans="14:14">
      <c r="N932" s="1"/>
    </row>
    <row r="933" spans="14:14">
      <c r="N933" s="1"/>
    </row>
    <row r="934" spans="14:14">
      <c r="N934" s="1"/>
    </row>
    <row r="935" spans="14:14">
      <c r="N935" s="1"/>
    </row>
    <row r="936" spans="14:14">
      <c r="N936" s="1"/>
    </row>
    <row r="937" spans="14:14">
      <c r="N937" s="1"/>
    </row>
    <row r="938" spans="14:14">
      <c r="N938" s="1"/>
    </row>
    <row r="939" spans="14:14">
      <c r="N939" s="1"/>
    </row>
    <row r="940" spans="14:14">
      <c r="N940" s="1"/>
    </row>
    <row r="941" spans="14:14">
      <c r="N941" s="1"/>
    </row>
    <row r="942" spans="14:14">
      <c r="N942" s="1"/>
    </row>
    <row r="943" spans="14:14">
      <c r="N943" s="1"/>
    </row>
    <row r="944" spans="14:14">
      <c r="N944" s="1"/>
    </row>
    <row r="945" spans="14:14">
      <c r="N945" s="1"/>
    </row>
    <row r="946" spans="14:14">
      <c r="N946" s="1"/>
    </row>
    <row r="947" spans="14:14">
      <c r="N947" s="1"/>
    </row>
    <row r="948" spans="14:14">
      <c r="N948" s="1"/>
    </row>
    <row r="949" spans="14:14">
      <c r="N949" s="1"/>
    </row>
    <row r="950" spans="14:14">
      <c r="N950" s="1"/>
    </row>
    <row r="951" spans="14:14">
      <c r="N951" s="1"/>
    </row>
    <row r="952" spans="14:14">
      <c r="N952" s="1"/>
    </row>
    <row r="953" spans="14:14">
      <c r="N953" s="1"/>
    </row>
    <row r="954" spans="14:14">
      <c r="N954" s="1"/>
    </row>
    <row r="955" spans="14:14">
      <c r="N955" s="1"/>
    </row>
    <row r="956" spans="14:14">
      <c r="N956" s="1"/>
    </row>
    <row r="957" spans="14:14">
      <c r="N957" s="1"/>
    </row>
    <row r="958" spans="14:14">
      <c r="N958" s="1"/>
    </row>
    <row r="959" spans="14:14">
      <c r="N959" s="1"/>
    </row>
    <row r="960" spans="14:14">
      <c r="N960" s="1"/>
    </row>
    <row r="961" spans="14:14">
      <c r="N961" s="1"/>
    </row>
    <row r="962" spans="14:14">
      <c r="N962" s="1"/>
    </row>
    <row r="963" spans="14:14">
      <c r="N963" s="1"/>
    </row>
    <row r="964" spans="14:14">
      <c r="N964" s="1"/>
    </row>
    <row r="965" spans="14:14">
      <c r="N965" s="1"/>
    </row>
    <row r="966" spans="14:14">
      <c r="N966" s="1"/>
    </row>
    <row r="967" spans="14:14">
      <c r="N967" s="1"/>
    </row>
    <row r="968" spans="14:14">
      <c r="N968" s="1"/>
    </row>
    <row r="969" spans="14:14">
      <c r="N969" s="1"/>
    </row>
    <row r="970" spans="14:14">
      <c r="N970" s="1"/>
    </row>
    <row r="971" spans="14:14">
      <c r="N971" s="1"/>
    </row>
    <row r="972" spans="14:14">
      <c r="N972" s="1"/>
    </row>
    <row r="973" spans="14:14">
      <c r="N973" s="1"/>
    </row>
    <row r="974" spans="14:14">
      <c r="N974" s="1"/>
    </row>
    <row r="975" spans="14:14">
      <c r="N975" s="1"/>
    </row>
    <row r="976" spans="14:14">
      <c r="N976" s="1"/>
    </row>
    <row r="977" spans="14:14">
      <c r="N977" s="1"/>
    </row>
    <row r="978" spans="14:14">
      <c r="N978" s="1"/>
    </row>
    <row r="979" spans="14:14">
      <c r="N979" s="1"/>
    </row>
    <row r="980" spans="14:14">
      <c r="N980" s="1"/>
    </row>
    <row r="981" spans="14:14">
      <c r="N981" s="1"/>
    </row>
    <row r="982" spans="14:14">
      <c r="N982" s="1"/>
    </row>
    <row r="983" spans="14:14">
      <c r="N983" s="1"/>
    </row>
    <row r="984" spans="14:14">
      <c r="N984" s="1"/>
    </row>
    <row r="985" spans="14:14">
      <c r="N985" s="1"/>
    </row>
    <row r="986" spans="14:14">
      <c r="N986" s="1"/>
    </row>
    <row r="987" spans="14:14">
      <c r="N987" s="1"/>
    </row>
    <row r="988" spans="14:14">
      <c r="N988" s="1"/>
    </row>
    <row r="989" spans="14:14">
      <c r="N989" s="1"/>
    </row>
    <row r="990" spans="14:14">
      <c r="N990" s="1"/>
    </row>
    <row r="991" spans="14:14">
      <c r="N991" s="1"/>
    </row>
    <row r="992" spans="14:14">
      <c r="N992" s="1"/>
    </row>
    <row r="993" spans="14:14">
      <c r="N993" s="1"/>
    </row>
    <row r="994" spans="14:14">
      <c r="N994" s="1"/>
    </row>
    <row r="995" spans="14:14">
      <c r="N995" s="1"/>
    </row>
    <row r="996" spans="14:14">
      <c r="N996" s="1"/>
    </row>
    <row r="997" spans="14:14">
      <c r="N997" s="1"/>
    </row>
    <row r="998" spans="14:14">
      <c r="N998" s="1"/>
    </row>
    <row r="999" spans="14:14">
      <c r="N999" s="1"/>
    </row>
    <row r="1000" spans="14:14">
      <c r="N1000" s="1"/>
    </row>
    <row r="1001" spans="14:14">
      <c r="N1001" s="1"/>
    </row>
    <row r="1002" spans="14:14">
      <c r="N1002" s="1"/>
    </row>
  </sheetData>
  <mergeCells count="16">
    <mergeCell ref="A14:A15"/>
    <mergeCell ref="A16:A17"/>
    <mergeCell ref="A1:O1"/>
    <mergeCell ref="A2:O2"/>
    <mergeCell ref="B3:C4"/>
    <mergeCell ref="D3:D4"/>
    <mergeCell ref="E3:E4"/>
    <mergeCell ref="F3:F4"/>
    <mergeCell ref="M3:O3"/>
    <mergeCell ref="G3:I3"/>
    <mergeCell ref="J3:L3"/>
    <mergeCell ref="A3:A4"/>
    <mergeCell ref="A5:A8"/>
    <mergeCell ref="A9:A13"/>
    <mergeCell ref="B12:B13"/>
    <mergeCell ref="C12:C13"/>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outlinePr summaryBelow="0" summaryRight="0"/>
  </sheetPr>
  <dimension ref="A1:R1202"/>
  <sheetViews>
    <sheetView topLeftCell="C1" workbookViewId="0">
      <selection activeCell="F7" sqref="F7"/>
    </sheetView>
  </sheetViews>
  <sheetFormatPr baseColWidth="10" defaultColWidth="14.42578125" defaultRowHeight="15" customHeight="1"/>
  <cols>
    <col min="1" max="1" width="31.140625" customWidth="1"/>
    <col min="3" max="3" width="36.7109375" customWidth="1"/>
    <col min="4" max="4" width="17.28515625" customWidth="1"/>
    <col min="5" max="5" width="38.140625" customWidth="1"/>
    <col min="6" max="6" width="20.5703125" customWidth="1"/>
    <col min="7" max="7" width="45.140625" customWidth="1"/>
    <col min="9" max="9" width="31.5703125" customWidth="1"/>
    <col min="10" max="10" width="42.140625" customWidth="1"/>
    <col min="11" max="11" width="13.28515625" customWidth="1"/>
    <col min="12" max="12" width="42" customWidth="1"/>
    <col min="13" max="13" width="37.85546875" customWidth="1"/>
    <col min="15" max="15" width="38.85546875" customWidth="1"/>
  </cols>
  <sheetData>
    <row r="1" spans="1:18" ht="33.75" customHeight="1">
      <c r="A1" s="225" t="s">
        <v>138</v>
      </c>
      <c r="B1" s="218"/>
      <c r="C1" s="218"/>
      <c r="D1" s="218"/>
      <c r="E1" s="218"/>
      <c r="F1" s="218"/>
      <c r="G1" s="218"/>
      <c r="H1" s="218"/>
      <c r="I1" s="218"/>
      <c r="J1" s="218"/>
      <c r="K1" s="218"/>
      <c r="L1" s="218"/>
      <c r="M1" s="218"/>
      <c r="N1" s="218"/>
      <c r="O1" s="219"/>
      <c r="P1" s="2"/>
    </row>
    <row r="2" spans="1:18" ht="15.75" customHeight="1">
      <c r="A2" s="226" t="s">
        <v>139</v>
      </c>
      <c r="B2" s="227"/>
      <c r="C2" s="227"/>
      <c r="D2" s="227"/>
      <c r="E2" s="227"/>
      <c r="F2" s="227"/>
      <c r="G2" s="227"/>
      <c r="H2" s="227"/>
      <c r="I2" s="227"/>
      <c r="J2" s="227"/>
      <c r="K2" s="227"/>
      <c r="L2" s="227"/>
      <c r="M2" s="227"/>
      <c r="N2" s="227"/>
      <c r="O2" s="228"/>
      <c r="P2" s="2"/>
    </row>
    <row r="3" spans="1:18">
      <c r="A3" s="23" t="s">
        <v>140</v>
      </c>
      <c r="B3" s="229" t="s">
        <v>3</v>
      </c>
      <c r="C3" s="221"/>
      <c r="D3" s="224" t="s">
        <v>4</v>
      </c>
      <c r="E3" s="224" t="s">
        <v>5</v>
      </c>
      <c r="F3" s="224" t="s">
        <v>6</v>
      </c>
      <c r="G3" s="233" t="s">
        <v>7</v>
      </c>
      <c r="H3" s="212"/>
      <c r="I3" s="213"/>
      <c r="J3" s="233" t="s">
        <v>8</v>
      </c>
      <c r="K3" s="212"/>
      <c r="L3" s="213"/>
      <c r="M3" s="233" t="s">
        <v>141</v>
      </c>
      <c r="N3" s="212"/>
      <c r="O3" s="213"/>
      <c r="P3" s="234"/>
      <c r="Q3" s="235"/>
      <c r="R3" s="235"/>
    </row>
    <row r="4" spans="1:18">
      <c r="A4" s="23"/>
      <c r="B4" s="222"/>
      <c r="C4" s="223"/>
      <c r="D4" s="216"/>
      <c r="E4" s="216"/>
      <c r="F4" s="216"/>
      <c r="G4" s="25" t="s">
        <v>10</v>
      </c>
      <c r="H4" s="25" t="s">
        <v>11</v>
      </c>
      <c r="I4" s="25" t="s">
        <v>12</v>
      </c>
      <c r="J4" s="25" t="s">
        <v>10</v>
      </c>
      <c r="K4" s="25" t="s">
        <v>11</v>
      </c>
      <c r="L4" s="38" t="s">
        <v>12</v>
      </c>
      <c r="M4" s="39" t="s">
        <v>10</v>
      </c>
      <c r="N4" s="39" t="s">
        <v>11</v>
      </c>
      <c r="O4" s="39" t="s">
        <v>12</v>
      </c>
      <c r="P4" s="3"/>
      <c r="Q4" s="3"/>
      <c r="R4" s="3"/>
    </row>
    <row r="5" spans="1:18" ht="96.75">
      <c r="A5" s="224" t="s">
        <v>142</v>
      </c>
      <c r="B5" s="22">
        <v>44562</v>
      </c>
      <c r="C5" s="23" t="s">
        <v>143</v>
      </c>
      <c r="D5" s="23" t="s">
        <v>144</v>
      </c>
      <c r="E5" s="23" t="s">
        <v>145</v>
      </c>
      <c r="F5" s="24">
        <v>44620</v>
      </c>
      <c r="G5" s="25" t="s">
        <v>146</v>
      </c>
      <c r="H5" s="26">
        <v>1</v>
      </c>
      <c r="I5" s="27" t="s">
        <v>147</v>
      </c>
      <c r="J5" s="25"/>
      <c r="K5" s="26">
        <v>1</v>
      </c>
      <c r="L5" s="28" t="s">
        <v>30</v>
      </c>
      <c r="M5" s="25"/>
      <c r="N5" s="26">
        <v>1</v>
      </c>
      <c r="O5" s="29" t="s">
        <v>30</v>
      </c>
      <c r="P5" s="3"/>
      <c r="Q5" s="3"/>
      <c r="R5" s="3"/>
    </row>
    <row r="6" spans="1:18" ht="96.75">
      <c r="A6" s="216"/>
      <c r="B6" s="22">
        <v>44593</v>
      </c>
      <c r="C6" s="23" t="s">
        <v>148</v>
      </c>
      <c r="D6" s="23" t="s">
        <v>149</v>
      </c>
      <c r="E6" s="23" t="s">
        <v>145</v>
      </c>
      <c r="F6" s="24">
        <v>44620</v>
      </c>
      <c r="G6" s="25" t="s">
        <v>150</v>
      </c>
      <c r="H6" s="30">
        <v>1</v>
      </c>
      <c r="I6" s="27" t="s">
        <v>147</v>
      </c>
      <c r="J6" s="25"/>
      <c r="K6" s="26">
        <v>1</v>
      </c>
      <c r="L6" s="28" t="s">
        <v>30</v>
      </c>
      <c r="M6" s="40"/>
      <c r="N6" s="26">
        <v>1</v>
      </c>
      <c r="O6" s="29" t="s">
        <v>30</v>
      </c>
      <c r="P6" s="4"/>
      <c r="Q6" s="4"/>
      <c r="R6" s="4"/>
    </row>
    <row r="7" spans="1:18" ht="180.75">
      <c r="A7" s="224" t="s">
        <v>151</v>
      </c>
      <c r="B7" s="22">
        <v>44563</v>
      </c>
      <c r="C7" s="23" t="s">
        <v>152</v>
      </c>
      <c r="D7" s="23" t="s">
        <v>153</v>
      </c>
      <c r="E7" s="23" t="s">
        <v>145</v>
      </c>
      <c r="F7" s="32">
        <v>44895</v>
      </c>
      <c r="G7" s="27" t="s">
        <v>62</v>
      </c>
      <c r="H7" s="26">
        <v>0</v>
      </c>
      <c r="I7" s="23" t="s">
        <v>154</v>
      </c>
      <c r="J7" s="27" t="s">
        <v>155</v>
      </c>
      <c r="K7" s="26">
        <v>0.5</v>
      </c>
      <c r="L7" s="34" t="s">
        <v>156</v>
      </c>
      <c r="M7" s="33" t="s">
        <v>157</v>
      </c>
      <c r="N7" s="26">
        <v>0.5</v>
      </c>
      <c r="O7" s="29" t="s">
        <v>158</v>
      </c>
      <c r="P7" s="5"/>
      <c r="Q7" s="6"/>
      <c r="R7" s="5"/>
    </row>
    <row r="8" spans="1:18" ht="75.75" customHeight="1">
      <c r="A8" s="231"/>
      <c r="B8" s="22">
        <v>44594</v>
      </c>
      <c r="C8" s="23" t="s">
        <v>159</v>
      </c>
      <c r="D8" s="23" t="s">
        <v>160</v>
      </c>
      <c r="E8" s="23" t="s">
        <v>161</v>
      </c>
      <c r="F8" s="32">
        <v>44895</v>
      </c>
      <c r="G8" s="27" t="s">
        <v>62</v>
      </c>
      <c r="H8" s="26">
        <v>0</v>
      </c>
      <c r="I8" s="33" t="s">
        <v>154</v>
      </c>
      <c r="J8" s="27" t="s">
        <v>162</v>
      </c>
      <c r="K8" s="26">
        <v>0</v>
      </c>
      <c r="L8" s="34" t="s">
        <v>163</v>
      </c>
      <c r="M8" s="35" t="s">
        <v>164</v>
      </c>
      <c r="N8" s="26">
        <v>1</v>
      </c>
      <c r="O8" s="23" t="s">
        <v>165</v>
      </c>
      <c r="P8" s="7"/>
      <c r="Q8" s="6"/>
      <c r="R8" s="8"/>
    </row>
    <row r="9" spans="1:18" ht="132">
      <c r="A9" s="216"/>
      <c r="B9" s="22">
        <v>44622</v>
      </c>
      <c r="C9" s="23" t="s">
        <v>166</v>
      </c>
      <c r="D9" s="23" t="s">
        <v>167</v>
      </c>
      <c r="E9" s="23" t="s">
        <v>168</v>
      </c>
      <c r="F9" s="32">
        <v>44895</v>
      </c>
      <c r="G9" s="27" t="s">
        <v>62</v>
      </c>
      <c r="H9" s="26">
        <v>0</v>
      </c>
      <c r="I9" s="33" t="s">
        <v>154</v>
      </c>
      <c r="J9" s="27" t="s">
        <v>169</v>
      </c>
      <c r="K9" s="26">
        <v>0</v>
      </c>
      <c r="L9" s="34" t="s">
        <v>170</v>
      </c>
      <c r="M9" s="29" t="s">
        <v>171</v>
      </c>
      <c r="N9" s="26">
        <v>1</v>
      </c>
      <c r="O9" s="23" t="s">
        <v>165</v>
      </c>
      <c r="P9" s="2"/>
      <c r="Q9" s="9"/>
      <c r="R9" s="2"/>
    </row>
    <row r="10" spans="1:18" ht="228">
      <c r="A10" s="224" t="s">
        <v>172</v>
      </c>
      <c r="B10" s="22">
        <v>44564</v>
      </c>
      <c r="C10" s="23" t="s">
        <v>173</v>
      </c>
      <c r="D10" s="23" t="s">
        <v>174</v>
      </c>
      <c r="E10" s="23" t="s">
        <v>175</v>
      </c>
      <c r="F10" s="23" t="s">
        <v>176</v>
      </c>
      <c r="G10" s="27" t="s">
        <v>62</v>
      </c>
      <c r="H10" s="26"/>
      <c r="I10" s="29" t="s">
        <v>177</v>
      </c>
      <c r="J10" s="27" t="s">
        <v>178</v>
      </c>
      <c r="K10" s="26">
        <v>0.5</v>
      </c>
      <c r="L10" s="34" t="s">
        <v>179</v>
      </c>
      <c r="M10" s="27" t="s">
        <v>180</v>
      </c>
      <c r="N10" s="26">
        <v>1</v>
      </c>
      <c r="O10" s="23" t="s">
        <v>165</v>
      </c>
      <c r="P10" s="10"/>
      <c r="Q10" s="6"/>
      <c r="R10" s="2"/>
    </row>
    <row r="11" spans="1:18" ht="48">
      <c r="A11" s="216"/>
      <c r="B11" s="22">
        <v>44595</v>
      </c>
      <c r="C11" s="23" t="s">
        <v>181</v>
      </c>
      <c r="D11" s="23" t="s">
        <v>182</v>
      </c>
      <c r="E11" s="23" t="s">
        <v>145</v>
      </c>
      <c r="F11" s="24">
        <v>44681</v>
      </c>
      <c r="G11" s="27" t="s">
        <v>183</v>
      </c>
      <c r="H11" s="26">
        <v>1</v>
      </c>
      <c r="I11" s="29" t="s">
        <v>184</v>
      </c>
      <c r="J11" s="27"/>
      <c r="K11" s="26">
        <v>1</v>
      </c>
      <c r="L11" s="28" t="s">
        <v>30</v>
      </c>
      <c r="M11" s="41"/>
      <c r="N11" s="26">
        <v>1</v>
      </c>
      <c r="O11" s="29" t="s">
        <v>30</v>
      </c>
      <c r="P11" s="10"/>
      <c r="Q11" s="6"/>
      <c r="R11" s="5"/>
    </row>
    <row r="12" spans="1:18" ht="96">
      <c r="A12" s="23" t="s">
        <v>185</v>
      </c>
      <c r="B12" s="22">
        <v>44565</v>
      </c>
      <c r="C12" s="23" t="s">
        <v>186</v>
      </c>
      <c r="D12" s="23" t="s">
        <v>187</v>
      </c>
      <c r="E12" s="23" t="s">
        <v>145</v>
      </c>
      <c r="F12" s="32">
        <v>44895</v>
      </c>
      <c r="G12" s="27" t="s">
        <v>62</v>
      </c>
      <c r="H12" s="26">
        <v>0</v>
      </c>
      <c r="I12" s="33" t="s">
        <v>154</v>
      </c>
      <c r="J12" s="27" t="s">
        <v>188</v>
      </c>
      <c r="K12" s="26">
        <v>0.5</v>
      </c>
      <c r="L12" s="36" t="s">
        <v>189</v>
      </c>
      <c r="M12" s="27" t="s">
        <v>190</v>
      </c>
      <c r="N12" s="26">
        <v>1</v>
      </c>
      <c r="O12" s="29" t="s">
        <v>165</v>
      </c>
      <c r="P12" s="5"/>
      <c r="Q12" s="6"/>
      <c r="R12" s="5"/>
    </row>
    <row r="13" spans="1:18" ht="96">
      <c r="A13" s="224" t="s">
        <v>191</v>
      </c>
      <c r="B13" s="22">
        <v>44566</v>
      </c>
      <c r="C13" s="23" t="s">
        <v>192</v>
      </c>
      <c r="D13" s="23" t="s">
        <v>193</v>
      </c>
      <c r="E13" s="23" t="s">
        <v>145</v>
      </c>
      <c r="F13" s="32">
        <v>44895</v>
      </c>
      <c r="G13" s="27" t="s">
        <v>62</v>
      </c>
      <c r="H13" s="26"/>
      <c r="I13" s="33" t="s">
        <v>177</v>
      </c>
      <c r="J13" s="27" t="s">
        <v>194</v>
      </c>
      <c r="K13" s="26">
        <v>0</v>
      </c>
      <c r="L13" s="34" t="s">
        <v>195</v>
      </c>
      <c r="M13" s="29" t="s">
        <v>196</v>
      </c>
      <c r="N13" s="30">
        <v>1</v>
      </c>
      <c r="O13" s="29" t="s">
        <v>165</v>
      </c>
      <c r="P13" s="2"/>
    </row>
    <row r="14" spans="1:18" ht="84">
      <c r="A14" s="216"/>
      <c r="B14" s="22">
        <v>44597</v>
      </c>
      <c r="C14" s="23" t="s">
        <v>197</v>
      </c>
      <c r="D14" s="23">
        <v>20</v>
      </c>
      <c r="E14" s="23" t="s">
        <v>145</v>
      </c>
      <c r="F14" s="23" t="s">
        <v>198</v>
      </c>
      <c r="G14" s="27" t="s">
        <v>62</v>
      </c>
      <c r="H14" s="26"/>
      <c r="I14" s="33" t="s">
        <v>199</v>
      </c>
      <c r="J14" s="27" t="s">
        <v>200</v>
      </c>
      <c r="K14" s="26">
        <v>0.5</v>
      </c>
      <c r="L14" s="36" t="s">
        <v>201</v>
      </c>
      <c r="M14" s="29" t="s">
        <v>202</v>
      </c>
      <c r="N14" s="37">
        <v>1</v>
      </c>
      <c r="O14" s="29" t="s">
        <v>165</v>
      </c>
      <c r="P14" s="2"/>
    </row>
    <row r="17" spans="12:16" ht="15" customHeight="1">
      <c r="L17" s="2"/>
      <c r="M17" s="11"/>
      <c r="N17" s="11"/>
      <c r="O17" s="11"/>
      <c r="P17" s="2"/>
    </row>
    <row r="18" spans="12:16" ht="15" customHeight="1">
      <c r="L18" s="2"/>
      <c r="M18" s="11"/>
      <c r="N18" s="11"/>
      <c r="O18" s="11"/>
      <c r="P18" s="2"/>
    </row>
    <row r="19" spans="12:16" ht="15" customHeight="1">
      <c r="L19" s="2"/>
      <c r="M19" s="11"/>
      <c r="N19" s="11"/>
      <c r="O19" s="11"/>
      <c r="P19" s="2"/>
    </row>
    <row r="20" spans="12:16" ht="15" customHeight="1">
      <c r="L20" s="2"/>
      <c r="M20" s="11"/>
      <c r="N20" s="11"/>
      <c r="O20" s="11"/>
      <c r="P20" s="2"/>
    </row>
    <row r="21" spans="12:16" ht="15" customHeight="1">
      <c r="L21" s="2"/>
      <c r="M21" s="11"/>
      <c r="N21" s="11"/>
      <c r="O21" s="11"/>
      <c r="P21" s="2"/>
    </row>
    <row r="22" spans="12:16" ht="15" customHeight="1">
      <c r="L22" s="2"/>
      <c r="M22" s="11"/>
      <c r="N22" s="11"/>
      <c r="O22" s="11"/>
      <c r="P22" s="2"/>
    </row>
    <row r="23" spans="12:16" ht="15" customHeight="1">
      <c r="L23" s="2"/>
      <c r="M23" s="11"/>
      <c r="N23" s="11"/>
      <c r="O23" s="11"/>
      <c r="P23" s="2"/>
    </row>
    <row r="24" spans="12:16" ht="15" customHeight="1">
      <c r="L24" s="2"/>
      <c r="M24" s="11"/>
      <c r="N24" s="11"/>
      <c r="O24" s="11"/>
      <c r="P24" s="2"/>
    </row>
    <row r="25" spans="12:16" ht="15" customHeight="1">
      <c r="L25" s="2"/>
      <c r="M25" s="11"/>
      <c r="N25" s="11"/>
      <c r="O25" s="11"/>
      <c r="P25" s="2"/>
    </row>
    <row r="26" spans="12:16" ht="15" customHeight="1">
      <c r="L26" s="2"/>
      <c r="M26" s="11"/>
      <c r="N26" s="11"/>
      <c r="O26" s="11"/>
      <c r="P26" s="2"/>
    </row>
    <row r="27" spans="12:16" ht="15" customHeight="1">
      <c r="L27" s="2"/>
      <c r="M27" s="11"/>
      <c r="N27" s="11"/>
      <c r="O27" s="11"/>
      <c r="P27" s="2"/>
    </row>
    <row r="28" spans="12:16" ht="15" customHeight="1">
      <c r="L28" s="2"/>
      <c r="M28" s="11"/>
      <c r="N28" s="11"/>
      <c r="O28" s="11"/>
      <c r="P28" s="2"/>
    </row>
    <row r="29" spans="12:16" ht="15" customHeight="1">
      <c r="L29" s="2"/>
      <c r="M29" s="11"/>
      <c r="N29" s="11"/>
      <c r="O29" s="11"/>
      <c r="P29" s="2"/>
    </row>
    <row r="30" spans="12:16" ht="15" customHeight="1">
      <c r="L30" s="2"/>
      <c r="M30" s="11"/>
      <c r="N30" s="11"/>
      <c r="O30" s="11"/>
      <c r="P30" s="2"/>
    </row>
    <row r="31" spans="12:16" ht="15" customHeight="1">
      <c r="L31" s="2"/>
      <c r="M31" s="11"/>
      <c r="N31" s="11"/>
      <c r="O31" s="11"/>
      <c r="P31" s="2"/>
    </row>
    <row r="32" spans="12:16" ht="15" customHeight="1">
      <c r="L32" s="2"/>
      <c r="M32" s="11"/>
      <c r="N32" s="11"/>
      <c r="O32" s="11"/>
      <c r="P32" s="2"/>
    </row>
    <row r="35" spans="12:12" ht="15" customHeight="1">
      <c r="L35" s="2"/>
    </row>
    <row r="36" spans="12:12" ht="15" customHeight="1">
      <c r="L36" s="2"/>
    </row>
    <row r="37" spans="12:12" ht="15" customHeight="1">
      <c r="L37" s="2"/>
    </row>
    <row r="38" spans="12:12" ht="15" customHeight="1">
      <c r="L38" s="2"/>
    </row>
    <row r="39" spans="12:12" ht="15" customHeight="1">
      <c r="L39" s="2"/>
    </row>
    <row r="40" spans="12:12" ht="15" customHeight="1">
      <c r="L40" s="2"/>
    </row>
    <row r="41" spans="12:12" ht="15" customHeight="1">
      <c r="L41" s="2"/>
    </row>
    <row r="42" spans="12:12" ht="15" customHeight="1">
      <c r="L42" s="2"/>
    </row>
    <row r="43" spans="12:12" ht="15" customHeight="1">
      <c r="L43" s="2"/>
    </row>
    <row r="44" spans="12:12" ht="15" customHeight="1">
      <c r="L44" s="2"/>
    </row>
    <row r="45" spans="12:12" ht="15" customHeight="1">
      <c r="L45" s="2"/>
    </row>
    <row r="46" spans="12:12" ht="15" customHeight="1">
      <c r="L46" s="2"/>
    </row>
    <row r="47" spans="12:12" ht="15" customHeight="1">
      <c r="L47" s="2"/>
    </row>
    <row r="48" spans="12:12" ht="15" customHeight="1">
      <c r="L48" s="2"/>
    </row>
    <row r="49" spans="12:12" ht="15" customHeight="1">
      <c r="L49" s="2"/>
    </row>
    <row r="50" spans="12:12" ht="15" customHeight="1">
      <c r="L50" s="2"/>
    </row>
    <row r="51" spans="12:12" ht="15" customHeight="1">
      <c r="L51" s="2"/>
    </row>
    <row r="52" spans="12:12" ht="15" customHeight="1">
      <c r="L52" s="2"/>
    </row>
    <row r="53" spans="12:12" ht="15" customHeight="1">
      <c r="L53" s="2"/>
    </row>
    <row r="54" spans="12:12" ht="15" customHeight="1">
      <c r="L54" s="2"/>
    </row>
    <row r="55" spans="12:12" ht="15" customHeight="1">
      <c r="L55" s="2"/>
    </row>
    <row r="56" spans="12:12" ht="15" customHeight="1">
      <c r="L56" s="2"/>
    </row>
    <row r="57" spans="12:12" ht="15" customHeight="1">
      <c r="L57" s="2"/>
    </row>
    <row r="58" spans="12:12" ht="15" customHeight="1">
      <c r="L58" s="2"/>
    </row>
    <row r="59" spans="12:12" ht="15" customHeight="1">
      <c r="L59" s="2"/>
    </row>
    <row r="60" spans="12:12" ht="15" customHeight="1">
      <c r="L60" s="2"/>
    </row>
    <row r="61" spans="12:12" ht="15" customHeight="1">
      <c r="L61" s="2"/>
    </row>
    <row r="62" spans="12:12" ht="15" customHeight="1">
      <c r="L62" s="2"/>
    </row>
    <row r="63" spans="12:12" ht="15" customHeight="1">
      <c r="L63" s="2"/>
    </row>
    <row r="64" spans="12:12" ht="15" customHeight="1">
      <c r="L64" s="2"/>
    </row>
    <row r="65" spans="12:12" ht="15" customHeight="1">
      <c r="L65" s="2"/>
    </row>
    <row r="66" spans="12:12" ht="15" customHeight="1">
      <c r="L66" s="2"/>
    </row>
    <row r="67" spans="12:12" ht="15" customHeight="1">
      <c r="L67" s="2"/>
    </row>
    <row r="68" spans="12:12" ht="15" customHeight="1">
      <c r="L68" s="2"/>
    </row>
    <row r="69" spans="12:12" ht="15" customHeight="1">
      <c r="L69" s="2"/>
    </row>
    <row r="70" spans="12:12" ht="15" customHeight="1">
      <c r="L70" s="2"/>
    </row>
    <row r="71" spans="12:12" ht="15" customHeight="1">
      <c r="L71" s="2"/>
    </row>
    <row r="72" spans="12:12" ht="15" customHeight="1">
      <c r="L72" s="2"/>
    </row>
    <row r="73" spans="12:12" ht="15" customHeight="1">
      <c r="L73" s="2"/>
    </row>
    <row r="74" spans="12:12" ht="15" customHeight="1">
      <c r="L74" s="2"/>
    </row>
    <row r="75" spans="12:12" ht="15" customHeight="1">
      <c r="L75" s="2"/>
    </row>
    <row r="76" spans="12:12" ht="15" customHeight="1">
      <c r="L76" s="2"/>
    </row>
    <row r="77" spans="12:12" ht="15" customHeight="1">
      <c r="L77" s="2"/>
    </row>
    <row r="78" spans="12:12" ht="15" customHeight="1">
      <c r="L78" s="2"/>
    </row>
    <row r="79" spans="12:12" ht="15" customHeight="1">
      <c r="L79" s="2"/>
    </row>
    <row r="80" spans="12:12" ht="15" customHeight="1">
      <c r="L80" s="2"/>
    </row>
    <row r="81" spans="12:12" ht="15" customHeight="1">
      <c r="L81" s="2"/>
    </row>
    <row r="82" spans="12:12" ht="15" customHeight="1">
      <c r="L82" s="2"/>
    </row>
    <row r="83" spans="12:12" ht="15" customHeight="1">
      <c r="L83" s="2"/>
    </row>
    <row r="84" spans="12:12" ht="15" customHeight="1">
      <c r="L84" s="2"/>
    </row>
    <row r="85" spans="12:12" ht="15" customHeight="1">
      <c r="L85" s="2"/>
    </row>
    <row r="86" spans="12:12" ht="15" customHeight="1">
      <c r="L86" s="2"/>
    </row>
    <row r="87" spans="12:12" ht="15" customHeight="1">
      <c r="L87" s="2"/>
    </row>
    <row r="88" spans="12:12" ht="15" customHeight="1">
      <c r="L88" s="2"/>
    </row>
    <row r="89" spans="12:12" ht="15" customHeight="1">
      <c r="L89" s="2"/>
    </row>
    <row r="90" spans="12:12" ht="15" customHeight="1">
      <c r="L90" s="2"/>
    </row>
    <row r="91" spans="12:12" ht="15" customHeight="1">
      <c r="L91" s="2"/>
    </row>
    <row r="92" spans="12:12" ht="15" customHeight="1">
      <c r="L92" s="2"/>
    </row>
    <row r="93" spans="12:12" ht="15" customHeight="1">
      <c r="L93" s="2"/>
    </row>
    <row r="94" spans="12:12" ht="15" customHeight="1">
      <c r="L94" s="2"/>
    </row>
    <row r="95" spans="12:12" ht="15" customHeight="1">
      <c r="L95" s="2"/>
    </row>
    <row r="96" spans="12:12" ht="15" customHeight="1">
      <c r="L96" s="2"/>
    </row>
    <row r="97" spans="12:12" ht="15" customHeight="1">
      <c r="L97" s="2"/>
    </row>
    <row r="98" spans="12:12" ht="15" customHeight="1">
      <c r="L98" s="2"/>
    </row>
    <row r="99" spans="12:12" ht="15" customHeight="1">
      <c r="L99" s="2"/>
    </row>
    <row r="100" spans="12:12" ht="15" customHeight="1">
      <c r="L100" s="2"/>
    </row>
    <row r="101" spans="12:12" ht="15" customHeight="1">
      <c r="L101" s="2"/>
    </row>
    <row r="102" spans="12:12" ht="15" customHeight="1">
      <c r="L102" s="2"/>
    </row>
    <row r="103" spans="12:12" ht="15" customHeight="1">
      <c r="L103" s="2"/>
    </row>
    <row r="104" spans="12:12" ht="15" customHeight="1">
      <c r="L104" s="2"/>
    </row>
    <row r="105" spans="12:12" ht="15" customHeight="1">
      <c r="L105" s="2"/>
    </row>
    <row r="106" spans="12:12" ht="15" customHeight="1">
      <c r="L106" s="2"/>
    </row>
    <row r="107" spans="12:12" ht="15" customHeight="1">
      <c r="L107" s="2"/>
    </row>
    <row r="108" spans="12:12" ht="15" customHeight="1">
      <c r="L108" s="2"/>
    </row>
    <row r="109" spans="12:12" ht="15" customHeight="1">
      <c r="L109" s="2"/>
    </row>
    <row r="110" spans="12:12" ht="15" customHeight="1">
      <c r="L110" s="2"/>
    </row>
    <row r="111" spans="12:12" ht="15" customHeight="1">
      <c r="L111" s="2"/>
    </row>
    <row r="112" spans="12:12" ht="15" customHeight="1">
      <c r="L112" s="2"/>
    </row>
    <row r="113" spans="12:12" ht="15" customHeight="1">
      <c r="L113" s="2"/>
    </row>
    <row r="114" spans="12:12" ht="15" customHeight="1">
      <c r="L114" s="2"/>
    </row>
    <row r="115" spans="12:12" ht="15" customHeight="1">
      <c r="L115" s="2"/>
    </row>
    <row r="116" spans="12:12" ht="15" customHeight="1">
      <c r="L116" s="2"/>
    </row>
    <row r="117" spans="12:12" ht="15" customHeight="1">
      <c r="L117" s="2"/>
    </row>
    <row r="118" spans="12:12" ht="15" customHeight="1">
      <c r="L118" s="2"/>
    </row>
    <row r="119" spans="12:12" ht="15" customHeight="1">
      <c r="L119" s="2"/>
    </row>
    <row r="120" spans="12:12" ht="15" customHeight="1">
      <c r="L120" s="2"/>
    </row>
    <row r="121" spans="12:12" ht="15" customHeight="1">
      <c r="L121" s="2"/>
    </row>
    <row r="122" spans="12:12" ht="15" customHeight="1">
      <c r="L122" s="2"/>
    </row>
    <row r="123" spans="12:12" ht="15" customHeight="1">
      <c r="L123" s="2"/>
    </row>
    <row r="124" spans="12:12" ht="15" customHeight="1">
      <c r="L124" s="2"/>
    </row>
    <row r="125" spans="12:12" ht="15" customHeight="1">
      <c r="L125" s="2"/>
    </row>
    <row r="126" spans="12:12" ht="15" customHeight="1">
      <c r="L126" s="2"/>
    </row>
    <row r="127" spans="12:12" ht="15" customHeight="1">
      <c r="L127" s="2"/>
    </row>
    <row r="128" spans="12:12" ht="15" customHeight="1">
      <c r="L128" s="2"/>
    </row>
    <row r="129" spans="12:12" ht="15" customHeight="1">
      <c r="L129" s="2"/>
    </row>
    <row r="130" spans="12:12" ht="15" customHeight="1">
      <c r="L130" s="2"/>
    </row>
    <row r="131" spans="12:12" ht="15" customHeight="1">
      <c r="L131" s="2"/>
    </row>
    <row r="132" spans="12:12" ht="15" customHeight="1">
      <c r="L132" s="2"/>
    </row>
    <row r="133" spans="12:12" ht="15" customHeight="1">
      <c r="L133" s="2"/>
    </row>
    <row r="134" spans="12:12" ht="15" customHeight="1">
      <c r="L134" s="2"/>
    </row>
    <row r="135" spans="12:12" ht="15" customHeight="1">
      <c r="L135" s="2"/>
    </row>
    <row r="136" spans="12:12" ht="15" customHeight="1">
      <c r="L136" s="2"/>
    </row>
    <row r="137" spans="12:12" ht="15" customHeight="1">
      <c r="L137" s="2"/>
    </row>
    <row r="138" spans="12:12" ht="15" customHeight="1">
      <c r="L138" s="2"/>
    </row>
    <row r="139" spans="12:12" ht="15" customHeight="1">
      <c r="L139" s="2"/>
    </row>
    <row r="140" spans="12:12" ht="15" customHeight="1">
      <c r="L140" s="2"/>
    </row>
    <row r="141" spans="12:12" ht="15" customHeight="1">
      <c r="L141" s="2"/>
    </row>
    <row r="142" spans="12:12" ht="15" customHeight="1">
      <c r="L142" s="2"/>
    </row>
    <row r="143" spans="12:12" ht="15" customHeight="1">
      <c r="L143" s="2"/>
    </row>
    <row r="144" spans="12:12" ht="15" customHeight="1">
      <c r="L144" s="2"/>
    </row>
    <row r="145" spans="12:12" ht="15" customHeight="1">
      <c r="L145" s="2"/>
    </row>
    <row r="146" spans="12:12" ht="15" customHeight="1">
      <c r="L146" s="2"/>
    </row>
    <row r="147" spans="12:12" ht="15" customHeight="1">
      <c r="L147" s="2"/>
    </row>
    <row r="148" spans="12:12" ht="15" customHeight="1">
      <c r="L148" s="2"/>
    </row>
    <row r="149" spans="12:12" ht="15" customHeight="1">
      <c r="L149" s="2"/>
    </row>
    <row r="150" spans="12:12" ht="15" customHeight="1">
      <c r="L150" s="2"/>
    </row>
    <row r="151" spans="12:12" ht="15" customHeight="1">
      <c r="L151" s="2"/>
    </row>
    <row r="152" spans="12:12" ht="15" customHeight="1">
      <c r="L152" s="2"/>
    </row>
    <row r="153" spans="12:12" ht="15" customHeight="1">
      <c r="L153" s="2"/>
    </row>
    <row r="154" spans="12:12" ht="15" customHeight="1">
      <c r="L154" s="2"/>
    </row>
    <row r="155" spans="12:12" ht="15" customHeight="1">
      <c r="L155" s="2"/>
    </row>
    <row r="156" spans="12:12" ht="15" customHeight="1">
      <c r="L156" s="2"/>
    </row>
    <row r="157" spans="12:12" ht="15" customHeight="1">
      <c r="L157" s="2"/>
    </row>
    <row r="158" spans="12:12" ht="15" customHeight="1">
      <c r="L158" s="2"/>
    </row>
    <row r="159" spans="12:12" ht="15" customHeight="1">
      <c r="L159" s="2"/>
    </row>
    <row r="160" spans="12:12" ht="15" customHeight="1">
      <c r="L160" s="2"/>
    </row>
    <row r="161" spans="12:12" ht="15" customHeight="1">
      <c r="L161" s="2"/>
    </row>
    <row r="162" spans="12:12" ht="15" customHeight="1">
      <c r="L162" s="2"/>
    </row>
    <row r="163" spans="12:12" ht="15" customHeight="1">
      <c r="L163" s="2"/>
    </row>
    <row r="164" spans="12:12" ht="15" customHeight="1">
      <c r="L164" s="2"/>
    </row>
    <row r="165" spans="12:12" ht="15" customHeight="1">
      <c r="L165" s="2"/>
    </row>
    <row r="166" spans="12:12" ht="15" customHeight="1">
      <c r="L166" s="2"/>
    </row>
    <row r="167" spans="12:12" ht="15" customHeight="1">
      <c r="L167" s="2"/>
    </row>
    <row r="168" spans="12:12" ht="15" customHeight="1">
      <c r="L168" s="2"/>
    </row>
    <row r="169" spans="12:12" ht="15" customHeight="1">
      <c r="L169" s="2"/>
    </row>
    <row r="170" spans="12:12" ht="15" customHeight="1">
      <c r="L170" s="2"/>
    </row>
    <row r="171" spans="12:12" ht="15" customHeight="1">
      <c r="L171" s="2"/>
    </row>
    <row r="172" spans="12:12" ht="15" customHeight="1">
      <c r="L172" s="2"/>
    </row>
    <row r="173" spans="12:12" ht="15" customHeight="1">
      <c r="L173" s="2"/>
    </row>
    <row r="174" spans="12:12" ht="15" customHeight="1">
      <c r="L174" s="2"/>
    </row>
    <row r="175" spans="12:12" ht="15" customHeight="1">
      <c r="L175" s="2"/>
    </row>
    <row r="176" spans="12:12" ht="15" customHeight="1">
      <c r="L176" s="2"/>
    </row>
    <row r="177" spans="12:12" ht="15" customHeight="1">
      <c r="L177" s="2"/>
    </row>
    <row r="178" spans="12:12" ht="15" customHeight="1">
      <c r="L178" s="2"/>
    </row>
    <row r="179" spans="12:12" ht="15" customHeight="1">
      <c r="L179" s="2"/>
    </row>
    <row r="180" spans="12:12" ht="15" customHeight="1">
      <c r="L180" s="2"/>
    </row>
    <row r="181" spans="12:12" ht="15" customHeight="1">
      <c r="L181" s="2"/>
    </row>
    <row r="182" spans="12:12" ht="15" customHeight="1">
      <c r="L182" s="2"/>
    </row>
    <row r="183" spans="12:12" ht="15" customHeight="1">
      <c r="L183" s="2"/>
    </row>
    <row r="184" spans="12:12" ht="15" customHeight="1">
      <c r="L184" s="2"/>
    </row>
    <row r="185" spans="12:12" ht="15" customHeight="1">
      <c r="L185" s="2"/>
    </row>
    <row r="186" spans="12:12" ht="15" customHeight="1">
      <c r="L186" s="2"/>
    </row>
    <row r="187" spans="12:12" ht="15" customHeight="1">
      <c r="L187" s="2"/>
    </row>
    <row r="188" spans="12:12" ht="15" customHeight="1">
      <c r="L188" s="2"/>
    </row>
    <row r="189" spans="12:12" ht="15" customHeight="1">
      <c r="L189" s="2"/>
    </row>
    <row r="190" spans="12:12" ht="15" customHeight="1">
      <c r="L190" s="2"/>
    </row>
    <row r="191" spans="12:12" ht="15" customHeight="1">
      <c r="L191" s="2"/>
    </row>
    <row r="192" spans="12:12" ht="15" customHeight="1">
      <c r="L192" s="2"/>
    </row>
    <row r="193" spans="12:12" ht="15" customHeight="1">
      <c r="L193" s="2"/>
    </row>
    <row r="194" spans="12:12" ht="15" customHeight="1">
      <c r="L194" s="2"/>
    </row>
    <row r="195" spans="12:12" ht="15" customHeight="1">
      <c r="L195" s="2"/>
    </row>
    <row r="196" spans="12:12" ht="15" customHeight="1">
      <c r="L196" s="2"/>
    </row>
    <row r="197" spans="12:12" ht="15" customHeight="1">
      <c r="L197" s="2"/>
    </row>
    <row r="198" spans="12:12" ht="15" customHeight="1">
      <c r="L198" s="2"/>
    </row>
    <row r="199" spans="12:12" ht="15" customHeight="1">
      <c r="L199" s="2"/>
    </row>
    <row r="200" spans="12:12" ht="15" customHeight="1">
      <c r="L200" s="2"/>
    </row>
    <row r="201" spans="12:12" ht="15" customHeight="1">
      <c r="L201" s="2"/>
    </row>
    <row r="202" spans="12:12" ht="15" customHeight="1">
      <c r="L202" s="2"/>
    </row>
    <row r="203" spans="12:12" ht="15" customHeight="1">
      <c r="L203" s="2"/>
    </row>
    <row r="204" spans="12:12" ht="15" customHeight="1">
      <c r="L204" s="2"/>
    </row>
    <row r="205" spans="12:12" ht="15" customHeight="1">
      <c r="L205" s="2"/>
    </row>
    <row r="206" spans="12:12" ht="15" customHeight="1">
      <c r="L206" s="2"/>
    </row>
    <row r="207" spans="12:12" ht="15" customHeight="1">
      <c r="L207" s="2"/>
    </row>
    <row r="208" spans="12:12" ht="15" customHeight="1">
      <c r="L208" s="2"/>
    </row>
    <row r="209" spans="12:12" ht="15" customHeight="1">
      <c r="L209" s="2"/>
    </row>
    <row r="210" spans="12:12" ht="15" customHeight="1">
      <c r="L210" s="2"/>
    </row>
    <row r="211" spans="12:12" ht="15" customHeight="1">
      <c r="L211" s="2"/>
    </row>
    <row r="212" spans="12:12" ht="15" customHeight="1">
      <c r="L212" s="2"/>
    </row>
    <row r="213" spans="12:12" ht="15" customHeight="1">
      <c r="L213" s="2"/>
    </row>
    <row r="214" spans="12:12" ht="15" customHeight="1">
      <c r="L214" s="2"/>
    </row>
    <row r="215" spans="12:12" ht="15" customHeight="1">
      <c r="L215" s="2"/>
    </row>
    <row r="216" spans="12:12" ht="15" customHeight="1">
      <c r="L216" s="2"/>
    </row>
    <row r="217" spans="12:12" ht="15" customHeight="1">
      <c r="L217" s="2"/>
    </row>
    <row r="218" spans="12:12" ht="15" customHeight="1">
      <c r="L218" s="2"/>
    </row>
    <row r="219" spans="12:12" ht="15" customHeight="1">
      <c r="L219" s="2"/>
    </row>
    <row r="220" spans="12:12" ht="15" customHeight="1">
      <c r="L220" s="2"/>
    </row>
    <row r="221" spans="12:12" ht="15" customHeight="1">
      <c r="L221" s="2"/>
    </row>
    <row r="222" spans="12:12" ht="15" customHeight="1">
      <c r="L222" s="2"/>
    </row>
    <row r="223" spans="12:12" ht="15" customHeight="1">
      <c r="L223" s="2"/>
    </row>
    <row r="224" spans="12:12" ht="15" customHeight="1">
      <c r="L224" s="2"/>
    </row>
    <row r="225" spans="12:12" ht="15" customHeight="1">
      <c r="L225" s="2"/>
    </row>
    <row r="226" spans="12:12" ht="15" customHeight="1">
      <c r="L226" s="2"/>
    </row>
    <row r="227" spans="12:12" ht="15" customHeight="1">
      <c r="L227" s="2"/>
    </row>
    <row r="228" spans="12:12" ht="15" customHeight="1">
      <c r="L228" s="2"/>
    </row>
    <row r="229" spans="12:12" ht="15" customHeight="1">
      <c r="L229" s="2"/>
    </row>
    <row r="230" spans="12:12" ht="15" customHeight="1">
      <c r="L230" s="2"/>
    </row>
    <row r="231" spans="12:12" ht="15" customHeight="1">
      <c r="L231" s="2"/>
    </row>
    <row r="232" spans="12:12" ht="15" customHeight="1">
      <c r="L232" s="2"/>
    </row>
    <row r="233" spans="12:12" ht="15" customHeight="1">
      <c r="L233" s="2"/>
    </row>
    <row r="234" spans="12:12" ht="15" customHeight="1">
      <c r="L234" s="2"/>
    </row>
    <row r="235" spans="12:12" ht="15" customHeight="1">
      <c r="L235" s="2"/>
    </row>
    <row r="236" spans="12:12" ht="15" customHeight="1">
      <c r="L236" s="2"/>
    </row>
    <row r="237" spans="12:12" ht="15" customHeight="1">
      <c r="L237" s="2"/>
    </row>
    <row r="238" spans="12:12" ht="15" customHeight="1">
      <c r="L238" s="2"/>
    </row>
    <row r="239" spans="12:12" ht="15" customHeight="1">
      <c r="L239" s="2"/>
    </row>
    <row r="240" spans="12:12" ht="15" customHeight="1">
      <c r="L240" s="2"/>
    </row>
    <row r="241" spans="12:12" ht="15" customHeight="1">
      <c r="L241" s="2"/>
    </row>
    <row r="242" spans="12:12" ht="15" customHeight="1">
      <c r="L242" s="2"/>
    </row>
    <row r="243" spans="12:12" ht="15" customHeight="1">
      <c r="L243" s="2"/>
    </row>
    <row r="244" spans="12:12" ht="15" customHeight="1">
      <c r="L244" s="2"/>
    </row>
    <row r="245" spans="12:12" ht="15" customHeight="1">
      <c r="L245" s="2"/>
    </row>
    <row r="246" spans="12:12" ht="15" customHeight="1">
      <c r="L246" s="2"/>
    </row>
    <row r="247" spans="12:12" ht="15" customHeight="1">
      <c r="L247" s="2"/>
    </row>
    <row r="248" spans="12:12" ht="15" customHeight="1">
      <c r="L248" s="2"/>
    </row>
    <row r="249" spans="12:12" ht="15" customHeight="1">
      <c r="L249" s="2"/>
    </row>
    <row r="250" spans="12:12" ht="15" customHeight="1">
      <c r="L250" s="2"/>
    </row>
    <row r="251" spans="12:12" ht="15" customHeight="1">
      <c r="L251" s="2"/>
    </row>
    <row r="252" spans="12:12" ht="15" customHeight="1">
      <c r="L252" s="2"/>
    </row>
    <row r="253" spans="12:12" ht="15" customHeight="1">
      <c r="L253" s="2"/>
    </row>
    <row r="254" spans="12:12" ht="15" customHeight="1">
      <c r="L254" s="2"/>
    </row>
    <row r="255" spans="12:12" ht="15" customHeight="1">
      <c r="L255" s="2"/>
    </row>
    <row r="256" spans="12:12" ht="15" customHeight="1">
      <c r="L256" s="2"/>
    </row>
    <row r="257" spans="12:12" ht="15" customHeight="1">
      <c r="L257" s="2"/>
    </row>
    <row r="258" spans="12:12" ht="15" customHeight="1">
      <c r="L258" s="2"/>
    </row>
    <row r="259" spans="12:12" ht="15" customHeight="1">
      <c r="L259" s="2"/>
    </row>
    <row r="260" spans="12:12" ht="15" customHeight="1">
      <c r="L260" s="2"/>
    </row>
    <row r="261" spans="12:12" ht="15" customHeight="1">
      <c r="L261" s="2"/>
    </row>
    <row r="262" spans="12:12" ht="15" customHeight="1">
      <c r="L262" s="2"/>
    </row>
    <row r="263" spans="12:12" ht="15" customHeight="1">
      <c r="L263" s="2"/>
    </row>
    <row r="264" spans="12:12" ht="15" customHeight="1">
      <c r="L264" s="2"/>
    </row>
    <row r="265" spans="12:12" ht="15" customHeight="1">
      <c r="L265" s="2"/>
    </row>
    <row r="266" spans="12:12" ht="15" customHeight="1">
      <c r="L266" s="2"/>
    </row>
    <row r="267" spans="12:12" ht="15" customHeight="1">
      <c r="L267" s="2"/>
    </row>
    <row r="268" spans="12:12" ht="15" customHeight="1">
      <c r="L268" s="2"/>
    </row>
    <row r="269" spans="12:12" ht="15" customHeight="1">
      <c r="L269" s="2"/>
    </row>
    <row r="270" spans="12:12" ht="15" customHeight="1">
      <c r="L270" s="2"/>
    </row>
    <row r="271" spans="12:12" ht="15" customHeight="1">
      <c r="L271" s="2"/>
    </row>
    <row r="272" spans="12:12" ht="15" customHeight="1">
      <c r="L272" s="2"/>
    </row>
    <row r="273" spans="12:12" ht="15" customHeight="1">
      <c r="L273" s="2"/>
    </row>
    <row r="274" spans="12:12" ht="15" customHeight="1">
      <c r="L274" s="2"/>
    </row>
    <row r="275" spans="12:12" ht="15" customHeight="1">
      <c r="L275" s="2"/>
    </row>
    <row r="276" spans="12:12" ht="15" customHeight="1">
      <c r="L276" s="2"/>
    </row>
    <row r="277" spans="12:12" ht="15" customHeight="1">
      <c r="L277" s="2"/>
    </row>
    <row r="278" spans="12:12" ht="15" customHeight="1">
      <c r="L278" s="2"/>
    </row>
    <row r="279" spans="12:12" ht="15" customHeight="1">
      <c r="L279" s="2"/>
    </row>
    <row r="280" spans="12:12" ht="15" customHeight="1">
      <c r="L280" s="2"/>
    </row>
    <row r="281" spans="12:12" ht="15" customHeight="1">
      <c r="L281" s="2"/>
    </row>
    <row r="282" spans="12:12" ht="15" customHeight="1">
      <c r="L282" s="2"/>
    </row>
    <row r="283" spans="12:12" ht="15" customHeight="1">
      <c r="L283" s="2"/>
    </row>
    <row r="284" spans="12:12" ht="15" customHeight="1">
      <c r="L284" s="2"/>
    </row>
    <row r="285" spans="12:12" ht="15" customHeight="1">
      <c r="L285" s="2"/>
    </row>
    <row r="286" spans="12:12" ht="15" customHeight="1">
      <c r="L286" s="2"/>
    </row>
    <row r="287" spans="12:12" ht="15" customHeight="1">
      <c r="L287" s="2"/>
    </row>
    <row r="288" spans="12:12" ht="15" customHeight="1">
      <c r="L288" s="2"/>
    </row>
    <row r="289" spans="12:12" ht="15" customHeight="1">
      <c r="L289" s="2"/>
    </row>
    <row r="290" spans="12:12" ht="15" customHeight="1">
      <c r="L290" s="2"/>
    </row>
    <row r="291" spans="12:12" ht="15" customHeight="1">
      <c r="L291" s="2"/>
    </row>
    <row r="292" spans="12:12" ht="15" customHeight="1">
      <c r="L292" s="2"/>
    </row>
    <row r="293" spans="12:12" ht="15" customHeight="1">
      <c r="L293" s="2"/>
    </row>
    <row r="294" spans="12:12" ht="15" customHeight="1">
      <c r="L294" s="2"/>
    </row>
    <row r="295" spans="12:12" ht="15" customHeight="1">
      <c r="L295" s="2"/>
    </row>
    <row r="296" spans="12:12" ht="15" customHeight="1">
      <c r="L296" s="2"/>
    </row>
    <row r="297" spans="12:12" ht="15" customHeight="1">
      <c r="L297" s="2"/>
    </row>
    <row r="298" spans="12:12" ht="15" customHeight="1">
      <c r="L298" s="2"/>
    </row>
    <row r="299" spans="12:12" ht="15" customHeight="1">
      <c r="L299" s="2"/>
    </row>
    <row r="300" spans="12:12" ht="15" customHeight="1">
      <c r="L300" s="2"/>
    </row>
    <row r="301" spans="12:12" ht="15" customHeight="1">
      <c r="L301" s="2"/>
    </row>
    <row r="302" spans="12:12" ht="15" customHeight="1">
      <c r="L302" s="2"/>
    </row>
    <row r="303" spans="12:12" ht="15" customHeight="1">
      <c r="L303" s="2"/>
    </row>
    <row r="304" spans="12:12" ht="15" customHeight="1">
      <c r="L304" s="2"/>
    </row>
    <row r="305" spans="12:12" ht="15" customHeight="1">
      <c r="L305" s="2"/>
    </row>
    <row r="306" spans="12:12" ht="15" customHeight="1">
      <c r="L306" s="2"/>
    </row>
    <row r="307" spans="12:12" ht="15" customHeight="1">
      <c r="L307" s="2"/>
    </row>
    <row r="308" spans="12:12" ht="15" customHeight="1">
      <c r="L308" s="2"/>
    </row>
    <row r="309" spans="12:12" ht="15" customHeight="1">
      <c r="L309" s="2"/>
    </row>
    <row r="310" spans="12:12" ht="15" customHeight="1">
      <c r="L310" s="2"/>
    </row>
    <row r="311" spans="12:12" ht="15" customHeight="1">
      <c r="L311" s="2"/>
    </row>
    <row r="312" spans="12:12" ht="15" customHeight="1">
      <c r="L312" s="2"/>
    </row>
    <row r="313" spans="12:12" ht="15" customHeight="1">
      <c r="L313" s="2"/>
    </row>
    <row r="314" spans="12:12" ht="15" customHeight="1">
      <c r="L314" s="2"/>
    </row>
    <row r="315" spans="12:12" ht="15" customHeight="1">
      <c r="L315" s="2"/>
    </row>
    <row r="316" spans="12:12" ht="15" customHeight="1">
      <c r="L316" s="2"/>
    </row>
    <row r="317" spans="12:12" ht="15" customHeight="1">
      <c r="L317" s="2"/>
    </row>
    <row r="318" spans="12:12" ht="15" customHeight="1">
      <c r="L318" s="2"/>
    </row>
    <row r="319" spans="12:12" ht="15" customHeight="1">
      <c r="L319" s="2"/>
    </row>
    <row r="320" spans="12:12" ht="15" customHeight="1">
      <c r="L320" s="2"/>
    </row>
    <row r="321" spans="12:12" ht="15" customHeight="1">
      <c r="L321" s="2"/>
    </row>
    <row r="322" spans="12:12" ht="15" customHeight="1">
      <c r="L322" s="2"/>
    </row>
    <row r="323" spans="12:12" ht="15" customHeight="1">
      <c r="L323" s="2"/>
    </row>
    <row r="324" spans="12:12" ht="15" customHeight="1">
      <c r="L324" s="2"/>
    </row>
    <row r="325" spans="12:12" ht="15" customHeight="1">
      <c r="L325" s="2"/>
    </row>
    <row r="326" spans="12:12" ht="15" customHeight="1">
      <c r="L326" s="2"/>
    </row>
    <row r="327" spans="12:12" ht="15" customHeight="1">
      <c r="L327" s="2"/>
    </row>
    <row r="328" spans="12:12" ht="15" customHeight="1">
      <c r="L328" s="2"/>
    </row>
    <row r="329" spans="12:12" ht="15" customHeight="1">
      <c r="L329" s="2"/>
    </row>
    <row r="330" spans="12:12" ht="15" customHeight="1">
      <c r="L330" s="2"/>
    </row>
    <row r="331" spans="12:12" ht="15" customHeight="1">
      <c r="L331" s="2"/>
    </row>
    <row r="332" spans="12:12" ht="15" customHeight="1">
      <c r="L332" s="2"/>
    </row>
    <row r="333" spans="12:12" ht="15" customHeight="1">
      <c r="L333" s="2"/>
    </row>
    <row r="334" spans="12:12" ht="15" customHeight="1">
      <c r="L334" s="2"/>
    </row>
    <row r="335" spans="12:12" ht="15" customHeight="1">
      <c r="L335" s="2"/>
    </row>
    <row r="336" spans="12:12" ht="15" customHeight="1">
      <c r="L336" s="2"/>
    </row>
    <row r="337" spans="12:12" ht="15" customHeight="1">
      <c r="L337" s="2"/>
    </row>
    <row r="338" spans="12:12" ht="15" customHeight="1">
      <c r="L338" s="2"/>
    </row>
    <row r="339" spans="12:12" ht="15" customHeight="1">
      <c r="L339" s="2"/>
    </row>
    <row r="340" spans="12:12" ht="15" customHeight="1">
      <c r="L340" s="2"/>
    </row>
    <row r="341" spans="12:12" ht="15" customHeight="1">
      <c r="L341" s="2"/>
    </row>
    <row r="342" spans="12:12" ht="15" customHeight="1">
      <c r="L342" s="2"/>
    </row>
    <row r="343" spans="12:12" ht="15" customHeight="1">
      <c r="L343" s="2"/>
    </row>
    <row r="344" spans="12:12" ht="15" customHeight="1">
      <c r="L344" s="2"/>
    </row>
    <row r="345" spans="12:12" ht="15" customHeight="1">
      <c r="L345" s="2"/>
    </row>
    <row r="346" spans="12:12" ht="15" customHeight="1">
      <c r="L346" s="2"/>
    </row>
    <row r="347" spans="12:12" ht="15" customHeight="1">
      <c r="L347" s="2"/>
    </row>
    <row r="348" spans="12:12" ht="15" customHeight="1">
      <c r="L348" s="2"/>
    </row>
    <row r="349" spans="12:12" ht="15" customHeight="1">
      <c r="L349" s="2"/>
    </row>
    <row r="350" spans="12:12" ht="15" customHeight="1">
      <c r="L350" s="2"/>
    </row>
    <row r="351" spans="12:12" ht="15" customHeight="1">
      <c r="L351" s="2"/>
    </row>
    <row r="352" spans="12:12" ht="15" customHeight="1">
      <c r="L352" s="2"/>
    </row>
    <row r="353" spans="12:12" ht="15" customHeight="1">
      <c r="L353" s="2"/>
    </row>
    <row r="354" spans="12:12" ht="15" customHeight="1">
      <c r="L354" s="2"/>
    </row>
    <row r="355" spans="12:12" ht="15" customHeight="1">
      <c r="L355" s="2"/>
    </row>
    <row r="356" spans="12:12" ht="15" customHeight="1">
      <c r="L356" s="2"/>
    </row>
    <row r="357" spans="12:12" ht="15" customHeight="1">
      <c r="L357" s="2"/>
    </row>
    <row r="358" spans="12:12" ht="15" customHeight="1">
      <c r="L358" s="2"/>
    </row>
    <row r="359" spans="12:12" ht="15" customHeight="1">
      <c r="L359" s="2"/>
    </row>
    <row r="360" spans="12:12" ht="15" customHeight="1">
      <c r="L360" s="2"/>
    </row>
    <row r="361" spans="12:12" ht="15" customHeight="1">
      <c r="L361" s="2"/>
    </row>
    <row r="362" spans="12:12" ht="15" customHeight="1">
      <c r="L362" s="2"/>
    </row>
    <row r="363" spans="12:12" ht="15" customHeight="1">
      <c r="L363" s="2"/>
    </row>
    <row r="364" spans="12:12" ht="15" customHeight="1">
      <c r="L364" s="2"/>
    </row>
    <row r="365" spans="12:12" ht="15" customHeight="1">
      <c r="L365" s="2"/>
    </row>
    <row r="366" spans="12:12" ht="15" customHeight="1">
      <c r="L366" s="2"/>
    </row>
    <row r="367" spans="12:12" ht="15" customHeight="1">
      <c r="L367" s="2"/>
    </row>
    <row r="368" spans="12:12" ht="15" customHeight="1">
      <c r="L368" s="2"/>
    </row>
    <row r="369" spans="12:12" ht="15" customHeight="1">
      <c r="L369" s="2"/>
    </row>
    <row r="370" spans="12:12" ht="15" customHeight="1">
      <c r="L370" s="2"/>
    </row>
    <row r="371" spans="12:12" ht="15" customHeight="1">
      <c r="L371" s="2"/>
    </row>
    <row r="372" spans="12:12" ht="15" customHeight="1">
      <c r="L372" s="2"/>
    </row>
    <row r="373" spans="12:12" ht="15" customHeight="1">
      <c r="L373" s="2"/>
    </row>
    <row r="374" spans="12:12" ht="15" customHeight="1">
      <c r="L374" s="2"/>
    </row>
    <row r="375" spans="12:12" ht="15" customHeight="1">
      <c r="L375" s="2"/>
    </row>
    <row r="376" spans="12:12" ht="15" customHeight="1">
      <c r="L376" s="2"/>
    </row>
    <row r="377" spans="12:12" ht="15" customHeight="1">
      <c r="L377" s="2"/>
    </row>
    <row r="378" spans="12:12" ht="15" customHeight="1">
      <c r="L378" s="2"/>
    </row>
    <row r="379" spans="12:12" ht="15" customHeight="1">
      <c r="L379" s="2"/>
    </row>
    <row r="380" spans="12:12" ht="15" customHeight="1">
      <c r="L380" s="2"/>
    </row>
    <row r="381" spans="12:12" ht="15" customHeight="1">
      <c r="L381" s="2"/>
    </row>
    <row r="382" spans="12:12" ht="15" customHeight="1">
      <c r="L382" s="2"/>
    </row>
    <row r="383" spans="12:12" ht="15" customHeight="1">
      <c r="L383" s="2"/>
    </row>
    <row r="384" spans="12:12" ht="15" customHeight="1">
      <c r="L384" s="2"/>
    </row>
    <row r="385" spans="12:12" ht="15" customHeight="1">
      <c r="L385" s="2"/>
    </row>
    <row r="386" spans="12:12" ht="15" customHeight="1">
      <c r="L386" s="2"/>
    </row>
    <row r="387" spans="12:12" ht="15" customHeight="1">
      <c r="L387" s="2"/>
    </row>
    <row r="388" spans="12:12" ht="15" customHeight="1">
      <c r="L388" s="2"/>
    </row>
    <row r="389" spans="12:12" ht="15" customHeight="1">
      <c r="L389" s="2"/>
    </row>
    <row r="390" spans="12:12" ht="15" customHeight="1">
      <c r="L390" s="2"/>
    </row>
    <row r="391" spans="12:12" ht="15" customHeight="1">
      <c r="L391" s="2"/>
    </row>
    <row r="392" spans="12:12" ht="15" customHeight="1">
      <c r="L392" s="2"/>
    </row>
    <row r="393" spans="12:12" ht="15" customHeight="1">
      <c r="L393" s="2"/>
    </row>
    <row r="394" spans="12:12" ht="15" customHeight="1">
      <c r="L394" s="2"/>
    </row>
    <row r="395" spans="12:12" ht="15" customHeight="1">
      <c r="L395" s="2"/>
    </row>
    <row r="396" spans="12:12" ht="15" customHeight="1">
      <c r="L396" s="2"/>
    </row>
    <row r="397" spans="12:12" ht="15" customHeight="1">
      <c r="L397" s="2"/>
    </row>
    <row r="398" spans="12:12" ht="15" customHeight="1">
      <c r="L398" s="2"/>
    </row>
    <row r="399" spans="12:12" ht="15" customHeight="1">
      <c r="L399" s="2"/>
    </row>
    <row r="400" spans="12:12" ht="15" customHeight="1">
      <c r="L400" s="2"/>
    </row>
    <row r="401" spans="12:12" ht="15" customHeight="1">
      <c r="L401" s="2"/>
    </row>
    <row r="402" spans="12:12" ht="15" customHeight="1">
      <c r="L402" s="2"/>
    </row>
    <row r="403" spans="12:12" ht="15" customHeight="1">
      <c r="L403" s="2"/>
    </row>
    <row r="404" spans="12:12" ht="15" customHeight="1">
      <c r="L404" s="2"/>
    </row>
    <row r="405" spans="12:12" ht="15" customHeight="1">
      <c r="L405" s="2"/>
    </row>
    <row r="406" spans="12:12" ht="15" customHeight="1">
      <c r="L406" s="2"/>
    </row>
    <row r="407" spans="12:12" ht="15" customHeight="1">
      <c r="L407" s="2"/>
    </row>
    <row r="408" spans="12:12" ht="15" customHeight="1">
      <c r="L408" s="2"/>
    </row>
    <row r="409" spans="12:12" ht="15" customHeight="1">
      <c r="L409" s="2"/>
    </row>
    <row r="410" spans="12:12" ht="15" customHeight="1">
      <c r="L410" s="2"/>
    </row>
    <row r="411" spans="12:12" ht="15" customHeight="1">
      <c r="L411" s="2"/>
    </row>
    <row r="412" spans="12:12" ht="15" customHeight="1">
      <c r="L412" s="2"/>
    </row>
    <row r="413" spans="12:12" ht="15" customHeight="1">
      <c r="L413" s="2"/>
    </row>
    <row r="414" spans="12:12" ht="15" customHeight="1">
      <c r="L414" s="2"/>
    </row>
    <row r="415" spans="12:12" ht="15" customHeight="1">
      <c r="L415" s="2"/>
    </row>
    <row r="416" spans="12:12" ht="15" customHeight="1">
      <c r="L416" s="2"/>
    </row>
    <row r="417" spans="12:12" ht="15" customHeight="1">
      <c r="L417" s="2"/>
    </row>
    <row r="418" spans="12:12" ht="15" customHeight="1">
      <c r="L418" s="2"/>
    </row>
    <row r="419" spans="12:12" ht="15" customHeight="1">
      <c r="L419" s="2"/>
    </row>
    <row r="420" spans="12:12" ht="15" customHeight="1">
      <c r="L420" s="2"/>
    </row>
    <row r="421" spans="12:12" ht="15" customHeight="1">
      <c r="L421" s="2"/>
    </row>
    <row r="422" spans="12:12" ht="15" customHeight="1">
      <c r="L422" s="2"/>
    </row>
    <row r="423" spans="12:12" ht="15" customHeight="1">
      <c r="L423" s="2"/>
    </row>
    <row r="424" spans="12:12" ht="15" customHeight="1">
      <c r="L424" s="2"/>
    </row>
    <row r="425" spans="12:12" ht="15" customHeight="1">
      <c r="L425" s="2"/>
    </row>
    <row r="426" spans="12:12" ht="15" customHeight="1">
      <c r="L426" s="2"/>
    </row>
    <row r="427" spans="12:12" ht="15" customHeight="1">
      <c r="L427" s="2"/>
    </row>
    <row r="428" spans="12:12" ht="15" customHeight="1">
      <c r="L428" s="2"/>
    </row>
    <row r="429" spans="12:12" ht="15" customHeight="1">
      <c r="L429" s="2"/>
    </row>
    <row r="430" spans="12:12" ht="15" customHeight="1">
      <c r="L430" s="2"/>
    </row>
    <row r="431" spans="12:12" ht="15" customHeight="1">
      <c r="L431" s="2"/>
    </row>
    <row r="432" spans="12:12" ht="15" customHeight="1">
      <c r="L432" s="2"/>
    </row>
    <row r="433" spans="12:12" ht="15" customHeight="1">
      <c r="L433" s="2"/>
    </row>
    <row r="434" spans="12:12" ht="15" customHeight="1">
      <c r="L434" s="2"/>
    </row>
    <row r="435" spans="12:12" ht="15" customHeight="1">
      <c r="L435" s="2"/>
    </row>
    <row r="436" spans="12:12" ht="15" customHeight="1">
      <c r="L436" s="2"/>
    </row>
    <row r="437" spans="12:12" ht="15" customHeight="1">
      <c r="L437" s="2"/>
    </row>
    <row r="438" spans="12:12" ht="15" customHeight="1">
      <c r="L438" s="2"/>
    </row>
    <row r="439" spans="12:12" ht="15" customHeight="1">
      <c r="L439" s="2"/>
    </row>
    <row r="440" spans="12:12" ht="15" customHeight="1">
      <c r="L440" s="2"/>
    </row>
    <row r="441" spans="12:12" ht="15" customHeight="1">
      <c r="L441" s="2"/>
    </row>
    <row r="442" spans="12:12" ht="15" customHeight="1">
      <c r="L442" s="2"/>
    </row>
    <row r="443" spans="12:12" ht="15" customHeight="1">
      <c r="L443" s="2"/>
    </row>
    <row r="444" spans="12:12" ht="15" customHeight="1">
      <c r="L444" s="2"/>
    </row>
    <row r="445" spans="12:12" ht="15" customHeight="1">
      <c r="L445" s="2"/>
    </row>
    <row r="446" spans="12:12" ht="15" customHeight="1">
      <c r="L446" s="2"/>
    </row>
    <row r="447" spans="12:12" ht="15" customHeight="1">
      <c r="L447" s="2"/>
    </row>
    <row r="448" spans="12:12" ht="15" customHeight="1">
      <c r="L448" s="2"/>
    </row>
    <row r="449" spans="12:12" ht="15" customHeight="1">
      <c r="L449" s="2"/>
    </row>
    <row r="450" spans="12:12" ht="15" customHeight="1">
      <c r="L450" s="2"/>
    </row>
    <row r="451" spans="12:12" ht="15" customHeight="1">
      <c r="L451" s="2"/>
    </row>
    <row r="452" spans="12:12" ht="15" customHeight="1">
      <c r="L452" s="2"/>
    </row>
    <row r="453" spans="12:12" ht="15" customHeight="1">
      <c r="L453" s="2"/>
    </row>
    <row r="454" spans="12:12" ht="15" customHeight="1">
      <c r="L454" s="2"/>
    </row>
    <row r="455" spans="12:12" ht="15" customHeight="1">
      <c r="L455" s="2"/>
    </row>
    <row r="456" spans="12:12" ht="15" customHeight="1">
      <c r="L456" s="2"/>
    </row>
    <row r="457" spans="12:12" ht="15" customHeight="1">
      <c r="L457" s="2"/>
    </row>
    <row r="458" spans="12:12" ht="15" customHeight="1">
      <c r="L458" s="2"/>
    </row>
    <row r="459" spans="12:12" ht="15" customHeight="1">
      <c r="L459" s="2"/>
    </row>
    <row r="460" spans="12:12" ht="15" customHeight="1">
      <c r="L460" s="2"/>
    </row>
    <row r="461" spans="12:12" ht="15" customHeight="1">
      <c r="L461" s="2"/>
    </row>
    <row r="462" spans="12:12" ht="15" customHeight="1">
      <c r="L462" s="2"/>
    </row>
    <row r="463" spans="12:12" ht="15" customHeight="1">
      <c r="L463" s="2"/>
    </row>
    <row r="464" spans="12:12" ht="15" customHeight="1">
      <c r="L464" s="2"/>
    </row>
    <row r="465" spans="12:12" ht="15" customHeight="1">
      <c r="L465" s="2"/>
    </row>
    <row r="466" spans="12:12" ht="15" customHeight="1">
      <c r="L466" s="2"/>
    </row>
    <row r="467" spans="12:12" ht="15" customHeight="1">
      <c r="L467" s="2"/>
    </row>
    <row r="468" spans="12:12" ht="15" customHeight="1">
      <c r="L468" s="2"/>
    </row>
    <row r="469" spans="12:12" ht="15" customHeight="1">
      <c r="L469" s="2"/>
    </row>
    <row r="470" spans="12:12" ht="15" customHeight="1">
      <c r="L470" s="2"/>
    </row>
    <row r="471" spans="12:12" ht="15" customHeight="1">
      <c r="L471" s="2"/>
    </row>
    <row r="472" spans="12:12" ht="15" customHeight="1">
      <c r="L472" s="2"/>
    </row>
    <row r="473" spans="12:12" ht="15" customHeight="1">
      <c r="L473" s="2"/>
    </row>
    <row r="474" spans="12:12" ht="15" customHeight="1">
      <c r="L474" s="2"/>
    </row>
    <row r="475" spans="12:12" ht="15" customHeight="1">
      <c r="L475" s="2"/>
    </row>
    <row r="476" spans="12:12" ht="15" customHeight="1">
      <c r="L476" s="2"/>
    </row>
    <row r="477" spans="12:12" ht="15" customHeight="1">
      <c r="L477" s="2"/>
    </row>
    <row r="478" spans="12:12" ht="15" customHeight="1">
      <c r="L478" s="2"/>
    </row>
    <row r="479" spans="12:12" ht="15" customHeight="1">
      <c r="L479" s="2"/>
    </row>
    <row r="480" spans="12:12" ht="15" customHeight="1">
      <c r="L480" s="2"/>
    </row>
    <row r="481" spans="12:12" ht="15" customHeight="1">
      <c r="L481" s="2"/>
    </row>
    <row r="482" spans="12:12" ht="15" customHeight="1">
      <c r="L482" s="2"/>
    </row>
    <row r="483" spans="12:12" ht="15" customHeight="1">
      <c r="L483" s="2"/>
    </row>
    <row r="484" spans="12:12" ht="15" customHeight="1">
      <c r="L484" s="2"/>
    </row>
    <row r="485" spans="12:12" ht="15" customHeight="1">
      <c r="L485" s="2"/>
    </row>
    <row r="486" spans="12:12" ht="15" customHeight="1">
      <c r="L486" s="2"/>
    </row>
    <row r="487" spans="12:12" ht="15" customHeight="1">
      <c r="L487" s="2"/>
    </row>
    <row r="488" spans="12:12" ht="15" customHeight="1">
      <c r="L488" s="2"/>
    </row>
    <row r="489" spans="12:12" ht="15" customHeight="1">
      <c r="L489" s="2"/>
    </row>
    <row r="490" spans="12:12" ht="15" customHeight="1">
      <c r="L490" s="2"/>
    </row>
    <row r="491" spans="12:12" ht="15" customHeight="1">
      <c r="L491" s="2"/>
    </row>
    <row r="492" spans="12:12" ht="15" customHeight="1">
      <c r="L492" s="2"/>
    </row>
    <row r="493" spans="12:12" ht="15" customHeight="1">
      <c r="L493" s="2"/>
    </row>
    <row r="494" spans="12:12" ht="15" customHeight="1">
      <c r="L494" s="2"/>
    </row>
    <row r="495" spans="12:12" ht="15" customHeight="1">
      <c r="L495" s="2"/>
    </row>
    <row r="496" spans="12:12" ht="15" customHeight="1">
      <c r="L496" s="2"/>
    </row>
    <row r="497" spans="12:12" ht="15" customHeight="1">
      <c r="L497" s="2"/>
    </row>
    <row r="498" spans="12:12" ht="15" customHeight="1">
      <c r="L498" s="2"/>
    </row>
    <row r="499" spans="12:12" ht="15" customHeight="1">
      <c r="L499" s="2"/>
    </row>
    <row r="500" spans="12:12" ht="15" customHeight="1">
      <c r="L500" s="2"/>
    </row>
    <row r="501" spans="12:12" ht="15" customHeight="1">
      <c r="L501" s="2"/>
    </row>
    <row r="502" spans="12:12" ht="15" customHeight="1">
      <c r="L502" s="2"/>
    </row>
    <row r="503" spans="12:12" ht="15" customHeight="1">
      <c r="L503" s="2"/>
    </row>
    <row r="504" spans="12:12" ht="15" customHeight="1">
      <c r="L504" s="2"/>
    </row>
    <row r="505" spans="12:12" ht="15" customHeight="1">
      <c r="L505" s="2"/>
    </row>
    <row r="506" spans="12:12" ht="15" customHeight="1">
      <c r="L506" s="2"/>
    </row>
    <row r="507" spans="12:12" ht="15" customHeight="1">
      <c r="L507" s="2"/>
    </row>
    <row r="508" spans="12:12" ht="15" customHeight="1">
      <c r="L508" s="2"/>
    </row>
    <row r="509" spans="12:12" ht="15" customHeight="1">
      <c r="L509" s="2"/>
    </row>
    <row r="510" spans="12:12" ht="15" customHeight="1">
      <c r="L510" s="2"/>
    </row>
    <row r="511" spans="12:12" ht="15" customHeight="1">
      <c r="L511" s="2"/>
    </row>
    <row r="512" spans="12:12" ht="15" customHeight="1">
      <c r="L512" s="2"/>
    </row>
    <row r="513" spans="12:12" ht="15" customHeight="1">
      <c r="L513" s="2"/>
    </row>
    <row r="514" spans="12:12" ht="15" customHeight="1">
      <c r="L514" s="2"/>
    </row>
    <row r="515" spans="12:12" ht="15" customHeight="1">
      <c r="L515" s="2"/>
    </row>
    <row r="516" spans="12:12" ht="15" customHeight="1">
      <c r="L516" s="2"/>
    </row>
    <row r="517" spans="12:12" ht="15" customHeight="1">
      <c r="L517" s="2"/>
    </row>
    <row r="518" spans="12:12" ht="15" customHeight="1">
      <c r="L518" s="2"/>
    </row>
    <row r="519" spans="12:12" ht="15" customHeight="1">
      <c r="L519" s="2"/>
    </row>
    <row r="520" spans="12:12" ht="15" customHeight="1">
      <c r="L520" s="2"/>
    </row>
    <row r="521" spans="12:12" ht="15" customHeight="1">
      <c r="L521" s="2"/>
    </row>
    <row r="522" spans="12:12" ht="15" customHeight="1">
      <c r="L522" s="2"/>
    </row>
    <row r="523" spans="12:12" ht="15" customHeight="1">
      <c r="L523" s="2"/>
    </row>
    <row r="524" spans="12:12" ht="15" customHeight="1">
      <c r="L524" s="2"/>
    </row>
    <row r="525" spans="12:12" ht="15" customHeight="1">
      <c r="L525" s="2"/>
    </row>
    <row r="526" spans="12:12" ht="15" customHeight="1">
      <c r="L526" s="2"/>
    </row>
    <row r="527" spans="12:12" ht="15" customHeight="1">
      <c r="L527" s="2"/>
    </row>
    <row r="528" spans="12:12" ht="15" customHeight="1">
      <c r="L528" s="2"/>
    </row>
    <row r="529" spans="12:12" ht="15" customHeight="1">
      <c r="L529" s="2"/>
    </row>
    <row r="530" spans="12:12" ht="15" customHeight="1">
      <c r="L530" s="2"/>
    </row>
    <row r="531" spans="12:12" ht="15" customHeight="1">
      <c r="L531" s="2"/>
    </row>
    <row r="532" spans="12:12" ht="15" customHeight="1">
      <c r="L532" s="2"/>
    </row>
    <row r="533" spans="12:12" ht="15" customHeight="1">
      <c r="L533" s="2"/>
    </row>
    <row r="534" spans="12:12" ht="15" customHeight="1">
      <c r="L534" s="2"/>
    </row>
    <row r="535" spans="12:12" ht="15" customHeight="1">
      <c r="L535" s="2"/>
    </row>
    <row r="536" spans="12:12" ht="15" customHeight="1">
      <c r="L536" s="2"/>
    </row>
    <row r="537" spans="12:12" ht="15" customHeight="1">
      <c r="L537" s="2"/>
    </row>
    <row r="538" spans="12:12" ht="15" customHeight="1">
      <c r="L538" s="2"/>
    </row>
    <row r="539" spans="12:12" ht="15" customHeight="1">
      <c r="L539" s="2"/>
    </row>
    <row r="540" spans="12:12" ht="15" customHeight="1">
      <c r="L540" s="2"/>
    </row>
    <row r="541" spans="12:12" ht="15" customHeight="1">
      <c r="L541" s="2"/>
    </row>
    <row r="542" spans="12:12" ht="15" customHeight="1">
      <c r="L542" s="2"/>
    </row>
    <row r="543" spans="12:12" ht="15" customHeight="1">
      <c r="L543" s="2"/>
    </row>
    <row r="544" spans="12:12" ht="15" customHeight="1">
      <c r="L544" s="2"/>
    </row>
    <row r="545" spans="12:12" ht="15" customHeight="1">
      <c r="L545" s="2"/>
    </row>
    <row r="546" spans="12:12" ht="15" customHeight="1">
      <c r="L546" s="2"/>
    </row>
    <row r="547" spans="12:12" ht="15" customHeight="1">
      <c r="L547" s="2"/>
    </row>
    <row r="548" spans="12:12" ht="15" customHeight="1">
      <c r="L548" s="2"/>
    </row>
    <row r="549" spans="12:12" ht="15" customHeight="1">
      <c r="L549" s="2"/>
    </row>
    <row r="550" spans="12:12" ht="15" customHeight="1">
      <c r="L550" s="2"/>
    </row>
    <row r="551" spans="12:12" ht="15" customHeight="1">
      <c r="L551" s="2"/>
    </row>
    <row r="552" spans="12:12" ht="15" customHeight="1">
      <c r="L552" s="2"/>
    </row>
    <row r="553" spans="12:12" ht="15" customHeight="1">
      <c r="L553" s="2"/>
    </row>
    <row r="554" spans="12:12" ht="15" customHeight="1">
      <c r="L554" s="2"/>
    </row>
    <row r="555" spans="12:12" ht="15" customHeight="1">
      <c r="L555" s="2"/>
    </row>
    <row r="556" spans="12:12" ht="15" customHeight="1">
      <c r="L556" s="2"/>
    </row>
    <row r="557" spans="12:12" ht="15" customHeight="1">
      <c r="L557" s="2"/>
    </row>
    <row r="558" spans="12:12" ht="15" customHeight="1">
      <c r="L558" s="2"/>
    </row>
    <row r="559" spans="12:12" ht="15" customHeight="1">
      <c r="L559" s="2"/>
    </row>
    <row r="560" spans="12:12" ht="15" customHeight="1">
      <c r="L560" s="2"/>
    </row>
    <row r="561" spans="12:12" ht="15" customHeight="1">
      <c r="L561" s="2"/>
    </row>
    <row r="562" spans="12:12" ht="15" customHeight="1">
      <c r="L562" s="2"/>
    </row>
    <row r="563" spans="12:12" ht="15" customHeight="1">
      <c r="L563" s="2"/>
    </row>
    <row r="564" spans="12:12" ht="15" customHeight="1">
      <c r="L564" s="2"/>
    </row>
    <row r="565" spans="12:12" ht="15" customHeight="1">
      <c r="L565" s="2"/>
    </row>
    <row r="566" spans="12:12" ht="15" customHeight="1">
      <c r="L566" s="2"/>
    </row>
    <row r="567" spans="12:12" ht="15" customHeight="1">
      <c r="L567" s="2"/>
    </row>
    <row r="568" spans="12:12" ht="15" customHeight="1">
      <c r="L568" s="2"/>
    </row>
    <row r="569" spans="12:12" ht="15" customHeight="1">
      <c r="L569" s="2"/>
    </row>
    <row r="570" spans="12:12" ht="15" customHeight="1">
      <c r="L570" s="2"/>
    </row>
    <row r="571" spans="12:12" ht="15" customHeight="1">
      <c r="L571" s="2"/>
    </row>
    <row r="572" spans="12:12" ht="15" customHeight="1">
      <c r="L572" s="2"/>
    </row>
    <row r="573" spans="12:12" ht="15" customHeight="1">
      <c r="L573" s="2"/>
    </row>
    <row r="574" spans="12:12" ht="15" customHeight="1">
      <c r="L574" s="2"/>
    </row>
    <row r="575" spans="12:12" ht="15" customHeight="1">
      <c r="L575" s="2"/>
    </row>
    <row r="576" spans="12:12" ht="15" customHeight="1">
      <c r="L576" s="2"/>
    </row>
    <row r="577" spans="12:12" ht="15" customHeight="1">
      <c r="L577" s="2"/>
    </row>
    <row r="578" spans="12:12" ht="15" customHeight="1">
      <c r="L578" s="2"/>
    </row>
    <row r="579" spans="12:12" ht="15" customHeight="1">
      <c r="L579" s="2"/>
    </row>
    <row r="580" spans="12:12" ht="15" customHeight="1">
      <c r="L580" s="2"/>
    </row>
    <row r="581" spans="12:12" ht="15" customHeight="1">
      <c r="L581" s="2"/>
    </row>
    <row r="582" spans="12:12" ht="15" customHeight="1">
      <c r="L582" s="2"/>
    </row>
    <row r="583" spans="12:12" ht="15" customHeight="1">
      <c r="L583" s="2"/>
    </row>
    <row r="584" spans="12:12" ht="15" customHeight="1">
      <c r="L584" s="2"/>
    </row>
    <row r="585" spans="12:12" ht="15" customHeight="1">
      <c r="L585" s="2"/>
    </row>
    <row r="586" spans="12:12" ht="15" customHeight="1">
      <c r="L586" s="2"/>
    </row>
    <row r="587" spans="12:12" ht="15" customHeight="1">
      <c r="L587" s="2"/>
    </row>
    <row r="588" spans="12:12" ht="15" customHeight="1">
      <c r="L588" s="2"/>
    </row>
    <row r="589" spans="12:12" ht="15" customHeight="1">
      <c r="L589" s="2"/>
    </row>
    <row r="590" spans="12:12" ht="15" customHeight="1">
      <c r="L590" s="2"/>
    </row>
    <row r="591" spans="12:12" ht="15" customHeight="1">
      <c r="L591" s="2"/>
    </row>
    <row r="592" spans="12:12" ht="15" customHeight="1">
      <c r="L592" s="2"/>
    </row>
    <row r="593" spans="12:12" ht="15" customHeight="1">
      <c r="L593" s="2"/>
    </row>
    <row r="594" spans="12:12" ht="15" customHeight="1">
      <c r="L594" s="2"/>
    </row>
    <row r="595" spans="12:12" ht="15" customHeight="1">
      <c r="L595" s="2"/>
    </row>
    <row r="596" spans="12:12" ht="15" customHeight="1">
      <c r="L596" s="2"/>
    </row>
    <row r="597" spans="12:12" ht="15" customHeight="1">
      <c r="L597" s="2"/>
    </row>
    <row r="598" spans="12:12" ht="15" customHeight="1">
      <c r="L598" s="2"/>
    </row>
    <row r="599" spans="12:12" ht="15" customHeight="1">
      <c r="L599" s="2"/>
    </row>
    <row r="600" spans="12:12" ht="15" customHeight="1">
      <c r="L600" s="2"/>
    </row>
    <row r="601" spans="12:12" ht="15" customHeight="1">
      <c r="L601" s="2"/>
    </row>
    <row r="602" spans="12:12" ht="15" customHeight="1">
      <c r="L602" s="2"/>
    </row>
    <row r="603" spans="12:12" ht="15" customHeight="1">
      <c r="L603" s="2"/>
    </row>
    <row r="604" spans="12:12" ht="15" customHeight="1">
      <c r="L604" s="2"/>
    </row>
    <row r="605" spans="12:12" ht="15" customHeight="1">
      <c r="L605" s="2"/>
    </row>
    <row r="606" spans="12:12" ht="15" customHeight="1">
      <c r="L606" s="2"/>
    </row>
    <row r="607" spans="12:12" ht="15" customHeight="1">
      <c r="L607" s="2"/>
    </row>
    <row r="608" spans="12:12" ht="15" customHeight="1">
      <c r="L608" s="2"/>
    </row>
    <row r="609" spans="12:12" ht="15" customHeight="1">
      <c r="L609" s="2"/>
    </row>
    <row r="610" spans="12:12" ht="15" customHeight="1">
      <c r="L610" s="2"/>
    </row>
    <row r="611" spans="12:12" ht="15" customHeight="1">
      <c r="L611" s="2"/>
    </row>
    <row r="612" spans="12:12" ht="15" customHeight="1">
      <c r="L612" s="2"/>
    </row>
    <row r="613" spans="12:12" ht="15" customHeight="1">
      <c r="L613" s="2"/>
    </row>
    <row r="614" spans="12:12" ht="15" customHeight="1">
      <c r="L614" s="2"/>
    </row>
    <row r="615" spans="12:12" ht="15" customHeight="1">
      <c r="L615" s="2"/>
    </row>
    <row r="616" spans="12:12" ht="15" customHeight="1">
      <c r="L616" s="2"/>
    </row>
    <row r="617" spans="12:12" ht="15" customHeight="1">
      <c r="L617" s="2"/>
    </row>
    <row r="618" spans="12:12" ht="15" customHeight="1">
      <c r="L618" s="2"/>
    </row>
    <row r="619" spans="12:12" ht="15" customHeight="1">
      <c r="L619" s="2"/>
    </row>
    <row r="620" spans="12:12" ht="15" customHeight="1">
      <c r="L620" s="2"/>
    </row>
    <row r="621" spans="12:12" ht="15" customHeight="1">
      <c r="L621" s="2"/>
    </row>
    <row r="622" spans="12:12" ht="15" customHeight="1">
      <c r="L622" s="2"/>
    </row>
    <row r="623" spans="12:12" ht="15" customHeight="1">
      <c r="L623" s="2"/>
    </row>
    <row r="624" spans="12:12" ht="15" customHeight="1">
      <c r="L624" s="2"/>
    </row>
    <row r="625" spans="12:12" ht="15" customHeight="1">
      <c r="L625" s="2"/>
    </row>
    <row r="626" spans="12:12" ht="15" customHeight="1">
      <c r="L626" s="2"/>
    </row>
    <row r="627" spans="12:12" ht="15" customHeight="1">
      <c r="L627" s="2"/>
    </row>
    <row r="628" spans="12:12" ht="15" customHeight="1">
      <c r="L628" s="2"/>
    </row>
    <row r="629" spans="12:12" ht="15" customHeight="1">
      <c r="L629" s="2"/>
    </row>
    <row r="630" spans="12:12" ht="15" customHeight="1">
      <c r="L630" s="2"/>
    </row>
    <row r="631" spans="12:12" ht="15" customHeight="1">
      <c r="L631" s="2"/>
    </row>
    <row r="632" spans="12:12" ht="15" customHeight="1">
      <c r="L632" s="2"/>
    </row>
    <row r="633" spans="12:12" ht="15" customHeight="1">
      <c r="L633" s="2"/>
    </row>
    <row r="634" spans="12:12" ht="15" customHeight="1">
      <c r="L634" s="2"/>
    </row>
    <row r="635" spans="12:12" ht="15" customHeight="1">
      <c r="L635" s="2"/>
    </row>
    <row r="636" spans="12:12" ht="15" customHeight="1">
      <c r="L636" s="2"/>
    </row>
    <row r="637" spans="12:12" ht="15" customHeight="1">
      <c r="L637" s="2"/>
    </row>
    <row r="638" spans="12:12" ht="15" customHeight="1">
      <c r="L638" s="2"/>
    </row>
    <row r="639" spans="12:12" ht="15" customHeight="1">
      <c r="L639" s="2"/>
    </row>
    <row r="640" spans="12:12" ht="15" customHeight="1">
      <c r="L640" s="2"/>
    </row>
    <row r="641" spans="12:12" ht="15" customHeight="1">
      <c r="L641" s="2"/>
    </row>
    <row r="642" spans="12:12" ht="15" customHeight="1">
      <c r="L642" s="2"/>
    </row>
    <row r="643" spans="12:12" ht="15" customHeight="1">
      <c r="L643" s="2"/>
    </row>
    <row r="644" spans="12:12" ht="15" customHeight="1">
      <c r="L644" s="2"/>
    </row>
    <row r="645" spans="12:12" ht="15" customHeight="1">
      <c r="L645" s="2"/>
    </row>
    <row r="646" spans="12:12" ht="15" customHeight="1">
      <c r="L646" s="2"/>
    </row>
    <row r="647" spans="12:12" ht="15" customHeight="1">
      <c r="L647" s="2"/>
    </row>
    <row r="648" spans="12:12" ht="15" customHeight="1">
      <c r="L648" s="2"/>
    </row>
    <row r="649" spans="12:12" ht="15" customHeight="1">
      <c r="L649" s="2"/>
    </row>
    <row r="650" spans="12:12" ht="15" customHeight="1">
      <c r="L650" s="2"/>
    </row>
    <row r="651" spans="12:12" ht="15" customHeight="1">
      <c r="L651" s="2"/>
    </row>
    <row r="652" spans="12:12" ht="15" customHeight="1">
      <c r="L652" s="2"/>
    </row>
    <row r="653" spans="12:12" ht="15" customHeight="1">
      <c r="L653" s="2"/>
    </row>
    <row r="654" spans="12:12" ht="15" customHeight="1">
      <c r="L654" s="2"/>
    </row>
    <row r="655" spans="12:12" ht="15" customHeight="1">
      <c r="L655" s="2"/>
    </row>
    <row r="656" spans="12:12" ht="15" customHeight="1">
      <c r="L656" s="2"/>
    </row>
    <row r="657" spans="12:12" ht="15" customHeight="1">
      <c r="L657" s="2"/>
    </row>
    <row r="658" spans="12:12" ht="15" customHeight="1">
      <c r="L658" s="2"/>
    </row>
    <row r="659" spans="12:12" ht="15" customHeight="1">
      <c r="L659" s="2"/>
    </row>
    <row r="660" spans="12:12" ht="15" customHeight="1">
      <c r="L660" s="2"/>
    </row>
    <row r="661" spans="12:12" ht="15" customHeight="1">
      <c r="L661" s="2"/>
    </row>
    <row r="662" spans="12:12" ht="15" customHeight="1">
      <c r="L662" s="2"/>
    </row>
    <row r="663" spans="12:12" ht="15" customHeight="1">
      <c r="L663" s="2"/>
    </row>
    <row r="664" spans="12:12" ht="15" customHeight="1">
      <c r="L664" s="2"/>
    </row>
    <row r="665" spans="12:12" ht="15" customHeight="1">
      <c r="L665" s="2"/>
    </row>
    <row r="666" spans="12:12" ht="15" customHeight="1">
      <c r="L666" s="2"/>
    </row>
    <row r="667" spans="12:12" ht="15" customHeight="1">
      <c r="L667" s="2"/>
    </row>
    <row r="668" spans="12:12" ht="15" customHeight="1">
      <c r="L668" s="2"/>
    </row>
    <row r="669" spans="12:12" ht="15" customHeight="1">
      <c r="L669" s="2"/>
    </row>
    <row r="670" spans="12:12" ht="15" customHeight="1">
      <c r="L670" s="2"/>
    </row>
    <row r="671" spans="12:12" ht="15" customHeight="1">
      <c r="L671" s="2"/>
    </row>
    <row r="672" spans="12:12" ht="15" customHeight="1">
      <c r="L672" s="2"/>
    </row>
    <row r="673" spans="12:12" ht="15" customHeight="1">
      <c r="L673" s="2"/>
    </row>
    <row r="674" spans="12:12" ht="15" customHeight="1">
      <c r="L674" s="2"/>
    </row>
    <row r="675" spans="12:12" ht="15" customHeight="1">
      <c r="L675" s="2"/>
    </row>
    <row r="676" spans="12:12" ht="15" customHeight="1">
      <c r="L676" s="2"/>
    </row>
    <row r="677" spans="12:12" ht="15" customHeight="1">
      <c r="L677" s="2"/>
    </row>
    <row r="678" spans="12:12" ht="15" customHeight="1">
      <c r="L678" s="2"/>
    </row>
    <row r="679" spans="12:12" ht="15" customHeight="1">
      <c r="L679" s="2"/>
    </row>
    <row r="680" spans="12:12" ht="15" customHeight="1">
      <c r="L680" s="2"/>
    </row>
    <row r="681" spans="12:12" ht="15" customHeight="1">
      <c r="L681" s="2"/>
    </row>
    <row r="682" spans="12:12" ht="15" customHeight="1">
      <c r="L682" s="2"/>
    </row>
    <row r="683" spans="12:12" ht="15" customHeight="1">
      <c r="L683" s="2"/>
    </row>
    <row r="684" spans="12:12" ht="15" customHeight="1">
      <c r="L684" s="2"/>
    </row>
    <row r="685" spans="12:12" ht="15" customHeight="1">
      <c r="L685" s="2"/>
    </row>
    <row r="686" spans="12:12" ht="15" customHeight="1">
      <c r="L686" s="2"/>
    </row>
    <row r="687" spans="12:12" ht="15" customHeight="1">
      <c r="L687" s="2"/>
    </row>
    <row r="688" spans="12:12" ht="15" customHeight="1">
      <c r="L688" s="2"/>
    </row>
    <row r="689" spans="12:12" ht="15" customHeight="1">
      <c r="L689" s="2"/>
    </row>
    <row r="690" spans="12:12" ht="15" customHeight="1">
      <c r="L690" s="2"/>
    </row>
    <row r="691" spans="12:12" ht="15" customHeight="1">
      <c r="L691" s="2"/>
    </row>
    <row r="692" spans="12:12" ht="15" customHeight="1">
      <c r="L692" s="2"/>
    </row>
    <row r="693" spans="12:12" ht="15" customHeight="1">
      <c r="L693" s="2"/>
    </row>
    <row r="694" spans="12:12" ht="15" customHeight="1">
      <c r="L694" s="2"/>
    </row>
    <row r="695" spans="12:12" ht="15" customHeight="1">
      <c r="L695" s="2"/>
    </row>
    <row r="696" spans="12:12" ht="15" customHeight="1">
      <c r="L696" s="2"/>
    </row>
    <row r="697" spans="12:12" ht="15" customHeight="1">
      <c r="L697" s="2"/>
    </row>
    <row r="698" spans="12:12" ht="15" customHeight="1">
      <c r="L698" s="2"/>
    </row>
    <row r="699" spans="12:12" ht="15" customHeight="1">
      <c r="L699" s="2"/>
    </row>
    <row r="700" spans="12:12" ht="15" customHeight="1">
      <c r="L700" s="2"/>
    </row>
    <row r="701" spans="12:12" ht="15" customHeight="1">
      <c r="L701" s="2"/>
    </row>
    <row r="702" spans="12:12" ht="15" customHeight="1">
      <c r="L702" s="2"/>
    </row>
    <row r="703" spans="12:12" ht="15" customHeight="1">
      <c r="L703" s="2"/>
    </row>
    <row r="704" spans="12:12" ht="15" customHeight="1">
      <c r="L704" s="2"/>
    </row>
    <row r="705" spans="12:12" ht="15" customHeight="1">
      <c r="L705" s="2"/>
    </row>
    <row r="706" spans="12:12" ht="15" customHeight="1">
      <c r="L706" s="2"/>
    </row>
    <row r="707" spans="12:12" ht="15" customHeight="1">
      <c r="L707" s="2"/>
    </row>
    <row r="708" spans="12:12" ht="15" customHeight="1">
      <c r="L708" s="2"/>
    </row>
    <row r="709" spans="12:12" ht="15" customHeight="1">
      <c r="L709" s="2"/>
    </row>
    <row r="710" spans="12:12" ht="15" customHeight="1">
      <c r="L710" s="2"/>
    </row>
    <row r="711" spans="12:12" ht="15" customHeight="1">
      <c r="L711" s="2"/>
    </row>
    <row r="712" spans="12:12" ht="15" customHeight="1">
      <c r="L712" s="2"/>
    </row>
    <row r="713" spans="12:12" ht="15" customHeight="1">
      <c r="L713" s="2"/>
    </row>
    <row r="714" spans="12:12" ht="15" customHeight="1">
      <c r="L714" s="2"/>
    </row>
    <row r="715" spans="12:12" ht="15" customHeight="1">
      <c r="L715" s="2"/>
    </row>
    <row r="716" spans="12:12" ht="15" customHeight="1">
      <c r="L716" s="2"/>
    </row>
    <row r="717" spans="12:12" ht="15" customHeight="1">
      <c r="L717" s="2"/>
    </row>
    <row r="718" spans="12:12" ht="15" customHeight="1">
      <c r="L718" s="2"/>
    </row>
    <row r="719" spans="12:12" ht="15" customHeight="1">
      <c r="L719" s="2"/>
    </row>
    <row r="720" spans="12:12" ht="15" customHeight="1">
      <c r="L720" s="2"/>
    </row>
    <row r="721" spans="12:12" ht="15" customHeight="1">
      <c r="L721" s="2"/>
    </row>
    <row r="722" spans="12:12" ht="15" customHeight="1">
      <c r="L722" s="2"/>
    </row>
    <row r="723" spans="12:12" ht="15" customHeight="1">
      <c r="L723" s="2"/>
    </row>
    <row r="724" spans="12:12" ht="15" customHeight="1">
      <c r="L724" s="2"/>
    </row>
    <row r="725" spans="12:12" ht="15" customHeight="1">
      <c r="L725" s="2"/>
    </row>
    <row r="726" spans="12:12" ht="15" customHeight="1">
      <c r="L726" s="2"/>
    </row>
    <row r="727" spans="12:12" ht="15" customHeight="1">
      <c r="L727" s="2"/>
    </row>
    <row r="728" spans="12:12" ht="15" customHeight="1">
      <c r="L728" s="2"/>
    </row>
    <row r="729" spans="12:12" ht="15" customHeight="1">
      <c r="L729" s="2"/>
    </row>
    <row r="730" spans="12:12" ht="15" customHeight="1">
      <c r="L730" s="2"/>
    </row>
    <row r="731" spans="12:12" ht="15" customHeight="1">
      <c r="L731" s="2"/>
    </row>
    <row r="732" spans="12:12" ht="15" customHeight="1">
      <c r="L732" s="2"/>
    </row>
    <row r="733" spans="12:12" ht="15" customHeight="1">
      <c r="L733" s="2"/>
    </row>
    <row r="734" spans="12:12" ht="15" customHeight="1">
      <c r="L734" s="2"/>
    </row>
    <row r="735" spans="12:12" ht="15" customHeight="1">
      <c r="L735" s="2"/>
    </row>
    <row r="736" spans="12:12" ht="15" customHeight="1">
      <c r="L736" s="2"/>
    </row>
    <row r="737" spans="12:12" ht="15" customHeight="1">
      <c r="L737" s="2"/>
    </row>
    <row r="738" spans="12:12" ht="15" customHeight="1">
      <c r="L738" s="2"/>
    </row>
    <row r="739" spans="12:12" ht="15" customHeight="1">
      <c r="L739" s="2"/>
    </row>
    <row r="740" spans="12:12" ht="15" customHeight="1">
      <c r="L740" s="2"/>
    </row>
    <row r="741" spans="12:12" ht="15" customHeight="1">
      <c r="L741" s="2"/>
    </row>
    <row r="742" spans="12:12" ht="15" customHeight="1">
      <c r="L742" s="2"/>
    </row>
    <row r="743" spans="12:12" ht="15" customHeight="1">
      <c r="L743" s="2"/>
    </row>
    <row r="744" spans="12:12" ht="15" customHeight="1">
      <c r="L744" s="2"/>
    </row>
    <row r="745" spans="12:12" ht="15" customHeight="1">
      <c r="L745" s="2"/>
    </row>
    <row r="746" spans="12:12" ht="15" customHeight="1">
      <c r="L746" s="2"/>
    </row>
    <row r="747" spans="12:12" ht="15" customHeight="1">
      <c r="L747" s="2"/>
    </row>
    <row r="748" spans="12:12" ht="15" customHeight="1">
      <c r="L748" s="2"/>
    </row>
    <row r="749" spans="12:12" ht="15" customHeight="1">
      <c r="L749" s="2"/>
    </row>
    <row r="750" spans="12:12" ht="15" customHeight="1">
      <c r="L750" s="2"/>
    </row>
    <row r="751" spans="12:12" ht="15" customHeight="1">
      <c r="L751" s="2"/>
    </row>
    <row r="752" spans="12:12" ht="15" customHeight="1">
      <c r="L752" s="2"/>
    </row>
    <row r="753" spans="12:12" ht="15" customHeight="1">
      <c r="L753" s="2"/>
    </row>
    <row r="754" spans="12:12" ht="15" customHeight="1">
      <c r="L754" s="2"/>
    </row>
    <row r="755" spans="12:12" ht="15" customHeight="1">
      <c r="L755" s="2"/>
    </row>
    <row r="756" spans="12:12" ht="15" customHeight="1">
      <c r="L756" s="2"/>
    </row>
    <row r="757" spans="12:12" ht="15" customHeight="1">
      <c r="L757" s="2"/>
    </row>
    <row r="758" spans="12:12" ht="15" customHeight="1">
      <c r="L758" s="2"/>
    </row>
    <row r="759" spans="12:12" ht="15" customHeight="1">
      <c r="L759" s="2"/>
    </row>
    <row r="760" spans="12:12" ht="15" customHeight="1">
      <c r="L760" s="2"/>
    </row>
    <row r="761" spans="12:12" ht="15" customHeight="1">
      <c r="L761" s="2"/>
    </row>
    <row r="762" spans="12:12" ht="15" customHeight="1">
      <c r="L762" s="2"/>
    </row>
    <row r="763" spans="12:12" ht="15" customHeight="1">
      <c r="L763" s="2"/>
    </row>
    <row r="764" spans="12:12" ht="15" customHeight="1">
      <c r="L764" s="2"/>
    </row>
    <row r="765" spans="12:12" ht="15" customHeight="1">
      <c r="L765" s="2"/>
    </row>
    <row r="766" spans="12:12" ht="15" customHeight="1">
      <c r="L766" s="2"/>
    </row>
    <row r="767" spans="12:12" ht="15" customHeight="1">
      <c r="L767" s="2"/>
    </row>
    <row r="768" spans="12:12" ht="15" customHeight="1">
      <c r="L768" s="2"/>
    </row>
    <row r="769" spans="12:12" ht="15" customHeight="1">
      <c r="L769" s="2"/>
    </row>
    <row r="770" spans="12:12" ht="15" customHeight="1">
      <c r="L770" s="2"/>
    </row>
    <row r="771" spans="12:12" ht="15" customHeight="1">
      <c r="L771" s="2"/>
    </row>
    <row r="772" spans="12:12" ht="15" customHeight="1">
      <c r="L772" s="2"/>
    </row>
    <row r="773" spans="12:12" ht="15" customHeight="1">
      <c r="L773" s="2"/>
    </row>
    <row r="774" spans="12:12" ht="15" customHeight="1">
      <c r="L774" s="2"/>
    </row>
    <row r="775" spans="12:12" ht="15" customHeight="1">
      <c r="L775" s="2"/>
    </row>
    <row r="776" spans="12:12" ht="15" customHeight="1">
      <c r="L776" s="2"/>
    </row>
    <row r="777" spans="12:12" ht="15" customHeight="1">
      <c r="L777" s="2"/>
    </row>
    <row r="778" spans="12:12" ht="15" customHeight="1">
      <c r="L778" s="2"/>
    </row>
    <row r="779" spans="12:12" ht="15" customHeight="1">
      <c r="L779" s="2"/>
    </row>
    <row r="780" spans="12:12" ht="15" customHeight="1">
      <c r="L780" s="2"/>
    </row>
    <row r="781" spans="12:12" ht="15" customHeight="1">
      <c r="L781" s="2"/>
    </row>
    <row r="782" spans="12:12" ht="15" customHeight="1">
      <c r="L782" s="2"/>
    </row>
    <row r="783" spans="12:12" ht="15" customHeight="1">
      <c r="L783" s="2"/>
    </row>
    <row r="784" spans="12:12" ht="15" customHeight="1">
      <c r="L784" s="2"/>
    </row>
    <row r="785" spans="12:12" ht="15" customHeight="1">
      <c r="L785" s="2"/>
    </row>
    <row r="786" spans="12:12" ht="15" customHeight="1">
      <c r="L786" s="2"/>
    </row>
    <row r="787" spans="12:12" ht="15" customHeight="1">
      <c r="L787" s="2"/>
    </row>
    <row r="788" spans="12:12" ht="15" customHeight="1">
      <c r="L788" s="2"/>
    </row>
    <row r="789" spans="12:12" ht="15" customHeight="1">
      <c r="L789" s="2"/>
    </row>
    <row r="790" spans="12:12" ht="15" customHeight="1">
      <c r="L790" s="2"/>
    </row>
    <row r="791" spans="12:12" ht="15" customHeight="1">
      <c r="L791" s="2"/>
    </row>
    <row r="792" spans="12:12" ht="15" customHeight="1">
      <c r="L792" s="2"/>
    </row>
    <row r="793" spans="12:12" ht="15" customHeight="1">
      <c r="L793" s="2"/>
    </row>
    <row r="794" spans="12:12" ht="15" customHeight="1">
      <c r="L794" s="2"/>
    </row>
    <row r="795" spans="12:12" ht="15" customHeight="1">
      <c r="L795" s="2"/>
    </row>
    <row r="796" spans="12:12" ht="15" customHeight="1">
      <c r="L796" s="2"/>
    </row>
    <row r="797" spans="12:12" ht="15" customHeight="1">
      <c r="L797" s="2"/>
    </row>
    <row r="798" spans="12:12" ht="15" customHeight="1">
      <c r="L798" s="2"/>
    </row>
    <row r="799" spans="12:12" ht="15" customHeight="1">
      <c r="L799" s="2"/>
    </row>
    <row r="800" spans="12:12" ht="15" customHeight="1">
      <c r="L800" s="2"/>
    </row>
    <row r="801" spans="12:12" ht="15" customHeight="1">
      <c r="L801" s="2"/>
    </row>
    <row r="802" spans="12:12" ht="15" customHeight="1">
      <c r="L802" s="2"/>
    </row>
    <row r="803" spans="12:12" ht="15" customHeight="1">
      <c r="L803" s="2"/>
    </row>
    <row r="804" spans="12:12" ht="15" customHeight="1">
      <c r="L804" s="2"/>
    </row>
    <row r="805" spans="12:12" ht="15" customHeight="1">
      <c r="L805" s="2"/>
    </row>
    <row r="806" spans="12:12" ht="15" customHeight="1">
      <c r="L806" s="2"/>
    </row>
    <row r="807" spans="12:12" ht="15" customHeight="1">
      <c r="L807" s="2"/>
    </row>
    <row r="808" spans="12:12" ht="15" customHeight="1">
      <c r="L808" s="2"/>
    </row>
    <row r="809" spans="12:12" ht="15" customHeight="1">
      <c r="L809" s="2"/>
    </row>
    <row r="810" spans="12:12" ht="15" customHeight="1">
      <c r="L810" s="2"/>
    </row>
    <row r="811" spans="12:12" ht="15" customHeight="1">
      <c r="L811" s="2"/>
    </row>
    <row r="812" spans="12:12" ht="15" customHeight="1">
      <c r="L812" s="2"/>
    </row>
    <row r="813" spans="12:12" ht="15" customHeight="1">
      <c r="L813" s="2"/>
    </row>
    <row r="814" spans="12:12" ht="15" customHeight="1">
      <c r="L814" s="2"/>
    </row>
    <row r="815" spans="12:12" ht="15" customHeight="1">
      <c r="L815" s="2"/>
    </row>
    <row r="816" spans="12:12" ht="15" customHeight="1">
      <c r="L816" s="2"/>
    </row>
    <row r="817" spans="12:12" ht="15" customHeight="1">
      <c r="L817" s="2"/>
    </row>
    <row r="818" spans="12:12" ht="15" customHeight="1">
      <c r="L818" s="2"/>
    </row>
    <row r="819" spans="12:12" ht="15" customHeight="1">
      <c r="L819" s="2"/>
    </row>
    <row r="820" spans="12:12" ht="15" customHeight="1">
      <c r="L820" s="2"/>
    </row>
    <row r="821" spans="12:12" ht="15" customHeight="1">
      <c r="L821" s="2"/>
    </row>
    <row r="822" spans="12:12" ht="15" customHeight="1">
      <c r="L822" s="2"/>
    </row>
    <row r="823" spans="12:12" ht="15" customHeight="1">
      <c r="L823" s="2"/>
    </row>
    <row r="824" spans="12:12" ht="15" customHeight="1">
      <c r="L824" s="2"/>
    </row>
    <row r="825" spans="12:12" ht="15" customHeight="1">
      <c r="L825" s="2"/>
    </row>
    <row r="826" spans="12:12" ht="15" customHeight="1">
      <c r="L826" s="2"/>
    </row>
    <row r="827" spans="12:12" ht="15" customHeight="1">
      <c r="L827" s="2"/>
    </row>
    <row r="828" spans="12:12" ht="15" customHeight="1">
      <c r="L828" s="2"/>
    </row>
    <row r="829" spans="12:12" ht="15" customHeight="1">
      <c r="L829" s="2"/>
    </row>
    <row r="830" spans="12:12" ht="15" customHeight="1">
      <c r="L830" s="2"/>
    </row>
    <row r="831" spans="12:12" ht="15" customHeight="1">
      <c r="L831" s="2"/>
    </row>
    <row r="832" spans="12:12" ht="15" customHeight="1">
      <c r="L832" s="2"/>
    </row>
    <row r="833" spans="12:12" ht="15" customHeight="1">
      <c r="L833" s="2"/>
    </row>
    <row r="834" spans="12:12" ht="15" customHeight="1">
      <c r="L834" s="2"/>
    </row>
    <row r="835" spans="12:12" ht="15" customHeight="1">
      <c r="L835" s="2"/>
    </row>
    <row r="836" spans="12:12" ht="15" customHeight="1">
      <c r="L836" s="2"/>
    </row>
    <row r="837" spans="12:12" ht="15" customHeight="1">
      <c r="L837" s="2"/>
    </row>
    <row r="838" spans="12:12" ht="15" customHeight="1">
      <c r="L838" s="2"/>
    </row>
    <row r="839" spans="12:12" ht="15" customHeight="1">
      <c r="L839" s="2"/>
    </row>
    <row r="840" spans="12:12" ht="15" customHeight="1">
      <c r="L840" s="2"/>
    </row>
    <row r="841" spans="12:12" ht="15" customHeight="1">
      <c r="L841" s="2"/>
    </row>
    <row r="842" spans="12:12" ht="15" customHeight="1">
      <c r="L842" s="2"/>
    </row>
    <row r="843" spans="12:12" ht="15" customHeight="1">
      <c r="L843" s="2"/>
    </row>
    <row r="844" spans="12:12" ht="15" customHeight="1">
      <c r="L844" s="2"/>
    </row>
    <row r="845" spans="12:12" ht="15" customHeight="1">
      <c r="L845" s="2"/>
    </row>
    <row r="846" spans="12:12" ht="15" customHeight="1">
      <c r="L846" s="2"/>
    </row>
    <row r="847" spans="12:12" ht="15" customHeight="1">
      <c r="L847" s="2"/>
    </row>
    <row r="848" spans="12:12" ht="15" customHeight="1">
      <c r="L848" s="2"/>
    </row>
    <row r="849" spans="12:12" ht="15" customHeight="1">
      <c r="L849" s="2"/>
    </row>
    <row r="850" spans="12:12" ht="15" customHeight="1">
      <c r="L850" s="2"/>
    </row>
    <row r="851" spans="12:12" ht="15" customHeight="1">
      <c r="L851" s="2"/>
    </row>
    <row r="852" spans="12:12" ht="15" customHeight="1">
      <c r="L852" s="2"/>
    </row>
    <row r="853" spans="12:12" ht="15" customHeight="1">
      <c r="L853" s="2"/>
    </row>
    <row r="854" spans="12:12" ht="15" customHeight="1">
      <c r="L854" s="2"/>
    </row>
    <row r="855" spans="12:12" ht="15" customHeight="1">
      <c r="L855" s="2"/>
    </row>
    <row r="856" spans="12:12" ht="15" customHeight="1">
      <c r="L856" s="2"/>
    </row>
    <row r="857" spans="12:12" ht="15" customHeight="1">
      <c r="L857" s="2"/>
    </row>
    <row r="858" spans="12:12" ht="15" customHeight="1">
      <c r="L858" s="2"/>
    </row>
    <row r="859" spans="12:12" ht="15" customHeight="1">
      <c r="L859" s="2"/>
    </row>
    <row r="860" spans="12:12" ht="15" customHeight="1">
      <c r="L860" s="2"/>
    </row>
    <row r="861" spans="12:12" ht="15" customHeight="1">
      <c r="L861" s="2"/>
    </row>
    <row r="862" spans="12:12" ht="15" customHeight="1">
      <c r="L862" s="2"/>
    </row>
    <row r="863" spans="12:12" ht="15" customHeight="1">
      <c r="L863" s="2"/>
    </row>
    <row r="864" spans="12:12" ht="15" customHeight="1">
      <c r="L864" s="2"/>
    </row>
    <row r="865" spans="12:12" ht="15" customHeight="1">
      <c r="L865" s="2"/>
    </row>
    <row r="866" spans="12:12" ht="15" customHeight="1">
      <c r="L866" s="2"/>
    </row>
    <row r="867" spans="12:12" ht="15" customHeight="1">
      <c r="L867" s="2"/>
    </row>
    <row r="868" spans="12:12" ht="15" customHeight="1">
      <c r="L868" s="2"/>
    </row>
    <row r="869" spans="12:12" ht="15" customHeight="1">
      <c r="L869" s="2"/>
    </row>
    <row r="870" spans="12:12" ht="15" customHeight="1">
      <c r="L870" s="2"/>
    </row>
    <row r="871" spans="12:12" ht="15" customHeight="1">
      <c r="L871" s="2"/>
    </row>
    <row r="872" spans="12:12" ht="15" customHeight="1">
      <c r="L872" s="2"/>
    </row>
    <row r="873" spans="12:12" ht="15" customHeight="1">
      <c r="L873" s="2"/>
    </row>
    <row r="874" spans="12:12" ht="15" customHeight="1">
      <c r="L874" s="2"/>
    </row>
    <row r="875" spans="12:12" ht="15" customHeight="1">
      <c r="L875" s="2"/>
    </row>
    <row r="876" spans="12:12" ht="15" customHeight="1">
      <c r="L876" s="2"/>
    </row>
    <row r="877" spans="12:12" ht="15" customHeight="1">
      <c r="L877" s="2"/>
    </row>
    <row r="878" spans="12:12" ht="15" customHeight="1">
      <c r="L878" s="2"/>
    </row>
    <row r="879" spans="12:12" ht="15" customHeight="1">
      <c r="L879" s="2"/>
    </row>
    <row r="880" spans="12:12" ht="15" customHeight="1">
      <c r="L880" s="2"/>
    </row>
    <row r="881" spans="12:12" ht="15" customHeight="1">
      <c r="L881" s="2"/>
    </row>
    <row r="882" spans="12:12" ht="15" customHeight="1">
      <c r="L882" s="2"/>
    </row>
    <row r="883" spans="12:12" ht="15" customHeight="1">
      <c r="L883" s="2"/>
    </row>
    <row r="884" spans="12:12" ht="15" customHeight="1">
      <c r="L884" s="2"/>
    </row>
    <row r="885" spans="12:12" ht="15" customHeight="1">
      <c r="L885" s="2"/>
    </row>
    <row r="886" spans="12:12" ht="15" customHeight="1">
      <c r="L886" s="2"/>
    </row>
    <row r="887" spans="12:12" ht="15" customHeight="1">
      <c r="L887" s="2"/>
    </row>
    <row r="888" spans="12:12" ht="15" customHeight="1">
      <c r="L888" s="2"/>
    </row>
    <row r="889" spans="12:12" ht="15" customHeight="1">
      <c r="L889" s="2"/>
    </row>
    <row r="890" spans="12:12" ht="15" customHeight="1">
      <c r="L890" s="2"/>
    </row>
    <row r="891" spans="12:12" ht="15" customHeight="1">
      <c r="L891" s="2"/>
    </row>
    <row r="892" spans="12:12" ht="15" customHeight="1">
      <c r="L892" s="2"/>
    </row>
    <row r="893" spans="12:12" ht="15" customHeight="1">
      <c r="L893" s="2"/>
    </row>
    <row r="894" spans="12:12" ht="15" customHeight="1">
      <c r="L894" s="2"/>
    </row>
    <row r="895" spans="12:12" ht="15" customHeight="1">
      <c r="L895" s="2"/>
    </row>
    <row r="896" spans="12:12" ht="15" customHeight="1">
      <c r="L896" s="2"/>
    </row>
    <row r="897" spans="12:12" ht="15" customHeight="1">
      <c r="L897" s="2"/>
    </row>
    <row r="898" spans="12:12" ht="15" customHeight="1">
      <c r="L898" s="2"/>
    </row>
    <row r="899" spans="12:12" ht="15" customHeight="1">
      <c r="L899" s="2"/>
    </row>
    <row r="900" spans="12:12" ht="15" customHeight="1">
      <c r="L900" s="2"/>
    </row>
    <row r="901" spans="12:12" ht="15" customHeight="1">
      <c r="L901" s="2"/>
    </row>
    <row r="902" spans="12:12" ht="15" customHeight="1">
      <c r="L902" s="2"/>
    </row>
    <row r="903" spans="12:12" ht="15" customHeight="1">
      <c r="L903" s="2"/>
    </row>
    <row r="904" spans="12:12" ht="15" customHeight="1">
      <c r="L904" s="2"/>
    </row>
    <row r="905" spans="12:12" ht="15" customHeight="1">
      <c r="L905" s="2"/>
    </row>
    <row r="906" spans="12:12" ht="15" customHeight="1">
      <c r="L906" s="2"/>
    </row>
    <row r="907" spans="12:12" ht="15" customHeight="1">
      <c r="L907" s="2"/>
    </row>
    <row r="908" spans="12:12" ht="15" customHeight="1">
      <c r="L908" s="2"/>
    </row>
    <row r="909" spans="12:12" ht="15" customHeight="1">
      <c r="L909" s="2"/>
    </row>
    <row r="910" spans="12:12" ht="15" customHeight="1">
      <c r="L910" s="2"/>
    </row>
    <row r="911" spans="12:12" ht="15" customHeight="1">
      <c r="L911" s="2"/>
    </row>
    <row r="912" spans="12:12" ht="15" customHeight="1">
      <c r="L912" s="2"/>
    </row>
    <row r="913" spans="12:12" ht="15" customHeight="1">
      <c r="L913" s="2"/>
    </row>
    <row r="914" spans="12:12" ht="15" customHeight="1">
      <c r="L914" s="2"/>
    </row>
    <row r="915" spans="12:12" ht="15" customHeight="1">
      <c r="L915" s="2"/>
    </row>
    <row r="916" spans="12:12" ht="15" customHeight="1">
      <c r="L916" s="2"/>
    </row>
    <row r="917" spans="12:12" ht="15" customHeight="1">
      <c r="L917" s="2"/>
    </row>
    <row r="918" spans="12:12" ht="15" customHeight="1">
      <c r="L918" s="2"/>
    </row>
    <row r="919" spans="12:12" ht="15" customHeight="1">
      <c r="L919" s="2"/>
    </row>
    <row r="920" spans="12:12" ht="15" customHeight="1">
      <c r="L920" s="2"/>
    </row>
    <row r="921" spans="12:12" ht="15" customHeight="1">
      <c r="L921" s="2"/>
    </row>
    <row r="922" spans="12:12" ht="15" customHeight="1">
      <c r="L922" s="2"/>
    </row>
    <row r="923" spans="12:12" ht="15" customHeight="1">
      <c r="L923" s="2"/>
    </row>
    <row r="924" spans="12:12" ht="15" customHeight="1">
      <c r="L924" s="2"/>
    </row>
    <row r="925" spans="12:12" ht="15" customHeight="1">
      <c r="L925" s="2"/>
    </row>
    <row r="926" spans="12:12" ht="15" customHeight="1">
      <c r="L926" s="2"/>
    </row>
    <row r="927" spans="12:12" ht="15" customHeight="1">
      <c r="L927" s="2"/>
    </row>
    <row r="928" spans="12:12" ht="15" customHeight="1">
      <c r="L928" s="2"/>
    </row>
    <row r="929" spans="12:12" ht="15" customHeight="1">
      <c r="L929" s="2"/>
    </row>
    <row r="930" spans="12:12" ht="15" customHeight="1">
      <c r="L930" s="2"/>
    </row>
    <row r="931" spans="12:12" ht="15" customHeight="1">
      <c r="L931" s="2"/>
    </row>
    <row r="932" spans="12:12" ht="15" customHeight="1">
      <c r="L932" s="2"/>
    </row>
    <row r="933" spans="12:12" ht="15" customHeight="1">
      <c r="L933" s="2"/>
    </row>
    <row r="934" spans="12:12" ht="15" customHeight="1">
      <c r="L934" s="2"/>
    </row>
    <row r="935" spans="12:12" ht="15" customHeight="1">
      <c r="L935" s="2"/>
    </row>
    <row r="936" spans="12:12" ht="15" customHeight="1">
      <c r="L936" s="2"/>
    </row>
    <row r="937" spans="12:12" ht="15" customHeight="1">
      <c r="L937" s="2"/>
    </row>
    <row r="938" spans="12:12" ht="15" customHeight="1">
      <c r="L938" s="2"/>
    </row>
    <row r="939" spans="12:12" ht="15" customHeight="1">
      <c r="L939" s="2"/>
    </row>
    <row r="940" spans="12:12" ht="15" customHeight="1">
      <c r="L940" s="2"/>
    </row>
    <row r="941" spans="12:12" ht="15" customHeight="1">
      <c r="L941" s="2"/>
    </row>
    <row r="942" spans="12:12" ht="15" customHeight="1">
      <c r="L942" s="2"/>
    </row>
    <row r="943" spans="12:12" ht="15" customHeight="1">
      <c r="L943" s="2"/>
    </row>
    <row r="944" spans="12:12" ht="15" customHeight="1">
      <c r="L944" s="2"/>
    </row>
    <row r="945" spans="12:12" ht="15" customHeight="1">
      <c r="L945" s="2"/>
    </row>
    <row r="946" spans="12:12" ht="15" customHeight="1">
      <c r="L946" s="2"/>
    </row>
    <row r="947" spans="12:12" ht="15" customHeight="1">
      <c r="L947" s="2"/>
    </row>
    <row r="948" spans="12:12" ht="15" customHeight="1">
      <c r="L948" s="2"/>
    </row>
    <row r="949" spans="12:12" ht="15" customHeight="1">
      <c r="L949" s="2"/>
    </row>
    <row r="950" spans="12:12" ht="15" customHeight="1">
      <c r="L950" s="2"/>
    </row>
    <row r="951" spans="12:12" ht="15" customHeight="1">
      <c r="L951" s="2"/>
    </row>
    <row r="952" spans="12:12" ht="15" customHeight="1">
      <c r="L952" s="2"/>
    </row>
    <row r="953" spans="12:12" ht="15" customHeight="1">
      <c r="L953" s="2"/>
    </row>
    <row r="954" spans="12:12" ht="15" customHeight="1">
      <c r="L954" s="2"/>
    </row>
    <row r="955" spans="12:12" ht="15" customHeight="1">
      <c r="L955" s="2"/>
    </row>
    <row r="956" spans="12:12" ht="15" customHeight="1">
      <c r="L956" s="2"/>
    </row>
    <row r="957" spans="12:12" ht="15" customHeight="1">
      <c r="L957" s="2"/>
    </row>
    <row r="958" spans="12:12" ht="15" customHeight="1">
      <c r="L958" s="2"/>
    </row>
    <row r="959" spans="12:12" ht="15" customHeight="1">
      <c r="L959" s="2"/>
    </row>
    <row r="960" spans="12:12" ht="15" customHeight="1">
      <c r="L960" s="2"/>
    </row>
    <row r="961" spans="12:12" ht="15" customHeight="1">
      <c r="L961" s="2"/>
    </row>
    <row r="962" spans="12:12" ht="15" customHeight="1">
      <c r="L962" s="2"/>
    </row>
    <row r="963" spans="12:12" ht="15" customHeight="1">
      <c r="L963" s="2"/>
    </row>
    <row r="964" spans="12:12" ht="15" customHeight="1">
      <c r="L964" s="2"/>
    </row>
    <row r="965" spans="12:12" ht="15" customHeight="1">
      <c r="L965" s="2"/>
    </row>
    <row r="966" spans="12:12" ht="15" customHeight="1">
      <c r="L966" s="2"/>
    </row>
    <row r="967" spans="12:12" ht="15" customHeight="1">
      <c r="L967" s="2"/>
    </row>
    <row r="968" spans="12:12" ht="15" customHeight="1">
      <c r="L968" s="2"/>
    </row>
    <row r="969" spans="12:12" ht="15" customHeight="1">
      <c r="L969" s="2"/>
    </row>
    <row r="970" spans="12:12" ht="15" customHeight="1">
      <c r="L970" s="2"/>
    </row>
    <row r="971" spans="12:12" ht="15" customHeight="1">
      <c r="L971" s="2"/>
    </row>
    <row r="972" spans="12:12" ht="15" customHeight="1">
      <c r="L972" s="2"/>
    </row>
    <row r="973" spans="12:12" ht="15" customHeight="1">
      <c r="L973" s="2"/>
    </row>
    <row r="974" spans="12:12" ht="15" customHeight="1">
      <c r="L974" s="2"/>
    </row>
    <row r="975" spans="12:12" ht="15" customHeight="1">
      <c r="L975" s="2"/>
    </row>
    <row r="976" spans="12:12" ht="15" customHeight="1">
      <c r="L976" s="2"/>
    </row>
    <row r="977" spans="12:12" ht="15" customHeight="1">
      <c r="L977" s="2"/>
    </row>
    <row r="978" spans="12:12" ht="15" customHeight="1">
      <c r="L978" s="2"/>
    </row>
    <row r="979" spans="12:12" ht="15" customHeight="1">
      <c r="L979" s="2"/>
    </row>
    <row r="980" spans="12:12" ht="15" customHeight="1">
      <c r="L980" s="2"/>
    </row>
    <row r="981" spans="12:12" ht="15" customHeight="1">
      <c r="L981" s="2"/>
    </row>
    <row r="982" spans="12:12" ht="15" customHeight="1">
      <c r="L982" s="2"/>
    </row>
    <row r="983" spans="12:12" ht="15" customHeight="1">
      <c r="L983" s="2"/>
    </row>
    <row r="984" spans="12:12" ht="15" customHeight="1">
      <c r="L984" s="2"/>
    </row>
    <row r="985" spans="12:12" ht="15" customHeight="1">
      <c r="L985" s="2"/>
    </row>
    <row r="986" spans="12:12" ht="15" customHeight="1">
      <c r="L986" s="2"/>
    </row>
    <row r="987" spans="12:12" ht="15" customHeight="1">
      <c r="L987" s="2"/>
    </row>
    <row r="988" spans="12:12" ht="15" customHeight="1">
      <c r="L988" s="2"/>
    </row>
    <row r="989" spans="12:12" ht="15" customHeight="1">
      <c r="L989" s="2"/>
    </row>
    <row r="990" spans="12:12" ht="15" customHeight="1">
      <c r="L990" s="2"/>
    </row>
    <row r="991" spans="12:12" ht="15" customHeight="1">
      <c r="L991" s="2"/>
    </row>
    <row r="992" spans="12:12" ht="15" customHeight="1">
      <c r="L992" s="2"/>
    </row>
    <row r="993" spans="12:12" ht="15" customHeight="1">
      <c r="L993" s="2"/>
    </row>
    <row r="994" spans="12:12" ht="15" customHeight="1">
      <c r="L994" s="2"/>
    </row>
    <row r="995" spans="12:12" ht="15" customHeight="1">
      <c r="L995" s="2"/>
    </row>
    <row r="996" spans="12:12" ht="15" customHeight="1">
      <c r="L996" s="2"/>
    </row>
    <row r="997" spans="12:12" ht="15" customHeight="1">
      <c r="L997" s="2"/>
    </row>
    <row r="998" spans="12:12" ht="15" customHeight="1">
      <c r="L998" s="2"/>
    </row>
    <row r="999" spans="12:12" ht="15" customHeight="1">
      <c r="L999" s="2"/>
    </row>
    <row r="1000" spans="12:12" ht="15" customHeight="1">
      <c r="L1000" s="2"/>
    </row>
    <row r="1001" spans="12:12" ht="15" customHeight="1">
      <c r="L1001" s="2"/>
    </row>
    <row r="1002" spans="12:12" ht="15" customHeight="1">
      <c r="L1002" s="2"/>
    </row>
    <row r="1003" spans="12:12" ht="15" customHeight="1">
      <c r="L1003" s="2"/>
    </row>
    <row r="1004" spans="12:12" ht="15" customHeight="1">
      <c r="L1004" s="2"/>
    </row>
    <row r="1005" spans="12:12" ht="15" customHeight="1">
      <c r="L1005" s="2"/>
    </row>
    <row r="1006" spans="12:12" ht="15" customHeight="1">
      <c r="L1006" s="2"/>
    </row>
    <row r="1007" spans="12:12" ht="15" customHeight="1">
      <c r="L1007" s="2"/>
    </row>
    <row r="1008" spans="12:12" ht="15" customHeight="1">
      <c r="L1008" s="2"/>
    </row>
    <row r="1009" spans="12:12" ht="15" customHeight="1">
      <c r="L1009" s="2"/>
    </row>
    <row r="1010" spans="12:12" ht="15" customHeight="1">
      <c r="L1010" s="2"/>
    </row>
    <row r="1011" spans="12:12" ht="15" customHeight="1">
      <c r="L1011" s="2"/>
    </row>
    <row r="1012" spans="12:12" ht="15" customHeight="1">
      <c r="L1012" s="2"/>
    </row>
    <row r="1013" spans="12:12" ht="15" customHeight="1">
      <c r="L1013" s="2"/>
    </row>
    <row r="1014" spans="12:12" ht="15" customHeight="1">
      <c r="L1014" s="2"/>
    </row>
    <row r="1015" spans="12:12" ht="15" customHeight="1">
      <c r="L1015" s="2"/>
    </row>
    <row r="1016" spans="12:12" ht="15" customHeight="1">
      <c r="L1016" s="2"/>
    </row>
    <row r="1017" spans="12:12" ht="15" customHeight="1">
      <c r="L1017" s="2"/>
    </row>
    <row r="1018" spans="12:12" ht="15" customHeight="1">
      <c r="L1018" s="2"/>
    </row>
    <row r="1019" spans="12:12" ht="15" customHeight="1">
      <c r="L1019" s="2"/>
    </row>
    <row r="1020" spans="12:12" ht="15" customHeight="1">
      <c r="L1020" s="2"/>
    </row>
    <row r="1021" spans="12:12" ht="15" customHeight="1">
      <c r="L1021" s="2"/>
    </row>
    <row r="1022" spans="12:12" ht="15" customHeight="1">
      <c r="L1022" s="2"/>
    </row>
    <row r="1023" spans="12:12" ht="15" customHeight="1">
      <c r="L1023" s="2"/>
    </row>
    <row r="1024" spans="12:12" ht="15" customHeight="1">
      <c r="L1024" s="2"/>
    </row>
    <row r="1025" spans="12:12" ht="15" customHeight="1">
      <c r="L1025" s="2"/>
    </row>
    <row r="1026" spans="12:12" ht="15" customHeight="1">
      <c r="L1026" s="2"/>
    </row>
    <row r="1027" spans="12:12" ht="15" customHeight="1">
      <c r="L1027" s="2"/>
    </row>
    <row r="1028" spans="12:12" ht="15" customHeight="1">
      <c r="L1028" s="2"/>
    </row>
    <row r="1029" spans="12:12" ht="15" customHeight="1">
      <c r="L1029" s="2"/>
    </row>
    <row r="1030" spans="12:12" ht="15" customHeight="1">
      <c r="L1030" s="2"/>
    </row>
    <row r="1031" spans="12:12" ht="15" customHeight="1">
      <c r="L1031" s="2"/>
    </row>
    <row r="1032" spans="12:12" ht="15" customHeight="1">
      <c r="L1032" s="2"/>
    </row>
    <row r="1033" spans="12:12" ht="15" customHeight="1">
      <c r="L1033" s="2"/>
    </row>
    <row r="1034" spans="12:12" ht="15" customHeight="1">
      <c r="L1034" s="2"/>
    </row>
    <row r="1035" spans="12:12" ht="15" customHeight="1">
      <c r="L1035" s="2"/>
    </row>
    <row r="1036" spans="12:12" ht="15" customHeight="1">
      <c r="L1036" s="2"/>
    </row>
    <row r="1037" spans="12:12" ht="15" customHeight="1">
      <c r="L1037" s="2"/>
    </row>
    <row r="1038" spans="12:12" ht="15" customHeight="1">
      <c r="L1038" s="2"/>
    </row>
    <row r="1039" spans="12:12" ht="15" customHeight="1">
      <c r="L1039" s="2"/>
    </row>
    <row r="1040" spans="12:12" ht="15" customHeight="1">
      <c r="L1040" s="2"/>
    </row>
    <row r="1041" spans="12:12" ht="15" customHeight="1">
      <c r="L1041" s="2"/>
    </row>
    <row r="1042" spans="12:12" ht="15" customHeight="1">
      <c r="L1042" s="2"/>
    </row>
    <row r="1043" spans="12:12" ht="15" customHeight="1">
      <c r="L1043" s="2"/>
    </row>
    <row r="1044" spans="12:12" ht="15" customHeight="1">
      <c r="L1044" s="2"/>
    </row>
    <row r="1045" spans="12:12" ht="15" customHeight="1">
      <c r="L1045" s="2"/>
    </row>
    <row r="1046" spans="12:12" ht="15" customHeight="1">
      <c r="L1046" s="2"/>
    </row>
    <row r="1047" spans="12:12" ht="15" customHeight="1">
      <c r="L1047" s="2"/>
    </row>
    <row r="1048" spans="12:12" ht="15" customHeight="1">
      <c r="L1048" s="2"/>
    </row>
    <row r="1049" spans="12:12" ht="15" customHeight="1">
      <c r="L1049" s="2"/>
    </row>
    <row r="1050" spans="12:12" ht="15" customHeight="1">
      <c r="L1050" s="2"/>
    </row>
    <row r="1051" spans="12:12" ht="15" customHeight="1">
      <c r="L1051" s="2"/>
    </row>
    <row r="1052" spans="12:12" ht="15" customHeight="1">
      <c r="L1052" s="2"/>
    </row>
    <row r="1053" spans="12:12" ht="15" customHeight="1">
      <c r="L1053" s="2"/>
    </row>
    <row r="1054" spans="12:12" ht="15" customHeight="1">
      <c r="L1054" s="2"/>
    </row>
    <row r="1055" spans="12:12" ht="15" customHeight="1">
      <c r="L1055" s="2"/>
    </row>
    <row r="1056" spans="12:12" ht="15" customHeight="1">
      <c r="L1056" s="2"/>
    </row>
    <row r="1057" spans="12:12" ht="15" customHeight="1">
      <c r="L1057" s="2"/>
    </row>
    <row r="1058" spans="12:12" ht="15" customHeight="1">
      <c r="L1058" s="2"/>
    </row>
    <row r="1059" spans="12:12" ht="15" customHeight="1">
      <c r="L1059" s="2"/>
    </row>
    <row r="1060" spans="12:12" ht="15" customHeight="1">
      <c r="L1060" s="2"/>
    </row>
    <row r="1061" spans="12:12" ht="15" customHeight="1">
      <c r="L1061" s="2"/>
    </row>
    <row r="1062" spans="12:12" ht="15" customHeight="1">
      <c r="L1062" s="2"/>
    </row>
    <row r="1063" spans="12:12" ht="15" customHeight="1">
      <c r="L1063" s="2"/>
    </row>
    <row r="1064" spans="12:12" ht="15" customHeight="1">
      <c r="L1064" s="2"/>
    </row>
    <row r="1065" spans="12:12" ht="15" customHeight="1">
      <c r="L1065" s="2"/>
    </row>
    <row r="1066" spans="12:12" ht="15" customHeight="1">
      <c r="L1066" s="2"/>
    </row>
    <row r="1067" spans="12:12" ht="15" customHeight="1">
      <c r="L1067" s="2"/>
    </row>
    <row r="1068" spans="12:12" ht="15" customHeight="1">
      <c r="L1068" s="2"/>
    </row>
    <row r="1069" spans="12:12" ht="15" customHeight="1">
      <c r="L1069" s="2"/>
    </row>
    <row r="1070" spans="12:12" ht="15" customHeight="1">
      <c r="L1070" s="2"/>
    </row>
    <row r="1071" spans="12:12" ht="15" customHeight="1">
      <c r="L1071" s="2"/>
    </row>
    <row r="1072" spans="12:12" ht="15" customHeight="1">
      <c r="L1072" s="2"/>
    </row>
    <row r="1073" spans="12:12" ht="15" customHeight="1">
      <c r="L1073" s="2"/>
    </row>
    <row r="1074" spans="12:12" ht="15" customHeight="1">
      <c r="L1074" s="2"/>
    </row>
    <row r="1075" spans="12:12" ht="15" customHeight="1">
      <c r="L1075" s="2"/>
    </row>
    <row r="1076" spans="12:12" ht="15" customHeight="1">
      <c r="L1076" s="2"/>
    </row>
    <row r="1077" spans="12:12" ht="15" customHeight="1">
      <c r="L1077" s="2"/>
    </row>
    <row r="1078" spans="12:12" ht="15" customHeight="1">
      <c r="L1078" s="2"/>
    </row>
    <row r="1079" spans="12:12" ht="15" customHeight="1">
      <c r="L1079" s="2"/>
    </row>
    <row r="1080" spans="12:12" ht="15" customHeight="1">
      <c r="L1080" s="2"/>
    </row>
    <row r="1081" spans="12:12" ht="15" customHeight="1">
      <c r="L1081" s="2"/>
    </row>
    <row r="1082" spans="12:12" ht="15" customHeight="1">
      <c r="L1082" s="2"/>
    </row>
    <row r="1083" spans="12:12" ht="15" customHeight="1">
      <c r="L1083" s="2"/>
    </row>
    <row r="1084" spans="12:12" ht="15" customHeight="1">
      <c r="L1084" s="2"/>
    </row>
    <row r="1085" spans="12:12" ht="15" customHeight="1">
      <c r="L1085" s="2"/>
    </row>
    <row r="1086" spans="12:12" ht="15" customHeight="1">
      <c r="L1086" s="2"/>
    </row>
    <row r="1087" spans="12:12" ht="15" customHeight="1">
      <c r="L1087" s="2"/>
    </row>
    <row r="1088" spans="12:12" ht="15" customHeight="1">
      <c r="L1088" s="2"/>
    </row>
    <row r="1089" spans="12:12" ht="15" customHeight="1">
      <c r="L1089" s="2"/>
    </row>
    <row r="1090" spans="12:12" ht="15" customHeight="1">
      <c r="L1090" s="2"/>
    </row>
    <row r="1091" spans="12:12" ht="15" customHeight="1">
      <c r="L1091" s="2"/>
    </row>
    <row r="1092" spans="12:12" ht="15" customHeight="1">
      <c r="L1092" s="2"/>
    </row>
    <row r="1093" spans="12:12" ht="15" customHeight="1">
      <c r="L1093" s="2"/>
    </row>
    <row r="1094" spans="12:12" ht="15" customHeight="1">
      <c r="L1094" s="2"/>
    </row>
    <row r="1095" spans="12:12" ht="15" customHeight="1">
      <c r="L1095" s="2"/>
    </row>
    <row r="1096" spans="12:12" ht="15" customHeight="1">
      <c r="L1096" s="2"/>
    </row>
    <row r="1097" spans="12:12" ht="15" customHeight="1">
      <c r="L1097" s="2"/>
    </row>
    <row r="1098" spans="12:12" ht="15" customHeight="1">
      <c r="L1098" s="2"/>
    </row>
    <row r="1099" spans="12:12" ht="15" customHeight="1">
      <c r="L1099" s="2"/>
    </row>
    <row r="1100" spans="12:12" ht="15" customHeight="1">
      <c r="L1100" s="2"/>
    </row>
    <row r="1101" spans="12:12" ht="15" customHeight="1">
      <c r="L1101" s="2"/>
    </row>
    <row r="1102" spans="12:12" ht="15" customHeight="1">
      <c r="L1102" s="2"/>
    </row>
    <row r="1103" spans="12:12" ht="15" customHeight="1">
      <c r="L1103" s="2"/>
    </row>
    <row r="1104" spans="12:12" ht="15" customHeight="1">
      <c r="L1104" s="2"/>
    </row>
    <row r="1105" spans="12:12" ht="15" customHeight="1">
      <c r="L1105" s="2"/>
    </row>
    <row r="1106" spans="12:12" ht="15" customHeight="1">
      <c r="L1106" s="2"/>
    </row>
    <row r="1107" spans="12:12" ht="15" customHeight="1">
      <c r="L1107" s="2"/>
    </row>
    <row r="1108" spans="12:12" ht="15" customHeight="1">
      <c r="L1108" s="2"/>
    </row>
    <row r="1109" spans="12:12" ht="15" customHeight="1">
      <c r="L1109" s="2"/>
    </row>
    <row r="1110" spans="12:12" ht="15" customHeight="1">
      <c r="L1110" s="2"/>
    </row>
    <row r="1111" spans="12:12" ht="15" customHeight="1">
      <c r="L1111" s="2"/>
    </row>
    <row r="1112" spans="12:12" ht="15" customHeight="1">
      <c r="L1112" s="2"/>
    </row>
    <row r="1113" spans="12:12" ht="15" customHeight="1">
      <c r="L1113" s="2"/>
    </row>
    <row r="1114" spans="12:12" ht="15" customHeight="1">
      <c r="L1114" s="2"/>
    </row>
    <row r="1115" spans="12:12" ht="15" customHeight="1">
      <c r="L1115" s="2"/>
    </row>
    <row r="1116" spans="12:12" ht="15" customHeight="1">
      <c r="L1116" s="2"/>
    </row>
    <row r="1117" spans="12:12" ht="15" customHeight="1">
      <c r="L1117" s="2"/>
    </row>
    <row r="1118" spans="12:12" ht="15" customHeight="1">
      <c r="L1118" s="2"/>
    </row>
    <row r="1119" spans="12:12" ht="15" customHeight="1">
      <c r="L1119" s="2"/>
    </row>
    <row r="1120" spans="12:12" ht="15" customHeight="1">
      <c r="L1120" s="2"/>
    </row>
    <row r="1121" spans="12:12" ht="15" customHeight="1">
      <c r="L1121" s="2"/>
    </row>
    <row r="1122" spans="12:12" ht="15" customHeight="1">
      <c r="L1122" s="2"/>
    </row>
    <row r="1123" spans="12:12" ht="15" customHeight="1">
      <c r="L1123" s="2"/>
    </row>
    <row r="1124" spans="12:12" ht="15" customHeight="1">
      <c r="L1124" s="2"/>
    </row>
    <row r="1125" spans="12:12" ht="15" customHeight="1">
      <c r="L1125" s="2"/>
    </row>
    <row r="1126" spans="12:12" ht="15" customHeight="1">
      <c r="L1126" s="2"/>
    </row>
    <row r="1127" spans="12:12" ht="15" customHeight="1">
      <c r="L1127" s="2"/>
    </row>
    <row r="1128" spans="12:12" ht="15" customHeight="1">
      <c r="L1128" s="2"/>
    </row>
    <row r="1129" spans="12:12" ht="15" customHeight="1">
      <c r="L1129" s="2"/>
    </row>
    <row r="1130" spans="12:12" ht="15" customHeight="1">
      <c r="L1130" s="2"/>
    </row>
    <row r="1131" spans="12:12" ht="15" customHeight="1">
      <c r="L1131" s="2"/>
    </row>
    <row r="1132" spans="12:12" ht="15" customHeight="1">
      <c r="L1132" s="2"/>
    </row>
    <row r="1133" spans="12:12" ht="15" customHeight="1">
      <c r="L1133" s="2"/>
    </row>
    <row r="1134" spans="12:12" ht="15" customHeight="1">
      <c r="L1134" s="2"/>
    </row>
    <row r="1135" spans="12:12" ht="15" customHeight="1">
      <c r="L1135" s="2"/>
    </row>
    <row r="1136" spans="12:12" ht="15" customHeight="1">
      <c r="L1136" s="2"/>
    </row>
    <row r="1137" spans="12:12" ht="15" customHeight="1">
      <c r="L1137" s="2"/>
    </row>
    <row r="1138" spans="12:12" ht="15" customHeight="1">
      <c r="L1138" s="2"/>
    </row>
    <row r="1139" spans="12:12" ht="15" customHeight="1">
      <c r="L1139" s="2"/>
    </row>
    <row r="1140" spans="12:12" ht="15" customHeight="1">
      <c r="L1140" s="2"/>
    </row>
    <row r="1141" spans="12:12" ht="15" customHeight="1">
      <c r="L1141" s="2"/>
    </row>
    <row r="1142" spans="12:12" ht="15" customHeight="1">
      <c r="L1142" s="2"/>
    </row>
    <row r="1143" spans="12:12" ht="15" customHeight="1">
      <c r="L1143" s="2"/>
    </row>
    <row r="1144" spans="12:12" ht="15" customHeight="1">
      <c r="L1144" s="2"/>
    </row>
    <row r="1145" spans="12:12" ht="15" customHeight="1">
      <c r="L1145" s="2"/>
    </row>
    <row r="1146" spans="12:12" ht="15" customHeight="1">
      <c r="L1146" s="2"/>
    </row>
    <row r="1147" spans="12:12" ht="15" customHeight="1">
      <c r="L1147" s="2"/>
    </row>
    <row r="1148" spans="12:12" ht="15" customHeight="1">
      <c r="L1148" s="2"/>
    </row>
    <row r="1149" spans="12:12" ht="15" customHeight="1">
      <c r="L1149" s="2"/>
    </row>
    <row r="1150" spans="12:12" ht="15" customHeight="1">
      <c r="L1150" s="2"/>
    </row>
    <row r="1151" spans="12:12" ht="15" customHeight="1">
      <c r="L1151" s="2"/>
    </row>
    <row r="1152" spans="12:12" ht="15" customHeight="1">
      <c r="L1152" s="2"/>
    </row>
    <row r="1153" spans="12:12" ht="15" customHeight="1">
      <c r="L1153" s="2"/>
    </row>
    <row r="1154" spans="12:12" ht="15" customHeight="1">
      <c r="L1154" s="2"/>
    </row>
    <row r="1155" spans="12:12" ht="15" customHeight="1">
      <c r="L1155" s="2"/>
    </row>
    <row r="1156" spans="12:12" ht="15" customHeight="1">
      <c r="L1156" s="2"/>
    </row>
    <row r="1157" spans="12:12" ht="15" customHeight="1">
      <c r="L1157" s="2"/>
    </row>
    <row r="1158" spans="12:12" ht="15" customHeight="1">
      <c r="L1158" s="2"/>
    </row>
    <row r="1159" spans="12:12" ht="15" customHeight="1">
      <c r="L1159" s="2"/>
    </row>
    <row r="1160" spans="12:12" ht="15" customHeight="1">
      <c r="L1160" s="2"/>
    </row>
    <row r="1161" spans="12:12" ht="15" customHeight="1">
      <c r="L1161" s="2"/>
    </row>
    <row r="1162" spans="12:12" ht="15" customHeight="1">
      <c r="L1162" s="2"/>
    </row>
    <row r="1163" spans="12:12" ht="15" customHeight="1">
      <c r="L1163" s="2"/>
    </row>
    <row r="1164" spans="12:12" ht="15" customHeight="1">
      <c r="L1164" s="2"/>
    </row>
    <row r="1165" spans="12:12" ht="15" customHeight="1">
      <c r="L1165" s="2"/>
    </row>
    <row r="1166" spans="12:12" ht="15" customHeight="1">
      <c r="L1166" s="2"/>
    </row>
    <row r="1167" spans="12:12" ht="15" customHeight="1">
      <c r="L1167" s="2"/>
    </row>
    <row r="1168" spans="12:12" ht="15" customHeight="1">
      <c r="L1168" s="2"/>
    </row>
    <row r="1169" spans="12:12" ht="15" customHeight="1">
      <c r="L1169" s="2"/>
    </row>
    <row r="1170" spans="12:12" ht="15" customHeight="1">
      <c r="L1170" s="2"/>
    </row>
    <row r="1171" spans="12:12" ht="15" customHeight="1">
      <c r="L1171" s="2"/>
    </row>
    <row r="1172" spans="12:12" ht="15" customHeight="1">
      <c r="L1172" s="2"/>
    </row>
    <row r="1173" spans="12:12" ht="15" customHeight="1">
      <c r="L1173" s="2"/>
    </row>
    <row r="1174" spans="12:12" ht="15" customHeight="1">
      <c r="L1174" s="2"/>
    </row>
    <row r="1175" spans="12:12" ht="15" customHeight="1">
      <c r="L1175" s="2"/>
    </row>
    <row r="1176" spans="12:12" ht="15" customHeight="1">
      <c r="L1176" s="2"/>
    </row>
    <row r="1177" spans="12:12" ht="15" customHeight="1">
      <c r="L1177" s="2"/>
    </row>
    <row r="1178" spans="12:12" ht="15" customHeight="1">
      <c r="L1178" s="2"/>
    </row>
    <row r="1179" spans="12:12" ht="15" customHeight="1">
      <c r="L1179" s="2"/>
    </row>
    <row r="1180" spans="12:12" ht="15" customHeight="1">
      <c r="L1180" s="2"/>
    </row>
    <row r="1181" spans="12:12" ht="15" customHeight="1">
      <c r="L1181" s="2"/>
    </row>
    <row r="1182" spans="12:12" ht="15" customHeight="1">
      <c r="L1182" s="2"/>
    </row>
    <row r="1183" spans="12:12" ht="15" customHeight="1">
      <c r="L1183" s="2"/>
    </row>
    <row r="1184" spans="12:12" ht="15" customHeight="1">
      <c r="L1184" s="2"/>
    </row>
    <row r="1185" spans="12:12" ht="15" customHeight="1">
      <c r="L1185" s="2"/>
    </row>
    <row r="1186" spans="12:12" ht="15" customHeight="1">
      <c r="L1186" s="2"/>
    </row>
    <row r="1187" spans="12:12" ht="15" customHeight="1">
      <c r="L1187" s="2"/>
    </row>
    <row r="1188" spans="12:12" ht="15" customHeight="1">
      <c r="L1188" s="2"/>
    </row>
    <row r="1189" spans="12:12" ht="15" customHeight="1">
      <c r="L1189" s="2"/>
    </row>
    <row r="1190" spans="12:12" ht="15" customHeight="1">
      <c r="L1190" s="2"/>
    </row>
    <row r="1191" spans="12:12" ht="15" customHeight="1">
      <c r="L1191" s="2"/>
    </row>
    <row r="1192" spans="12:12" ht="15" customHeight="1">
      <c r="L1192" s="2"/>
    </row>
    <row r="1193" spans="12:12" ht="15" customHeight="1">
      <c r="L1193" s="2"/>
    </row>
    <row r="1194" spans="12:12" ht="15" customHeight="1">
      <c r="L1194" s="2"/>
    </row>
    <row r="1195" spans="12:12" ht="15" customHeight="1">
      <c r="L1195" s="2"/>
    </row>
    <row r="1196" spans="12:12" ht="15" customHeight="1">
      <c r="L1196" s="2"/>
    </row>
    <row r="1197" spans="12:12" ht="15" customHeight="1">
      <c r="L1197" s="2"/>
    </row>
    <row r="1198" spans="12:12" ht="15" customHeight="1">
      <c r="L1198" s="2"/>
    </row>
    <row r="1199" spans="12:12" ht="15" customHeight="1">
      <c r="L1199" s="2"/>
    </row>
    <row r="1200" spans="12:12" ht="15" customHeight="1">
      <c r="L1200" s="2"/>
    </row>
    <row r="1201" spans="12:12" ht="15" customHeight="1">
      <c r="L1201" s="2"/>
    </row>
    <row r="1202" spans="12:12" ht="15" customHeight="1">
      <c r="L1202" s="2"/>
    </row>
  </sheetData>
  <mergeCells count="14">
    <mergeCell ref="P3:R3"/>
    <mergeCell ref="A5:A6"/>
    <mergeCell ref="A7:A9"/>
    <mergeCell ref="A10:A11"/>
    <mergeCell ref="A13:A14"/>
    <mergeCell ref="A1:O1"/>
    <mergeCell ref="A2:O2"/>
    <mergeCell ref="B3:C4"/>
    <mergeCell ref="D3:D4"/>
    <mergeCell ref="E3:E4"/>
    <mergeCell ref="F3:F4"/>
    <mergeCell ref="G3:I3"/>
    <mergeCell ref="J3:L3"/>
    <mergeCell ref="M3:O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4C6E7"/>
    <outlinePr summaryBelow="0" summaryRight="0"/>
  </sheetPr>
  <dimension ref="A1:Z1002"/>
  <sheetViews>
    <sheetView topLeftCell="K9" zoomScale="80" zoomScaleNormal="80" workbookViewId="0">
      <selection activeCell="P11" sqref="P11"/>
    </sheetView>
  </sheetViews>
  <sheetFormatPr baseColWidth="10" defaultColWidth="14.42578125" defaultRowHeight="15" customHeight="1"/>
  <cols>
    <col min="1" max="1" width="21.7109375" customWidth="1"/>
    <col min="2" max="2" width="13.7109375" customWidth="1"/>
    <col min="3" max="3" width="31.5703125" customWidth="1"/>
    <col min="4" max="5" width="27.140625" customWidth="1"/>
    <col min="6" max="6" width="24.5703125" customWidth="1"/>
    <col min="7" max="7" width="23.5703125" customWidth="1"/>
    <col min="8" max="8" width="56.42578125" customWidth="1"/>
    <col min="9" max="9" width="21.140625" customWidth="1"/>
    <col min="10" max="10" width="69.140625" customWidth="1"/>
    <col min="11" max="11" width="60.7109375" customWidth="1"/>
    <col min="13" max="13" width="67.85546875" customWidth="1"/>
    <col min="14" max="14" width="48" customWidth="1"/>
    <col min="16" max="16" width="58.28515625" customWidth="1"/>
    <col min="17" max="17" width="21.28515625" customWidth="1"/>
  </cols>
  <sheetData>
    <row r="1" spans="1:26" ht="34.5" customHeight="1">
      <c r="A1" s="70" t="s">
        <v>203</v>
      </c>
      <c r="B1" s="71"/>
      <c r="C1" s="71"/>
      <c r="D1" s="71"/>
      <c r="E1" s="71"/>
      <c r="F1" s="71"/>
      <c r="G1" s="71"/>
      <c r="H1" s="71"/>
      <c r="I1" s="71"/>
      <c r="J1" s="71"/>
      <c r="K1" s="71"/>
      <c r="L1" s="71"/>
      <c r="M1" s="71"/>
      <c r="N1" s="71"/>
      <c r="O1" s="71"/>
      <c r="P1" s="71"/>
      <c r="Q1" s="72"/>
      <c r="R1" s="2"/>
      <c r="S1" s="2"/>
      <c r="T1" s="2"/>
      <c r="U1" s="2"/>
      <c r="V1" s="2"/>
      <c r="W1" s="2"/>
      <c r="X1" s="2"/>
      <c r="Y1" s="2"/>
      <c r="Z1" s="2"/>
    </row>
    <row r="2" spans="1:26" ht="27.75" customHeight="1">
      <c r="A2" s="73" t="s">
        <v>204</v>
      </c>
      <c r="B2" s="74"/>
      <c r="C2" s="74"/>
      <c r="D2" s="74"/>
      <c r="E2" s="74"/>
      <c r="F2" s="74"/>
      <c r="G2" s="74"/>
      <c r="H2" s="74"/>
      <c r="I2" s="74"/>
      <c r="J2" s="74"/>
      <c r="K2" s="74"/>
      <c r="L2" s="74"/>
      <c r="M2" s="74"/>
      <c r="N2" s="71"/>
      <c r="O2" s="71"/>
      <c r="P2" s="71"/>
      <c r="Q2" s="72"/>
      <c r="R2" s="2"/>
      <c r="S2" s="2"/>
      <c r="T2" s="2"/>
      <c r="U2" s="2"/>
      <c r="V2" s="2"/>
      <c r="W2" s="2"/>
      <c r="X2" s="2"/>
      <c r="Y2" s="2"/>
      <c r="Z2" s="2"/>
    </row>
    <row r="3" spans="1:26" ht="17.25" customHeight="1">
      <c r="A3" s="245" t="s">
        <v>2</v>
      </c>
      <c r="B3" s="249" t="s">
        <v>3</v>
      </c>
      <c r="C3" s="221"/>
      <c r="D3" s="245" t="s">
        <v>4</v>
      </c>
      <c r="E3" s="245" t="s">
        <v>205</v>
      </c>
      <c r="F3" s="245" t="s">
        <v>5</v>
      </c>
      <c r="G3" s="245" t="s">
        <v>6</v>
      </c>
      <c r="H3" s="240" t="s">
        <v>206</v>
      </c>
      <c r="I3" s="212"/>
      <c r="J3" s="214"/>
      <c r="K3" s="75" t="s">
        <v>207</v>
      </c>
      <c r="L3" s="76"/>
      <c r="M3" s="76"/>
      <c r="N3" s="246" t="s">
        <v>208</v>
      </c>
      <c r="O3" s="247"/>
      <c r="P3" s="248"/>
      <c r="Q3" s="72"/>
      <c r="R3" s="2"/>
      <c r="S3" s="2"/>
      <c r="T3" s="2"/>
      <c r="U3" s="2"/>
      <c r="V3" s="2"/>
      <c r="W3" s="2"/>
      <c r="X3" s="2"/>
      <c r="Y3" s="2"/>
      <c r="Z3" s="2"/>
    </row>
    <row r="4" spans="1:26">
      <c r="A4" s="216"/>
      <c r="B4" s="222"/>
      <c r="C4" s="223"/>
      <c r="D4" s="216"/>
      <c r="E4" s="216"/>
      <c r="F4" s="216"/>
      <c r="G4" s="216"/>
      <c r="H4" s="77" t="s">
        <v>209</v>
      </c>
      <c r="I4" s="78" t="s">
        <v>11</v>
      </c>
      <c r="J4" s="79" t="s">
        <v>12</v>
      </c>
      <c r="K4" s="77" t="s">
        <v>209</v>
      </c>
      <c r="L4" s="78" t="s">
        <v>11</v>
      </c>
      <c r="M4" s="80" t="s">
        <v>12</v>
      </c>
      <c r="N4" s="81" t="s">
        <v>209</v>
      </c>
      <c r="O4" s="82" t="s">
        <v>11</v>
      </c>
      <c r="P4" s="83" t="s">
        <v>12</v>
      </c>
      <c r="Q4" s="72"/>
      <c r="R4" s="2"/>
      <c r="S4" s="2"/>
      <c r="T4" s="2"/>
      <c r="U4" s="2"/>
      <c r="V4" s="2"/>
      <c r="W4" s="2"/>
      <c r="X4" s="2"/>
      <c r="Y4" s="2"/>
      <c r="Z4" s="2"/>
    </row>
    <row r="5" spans="1:26" ht="84">
      <c r="A5" s="250" t="s">
        <v>210</v>
      </c>
      <c r="B5" s="251">
        <v>44562</v>
      </c>
      <c r="C5" s="84" t="s">
        <v>211</v>
      </c>
      <c r="D5" s="84" t="s">
        <v>212</v>
      </c>
      <c r="E5" s="84" t="s">
        <v>213</v>
      </c>
      <c r="F5" s="240"/>
      <c r="G5" s="214"/>
      <c r="H5" s="85"/>
      <c r="I5" s="86"/>
      <c r="J5" s="87"/>
      <c r="K5" s="88"/>
      <c r="L5" s="89"/>
      <c r="M5" s="90"/>
      <c r="N5" s="91"/>
      <c r="O5" s="91"/>
      <c r="P5" s="91"/>
      <c r="Q5" s="72"/>
      <c r="R5" s="2"/>
      <c r="S5" s="2"/>
      <c r="T5" s="2"/>
      <c r="U5" s="2"/>
      <c r="V5" s="2"/>
      <c r="W5" s="2"/>
      <c r="X5" s="2"/>
      <c r="Y5" s="2"/>
      <c r="Z5" s="2"/>
    </row>
    <row r="6" spans="1:26" ht="132">
      <c r="A6" s="231"/>
      <c r="B6" s="231"/>
      <c r="C6" s="84" t="s">
        <v>214</v>
      </c>
      <c r="D6" s="241" t="s">
        <v>215</v>
      </c>
      <c r="E6" s="214"/>
      <c r="F6" s="84" t="s">
        <v>216</v>
      </c>
      <c r="G6" s="92" t="s">
        <v>217</v>
      </c>
      <c r="H6" s="85"/>
      <c r="I6" s="93">
        <v>0.33</v>
      </c>
      <c r="J6" s="94" t="s">
        <v>218</v>
      </c>
      <c r="K6" s="95"/>
      <c r="L6" s="96">
        <v>0.49</v>
      </c>
      <c r="M6" s="97" t="s">
        <v>892</v>
      </c>
      <c r="N6" s="91"/>
      <c r="O6" s="98">
        <v>0.5</v>
      </c>
      <c r="P6" s="99" t="s">
        <v>894</v>
      </c>
      <c r="Q6" s="100"/>
      <c r="R6" s="2"/>
      <c r="S6" s="2"/>
      <c r="T6" s="2"/>
      <c r="U6" s="2"/>
      <c r="V6" s="2"/>
      <c r="W6" s="2"/>
      <c r="X6" s="2"/>
      <c r="Y6" s="2"/>
      <c r="Z6" s="2"/>
    </row>
    <row r="7" spans="1:26" ht="129.75" customHeight="1">
      <c r="A7" s="231"/>
      <c r="B7" s="231"/>
      <c r="C7" s="84" t="s">
        <v>219</v>
      </c>
      <c r="D7" s="242" t="s">
        <v>220</v>
      </c>
      <c r="E7" s="213"/>
      <c r="F7" s="84" t="s">
        <v>221</v>
      </c>
      <c r="G7" s="75" t="s">
        <v>222</v>
      </c>
      <c r="H7" s="85"/>
      <c r="I7" s="101">
        <v>1</v>
      </c>
      <c r="J7" s="102" t="s">
        <v>223</v>
      </c>
      <c r="K7" s="95"/>
      <c r="L7" s="96">
        <v>1</v>
      </c>
      <c r="M7" s="97" t="s">
        <v>224</v>
      </c>
      <c r="N7" s="91"/>
      <c r="O7" s="96">
        <v>1</v>
      </c>
      <c r="P7" s="103" t="s">
        <v>224</v>
      </c>
      <c r="Q7" s="104" t="s">
        <v>225</v>
      </c>
      <c r="R7" s="2"/>
      <c r="S7" s="2"/>
      <c r="T7" s="2"/>
      <c r="U7" s="2"/>
      <c r="V7" s="2"/>
      <c r="W7" s="2"/>
      <c r="X7" s="2"/>
      <c r="Y7" s="2"/>
      <c r="Z7" s="2"/>
    </row>
    <row r="8" spans="1:26" ht="228">
      <c r="A8" s="231"/>
      <c r="B8" s="231"/>
      <c r="C8" s="84" t="s">
        <v>226</v>
      </c>
      <c r="D8" s="240" t="s">
        <v>227</v>
      </c>
      <c r="E8" s="214"/>
      <c r="F8" s="84" t="s">
        <v>228</v>
      </c>
      <c r="G8" s="75" t="s">
        <v>229</v>
      </c>
      <c r="H8" s="85"/>
      <c r="I8" s="93">
        <v>0.05</v>
      </c>
      <c r="J8" s="102" t="s">
        <v>230</v>
      </c>
      <c r="K8" s="95"/>
      <c r="L8" s="96">
        <v>0.05</v>
      </c>
      <c r="M8" s="105" t="s">
        <v>893</v>
      </c>
      <c r="N8" s="91"/>
      <c r="O8" s="98">
        <f>10/10/2</f>
        <v>0.5</v>
      </c>
      <c r="P8" s="106" t="s">
        <v>895</v>
      </c>
      <c r="Q8" s="100"/>
      <c r="R8" s="2"/>
      <c r="S8" s="2"/>
      <c r="T8" s="2"/>
      <c r="U8" s="2"/>
      <c r="V8" s="2"/>
      <c r="W8" s="2"/>
      <c r="X8" s="2"/>
      <c r="Y8" s="2"/>
      <c r="Z8" s="2"/>
    </row>
    <row r="9" spans="1:26" ht="204">
      <c r="A9" s="231"/>
      <c r="B9" s="231"/>
      <c r="C9" s="84" t="s">
        <v>231</v>
      </c>
      <c r="D9" s="107" t="s">
        <v>232</v>
      </c>
      <c r="E9" s="84" t="s">
        <v>233</v>
      </c>
      <c r="F9" s="84" t="s">
        <v>234</v>
      </c>
      <c r="G9" s="75" t="s">
        <v>235</v>
      </c>
      <c r="H9" s="85"/>
      <c r="I9" s="93">
        <v>0.3</v>
      </c>
      <c r="J9" s="108" t="s">
        <v>236</v>
      </c>
      <c r="K9" s="109" t="s">
        <v>237</v>
      </c>
      <c r="L9" s="110">
        <f>5/12</f>
        <v>0.41666666666666669</v>
      </c>
      <c r="M9" s="97" t="s">
        <v>896</v>
      </c>
      <c r="N9" s="91"/>
      <c r="O9" s="98">
        <f>15/24</f>
        <v>0.625</v>
      </c>
      <c r="P9" s="106" t="s">
        <v>897</v>
      </c>
      <c r="Q9" s="100"/>
      <c r="R9" s="2"/>
      <c r="S9" s="2"/>
      <c r="T9" s="2"/>
      <c r="U9" s="2"/>
      <c r="V9" s="2"/>
      <c r="W9" s="2"/>
      <c r="X9" s="2"/>
      <c r="Y9" s="2"/>
      <c r="Z9" s="2"/>
    </row>
    <row r="10" spans="1:26" ht="144">
      <c r="A10" s="231"/>
      <c r="B10" s="231"/>
      <c r="C10" s="84" t="s">
        <v>238</v>
      </c>
      <c r="D10" s="240" t="s">
        <v>239</v>
      </c>
      <c r="E10" s="214"/>
      <c r="F10" s="84" t="s">
        <v>240</v>
      </c>
      <c r="G10" s="75" t="s">
        <v>241</v>
      </c>
      <c r="H10" s="85"/>
      <c r="I10" s="101">
        <v>0.33</v>
      </c>
      <c r="J10" s="111" t="s">
        <v>242</v>
      </c>
      <c r="K10" s="95"/>
      <c r="L10" s="110">
        <f>4.5/12</f>
        <v>0.375</v>
      </c>
      <c r="M10" s="97" t="s">
        <v>243</v>
      </c>
      <c r="N10" s="91"/>
      <c r="O10" s="98">
        <f>14/24</f>
        <v>0.58333333333333337</v>
      </c>
      <c r="P10" s="112" t="s">
        <v>244</v>
      </c>
      <c r="Q10" s="100"/>
      <c r="R10" s="2"/>
      <c r="S10" s="2"/>
      <c r="T10" s="2"/>
      <c r="U10" s="2"/>
      <c r="V10" s="2"/>
      <c r="W10" s="2"/>
      <c r="X10" s="2"/>
      <c r="Y10" s="2"/>
      <c r="Z10" s="2"/>
    </row>
    <row r="11" spans="1:26" ht="180" customHeight="1">
      <c r="A11" s="231"/>
      <c r="B11" s="216"/>
      <c r="C11" s="84" t="s">
        <v>245</v>
      </c>
      <c r="D11" s="240" t="s">
        <v>227</v>
      </c>
      <c r="E11" s="214"/>
      <c r="F11" s="84" t="s">
        <v>246</v>
      </c>
      <c r="G11" s="75" t="s">
        <v>241</v>
      </c>
      <c r="H11" s="85" t="s">
        <v>247</v>
      </c>
      <c r="I11" s="101">
        <v>0.1</v>
      </c>
      <c r="J11" s="113" t="s">
        <v>248</v>
      </c>
      <c r="K11" s="109" t="s">
        <v>249</v>
      </c>
      <c r="L11" s="96">
        <v>0.2</v>
      </c>
      <c r="M11" s="103" t="s">
        <v>250</v>
      </c>
      <c r="N11" s="114"/>
      <c r="O11" s="115">
        <v>0.2</v>
      </c>
      <c r="P11" s="116" t="s">
        <v>251</v>
      </c>
      <c r="Q11" s="100" t="s">
        <v>908</v>
      </c>
      <c r="R11" s="2"/>
      <c r="S11" s="2"/>
      <c r="T11" s="2"/>
      <c r="U11" s="2"/>
      <c r="V11" s="2"/>
      <c r="W11" s="2"/>
      <c r="X11" s="2"/>
      <c r="Y11" s="2"/>
      <c r="Z11" s="2"/>
    </row>
    <row r="12" spans="1:26" ht="171" customHeight="1">
      <c r="A12" s="231"/>
      <c r="B12" s="117">
        <v>44593</v>
      </c>
      <c r="C12" s="84" t="s">
        <v>252</v>
      </c>
      <c r="D12" s="84" t="s">
        <v>253</v>
      </c>
      <c r="E12" s="84" t="s">
        <v>254</v>
      </c>
      <c r="F12" s="84" t="s">
        <v>221</v>
      </c>
      <c r="G12" s="75" t="s">
        <v>255</v>
      </c>
      <c r="H12" s="85" t="s">
        <v>256</v>
      </c>
      <c r="I12" s="101">
        <v>0.5</v>
      </c>
      <c r="J12" s="92" t="s">
        <v>257</v>
      </c>
      <c r="K12" s="118" t="s">
        <v>258</v>
      </c>
      <c r="L12" s="119">
        <v>0.75</v>
      </c>
      <c r="M12" s="116" t="s">
        <v>259</v>
      </c>
      <c r="N12" s="120"/>
      <c r="O12" s="93">
        <v>1</v>
      </c>
      <c r="P12" s="121" t="s">
        <v>260</v>
      </c>
      <c r="Q12" s="104" t="s">
        <v>225</v>
      </c>
      <c r="R12" s="2"/>
      <c r="S12" s="2"/>
      <c r="T12" s="2"/>
      <c r="U12" s="2"/>
      <c r="V12" s="2"/>
      <c r="W12" s="2"/>
      <c r="X12" s="2"/>
      <c r="Y12" s="2"/>
      <c r="Z12" s="2"/>
    </row>
    <row r="13" spans="1:26" ht="156">
      <c r="A13" s="231"/>
      <c r="B13" s="117">
        <v>44621</v>
      </c>
      <c r="C13" s="84" t="s">
        <v>261</v>
      </c>
      <c r="D13" s="84" t="s">
        <v>262</v>
      </c>
      <c r="E13" s="84" t="s">
        <v>263</v>
      </c>
      <c r="F13" s="84" t="s">
        <v>264</v>
      </c>
      <c r="G13" s="75" t="s">
        <v>265</v>
      </c>
      <c r="H13" s="122" t="s">
        <v>266</v>
      </c>
      <c r="I13" s="93">
        <v>0</v>
      </c>
      <c r="J13" s="123" t="s">
        <v>267</v>
      </c>
      <c r="K13" s="109" t="s">
        <v>268</v>
      </c>
      <c r="L13" s="98">
        <v>0</v>
      </c>
      <c r="M13" s="97" t="s">
        <v>267</v>
      </c>
      <c r="N13" s="124" t="s">
        <v>269</v>
      </c>
      <c r="O13" s="125">
        <v>1</v>
      </c>
      <c r="P13" s="126" t="s">
        <v>270</v>
      </c>
      <c r="Q13" s="104" t="s">
        <v>225</v>
      </c>
      <c r="R13" s="2"/>
      <c r="S13" s="2"/>
      <c r="T13" s="2"/>
      <c r="U13" s="2"/>
      <c r="V13" s="2"/>
      <c r="W13" s="2"/>
      <c r="X13" s="2"/>
      <c r="Y13" s="2"/>
      <c r="Z13" s="2"/>
    </row>
    <row r="14" spans="1:26" ht="114" customHeight="1">
      <c r="A14" s="231"/>
      <c r="B14" s="117">
        <v>44652</v>
      </c>
      <c r="C14" s="84" t="s">
        <v>271</v>
      </c>
      <c r="D14" s="84" t="s">
        <v>272</v>
      </c>
      <c r="E14" s="84" t="s">
        <v>273</v>
      </c>
      <c r="F14" s="84" t="s">
        <v>274</v>
      </c>
      <c r="G14" s="75" t="s">
        <v>275</v>
      </c>
      <c r="H14" s="127"/>
      <c r="I14" s="93">
        <v>0.33</v>
      </c>
      <c r="J14" s="123" t="s">
        <v>276</v>
      </c>
      <c r="K14" s="128"/>
      <c r="L14" s="129">
        <v>0.66</v>
      </c>
      <c r="M14" s="130" t="s">
        <v>277</v>
      </c>
      <c r="N14" s="91"/>
      <c r="O14" s="98">
        <v>1</v>
      </c>
      <c r="P14" s="105" t="s">
        <v>277</v>
      </c>
      <c r="Q14" s="104" t="s">
        <v>225</v>
      </c>
      <c r="R14" s="2"/>
      <c r="S14" s="2"/>
      <c r="T14" s="2"/>
      <c r="U14" s="2"/>
      <c r="V14" s="2"/>
      <c r="W14" s="2"/>
      <c r="X14" s="2"/>
      <c r="Y14" s="2"/>
      <c r="Z14" s="2"/>
    </row>
    <row r="15" spans="1:26" ht="180.75">
      <c r="A15" s="231"/>
      <c r="B15" s="117">
        <v>44682</v>
      </c>
      <c r="C15" s="84" t="s">
        <v>278</v>
      </c>
      <c r="D15" s="84" t="s">
        <v>279</v>
      </c>
      <c r="E15" s="84" t="s">
        <v>280</v>
      </c>
      <c r="F15" s="84" t="s">
        <v>281</v>
      </c>
      <c r="G15" s="75" t="s">
        <v>282</v>
      </c>
      <c r="H15" s="131"/>
      <c r="I15" s="93">
        <v>0.2</v>
      </c>
      <c r="J15" s="132" t="s">
        <v>283</v>
      </c>
      <c r="K15" s="109" t="s">
        <v>284</v>
      </c>
      <c r="L15" s="96">
        <v>0.41</v>
      </c>
      <c r="M15" s="133" t="s">
        <v>285</v>
      </c>
      <c r="N15" s="91"/>
      <c r="O15" s="98">
        <f>12/12</f>
        <v>1</v>
      </c>
      <c r="P15" s="112" t="s">
        <v>286</v>
      </c>
      <c r="Q15" s="104" t="s">
        <v>225</v>
      </c>
      <c r="R15" s="2"/>
      <c r="S15" s="2"/>
      <c r="T15" s="2"/>
      <c r="U15" s="2"/>
      <c r="V15" s="2"/>
      <c r="W15" s="2"/>
      <c r="X15" s="2"/>
      <c r="Y15" s="2"/>
      <c r="Z15" s="2"/>
    </row>
    <row r="16" spans="1:26" ht="96">
      <c r="A16" s="231"/>
      <c r="B16" s="117">
        <v>44713</v>
      </c>
      <c r="C16" s="84" t="s">
        <v>287</v>
      </c>
      <c r="D16" s="84" t="s">
        <v>288</v>
      </c>
      <c r="E16" s="84" t="s">
        <v>289</v>
      </c>
      <c r="F16" s="84" t="s">
        <v>281</v>
      </c>
      <c r="G16" s="134">
        <v>44773</v>
      </c>
      <c r="H16" s="135" t="s">
        <v>290</v>
      </c>
      <c r="I16" s="93">
        <v>0</v>
      </c>
      <c r="J16" s="123" t="s">
        <v>291</v>
      </c>
      <c r="K16" s="136" t="s">
        <v>292</v>
      </c>
      <c r="L16" s="96">
        <v>1</v>
      </c>
      <c r="M16" s="137" t="s">
        <v>293</v>
      </c>
      <c r="N16" s="91"/>
      <c r="O16" s="96">
        <v>0.5</v>
      </c>
      <c r="P16" s="123" t="s">
        <v>294</v>
      </c>
      <c r="Q16" s="210"/>
      <c r="R16" s="2"/>
      <c r="S16" s="2"/>
      <c r="T16" s="2"/>
      <c r="U16" s="2"/>
      <c r="V16" s="2"/>
      <c r="W16" s="2"/>
      <c r="X16" s="2"/>
      <c r="Y16" s="2"/>
      <c r="Z16" s="2"/>
    </row>
    <row r="17" spans="1:26" ht="132">
      <c r="A17" s="231"/>
      <c r="B17" s="117">
        <v>44743</v>
      </c>
      <c r="C17" s="84" t="s">
        <v>296</v>
      </c>
      <c r="D17" s="84" t="s">
        <v>297</v>
      </c>
      <c r="E17" s="84" t="s">
        <v>298</v>
      </c>
      <c r="F17" s="84" t="s">
        <v>299</v>
      </c>
      <c r="G17" s="75" t="s">
        <v>235</v>
      </c>
      <c r="H17" s="135" t="s">
        <v>300</v>
      </c>
      <c r="I17" s="101">
        <v>0.33</v>
      </c>
      <c r="J17" s="94" t="s">
        <v>301</v>
      </c>
      <c r="K17" s="112" t="s">
        <v>302</v>
      </c>
      <c r="L17" s="96">
        <v>0.66</v>
      </c>
      <c r="M17" s="138" t="s">
        <v>303</v>
      </c>
      <c r="N17" s="91"/>
      <c r="O17" s="98">
        <v>1</v>
      </c>
      <c r="P17" s="112" t="s">
        <v>304</v>
      </c>
      <c r="Q17" s="100" t="s">
        <v>225</v>
      </c>
      <c r="R17" s="2"/>
      <c r="S17" s="2"/>
      <c r="T17" s="2"/>
      <c r="U17" s="2"/>
      <c r="V17" s="2"/>
      <c r="W17" s="2"/>
      <c r="X17" s="2"/>
      <c r="Y17" s="2"/>
      <c r="Z17" s="2"/>
    </row>
    <row r="18" spans="1:26" ht="339" customHeight="1">
      <c r="A18" s="231"/>
      <c r="B18" s="117">
        <v>44774</v>
      </c>
      <c r="C18" s="84" t="s">
        <v>305</v>
      </c>
      <c r="D18" s="84" t="s">
        <v>306</v>
      </c>
      <c r="E18" s="84" t="s">
        <v>307</v>
      </c>
      <c r="F18" s="84" t="s">
        <v>88</v>
      </c>
      <c r="G18" s="75" t="s">
        <v>308</v>
      </c>
      <c r="H18" s="85" t="s">
        <v>309</v>
      </c>
      <c r="I18" s="101">
        <v>0.17</v>
      </c>
      <c r="J18" s="92" t="s">
        <v>310</v>
      </c>
      <c r="K18" s="139" t="s">
        <v>311</v>
      </c>
      <c r="L18" s="96">
        <v>0.81</v>
      </c>
      <c r="M18" s="97" t="s">
        <v>312</v>
      </c>
      <c r="N18" s="140" t="s">
        <v>313</v>
      </c>
      <c r="O18" s="98">
        <v>1</v>
      </c>
      <c r="P18" s="112" t="s">
        <v>23</v>
      </c>
      <c r="Q18" s="104" t="s">
        <v>225</v>
      </c>
      <c r="R18" s="2"/>
      <c r="S18" s="2"/>
      <c r="T18" s="2"/>
      <c r="U18" s="2"/>
      <c r="V18" s="2"/>
      <c r="W18" s="2"/>
      <c r="X18" s="2"/>
      <c r="Y18" s="2"/>
      <c r="Z18" s="2"/>
    </row>
    <row r="19" spans="1:26" ht="83.25" customHeight="1">
      <c r="A19" s="231"/>
      <c r="B19" s="252" t="s">
        <v>314</v>
      </c>
      <c r="C19" s="84" t="s">
        <v>315</v>
      </c>
      <c r="D19" s="84" t="s">
        <v>316</v>
      </c>
      <c r="E19" s="84" t="s">
        <v>317</v>
      </c>
      <c r="F19" s="84" t="s">
        <v>318</v>
      </c>
      <c r="G19" s="75" t="s">
        <v>319</v>
      </c>
      <c r="H19" s="135" t="s">
        <v>320</v>
      </c>
      <c r="I19" s="93">
        <v>1</v>
      </c>
      <c r="J19" s="123" t="s">
        <v>321</v>
      </c>
      <c r="K19" s="141"/>
      <c r="L19" s="119">
        <v>1</v>
      </c>
      <c r="M19" s="142" t="s">
        <v>322</v>
      </c>
      <c r="N19" s="91"/>
      <c r="O19" s="91">
        <v>100</v>
      </c>
      <c r="P19" s="142" t="s">
        <v>322</v>
      </c>
      <c r="Q19" s="100"/>
      <c r="R19" s="2"/>
      <c r="S19" s="2"/>
      <c r="T19" s="2"/>
      <c r="U19" s="2"/>
      <c r="V19" s="2"/>
      <c r="W19" s="2"/>
      <c r="X19" s="2"/>
      <c r="Y19" s="2"/>
      <c r="Z19" s="2"/>
    </row>
    <row r="20" spans="1:26" ht="83.25" customHeight="1">
      <c r="A20" s="231"/>
      <c r="B20" s="231"/>
      <c r="C20" s="84" t="s">
        <v>323</v>
      </c>
      <c r="D20" s="84" t="s">
        <v>324</v>
      </c>
      <c r="E20" s="84" t="s">
        <v>325</v>
      </c>
      <c r="F20" s="84" t="s">
        <v>326</v>
      </c>
      <c r="G20" s="75" t="s">
        <v>235</v>
      </c>
      <c r="H20" s="131"/>
      <c r="I20" s="93">
        <f>4/12</f>
        <v>0.33333333333333331</v>
      </c>
      <c r="J20" s="132" t="s">
        <v>327</v>
      </c>
      <c r="K20" s="144"/>
      <c r="L20" s="98">
        <f>6/12</f>
        <v>0.5</v>
      </c>
      <c r="M20" s="145" t="s">
        <v>328</v>
      </c>
      <c r="N20" s="91"/>
      <c r="O20" s="98">
        <v>0.92</v>
      </c>
      <c r="P20" s="112" t="s">
        <v>329</v>
      </c>
      <c r="Q20" s="100"/>
      <c r="R20" s="2"/>
      <c r="S20" s="2"/>
      <c r="T20" s="2"/>
      <c r="U20" s="2"/>
      <c r="V20" s="2"/>
      <c r="W20" s="2"/>
      <c r="X20" s="2"/>
      <c r="Y20" s="2"/>
      <c r="Z20" s="2"/>
    </row>
    <row r="21" spans="1:26" ht="100.5" customHeight="1">
      <c r="A21" s="231"/>
      <c r="B21" s="216"/>
      <c r="C21" s="84" t="s">
        <v>330</v>
      </c>
      <c r="D21" s="84" t="s">
        <v>331</v>
      </c>
      <c r="E21" s="84" t="s">
        <v>332</v>
      </c>
      <c r="F21" s="84" t="s">
        <v>333</v>
      </c>
      <c r="G21" s="134">
        <v>44926</v>
      </c>
      <c r="H21" s="131"/>
      <c r="I21" s="93">
        <v>0</v>
      </c>
      <c r="J21" s="123" t="s">
        <v>334</v>
      </c>
      <c r="K21" s="144"/>
      <c r="L21" s="98">
        <v>0.85714285714285698</v>
      </c>
      <c r="M21" s="97" t="s">
        <v>335</v>
      </c>
      <c r="N21" s="91"/>
      <c r="O21" s="98">
        <f>19/20</f>
        <v>0.95</v>
      </c>
      <c r="P21" s="112" t="s">
        <v>336</v>
      </c>
      <c r="Q21" s="104" t="s">
        <v>225</v>
      </c>
      <c r="R21" s="2"/>
      <c r="S21" s="2"/>
      <c r="T21" s="2"/>
      <c r="U21" s="2"/>
      <c r="V21" s="2"/>
      <c r="W21" s="2"/>
      <c r="X21" s="2"/>
      <c r="Y21" s="2"/>
      <c r="Z21" s="2"/>
    </row>
    <row r="22" spans="1:26" ht="99" customHeight="1">
      <c r="A22" s="231"/>
      <c r="B22" s="117">
        <v>44835</v>
      </c>
      <c r="C22" s="84" t="s">
        <v>337</v>
      </c>
      <c r="D22" s="84" t="s">
        <v>338</v>
      </c>
      <c r="E22" s="84" t="s">
        <v>339</v>
      </c>
      <c r="F22" s="84" t="s">
        <v>145</v>
      </c>
      <c r="G22" s="75" t="s">
        <v>340</v>
      </c>
      <c r="H22" s="122" t="s">
        <v>341</v>
      </c>
      <c r="I22" s="93">
        <v>0.33</v>
      </c>
      <c r="J22" s="123" t="s">
        <v>342</v>
      </c>
      <c r="K22" s="109" t="s">
        <v>343</v>
      </c>
      <c r="L22" s="98">
        <v>0.66</v>
      </c>
      <c r="M22" s="97" t="s">
        <v>344</v>
      </c>
      <c r="N22" s="124" t="s">
        <v>345</v>
      </c>
      <c r="O22" s="146">
        <v>1</v>
      </c>
      <c r="P22" s="126" t="s">
        <v>346</v>
      </c>
      <c r="Q22" s="104" t="s">
        <v>225</v>
      </c>
      <c r="R22" s="2"/>
      <c r="S22" s="2"/>
      <c r="T22" s="2"/>
      <c r="U22" s="2"/>
      <c r="V22" s="2"/>
      <c r="W22" s="2"/>
      <c r="X22" s="2"/>
      <c r="Y22" s="2"/>
      <c r="Z22" s="2"/>
    </row>
    <row r="23" spans="1:26" ht="75" customHeight="1">
      <c r="A23" s="231"/>
      <c r="B23" s="251">
        <v>44866</v>
      </c>
      <c r="C23" s="245" t="s">
        <v>347</v>
      </c>
      <c r="D23" s="84" t="s">
        <v>348</v>
      </c>
      <c r="E23" s="84" t="s">
        <v>349</v>
      </c>
      <c r="F23" s="84" t="s">
        <v>281</v>
      </c>
      <c r="G23" s="75" t="s">
        <v>350</v>
      </c>
      <c r="H23" s="236" t="s">
        <v>351</v>
      </c>
      <c r="I23" s="93">
        <v>0</v>
      </c>
      <c r="J23" s="243" t="s">
        <v>352</v>
      </c>
      <c r="K23" s="109" t="s">
        <v>353</v>
      </c>
      <c r="L23" s="98">
        <v>0.5</v>
      </c>
      <c r="M23" s="97" t="s">
        <v>354</v>
      </c>
      <c r="N23" s="109" t="s">
        <v>355</v>
      </c>
      <c r="O23" s="98">
        <v>1</v>
      </c>
      <c r="P23" s="112" t="s">
        <v>346</v>
      </c>
      <c r="Q23" s="104" t="s">
        <v>225</v>
      </c>
      <c r="R23" s="2"/>
      <c r="S23" s="2"/>
      <c r="T23" s="2"/>
      <c r="U23" s="2"/>
      <c r="V23" s="2"/>
      <c r="W23" s="2"/>
      <c r="X23" s="2"/>
      <c r="Y23" s="2"/>
      <c r="Z23" s="2"/>
    </row>
    <row r="24" spans="1:26" ht="79.5" customHeight="1" thickBot="1">
      <c r="A24" s="231"/>
      <c r="B24" s="216"/>
      <c r="C24" s="216"/>
      <c r="D24" s="84" t="s">
        <v>356</v>
      </c>
      <c r="E24" s="84" t="s">
        <v>357</v>
      </c>
      <c r="F24" s="84" t="s">
        <v>281</v>
      </c>
      <c r="G24" s="75" t="s">
        <v>358</v>
      </c>
      <c r="H24" s="216"/>
      <c r="I24" s="93">
        <v>0</v>
      </c>
      <c r="J24" s="244"/>
      <c r="K24" s="109" t="s">
        <v>359</v>
      </c>
      <c r="L24" s="98">
        <v>0.5</v>
      </c>
      <c r="M24" s="97" t="s">
        <v>360</v>
      </c>
      <c r="N24" s="91"/>
      <c r="O24" s="98">
        <v>0.5</v>
      </c>
      <c r="P24" s="140" t="s">
        <v>361</v>
      </c>
      <c r="Q24" s="210" t="s">
        <v>295</v>
      </c>
      <c r="R24" s="2"/>
      <c r="S24" s="2"/>
      <c r="T24" s="2"/>
      <c r="U24" s="2"/>
      <c r="V24" s="2"/>
      <c r="W24" s="2"/>
      <c r="X24" s="2"/>
      <c r="Y24" s="2"/>
      <c r="Z24" s="2"/>
    </row>
    <row r="25" spans="1:26" ht="75.75" customHeight="1" thickBot="1">
      <c r="A25" s="231"/>
      <c r="B25" s="287" t="s">
        <v>904</v>
      </c>
      <c r="C25" s="85" t="s">
        <v>905</v>
      </c>
      <c r="D25" s="85" t="s">
        <v>362</v>
      </c>
      <c r="E25" s="85" t="s">
        <v>362</v>
      </c>
      <c r="F25" s="85" t="s">
        <v>363</v>
      </c>
      <c r="G25" s="152" t="s">
        <v>906</v>
      </c>
      <c r="H25" s="127" t="s">
        <v>364</v>
      </c>
      <c r="I25" s="93">
        <v>0</v>
      </c>
      <c r="J25" s="149" t="s">
        <v>364</v>
      </c>
      <c r="K25" s="144"/>
      <c r="L25" s="98">
        <v>0</v>
      </c>
      <c r="M25" s="97" t="s">
        <v>365</v>
      </c>
      <c r="N25" s="91"/>
      <c r="O25" s="98">
        <v>0</v>
      </c>
      <c r="P25" s="112" t="s">
        <v>907</v>
      </c>
      <c r="Q25" s="100"/>
      <c r="R25" s="2"/>
      <c r="S25" s="2"/>
      <c r="T25" s="2"/>
      <c r="U25" s="2"/>
      <c r="V25" s="2"/>
      <c r="W25" s="2"/>
      <c r="X25" s="2"/>
      <c r="Y25" s="2"/>
      <c r="Z25" s="2"/>
    </row>
    <row r="26" spans="1:26" ht="87" customHeight="1" thickBot="1">
      <c r="A26" s="231"/>
      <c r="B26" s="84" t="s">
        <v>366</v>
      </c>
      <c r="C26" s="84" t="s">
        <v>367</v>
      </c>
      <c r="D26" s="84" t="s">
        <v>368</v>
      </c>
      <c r="E26" s="84" t="s">
        <v>368</v>
      </c>
      <c r="F26" s="84" t="s">
        <v>318</v>
      </c>
      <c r="G26" s="134">
        <v>44926</v>
      </c>
      <c r="H26" s="147" t="s">
        <v>369</v>
      </c>
      <c r="I26" s="101">
        <v>0.33</v>
      </c>
      <c r="J26" s="123" t="s">
        <v>370</v>
      </c>
      <c r="K26" s="144"/>
      <c r="L26" s="98">
        <v>0.66</v>
      </c>
      <c r="M26" s="97" t="s">
        <v>370</v>
      </c>
      <c r="N26" s="91"/>
      <c r="O26" s="91"/>
      <c r="P26" s="143"/>
      <c r="Q26" s="104" t="s">
        <v>371</v>
      </c>
      <c r="R26" s="2"/>
      <c r="S26" s="2"/>
      <c r="T26" s="2"/>
      <c r="U26" s="2"/>
      <c r="V26" s="2"/>
      <c r="W26" s="2"/>
      <c r="X26" s="2"/>
      <c r="Y26" s="2"/>
      <c r="Z26" s="2"/>
    </row>
    <row r="27" spans="1:26" ht="99.75" customHeight="1">
      <c r="A27" s="231"/>
      <c r="B27" s="84" t="s">
        <v>372</v>
      </c>
      <c r="C27" s="84" t="s">
        <v>373</v>
      </c>
      <c r="D27" s="84" t="s">
        <v>374</v>
      </c>
      <c r="E27" s="84" t="s">
        <v>374</v>
      </c>
      <c r="F27" s="84" t="s">
        <v>145</v>
      </c>
      <c r="G27" s="75" t="s">
        <v>375</v>
      </c>
      <c r="H27" s="147" t="s">
        <v>376</v>
      </c>
      <c r="I27" s="93">
        <v>0.5</v>
      </c>
      <c r="J27" s="123" t="s">
        <v>377</v>
      </c>
      <c r="K27" s="109" t="s">
        <v>378</v>
      </c>
      <c r="L27" s="98">
        <v>0.5</v>
      </c>
      <c r="M27" s="97" t="s">
        <v>379</v>
      </c>
      <c r="N27" s="140" t="s">
        <v>380</v>
      </c>
      <c r="O27" s="98">
        <v>1</v>
      </c>
      <c r="P27" s="112" t="s">
        <v>346</v>
      </c>
      <c r="Q27" s="104" t="s">
        <v>225</v>
      </c>
      <c r="R27" s="2"/>
      <c r="S27" s="2"/>
      <c r="T27" s="2"/>
      <c r="U27" s="2"/>
      <c r="V27" s="2"/>
      <c r="W27" s="2"/>
      <c r="X27" s="2"/>
      <c r="Y27" s="2"/>
      <c r="Z27" s="2"/>
    </row>
    <row r="28" spans="1:26" ht="84">
      <c r="A28" s="231"/>
      <c r="B28" s="84" t="s">
        <v>381</v>
      </c>
      <c r="C28" s="84" t="s">
        <v>382</v>
      </c>
      <c r="D28" s="84" t="s">
        <v>383</v>
      </c>
      <c r="E28" s="84" t="s">
        <v>384</v>
      </c>
      <c r="F28" s="84" t="s">
        <v>385</v>
      </c>
      <c r="G28" s="148">
        <v>44805</v>
      </c>
      <c r="H28" s="127" t="s">
        <v>62</v>
      </c>
      <c r="I28" s="93">
        <v>0</v>
      </c>
      <c r="J28" s="149" t="s">
        <v>364</v>
      </c>
      <c r="K28" s="127" t="s">
        <v>62</v>
      </c>
      <c r="L28" s="93">
        <v>0</v>
      </c>
      <c r="M28" s="149" t="s">
        <v>364</v>
      </c>
      <c r="N28" s="140" t="s">
        <v>386</v>
      </c>
      <c r="O28" s="98">
        <v>1</v>
      </c>
      <c r="P28" s="112" t="s">
        <v>387</v>
      </c>
      <c r="Q28" s="104" t="s">
        <v>225</v>
      </c>
      <c r="R28" s="2"/>
      <c r="S28" s="2"/>
      <c r="T28" s="2"/>
      <c r="U28" s="2"/>
      <c r="V28" s="2"/>
      <c r="W28" s="2"/>
      <c r="X28" s="2"/>
      <c r="Y28" s="2"/>
      <c r="Z28" s="2"/>
    </row>
    <row r="29" spans="1:26" ht="108">
      <c r="A29" s="231"/>
      <c r="B29" s="84" t="s">
        <v>388</v>
      </c>
      <c r="C29" s="84" t="s">
        <v>389</v>
      </c>
      <c r="D29" s="84" t="s">
        <v>390</v>
      </c>
      <c r="E29" s="84" t="s">
        <v>391</v>
      </c>
      <c r="F29" s="84" t="s">
        <v>385</v>
      </c>
      <c r="G29" s="148">
        <v>44866</v>
      </c>
      <c r="H29" s="127" t="s">
        <v>62</v>
      </c>
      <c r="I29" s="93">
        <v>0</v>
      </c>
      <c r="J29" s="149" t="s">
        <v>364</v>
      </c>
      <c r="K29" s="127" t="s">
        <v>62</v>
      </c>
      <c r="L29" s="93">
        <v>0</v>
      </c>
      <c r="M29" s="149" t="s">
        <v>364</v>
      </c>
      <c r="N29" s="140" t="s">
        <v>386</v>
      </c>
      <c r="O29" s="98">
        <v>1</v>
      </c>
      <c r="P29" s="112" t="s">
        <v>387</v>
      </c>
      <c r="Q29" s="104" t="s">
        <v>225</v>
      </c>
      <c r="R29" s="2"/>
      <c r="S29" s="2"/>
      <c r="T29" s="2"/>
      <c r="U29" s="2"/>
      <c r="V29" s="2"/>
      <c r="W29" s="2"/>
      <c r="X29" s="2"/>
      <c r="Y29" s="2"/>
      <c r="Z29" s="2"/>
    </row>
    <row r="30" spans="1:26" ht="48">
      <c r="A30" s="231"/>
      <c r="B30" s="84" t="s">
        <v>392</v>
      </c>
      <c r="C30" s="84" t="s">
        <v>393</v>
      </c>
      <c r="D30" s="84" t="s">
        <v>394</v>
      </c>
      <c r="E30" s="84" t="s">
        <v>394</v>
      </c>
      <c r="F30" s="84" t="s">
        <v>395</v>
      </c>
      <c r="G30" s="150">
        <v>44926</v>
      </c>
      <c r="H30" s="135" t="s">
        <v>396</v>
      </c>
      <c r="I30" s="93">
        <v>1</v>
      </c>
      <c r="J30" s="149" t="s">
        <v>397</v>
      </c>
      <c r="K30" s="95"/>
      <c r="L30" s="96">
        <v>1</v>
      </c>
      <c r="M30" s="97" t="s">
        <v>224</v>
      </c>
      <c r="N30" s="91"/>
      <c r="O30" s="96">
        <v>1</v>
      </c>
      <c r="P30" s="103" t="s">
        <v>224</v>
      </c>
      <c r="Q30" s="104" t="s">
        <v>225</v>
      </c>
      <c r="R30" s="2"/>
      <c r="S30" s="2"/>
      <c r="T30" s="2"/>
      <c r="U30" s="2"/>
      <c r="V30" s="2"/>
      <c r="W30" s="2"/>
      <c r="X30" s="2"/>
      <c r="Y30" s="2"/>
      <c r="Z30" s="2"/>
    </row>
    <row r="31" spans="1:26" ht="208.5" customHeight="1">
      <c r="A31" s="231"/>
      <c r="B31" s="84" t="s">
        <v>398</v>
      </c>
      <c r="C31" s="84" t="s">
        <v>399</v>
      </c>
      <c r="D31" s="84" t="s">
        <v>400</v>
      </c>
      <c r="E31" s="85" t="s">
        <v>401</v>
      </c>
      <c r="F31" s="85" t="s">
        <v>402</v>
      </c>
      <c r="G31" s="92" t="s">
        <v>403</v>
      </c>
      <c r="H31" s="127" t="s">
        <v>62</v>
      </c>
      <c r="I31" s="93">
        <v>0</v>
      </c>
      <c r="J31" s="149" t="s">
        <v>364</v>
      </c>
      <c r="K31" s="127" t="s">
        <v>62</v>
      </c>
      <c r="L31" s="93">
        <v>0</v>
      </c>
      <c r="M31" s="149" t="s">
        <v>364</v>
      </c>
      <c r="N31" s="140" t="s">
        <v>404</v>
      </c>
      <c r="O31" s="98">
        <v>1</v>
      </c>
      <c r="P31" s="112" t="s">
        <v>405</v>
      </c>
      <c r="Q31" s="104" t="s">
        <v>225</v>
      </c>
      <c r="R31" s="2"/>
      <c r="S31" s="2"/>
      <c r="T31" s="2"/>
      <c r="U31" s="2"/>
      <c r="V31" s="2"/>
      <c r="W31" s="2"/>
      <c r="X31" s="2"/>
      <c r="Y31" s="2"/>
      <c r="Z31" s="2"/>
    </row>
    <row r="32" spans="1:26" ht="174.75" customHeight="1">
      <c r="A32" s="231"/>
      <c r="B32" s="84" t="s">
        <v>406</v>
      </c>
      <c r="C32" s="84" t="s">
        <v>407</v>
      </c>
      <c r="D32" s="84" t="s">
        <v>408</v>
      </c>
      <c r="E32" s="84" t="s">
        <v>409</v>
      </c>
      <c r="F32" s="84" t="s">
        <v>264</v>
      </c>
      <c r="G32" s="75" t="s">
        <v>410</v>
      </c>
      <c r="H32" s="135" t="s">
        <v>411</v>
      </c>
      <c r="I32" s="93">
        <v>0</v>
      </c>
      <c r="J32" s="94" t="s">
        <v>412</v>
      </c>
      <c r="K32" s="109" t="s">
        <v>413</v>
      </c>
      <c r="L32" s="98">
        <v>0.5</v>
      </c>
      <c r="M32" s="97" t="s">
        <v>414</v>
      </c>
      <c r="N32" s="140" t="s">
        <v>415</v>
      </c>
      <c r="O32" s="98">
        <v>1</v>
      </c>
      <c r="P32" s="112" t="s">
        <v>23</v>
      </c>
      <c r="Q32" s="104" t="s">
        <v>225</v>
      </c>
      <c r="R32" s="2"/>
      <c r="S32" s="2"/>
      <c r="T32" s="2"/>
      <c r="U32" s="2"/>
      <c r="V32" s="2"/>
      <c r="W32" s="2"/>
      <c r="X32" s="2"/>
      <c r="Y32" s="2"/>
      <c r="Z32" s="2"/>
    </row>
    <row r="33" spans="1:26" ht="108">
      <c r="A33" s="231"/>
      <c r="B33" s="84" t="s">
        <v>416</v>
      </c>
      <c r="C33" s="84" t="s">
        <v>417</v>
      </c>
      <c r="D33" s="84" t="s">
        <v>418</v>
      </c>
      <c r="E33" s="84" t="s">
        <v>419</v>
      </c>
      <c r="F33" s="84" t="s">
        <v>420</v>
      </c>
      <c r="G33" s="75" t="s">
        <v>421</v>
      </c>
      <c r="H33" s="121" t="s">
        <v>422</v>
      </c>
      <c r="I33" s="93">
        <v>0</v>
      </c>
      <c r="J33" s="149" t="s">
        <v>364</v>
      </c>
      <c r="K33" s="127" t="s">
        <v>62</v>
      </c>
      <c r="L33" s="93">
        <v>0</v>
      </c>
      <c r="M33" s="123" t="s">
        <v>423</v>
      </c>
      <c r="N33" s="140" t="s">
        <v>424</v>
      </c>
      <c r="O33" s="98">
        <v>0.72</v>
      </c>
      <c r="P33" s="112" t="s">
        <v>425</v>
      </c>
      <c r="Q33" s="104" t="s">
        <v>225</v>
      </c>
      <c r="R33" s="2"/>
      <c r="S33" s="2"/>
      <c r="T33" s="2"/>
      <c r="U33" s="2"/>
      <c r="V33" s="2"/>
      <c r="W33" s="2"/>
      <c r="X33" s="2"/>
      <c r="Y33" s="2"/>
      <c r="Z33" s="2"/>
    </row>
    <row r="34" spans="1:26" ht="84">
      <c r="A34" s="231"/>
      <c r="B34" s="84" t="s">
        <v>426</v>
      </c>
      <c r="C34" s="84" t="s">
        <v>427</v>
      </c>
      <c r="D34" s="84" t="s">
        <v>428</v>
      </c>
      <c r="E34" s="84" t="s">
        <v>428</v>
      </c>
      <c r="F34" s="84" t="s">
        <v>274</v>
      </c>
      <c r="G34" s="134">
        <v>44926</v>
      </c>
      <c r="H34" s="151" t="s">
        <v>898</v>
      </c>
      <c r="I34" s="93">
        <v>0</v>
      </c>
      <c r="J34" s="132" t="s">
        <v>429</v>
      </c>
      <c r="K34" s="144"/>
      <c r="L34" s="98">
        <v>0.33</v>
      </c>
      <c r="M34" s="97" t="s">
        <v>899</v>
      </c>
      <c r="N34" s="140" t="s">
        <v>112</v>
      </c>
      <c r="O34" s="98">
        <v>1</v>
      </c>
      <c r="P34" s="140" t="s">
        <v>113</v>
      </c>
      <c r="Q34" s="104" t="s">
        <v>225</v>
      </c>
      <c r="R34" s="2"/>
      <c r="S34" s="2"/>
      <c r="T34" s="2"/>
      <c r="U34" s="2"/>
      <c r="V34" s="2"/>
      <c r="W34" s="2"/>
      <c r="X34" s="2"/>
      <c r="Y34" s="2"/>
      <c r="Z34" s="2"/>
    </row>
    <row r="35" spans="1:26" ht="60">
      <c r="A35" s="231"/>
      <c r="B35" s="84" t="s">
        <v>430</v>
      </c>
      <c r="C35" s="84" t="s">
        <v>431</v>
      </c>
      <c r="D35" s="84" t="s">
        <v>432</v>
      </c>
      <c r="E35" s="84" t="s">
        <v>433</v>
      </c>
      <c r="F35" s="84" t="s">
        <v>274</v>
      </c>
      <c r="G35" s="152">
        <v>44926</v>
      </c>
      <c r="H35" s="151" t="s">
        <v>900</v>
      </c>
      <c r="I35" s="93">
        <v>0.5</v>
      </c>
      <c r="J35" s="123" t="s">
        <v>434</v>
      </c>
      <c r="K35" s="144"/>
      <c r="L35" s="98">
        <v>1</v>
      </c>
      <c r="M35" s="97" t="s">
        <v>901</v>
      </c>
      <c r="N35" s="91"/>
      <c r="O35" s="96">
        <v>1</v>
      </c>
      <c r="P35" s="103" t="s">
        <v>435</v>
      </c>
      <c r="Q35" s="104" t="s">
        <v>225</v>
      </c>
      <c r="R35" s="2"/>
      <c r="S35" s="2"/>
      <c r="T35" s="2"/>
      <c r="U35" s="2"/>
      <c r="V35" s="2"/>
      <c r="W35" s="2"/>
      <c r="X35" s="2"/>
      <c r="Y35" s="2"/>
      <c r="Z35" s="2"/>
    </row>
    <row r="36" spans="1:26" ht="72">
      <c r="A36" s="231"/>
      <c r="B36" s="84" t="s">
        <v>436</v>
      </c>
      <c r="C36" s="84" t="s">
        <v>437</v>
      </c>
      <c r="D36" s="84" t="s">
        <v>438</v>
      </c>
      <c r="E36" s="84" t="s">
        <v>439</v>
      </c>
      <c r="F36" s="84" t="s">
        <v>274</v>
      </c>
      <c r="G36" s="75" t="s">
        <v>440</v>
      </c>
      <c r="H36" s="127" t="s">
        <v>441</v>
      </c>
      <c r="I36" s="93">
        <v>0</v>
      </c>
      <c r="J36" s="149" t="s">
        <v>102</v>
      </c>
      <c r="K36" s="144"/>
      <c r="L36" s="98">
        <v>0</v>
      </c>
      <c r="M36" s="97" t="s">
        <v>442</v>
      </c>
      <c r="N36" s="140" t="s">
        <v>443</v>
      </c>
      <c r="O36" s="98">
        <v>1</v>
      </c>
      <c r="P36" s="112" t="s">
        <v>346</v>
      </c>
      <c r="Q36" s="104" t="s">
        <v>225</v>
      </c>
      <c r="R36" s="2"/>
      <c r="S36" s="2"/>
      <c r="T36" s="2"/>
      <c r="U36" s="2"/>
      <c r="V36" s="2"/>
      <c r="W36" s="2"/>
      <c r="X36" s="2"/>
      <c r="Y36" s="2"/>
      <c r="Z36" s="2"/>
    </row>
    <row r="37" spans="1:26" ht="48">
      <c r="A37" s="216"/>
      <c r="B37" s="84" t="s">
        <v>444</v>
      </c>
      <c r="C37" s="84" t="s">
        <v>445</v>
      </c>
      <c r="D37" s="84" t="s">
        <v>446</v>
      </c>
      <c r="E37" s="84" t="s">
        <v>447</v>
      </c>
      <c r="F37" s="84" t="s">
        <v>274</v>
      </c>
      <c r="G37" s="148">
        <v>44896</v>
      </c>
      <c r="H37" s="127" t="s">
        <v>441</v>
      </c>
      <c r="I37" s="93">
        <v>0</v>
      </c>
      <c r="J37" s="149" t="s">
        <v>102</v>
      </c>
      <c r="K37" s="144"/>
      <c r="L37" s="98">
        <v>0</v>
      </c>
      <c r="M37" s="97" t="s">
        <v>442</v>
      </c>
      <c r="N37" s="140" t="s">
        <v>448</v>
      </c>
      <c r="O37" s="98">
        <v>1</v>
      </c>
      <c r="P37" s="112" t="s">
        <v>346</v>
      </c>
      <c r="Q37" s="104" t="s">
        <v>225</v>
      </c>
      <c r="R37" s="2"/>
      <c r="S37" s="2"/>
      <c r="T37" s="2"/>
      <c r="U37" s="2"/>
      <c r="V37" s="2"/>
      <c r="W37" s="2"/>
      <c r="X37" s="2"/>
      <c r="Y37" s="2"/>
      <c r="Z37" s="2"/>
    </row>
    <row r="38" spans="1:26" ht="89.25" customHeight="1">
      <c r="A38" s="245" t="s">
        <v>449</v>
      </c>
      <c r="B38" s="117">
        <v>44563</v>
      </c>
      <c r="C38" s="84" t="s">
        <v>450</v>
      </c>
      <c r="D38" s="84" t="s">
        <v>451</v>
      </c>
      <c r="E38" s="84" t="s">
        <v>452</v>
      </c>
      <c r="F38" s="84" t="s">
        <v>145</v>
      </c>
      <c r="G38" s="75" t="s">
        <v>453</v>
      </c>
      <c r="H38" s="237" t="s">
        <v>62</v>
      </c>
      <c r="I38" s="93">
        <v>0</v>
      </c>
      <c r="J38" s="238" t="s">
        <v>454</v>
      </c>
      <c r="K38" s="109" t="s">
        <v>455</v>
      </c>
      <c r="L38" s="98">
        <v>0.33</v>
      </c>
      <c r="M38" s="137" t="s">
        <v>456</v>
      </c>
      <c r="N38" s="140" t="s">
        <v>457</v>
      </c>
      <c r="O38" s="98">
        <v>0.75</v>
      </c>
      <c r="P38" s="112" t="s">
        <v>458</v>
      </c>
      <c r="Q38" s="104" t="s">
        <v>225</v>
      </c>
      <c r="R38" s="2"/>
      <c r="S38" s="2"/>
      <c r="T38" s="2"/>
      <c r="U38" s="2"/>
      <c r="V38" s="2"/>
      <c r="W38" s="2"/>
      <c r="X38" s="2"/>
      <c r="Y38" s="2"/>
      <c r="Z38" s="2"/>
    </row>
    <row r="39" spans="1:26" ht="89.25" customHeight="1">
      <c r="A39" s="216"/>
      <c r="B39" s="117">
        <v>44594</v>
      </c>
      <c r="C39" s="84" t="s">
        <v>459</v>
      </c>
      <c r="D39" s="84" t="s">
        <v>451</v>
      </c>
      <c r="E39" s="84" t="s">
        <v>460</v>
      </c>
      <c r="F39" s="84" t="s">
        <v>145</v>
      </c>
      <c r="G39" s="75" t="s">
        <v>453</v>
      </c>
      <c r="H39" s="216"/>
      <c r="I39" s="93">
        <v>0</v>
      </c>
      <c r="J39" s="239"/>
      <c r="K39" s="109" t="s">
        <v>461</v>
      </c>
      <c r="L39" s="98">
        <v>0</v>
      </c>
      <c r="M39" s="97" t="s">
        <v>462</v>
      </c>
      <c r="N39" s="140" t="s">
        <v>457</v>
      </c>
      <c r="O39" s="98">
        <v>0.75</v>
      </c>
      <c r="P39" s="112" t="s">
        <v>458</v>
      </c>
      <c r="Q39" s="104" t="s">
        <v>225</v>
      </c>
      <c r="R39" s="2"/>
      <c r="S39" s="2"/>
      <c r="T39" s="2"/>
      <c r="U39" s="2"/>
      <c r="V39" s="2"/>
      <c r="W39" s="2"/>
      <c r="X39" s="2"/>
      <c r="Y39" s="2"/>
      <c r="Z39" s="2"/>
    </row>
    <row r="40" spans="1:26" ht="50.25" customHeight="1">
      <c r="A40" s="153"/>
      <c r="B40" s="117">
        <v>44622</v>
      </c>
      <c r="C40" s="84" t="s">
        <v>463</v>
      </c>
      <c r="D40" s="84" t="s">
        <v>464</v>
      </c>
      <c r="E40" s="85"/>
      <c r="F40" s="84" t="s">
        <v>145</v>
      </c>
      <c r="G40" s="154">
        <v>44650</v>
      </c>
      <c r="H40" s="155" t="s">
        <v>465</v>
      </c>
      <c r="I40" s="93">
        <v>1</v>
      </c>
      <c r="J40" s="123" t="s">
        <v>397</v>
      </c>
      <c r="K40" s="112"/>
      <c r="L40" s="156">
        <v>1</v>
      </c>
      <c r="M40" s="97" t="s">
        <v>30</v>
      </c>
      <c r="N40" s="91"/>
      <c r="O40" s="96">
        <v>1</v>
      </c>
      <c r="P40" s="103" t="s">
        <v>466</v>
      </c>
      <c r="Q40" s="104" t="s">
        <v>225</v>
      </c>
      <c r="R40" s="2"/>
      <c r="S40" s="2"/>
      <c r="T40" s="2"/>
      <c r="U40" s="2"/>
      <c r="V40" s="2"/>
      <c r="W40" s="2"/>
      <c r="X40" s="2"/>
      <c r="Y40" s="2"/>
      <c r="Z40" s="2"/>
    </row>
    <row r="41" spans="1:26" ht="171.75" customHeight="1">
      <c r="A41" s="245" t="s">
        <v>467</v>
      </c>
      <c r="B41" s="117">
        <v>44566</v>
      </c>
      <c r="C41" s="84" t="s">
        <v>468</v>
      </c>
      <c r="D41" s="84" t="s">
        <v>469</v>
      </c>
      <c r="E41" s="84" t="s">
        <v>469</v>
      </c>
      <c r="F41" s="84" t="s">
        <v>221</v>
      </c>
      <c r="G41" s="75" t="s">
        <v>470</v>
      </c>
      <c r="H41" s="127" t="s">
        <v>62</v>
      </c>
      <c r="I41" s="93">
        <v>0</v>
      </c>
      <c r="J41" s="149" t="s">
        <v>364</v>
      </c>
      <c r="K41" s="127" t="s">
        <v>62</v>
      </c>
      <c r="L41" s="93">
        <v>0</v>
      </c>
      <c r="M41" s="123" t="s">
        <v>471</v>
      </c>
      <c r="N41" s="135" t="s">
        <v>472</v>
      </c>
      <c r="O41" s="157" t="s">
        <v>473</v>
      </c>
      <c r="P41" s="135" t="s">
        <v>474</v>
      </c>
      <c r="Q41" s="104" t="s">
        <v>475</v>
      </c>
      <c r="R41" s="2"/>
      <c r="S41" s="2"/>
      <c r="T41" s="2"/>
      <c r="U41" s="2"/>
      <c r="V41" s="2"/>
      <c r="W41" s="2"/>
      <c r="X41" s="2"/>
      <c r="Y41" s="2"/>
      <c r="Z41" s="2"/>
    </row>
    <row r="42" spans="1:26" ht="120">
      <c r="A42" s="231"/>
      <c r="B42" s="117">
        <v>44597</v>
      </c>
      <c r="C42" s="84" t="s">
        <v>476</v>
      </c>
      <c r="D42" s="84" t="s">
        <v>477</v>
      </c>
      <c r="E42" s="84" t="s">
        <v>477</v>
      </c>
      <c r="F42" s="84" t="s">
        <v>221</v>
      </c>
      <c r="G42" s="75" t="s">
        <v>478</v>
      </c>
      <c r="H42" s="155" t="s">
        <v>479</v>
      </c>
      <c r="I42" s="93">
        <v>0</v>
      </c>
      <c r="J42" s="123" t="s">
        <v>480</v>
      </c>
      <c r="K42" s="127" t="s">
        <v>62</v>
      </c>
      <c r="L42" s="93">
        <v>0</v>
      </c>
      <c r="M42" s="123" t="s">
        <v>481</v>
      </c>
      <c r="N42" s="135" t="s">
        <v>482</v>
      </c>
      <c r="O42" s="158">
        <v>0.33</v>
      </c>
      <c r="P42" s="135" t="s">
        <v>483</v>
      </c>
      <c r="Q42" s="104" t="s">
        <v>225</v>
      </c>
      <c r="R42" s="2"/>
      <c r="S42" s="2"/>
      <c r="T42" s="2"/>
      <c r="U42" s="2"/>
      <c r="V42" s="2"/>
      <c r="W42" s="2"/>
      <c r="X42" s="2"/>
      <c r="Y42" s="2"/>
      <c r="Z42" s="2"/>
    </row>
    <row r="43" spans="1:26" ht="84">
      <c r="A43" s="216"/>
      <c r="B43" s="117">
        <v>44625</v>
      </c>
      <c r="C43" s="84" t="s">
        <v>484</v>
      </c>
      <c r="D43" s="84" t="s">
        <v>485</v>
      </c>
      <c r="E43" s="84" t="s">
        <v>486</v>
      </c>
      <c r="F43" s="84" t="s">
        <v>487</v>
      </c>
      <c r="G43" s="75" t="s">
        <v>488</v>
      </c>
      <c r="H43" s="159"/>
      <c r="I43" s="93">
        <v>0</v>
      </c>
      <c r="J43" s="123" t="s">
        <v>489</v>
      </c>
      <c r="K43" s="127" t="s">
        <v>62</v>
      </c>
      <c r="L43" s="93">
        <v>0</v>
      </c>
      <c r="M43" s="123" t="s">
        <v>490</v>
      </c>
      <c r="N43" s="135" t="s">
        <v>491</v>
      </c>
      <c r="O43" s="158">
        <v>0.5</v>
      </c>
      <c r="P43" s="135" t="s">
        <v>492</v>
      </c>
      <c r="Q43" s="104" t="s">
        <v>225</v>
      </c>
      <c r="R43" s="2"/>
      <c r="S43" s="2"/>
      <c r="T43" s="2"/>
      <c r="U43" s="2"/>
      <c r="V43" s="2"/>
      <c r="W43" s="2"/>
      <c r="X43" s="2"/>
      <c r="Y43" s="2"/>
      <c r="Z43" s="2"/>
    </row>
    <row r="44" spans="1:26">
      <c r="A44" s="2"/>
      <c r="B44" s="2"/>
      <c r="C44" s="2"/>
      <c r="D44" s="2"/>
      <c r="E44" s="2"/>
      <c r="F44" s="2"/>
      <c r="G44" s="2"/>
      <c r="H44" s="2"/>
      <c r="I44" s="2"/>
      <c r="J44" s="2"/>
      <c r="K44" s="2"/>
      <c r="L44" s="2"/>
      <c r="M44" s="1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1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1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1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1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1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1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1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1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1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1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1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1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1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1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1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1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1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1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1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1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1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1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1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1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1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1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1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1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1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1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1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1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1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1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1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1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1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1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1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1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1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1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1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1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1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1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1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1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1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1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1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1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1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1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1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1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1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1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1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1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1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1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1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1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1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1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1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1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1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1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1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1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1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1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1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1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1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1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1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1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1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1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1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1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1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1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1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1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1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1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1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1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1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1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1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1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1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1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1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1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1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1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1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1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1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1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1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1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1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1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1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1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1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1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1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1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1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1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1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1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1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1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1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1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1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1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1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1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1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1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1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1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1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1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1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1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1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1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1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1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1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1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1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1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1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1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1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1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1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1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1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1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1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1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1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1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1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1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1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1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1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1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1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1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1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1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1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1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1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1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1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1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1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1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1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1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1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1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1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1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1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1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1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1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1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1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1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1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1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1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1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1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1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1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1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1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1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1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1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1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1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1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1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1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1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1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1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1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1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1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1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1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1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1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1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1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1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1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1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1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1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1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1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1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1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1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1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1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1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1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1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1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1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1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1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1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1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1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1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1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1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1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1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1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1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1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1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1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1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1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1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1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1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1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1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1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1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1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1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1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1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1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1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1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1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1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1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1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1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1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1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1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1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1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1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1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1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1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1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1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1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1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1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1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1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1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1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1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1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1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1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1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1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1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1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1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1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1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1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1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1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1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1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1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1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1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1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1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1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1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1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1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1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1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1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1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1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1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1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1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1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1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1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1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1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1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1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1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1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1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1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1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1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1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1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1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1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1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1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1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1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1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1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1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1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1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1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1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1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1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1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1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1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1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1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1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1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1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1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1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1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1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1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1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1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1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1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1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1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1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1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1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1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1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1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1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1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1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1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1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1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1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1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1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1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1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1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1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1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1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1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1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1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1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1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1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1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1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1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1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1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1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1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1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1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1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1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1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1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1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1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1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1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1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1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1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1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1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1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1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1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1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1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1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1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1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1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1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1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1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1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1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1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1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1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1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1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1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1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1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1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1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1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1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1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1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1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1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1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1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1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1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1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1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1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1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1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1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1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1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1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1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1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1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1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1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1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1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1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1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1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1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1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1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1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1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1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1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1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1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1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1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1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1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1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1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1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1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1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1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1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1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1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1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1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1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1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1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1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1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1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1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1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1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1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1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1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1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1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1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1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1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1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1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1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1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1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1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1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1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1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1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1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1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1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1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1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1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1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1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1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1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1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1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1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1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1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1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1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1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1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1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1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1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1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1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1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1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1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1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1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1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1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1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1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1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1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1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1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1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1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1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1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1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1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1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1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1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1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1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1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1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1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1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1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1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1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1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1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1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1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1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1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1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1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1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1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1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1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1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1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1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1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1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1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1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1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1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1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1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1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1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1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1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1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1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1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1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1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1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1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1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1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1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1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1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1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1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1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1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1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1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1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1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1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1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1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1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1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1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1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1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1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1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1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1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1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1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1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1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1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1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1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1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1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1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1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1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1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1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1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1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1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1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1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1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1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1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1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1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1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1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1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1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1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1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1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1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1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1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1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1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1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1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1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1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1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1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1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1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1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1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1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1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1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1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1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1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1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1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1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1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1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1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1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1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1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1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1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1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1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1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1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1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1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1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1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1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1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1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1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1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1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1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1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1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1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1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1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1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1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1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1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1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1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1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1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1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1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1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1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1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1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1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1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1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1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1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1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1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1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1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1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1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1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1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1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1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1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1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1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1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1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1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1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1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1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1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1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1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1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1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1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1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1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1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1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1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1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1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1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1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1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1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1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1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1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1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1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1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1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1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1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1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1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1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1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1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1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1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1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1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1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1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1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1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1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1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1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1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1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1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1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1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1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1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1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1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1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1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1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1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1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1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1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1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1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1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1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1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1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1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1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1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1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1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1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1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1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1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1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1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1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1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1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1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1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1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1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1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1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1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1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1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1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1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1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1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1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1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1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1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1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1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1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1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1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1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1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1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1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1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1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1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1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1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1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1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1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1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1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1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1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1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1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1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1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1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1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1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1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1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1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1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1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1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1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1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1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1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1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1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1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1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1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1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1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1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1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1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1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1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1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1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1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1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1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1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1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1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1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1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1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1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1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1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1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1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1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1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1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1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1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1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1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1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1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1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1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1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1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1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1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1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1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1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1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1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1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1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1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1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1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1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1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1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1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1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1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1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1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1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1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1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1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12"/>
      <c r="N1000" s="2"/>
      <c r="O1000" s="2"/>
      <c r="P1000" s="2"/>
      <c r="Q1000" s="2"/>
      <c r="R1000" s="2"/>
      <c r="S1000" s="2"/>
      <c r="T1000" s="2"/>
      <c r="U1000" s="2"/>
      <c r="V1000" s="2"/>
      <c r="W1000" s="2"/>
      <c r="X1000" s="2"/>
      <c r="Y1000" s="2"/>
      <c r="Z1000" s="2"/>
    </row>
    <row r="1001" spans="1:26">
      <c r="A1001" s="2"/>
      <c r="B1001" s="2"/>
      <c r="C1001" s="2"/>
      <c r="D1001" s="2"/>
      <c r="E1001" s="2"/>
      <c r="F1001" s="2"/>
      <c r="G1001" s="2"/>
      <c r="H1001" s="2"/>
      <c r="I1001" s="2"/>
      <c r="J1001" s="2"/>
      <c r="K1001" s="2"/>
      <c r="L1001" s="2"/>
      <c r="M1001" s="12"/>
      <c r="N1001" s="2"/>
      <c r="O1001" s="2"/>
      <c r="P1001" s="2"/>
      <c r="Q1001" s="2"/>
      <c r="R1001" s="2"/>
      <c r="S1001" s="2"/>
      <c r="T1001" s="2"/>
      <c r="U1001" s="2"/>
      <c r="V1001" s="2"/>
      <c r="W1001" s="2"/>
      <c r="X1001" s="2"/>
      <c r="Y1001" s="2"/>
      <c r="Z1001" s="2"/>
    </row>
    <row r="1002" spans="1:26">
      <c r="A1002" s="2"/>
      <c r="B1002" s="2"/>
      <c r="C1002" s="2"/>
      <c r="D1002" s="2"/>
      <c r="E1002" s="2"/>
      <c r="F1002" s="2"/>
      <c r="G1002" s="2"/>
      <c r="H1002" s="2"/>
      <c r="I1002" s="2"/>
      <c r="J1002" s="2"/>
      <c r="K1002" s="2"/>
      <c r="L1002" s="2"/>
      <c r="M1002" s="12"/>
      <c r="N1002" s="2"/>
      <c r="O1002" s="2"/>
      <c r="P1002" s="2"/>
      <c r="Q1002" s="2"/>
      <c r="R1002" s="2"/>
      <c r="S1002" s="2"/>
      <c r="T1002" s="2"/>
      <c r="U1002" s="2"/>
      <c r="V1002" s="2"/>
      <c r="W1002" s="2"/>
      <c r="X1002" s="2"/>
      <c r="Y1002" s="2"/>
      <c r="Z1002" s="2"/>
    </row>
  </sheetData>
  <autoFilter ref="L1:L1002" xr:uid="{00000000-0009-0000-0000-000004000000}"/>
  <mergeCells count="25">
    <mergeCell ref="C23:C24"/>
    <mergeCell ref="A38:A39"/>
    <mergeCell ref="A41:A43"/>
    <mergeCell ref="B3:C4"/>
    <mergeCell ref="D3:D4"/>
    <mergeCell ref="A3:A4"/>
    <mergeCell ref="A5:A37"/>
    <mergeCell ref="B5:B11"/>
    <mergeCell ref="B19:B21"/>
    <mergeCell ref="B23:B24"/>
    <mergeCell ref="E3:E4"/>
    <mergeCell ref="F3:F4"/>
    <mergeCell ref="G3:G4"/>
    <mergeCell ref="H3:J3"/>
    <mergeCell ref="N3:P3"/>
    <mergeCell ref="H23:H24"/>
    <mergeCell ref="H38:H39"/>
    <mergeCell ref="J38:J39"/>
    <mergeCell ref="F5:G5"/>
    <mergeCell ref="D6:E6"/>
    <mergeCell ref="D7:E7"/>
    <mergeCell ref="D8:E8"/>
    <mergeCell ref="D10:E10"/>
    <mergeCell ref="D11:E11"/>
    <mergeCell ref="J23:J24"/>
  </mergeCells>
  <hyperlinks>
    <hyperlink ref="P6" r:id="rId1" xr:uid="{00000000-0004-0000-0400-000000000000}"/>
    <hyperlink ref="J7" r:id="rId2" xr:uid="{00000000-0004-0000-0400-000001000000}"/>
    <hyperlink ref="J8" r:id="rId3" xr:uid="{00000000-0004-0000-0400-000002000000}"/>
    <hyperlink ref="P8" r:id="rId4" xr:uid="{00000000-0004-0000-0400-000003000000}"/>
    <hyperlink ref="P9" r:id="rId5" xr:uid="{00000000-0004-0000-0400-000004000000}"/>
    <hyperlink ref="J11" r:id="rId6" xr:uid="{00000000-0004-0000-0400-000005000000}"/>
    <hyperlink ref="H34" r:id="rId7" xr:uid="{00000000-0004-0000-0400-000006000000}"/>
    <hyperlink ref="H35" r:id="rId8" xr:uid="{00000000-0004-0000-0400-000007000000}"/>
  </hyperlinks>
  <pageMargins left="0.7" right="0.7" top="0.75" bottom="0.75" header="0" footer="0"/>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4C6E7"/>
    <outlinePr summaryBelow="0" summaryRight="0"/>
  </sheetPr>
  <dimension ref="A1:Z1000"/>
  <sheetViews>
    <sheetView tabSelected="1" topLeftCell="G12" zoomScaleNormal="100" workbookViewId="0">
      <selection activeCell="N17" sqref="A1:P19"/>
    </sheetView>
  </sheetViews>
  <sheetFormatPr baseColWidth="10" defaultColWidth="14.42578125" defaultRowHeight="15" customHeight="1"/>
  <cols>
    <col min="1" max="1" width="44.28515625" customWidth="1"/>
    <col min="3" max="3" width="33" customWidth="1"/>
    <col min="4" max="4" width="29.85546875" customWidth="1"/>
    <col min="5" max="5" width="36" customWidth="1"/>
    <col min="6" max="6" width="25.7109375" customWidth="1"/>
    <col min="7" max="7" width="19.85546875" customWidth="1"/>
    <col min="8" max="8" width="38.140625" customWidth="1"/>
    <col min="9" max="9" width="13" customWidth="1"/>
    <col min="10" max="10" width="40" customWidth="1"/>
    <col min="11" max="11" width="46.28515625" customWidth="1"/>
    <col min="13" max="13" width="33.140625" customWidth="1"/>
    <col min="14" max="14" width="41.42578125" customWidth="1"/>
    <col min="16" max="16" width="52.5703125" customWidth="1"/>
  </cols>
  <sheetData>
    <row r="1" spans="1:26" ht="34.5" customHeight="1">
      <c r="A1" s="217" t="s">
        <v>203</v>
      </c>
      <c r="B1" s="218"/>
      <c r="C1" s="218"/>
      <c r="D1" s="218"/>
      <c r="E1" s="218"/>
      <c r="F1" s="218"/>
      <c r="G1" s="218"/>
      <c r="H1" s="218"/>
      <c r="I1" s="218"/>
      <c r="J1" s="218"/>
      <c r="K1" s="218"/>
      <c r="L1" s="218"/>
      <c r="M1" s="218"/>
      <c r="N1" s="218"/>
      <c r="O1" s="218"/>
      <c r="P1" s="219"/>
      <c r="Q1" s="2"/>
      <c r="R1" s="2"/>
      <c r="S1" s="2"/>
      <c r="T1" s="2"/>
      <c r="U1" s="2"/>
      <c r="V1" s="2"/>
      <c r="W1" s="2"/>
      <c r="X1" s="2"/>
      <c r="Y1" s="2"/>
      <c r="Z1" s="2"/>
    </row>
    <row r="2" spans="1:26" ht="27.75" customHeight="1">
      <c r="A2" s="217" t="s">
        <v>493</v>
      </c>
      <c r="B2" s="218"/>
      <c r="C2" s="218"/>
      <c r="D2" s="218"/>
      <c r="E2" s="218"/>
      <c r="F2" s="218"/>
      <c r="G2" s="218"/>
      <c r="H2" s="218"/>
      <c r="I2" s="218"/>
      <c r="J2" s="218"/>
      <c r="K2" s="218"/>
      <c r="L2" s="218"/>
      <c r="M2" s="218"/>
      <c r="N2" s="218"/>
      <c r="O2" s="218"/>
      <c r="P2" s="219"/>
      <c r="Q2" s="2"/>
      <c r="R2" s="2"/>
      <c r="S2" s="2"/>
      <c r="T2" s="2"/>
      <c r="U2" s="2"/>
      <c r="V2" s="2"/>
      <c r="W2" s="2"/>
      <c r="X2" s="2"/>
      <c r="Y2" s="2"/>
      <c r="Z2" s="2"/>
    </row>
    <row r="3" spans="1:26" ht="17.25" customHeight="1">
      <c r="A3" s="215" t="s">
        <v>494</v>
      </c>
      <c r="B3" s="220" t="s">
        <v>495</v>
      </c>
      <c r="C3" s="221"/>
      <c r="D3" s="215" t="s">
        <v>496</v>
      </c>
      <c r="E3" s="215" t="s">
        <v>497</v>
      </c>
      <c r="F3" s="215" t="s">
        <v>498</v>
      </c>
      <c r="G3" s="215" t="s">
        <v>499</v>
      </c>
      <c r="H3" s="211" t="s">
        <v>206</v>
      </c>
      <c r="I3" s="212"/>
      <c r="J3" s="213"/>
      <c r="K3" s="211" t="s">
        <v>207</v>
      </c>
      <c r="L3" s="212"/>
      <c r="M3" s="214"/>
      <c r="N3" s="253" t="s">
        <v>208</v>
      </c>
      <c r="O3" s="247"/>
      <c r="P3" s="248"/>
      <c r="Q3" s="2"/>
      <c r="R3" s="2"/>
      <c r="S3" s="2"/>
      <c r="T3" s="2"/>
      <c r="U3" s="2"/>
      <c r="V3" s="2"/>
      <c r="W3" s="2"/>
      <c r="X3" s="2"/>
      <c r="Y3" s="2"/>
      <c r="Z3" s="2"/>
    </row>
    <row r="4" spans="1:26">
      <c r="A4" s="216"/>
      <c r="B4" s="222"/>
      <c r="C4" s="223"/>
      <c r="D4" s="216"/>
      <c r="E4" s="216"/>
      <c r="F4" s="216"/>
      <c r="G4" s="216"/>
      <c r="H4" s="160" t="s">
        <v>209</v>
      </c>
      <c r="I4" s="42" t="s">
        <v>11</v>
      </c>
      <c r="J4" s="42" t="s">
        <v>12</v>
      </c>
      <c r="K4" s="160" t="s">
        <v>209</v>
      </c>
      <c r="L4" s="42" t="s">
        <v>11</v>
      </c>
      <c r="M4" s="161" t="s">
        <v>12</v>
      </c>
      <c r="N4" s="57" t="s">
        <v>209</v>
      </c>
      <c r="O4" s="162" t="s">
        <v>11</v>
      </c>
      <c r="P4" s="162" t="s">
        <v>12</v>
      </c>
      <c r="Q4" s="2"/>
      <c r="R4" s="2"/>
      <c r="S4" s="2"/>
      <c r="T4" s="2"/>
      <c r="U4" s="2"/>
      <c r="V4" s="2"/>
      <c r="W4" s="2"/>
      <c r="X4" s="2"/>
      <c r="Y4" s="2"/>
      <c r="Z4" s="2"/>
    </row>
    <row r="5" spans="1:26" ht="163.5" customHeight="1">
      <c r="A5" s="224" t="s">
        <v>500</v>
      </c>
      <c r="B5" s="163">
        <v>1</v>
      </c>
      <c r="C5" s="163" t="s">
        <v>501</v>
      </c>
      <c r="D5" s="163" t="s">
        <v>502</v>
      </c>
      <c r="E5" s="163" t="s">
        <v>503</v>
      </c>
      <c r="F5" s="163" t="s">
        <v>504</v>
      </c>
      <c r="G5" s="164">
        <v>44489</v>
      </c>
      <c r="H5" s="33" t="s">
        <v>505</v>
      </c>
      <c r="I5" s="30">
        <v>1</v>
      </c>
      <c r="J5" s="29" t="s">
        <v>506</v>
      </c>
      <c r="K5" s="33"/>
      <c r="L5" s="26">
        <v>1</v>
      </c>
      <c r="M5" s="28" t="s">
        <v>30</v>
      </c>
      <c r="N5" s="165"/>
      <c r="O5" s="26">
        <v>1</v>
      </c>
      <c r="P5" s="28" t="s">
        <v>30</v>
      </c>
      <c r="Q5" s="2"/>
      <c r="R5" s="2"/>
      <c r="S5" s="2"/>
      <c r="T5" s="2"/>
      <c r="U5" s="2"/>
      <c r="V5" s="2"/>
      <c r="W5" s="2"/>
      <c r="X5" s="2"/>
      <c r="Y5" s="2"/>
      <c r="Z5" s="2"/>
    </row>
    <row r="6" spans="1:26" ht="72">
      <c r="A6" s="231"/>
      <c r="B6" s="23">
        <v>2</v>
      </c>
      <c r="C6" s="23" t="s">
        <v>507</v>
      </c>
      <c r="D6" s="23" t="s">
        <v>508</v>
      </c>
      <c r="E6" s="23" t="s">
        <v>509</v>
      </c>
      <c r="F6" s="23" t="s">
        <v>510</v>
      </c>
      <c r="G6" s="166">
        <v>44489</v>
      </c>
      <c r="H6" s="29" t="s">
        <v>511</v>
      </c>
      <c r="I6" s="30">
        <v>1</v>
      </c>
      <c r="J6" s="29" t="s">
        <v>512</v>
      </c>
      <c r="K6" s="29"/>
      <c r="L6" s="26">
        <v>1</v>
      </c>
      <c r="M6" s="28" t="s">
        <v>30</v>
      </c>
      <c r="N6" s="165"/>
      <c r="O6" s="26">
        <v>1</v>
      </c>
      <c r="P6" s="28" t="s">
        <v>30</v>
      </c>
      <c r="Q6" s="2"/>
      <c r="R6" s="2"/>
      <c r="S6" s="2"/>
      <c r="T6" s="2"/>
      <c r="U6" s="2"/>
      <c r="V6" s="2"/>
      <c r="W6" s="2"/>
      <c r="X6" s="2"/>
      <c r="Y6" s="2"/>
      <c r="Z6" s="2"/>
    </row>
    <row r="7" spans="1:26" ht="120.75" customHeight="1">
      <c r="A7" s="231"/>
      <c r="B7" s="23">
        <v>3</v>
      </c>
      <c r="C7" s="23" t="s">
        <v>513</v>
      </c>
      <c r="D7" s="23" t="s">
        <v>514</v>
      </c>
      <c r="E7" s="23" t="s">
        <v>515</v>
      </c>
      <c r="F7" s="23" t="s">
        <v>281</v>
      </c>
      <c r="G7" s="167" t="s">
        <v>516</v>
      </c>
      <c r="H7" s="29" t="s">
        <v>517</v>
      </c>
      <c r="I7" s="30">
        <v>1</v>
      </c>
      <c r="J7" s="41" t="s">
        <v>518</v>
      </c>
      <c r="K7" s="29"/>
      <c r="L7" s="26">
        <v>1</v>
      </c>
      <c r="M7" s="28" t="s">
        <v>30</v>
      </c>
      <c r="N7" s="165"/>
      <c r="O7" s="26">
        <v>1</v>
      </c>
      <c r="P7" s="28" t="s">
        <v>30</v>
      </c>
      <c r="Q7" s="2"/>
      <c r="R7" s="2"/>
      <c r="S7" s="2"/>
      <c r="T7" s="2"/>
      <c r="U7" s="2"/>
      <c r="V7" s="2"/>
      <c r="W7" s="2"/>
      <c r="X7" s="2"/>
      <c r="Y7" s="2"/>
      <c r="Z7" s="2"/>
    </row>
    <row r="8" spans="1:26" ht="159" customHeight="1">
      <c r="A8" s="231"/>
      <c r="B8" s="23">
        <v>4</v>
      </c>
      <c r="C8" s="23" t="s">
        <v>519</v>
      </c>
      <c r="D8" s="23" t="s">
        <v>520</v>
      </c>
      <c r="E8" s="23" t="s">
        <v>521</v>
      </c>
      <c r="F8" s="23" t="s">
        <v>281</v>
      </c>
      <c r="G8" s="167" t="s">
        <v>522</v>
      </c>
      <c r="H8" s="27" t="s">
        <v>62</v>
      </c>
      <c r="I8" s="30">
        <v>0</v>
      </c>
      <c r="J8" s="27" t="s">
        <v>523</v>
      </c>
      <c r="K8" s="27" t="s">
        <v>62</v>
      </c>
      <c r="L8" s="30">
        <v>0</v>
      </c>
      <c r="M8" s="58" t="s">
        <v>523</v>
      </c>
      <c r="N8" s="168" t="s">
        <v>524</v>
      </c>
      <c r="O8" s="169">
        <v>1</v>
      </c>
      <c r="P8" s="168" t="s">
        <v>525</v>
      </c>
      <c r="Q8" s="2"/>
      <c r="R8" s="2"/>
      <c r="S8" s="2"/>
      <c r="T8" s="2"/>
      <c r="U8" s="2"/>
      <c r="V8" s="2"/>
      <c r="W8" s="2"/>
      <c r="X8" s="2"/>
      <c r="Y8" s="2"/>
      <c r="Z8" s="2"/>
    </row>
    <row r="9" spans="1:26" ht="132">
      <c r="A9" s="231"/>
      <c r="B9" s="23">
        <v>5</v>
      </c>
      <c r="C9" s="224" t="s">
        <v>526</v>
      </c>
      <c r="D9" s="23" t="s">
        <v>527</v>
      </c>
      <c r="E9" s="23" t="s">
        <v>528</v>
      </c>
      <c r="F9" s="23" t="s">
        <v>281</v>
      </c>
      <c r="G9" s="167" t="s">
        <v>522</v>
      </c>
      <c r="H9" s="27" t="s">
        <v>529</v>
      </c>
      <c r="I9" s="30">
        <v>0.5</v>
      </c>
      <c r="J9" s="27" t="s">
        <v>530</v>
      </c>
      <c r="K9" s="27" t="s">
        <v>62</v>
      </c>
      <c r="L9" s="30">
        <v>0.5</v>
      </c>
      <c r="M9" s="58" t="s">
        <v>523</v>
      </c>
      <c r="N9" s="170" t="s">
        <v>531</v>
      </c>
      <c r="O9" s="171">
        <v>1</v>
      </c>
      <c r="P9" s="172" t="s">
        <v>532</v>
      </c>
      <c r="Q9" s="2"/>
      <c r="R9" s="2"/>
      <c r="S9" s="2"/>
      <c r="T9" s="2"/>
      <c r="U9" s="2"/>
      <c r="V9" s="2"/>
      <c r="W9" s="2"/>
      <c r="X9" s="2"/>
      <c r="Y9" s="2"/>
      <c r="Z9" s="2"/>
    </row>
    <row r="10" spans="1:26" ht="232.5" customHeight="1">
      <c r="A10" s="231"/>
      <c r="B10" s="23">
        <v>6</v>
      </c>
      <c r="C10" s="231"/>
      <c r="D10" s="23" t="s">
        <v>533</v>
      </c>
      <c r="E10" s="23" t="s">
        <v>534</v>
      </c>
      <c r="F10" s="23" t="s">
        <v>535</v>
      </c>
      <c r="G10" s="167" t="s">
        <v>536</v>
      </c>
      <c r="H10" s="29"/>
      <c r="I10" s="30">
        <v>0</v>
      </c>
      <c r="J10" s="29" t="s">
        <v>537</v>
      </c>
      <c r="K10" s="29" t="s">
        <v>538</v>
      </c>
      <c r="L10" s="30">
        <v>0.5</v>
      </c>
      <c r="M10" s="34" t="s">
        <v>539</v>
      </c>
      <c r="N10" s="173"/>
      <c r="O10" s="171">
        <v>1</v>
      </c>
      <c r="P10" s="168" t="s">
        <v>540</v>
      </c>
      <c r="Q10" s="2"/>
      <c r="R10" s="2"/>
      <c r="S10" s="2"/>
      <c r="T10" s="2"/>
      <c r="U10" s="2"/>
      <c r="V10" s="2"/>
      <c r="W10" s="2"/>
      <c r="X10" s="2"/>
      <c r="Y10" s="2"/>
      <c r="Z10" s="2"/>
    </row>
    <row r="11" spans="1:26" ht="123.75" customHeight="1">
      <c r="A11" s="231"/>
      <c r="B11" s="23">
        <v>7</v>
      </c>
      <c r="C11" s="231"/>
      <c r="D11" s="23" t="s">
        <v>541</v>
      </c>
      <c r="E11" s="23" t="s">
        <v>542</v>
      </c>
      <c r="F11" s="23" t="s">
        <v>281</v>
      </c>
      <c r="G11" s="167" t="s">
        <v>543</v>
      </c>
      <c r="H11" s="29" t="s">
        <v>544</v>
      </c>
      <c r="I11" s="30">
        <v>0</v>
      </c>
      <c r="J11" s="29" t="s">
        <v>102</v>
      </c>
      <c r="K11" s="27" t="s">
        <v>62</v>
      </c>
      <c r="L11" s="30">
        <v>0</v>
      </c>
      <c r="M11" s="58" t="s">
        <v>523</v>
      </c>
      <c r="N11" s="174" t="s">
        <v>545</v>
      </c>
      <c r="O11" s="165"/>
      <c r="P11" s="174" t="s">
        <v>546</v>
      </c>
      <c r="Q11" s="2"/>
      <c r="R11" s="2"/>
      <c r="S11" s="2"/>
      <c r="T11" s="2"/>
      <c r="U11" s="2"/>
      <c r="V11" s="2"/>
      <c r="W11" s="2"/>
      <c r="X11" s="2"/>
      <c r="Y11" s="2"/>
      <c r="Z11" s="2"/>
    </row>
    <row r="12" spans="1:26" ht="168" customHeight="1">
      <c r="A12" s="231"/>
      <c r="B12" s="23">
        <v>8</v>
      </c>
      <c r="C12" s="231"/>
      <c r="D12" s="23" t="s">
        <v>547</v>
      </c>
      <c r="E12" s="23" t="s">
        <v>548</v>
      </c>
      <c r="F12" s="23" t="s">
        <v>549</v>
      </c>
      <c r="G12" s="167" t="s">
        <v>522</v>
      </c>
      <c r="H12" s="29" t="s">
        <v>550</v>
      </c>
      <c r="I12" s="30">
        <v>0.5</v>
      </c>
      <c r="J12" s="29" t="s">
        <v>551</v>
      </c>
      <c r="K12" s="27" t="s">
        <v>62</v>
      </c>
      <c r="L12" s="30">
        <v>0.5</v>
      </c>
      <c r="M12" s="58" t="s">
        <v>523</v>
      </c>
      <c r="N12" s="165"/>
      <c r="O12" s="165"/>
      <c r="P12" s="174" t="s">
        <v>371</v>
      </c>
      <c r="Q12" s="2"/>
      <c r="R12" s="2"/>
      <c r="S12" s="2"/>
      <c r="T12" s="2"/>
      <c r="U12" s="2"/>
      <c r="V12" s="2"/>
      <c r="W12" s="2"/>
      <c r="X12" s="2"/>
      <c r="Y12" s="2"/>
      <c r="Z12" s="2"/>
    </row>
    <row r="13" spans="1:26" ht="127.5" customHeight="1">
      <c r="A13" s="216"/>
      <c r="B13" s="23">
        <v>9</v>
      </c>
      <c r="C13" s="216"/>
      <c r="D13" s="23" t="s">
        <v>552</v>
      </c>
      <c r="E13" s="23" t="s">
        <v>553</v>
      </c>
      <c r="F13" s="23" t="s">
        <v>281</v>
      </c>
      <c r="G13" s="167" t="s">
        <v>522</v>
      </c>
      <c r="H13" s="29" t="s">
        <v>62</v>
      </c>
      <c r="I13" s="30">
        <v>0</v>
      </c>
      <c r="J13" s="175" t="s">
        <v>554</v>
      </c>
      <c r="K13" s="29" t="s">
        <v>555</v>
      </c>
      <c r="L13" s="30">
        <v>0.66</v>
      </c>
      <c r="M13" s="58" t="s">
        <v>556</v>
      </c>
      <c r="N13" s="168" t="s">
        <v>557</v>
      </c>
      <c r="O13" s="176">
        <v>1</v>
      </c>
      <c r="P13" s="168" t="s">
        <v>558</v>
      </c>
      <c r="Q13" s="2"/>
      <c r="R13" s="2"/>
      <c r="S13" s="2"/>
      <c r="T13" s="2"/>
      <c r="U13" s="2"/>
      <c r="V13" s="2"/>
      <c r="W13" s="2"/>
      <c r="X13" s="2"/>
      <c r="Y13" s="2"/>
      <c r="Z13" s="2"/>
    </row>
    <row r="14" spans="1:26" ht="114" customHeight="1">
      <c r="A14" s="224" t="s">
        <v>559</v>
      </c>
      <c r="B14" s="23">
        <v>10</v>
      </c>
      <c r="C14" s="23" t="s">
        <v>560</v>
      </c>
      <c r="D14" s="23" t="s">
        <v>561</v>
      </c>
      <c r="E14" s="23" t="s">
        <v>548</v>
      </c>
      <c r="F14" s="23" t="s">
        <v>281</v>
      </c>
      <c r="G14" s="167" t="s">
        <v>522</v>
      </c>
      <c r="H14" s="29" t="s">
        <v>62</v>
      </c>
      <c r="I14" s="30">
        <v>0</v>
      </c>
      <c r="J14" s="175" t="s">
        <v>554</v>
      </c>
      <c r="K14" s="29" t="s">
        <v>562</v>
      </c>
      <c r="L14" s="30">
        <v>0.5</v>
      </c>
      <c r="M14" s="177" t="s">
        <v>563</v>
      </c>
      <c r="N14" s="168" t="s">
        <v>564</v>
      </c>
      <c r="O14" s="176">
        <v>1</v>
      </c>
      <c r="P14" s="168" t="s">
        <v>565</v>
      </c>
      <c r="Q14" s="2"/>
      <c r="R14" s="2"/>
      <c r="S14" s="2"/>
      <c r="T14" s="2"/>
      <c r="U14" s="2"/>
      <c r="V14" s="2"/>
      <c r="W14" s="2"/>
      <c r="X14" s="2"/>
      <c r="Y14" s="2"/>
      <c r="Z14" s="2"/>
    </row>
    <row r="15" spans="1:26" ht="66" customHeight="1">
      <c r="A15" s="231"/>
      <c r="B15" s="23">
        <v>11</v>
      </c>
      <c r="C15" s="23" t="s">
        <v>566</v>
      </c>
      <c r="D15" s="23" t="s">
        <v>567</v>
      </c>
      <c r="E15" s="23" t="s">
        <v>568</v>
      </c>
      <c r="F15" s="23" t="s">
        <v>569</v>
      </c>
      <c r="G15" s="167" t="s">
        <v>522</v>
      </c>
      <c r="H15" s="33" t="s">
        <v>570</v>
      </c>
      <c r="I15" s="30">
        <v>1</v>
      </c>
      <c r="J15" s="33" t="s">
        <v>571</v>
      </c>
      <c r="K15" s="33"/>
      <c r="L15" s="178">
        <v>1</v>
      </c>
      <c r="M15" s="34" t="s">
        <v>30</v>
      </c>
      <c r="N15" s="165"/>
      <c r="O15" s="178">
        <v>1</v>
      </c>
      <c r="P15" s="34" t="s">
        <v>30</v>
      </c>
      <c r="Q15" s="2"/>
      <c r="R15" s="2"/>
      <c r="S15" s="2"/>
      <c r="T15" s="2"/>
      <c r="U15" s="2"/>
      <c r="V15" s="2"/>
      <c r="W15" s="2"/>
      <c r="X15" s="2"/>
      <c r="Y15" s="2"/>
      <c r="Z15" s="2"/>
    </row>
    <row r="16" spans="1:26" ht="40.5" customHeight="1">
      <c r="A16" s="216"/>
      <c r="B16" s="23">
        <v>12</v>
      </c>
      <c r="C16" s="23" t="s">
        <v>572</v>
      </c>
      <c r="D16" s="23" t="s">
        <v>573</v>
      </c>
      <c r="E16" s="23" t="s">
        <v>574</v>
      </c>
      <c r="F16" s="23" t="s">
        <v>575</v>
      </c>
      <c r="G16" s="167" t="s">
        <v>522</v>
      </c>
      <c r="H16" s="29" t="s">
        <v>62</v>
      </c>
      <c r="I16" s="30">
        <v>0</v>
      </c>
      <c r="J16" s="175" t="s">
        <v>554</v>
      </c>
      <c r="K16" s="29" t="s">
        <v>62</v>
      </c>
      <c r="L16" s="30">
        <v>0</v>
      </c>
      <c r="M16" s="179" t="s">
        <v>554</v>
      </c>
      <c r="N16" s="165"/>
      <c r="O16" s="165"/>
      <c r="P16" s="174" t="s">
        <v>576</v>
      </c>
      <c r="Q16" s="2"/>
      <c r="R16" s="2"/>
      <c r="S16" s="2"/>
      <c r="T16" s="2"/>
      <c r="U16" s="2"/>
      <c r="V16" s="2"/>
      <c r="W16" s="2"/>
      <c r="X16" s="2"/>
      <c r="Y16" s="2"/>
      <c r="Z16" s="2"/>
    </row>
    <row r="17" spans="1:26" ht="36">
      <c r="A17" s="224"/>
      <c r="B17" s="23">
        <v>13</v>
      </c>
      <c r="C17" s="23" t="s">
        <v>577</v>
      </c>
      <c r="D17" s="23" t="s">
        <v>578</v>
      </c>
      <c r="E17" s="23" t="s">
        <v>579</v>
      </c>
      <c r="F17" s="23" t="s">
        <v>281</v>
      </c>
      <c r="G17" s="166">
        <v>44863</v>
      </c>
      <c r="H17" s="29" t="s">
        <v>62</v>
      </c>
      <c r="I17" s="30">
        <v>0</v>
      </c>
      <c r="J17" s="175" t="s">
        <v>554</v>
      </c>
      <c r="K17" s="29" t="s">
        <v>62</v>
      </c>
      <c r="L17" s="30">
        <v>0</v>
      </c>
      <c r="M17" s="179" t="s">
        <v>554</v>
      </c>
      <c r="N17" s="165"/>
      <c r="O17" s="165"/>
      <c r="P17" s="174" t="s">
        <v>546</v>
      </c>
      <c r="Q17" s="2"/>
      <c r="R17" s="2"/>
      <c r="S17" s="2"/>
      <c r="T17" s="2"/>
      <c r="U17" s="2"/>
      <c r="V17" s="2"/>
      <c r="W17" s="2"/>
      <c r="X17" s="2"/>
      <c r="Y17" s="2"/>
      <c r="Z17" s="2"/>
    </row>
    <row r="18" spans="1:26" ht="72">
      <c r="A18" s="216"/>
      <c r="B18" s="23">
        <v>14</v>
      </c>
      <c r="C18" s="23" t="s">
        <v>580</v>
      </c>
      <c r="D18" s="23" t="s">
        <v>581</v>
      </c>
      <c r="E18" s="23" t="s">
        <v>582</v>
      </c>
      <c r="F18" s="23" t="s">
        <v>583</v>
      </c>
      <c r="G18" s="167" t="s">
        <v>522</v>
      </c>
      <c r="H18" s="29" t="s">
        <v>62</v>
      </c>
      <c r="I18" s="30">
        <v>0</v>
      </c>
      <c r="J18" s="29" t="s">
        <v>584</v>
      </c>
      <c r="K18" s="29" t="s">
        <v>585</v>
      </c>
      <c r="L18" s="30">
        <v>1</v>
      </c>
      <c r="M18" s="34" t="s">
        <v>586</v>
      </c>
      <c r="N18" s="165"/>
      <c r="O18" s="30">
        <v>1</v>
      </c>
      <c r="P18" s="34" t="s">
        <v>587</v>
      </c>
      <c r="Q18" s="2"/>
      <c r="R18" s="2"/>
      <c r="S18" s="2"/>
      <c r="T18" s="2"/>
      <c r="U18" s="2"/>
      <c r="V18" s="2"/>
      <c r="W18" s="2"/>
      <c r="X18" s="2"/>
      <c r="Y18" s="2"/>
      <c r="Z18" s="2"/>
    </row>
    <row r="19" spans="1:26" ht="72">
      <c r="A19" s="23" t="s">
        <v>588</v>
      </c>
      <c r="B19" s="23">
        <v>15</v>
      </c>
      <c r="C19" s="23" t="s">
        <v>589</v>
      </c>
      <c r="D19" s="23" t="s">
        <v>590</v>
      </c>
      <c r="E19" s="23" t="s">
        <v>591</v>
      </c>
      <c r="F19" s="23" t="s">
        <v>592</v>
      </c>
      <c r="G19" s="180">
        <v>44804</v>
      </c>
      <c r="H19" s="29" t="s">
        <v>62</v>
      </c>
      <c r="I19" s="30">
        <v>0</v>
      </c>
      <c r="J19" s="175" t="s">
        <v>554</v>
      </c>
      <c r="K19" s="29" t="s">
        <v>593</v>
      </c>
      <c r="L19" s="30">
        <v>1</v>
      </c>
      <c r="M19" s="58" t="s">
        <v>594</v>
      </c>
      <c r="N19" s="29" t="s">
        <v>595</v>
      </c>
      <c r="O19" s="30">
        <v>1</v>
      </c>
      <c r="P19" s="58" t="s">
        <v>594</v>
      </c>
      <c r="Q19" s="2"/>
      <c r="R19" s="2"/>
      <c r="S19" s="2"/>
      <c r="T19" s="2"/>
      <c r="U19" s="2"/>
      <c r="V19" s="2"/>
      <c r="W19" s="2"/>
      <c r="X19" s="2"/>
      <c r="Y19" s="2"/>
      <c r="Z19" s="2"/>
    </row>
    <row r="20" spans="1:26">
      <c r="A20" s="13"/>
      <c r="B20" s="2"/>
      <c r="C20" s="2"/>
      <c r="D20" s="2"/>
      <c r="E20" s="2"/>
      <c r="F20" s="2"/>
      <c r="G20" s="2"/>
      <c r="H20" s="2"/>
      <c r="I20" s="2"/>
      <c r="J20" s="2"/>
      <c r="K20" s="2"/>
      <c r="L20" s="2"/>
      <c r="M20" s="2"/>
      <c r="N20" s="2"/>
      <c r="O20" s="2"/>
      <c r="P20" s="2"/>
      <c r="Q20" s="2"/>
      <c r="R20" s="2"/>
      <c r="S20" s="2"/>
      <c r="T20" s="2"/>
      <c r="U20" s="2"/>
      <c r="V20" s="2"/>
      <c r="W20" s="2"/>
      <c r="X20" s="2"/>
      <c r="Y20" s="2"/>
      <c r="Z20" s="2"/>
    </row>
    <row r="21" spans="1:26" ht="57.75" customHeight="1">
      <c r="A21" s="13"/>
      <c r="B21" s="2"/>
      <c r="C21" s="2"/>
      <c r="D21" s="2"/>
      <c r="E21" s="2"/>
      <c r="F21" s="2"/>
      <c r="G21" s="2"/>
      <c r="H21" s="2"/>
      <c r="I21" s="2"/>
      <c r="J21" s="2"/>
      <c r="K21" s="2"/>
      <c r="L21" s="9">
        <f>SUM(L16:L20)</f>
        <v>2</v>
      </c>
      <c r="M21" s="2"/>
      <c r="N21" s="2"/>
      <c r="O21" s="2"/>
      <c r="P21" s="2"/>
      <c r="Q21" s="2"/>
      <c r="R21" s="2"/>
      <c r="S21" s="2"/>
      <c r="T21" s="2"/>
      <c r="U21" s="2"/>
      <c r="V21" s="2"/>
      <c r="W21" s="2"/>
      <c r="X21" s="2"/>
      <c r="Y21" s="2"/>
      <c r="Z21" s="2"/>
    </row>
    <row r="22" spans="1:26" ht="64.5" customHeight="1">
      <c r="A22" s="13"/>
      <c r="B22" s="2"/>
      <c r="C22" s="2"/>
      <c r="D22" s="2"/>
      <c r="E22" s="2"/>
      <c r="F22" s="2"/>
      <c r="G22" s="2"/>
      <c r="H22" s="2"/>
      <c r="I22" s="2"/>
      <c r="J22" s="2"/>
      <c r="K22" s="2"/>
      <c r="L22" s="2">
        <f>L21/5</f>
        <v>0.4</v>
      </c>
      <c r="M22" s="2"/>
      <c r="N22" s="2"/>
      <c r="O22" s="2"/>
      <c r="P22" s="2"/>
      <c r="Q22" s="2"/>
      <c r="R22" s="2"/>
      <c r="S22" s="2"/>
      <c r="T22" s="2"/>
      <c r="U22" s="2"/>
      <c r="V22" s="2"/>
      <c r="W22" s="2"/>
      <c r="X22" s="2"/>
      <c r="Y22" s="2"/>
      <c r="Z22" s="2"/>
    </row>
    <row r="23" spans="1:26" ht="60.75" customHeight="1">
      <c r="A23" s="13"/>
      <c r="B23" s="2"/>
      <c r="C23" s="2"/>
      <c r="D23" s="2"/>
      <c r="E23" s="2"/>
      <c r="F23" s="2"/>
      <c r="G23" s="2"/>
      <c r="H23" s="2"/>
      <c r="I23" s="2"/>
      <c r="J23" s="2"/>
      <c r="K23" s="2"/>
      <c r="L23" s="2"/>
      <c r="M23" s="2"/>
      <c r="N23" s="2"/>
      <c r="O23" s="2"/>
      <c r="P23" s="2"/>
      <c r="Q23" s="2"/>
      <c r="R23" s="2"/>
      <c r="S23" s="2"/>
      <c r="T23" s="2"/>
      <c r="U23" s="2"/>
      <c r="V23" s="2"/>
      <c r="W23" s="2"/>
      <c r="X23" s="2"/>
      <c r="Y23" s="2"/>
      <c r="Z23" s="2"/>
    </row>
    <row r="24" spans="1:26" ht="79.5" customHeight="1">
      <c r="A24" s="13"/>
      <c r="B24" s="2"/>
      <c r="C24" s="2"/>
      <c r="D24" s="2"/>
      <c r="E24" s="2"/>
      <c r="F24" s="2"/>
      <c r="G24" s="2"/>
      <c r="H24" s="2"/>
      <c r="I24" s="2"/>
      <c r="J24" s="2"/>
      <c r="K24" s="2"/>
      <c r="L24" s="2"/>
      <c r="M24" s="2"/>
      <c r="N24" s="2"/>
      <c r="O24" s="2"/>
      <c r="P24" s="2"/>
      <c r="Q24" s="2"/>
      <c r="R24" s="2"/>
      <c r="S24" s="2"/>
      <c r="T24" s="2"/>
      <c r="U24" s="2"/>
      <c r="V24" s="2"/>
      <c r="W24" s="2"/>
      <c r="X24" s="2"/>
      <c r="Y24" s="2"/>
      <c r="Z24" s="2"/>
    </row>
    <row r="25" spans="1:26" ht="75.75" customHeight="1">
      <c r="A25" s="13"/>
      <c r="B25" s="2"/>
      <c r="C25" s="2"/>
      <c r="D25" s="2"/>
      <c r="E25" s="2"/>
      <c r="F25" s="2"/>
      <c r="G25" s="2"/>
      <c r="H25" s="2"/>
      <c r="I25" s="2"/>
      <c r="J25" s="2"/>
      <c r="K25" s="2"/>
      <c r="L25" s="2"/>
      <c r="M25" s="2"/>
      <c r="N25" s="2"/>
      <c r="O25" s="2"/>
      <c r="P25" s="2"/>
      <c r="Q25" s="2"/>
      <c r="R25" s="2"/>
      <c r="S25" s="2"/>
      <c r="T25" s="2"/>
      <c r="U25" s="2"/>
      <c r="V25" s="2"/>
      <c r="W25" s="2"/>
      <c r="X25" s="2"/>
      <c r="Y25" s="2"/>
      <c r="Z25" s="2"/>
    </row>
    <row r="26" spans="1:26" ht="60" customHeight="1">
      <c r="A26" s="13"/>
      <c r="B26" s="2"/>
      <c r="C26" s="2"/>
      <c r="D26" s="2"/>
      <c r="E26" s="2"/>
      <c r="F26" s="2"/>
      <c r="G26" s="2"/>
      <c r="H26" s="2"/>
      <c r="I26" s="2"/>
      <c r="J26" s="2"/>
      <c r="K26" s="2"/>
      <c r="L26" s="2"/>
      <c r="M26" s="2"/>
      <c r="N26" s="2"/>
      <c r="O26" s="2"/>
      <c r="P26" s="2"/>
      <c r="Q26" s="2"/>
      <c r="R26" s="2"/>
      <c r="S26" s="2"/>
      <c r="T26" s="2"/>
      <c r="U26" s="2"/>
      <c r="V26" s="2"/>
      <c r="W26" s="2"/>
      <c r="X26" s="2"/>
      <c r="Y26" s="2"/>
      <c r="Z26" s="2"/>
    </row>
    <row r="27" spans="1:26" ht="66.75" customHeight="1">
      <c r="A27" s="13"/>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13"/>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 r="A29" s="14"/>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 r="A30" s="15"/>
      <c r="B30" s="2"/>
      <c r="C30" s="2"/>
      <c r="D30" s="2"/>
      <c r="E30" s="2"/>
      <c r="F30" s="2"/>
      <c r="G30" s="2"/>
      <c r="H30" s="2" t="s">
        <v>596</v>
      </c>
      <c r="I30" s="2"/>
      <c r="J30" s="2"/>
      <c r="K30" s="2"/>
      <c r="L30" s="2"/>
      <c r="M30" s="2"/>
      <c r="N30" s="2"/>
      <c r="O30" s="2"/>
      <c r="P30" s="2"/>
      <c r="Q30" s="2"/>
      <c r="R30" s="2"/>
      <c r="S30" s="2"/>
      <c r="T30" s="2"/>
      <c r="U30" s="2"/>
      <c r="V30" s="2"/>
      <c r="W30" s="2"/>
      <c r="X30" s="2"/>
      <c r="Y30" s="2"/>
      <c r="Z30" s="2"/>
    </row>
    <row r="31" spans="1:26">
      <c r="A31" s="16"/>
      <c r="B31" s="17"/>
      <c r="C31" s="17"/>
      <c r="D31" s="17"/>
      <c r="E31" s="17"/>
      <c r="F31" s="2"/>
      <c r="G31" s="2"/>
      <c r="H31" s="2"/>
      <c r="I31" s="2"/>
      <c r="J31" s="2"/>
      <c r="K31" s="2"/>
      <c r="L31" s="2"/>
      <c r="M31" s="2"/>
      <c r="N31" s="2"/>
      <c r="O31" s="2"/>
      <c r="P31" s="2"/>
      <c r="Q31" s="2"/>
      <c r="R31" s="2"/>
      <c r="S31" s="2"/>
      <c r="T31" s="2"/>
      <c r="U31" s="2"/>
      <c r="V31" s="2"/>
      <c r="W31" s="2"/>
      <c r="X31" s="2"/>
      <c r="Y31" s="2"/>
      <c r="Z31" s="2"/>
    </row>
    <row r="32" spans="1:26" ht="15.75">
      <c r="A32" s="17"/>
      <c r="B32" s="18"/>
      <c r="C32" s="18"/>
      <c r="D32" s="18"/>
      <c r="E32" s="17"/>
      <c r="F32" s="2"/>
      <c r="G32" s="2"/>
      <c r="H32" s="2"/>
      <c r="I32" s="2"/>
      <c r="J32" s="2"/>
      <c r="K32" s="2"/>
      <c r="L32" s="2"/>
      <c r="M32" s="2"/>
      <c r="N32" s="2"/>
      <c r="O32" s="2"/>
      <c r="P32" s="2"/>
      <c r="Q32" s="2"/>
      <c r="R32" s="2"/>
      <c r="S32" s="2"/>
      <c r="T32" s="2"/>
      <c r="U32" s="2"/>
      <c r="V32" s="2"/>
      <c r="W32" s="2"/>
      <c r="X32" s="2"/>
      <c r="Y32" s="2"/>
      <c r="Z32" s="2"/>
    </row>
    <row r="33" spans="1:26" ht="15.75">
      <c r="A33" s="18"/>
      <c r="B33" s="17"/>
      <c r="C33" s="17"/>
      <c r="D33" s="18"/>
      <c r="E33" s="17"/>
      <c r="F33" s="2"/>
      <c r="G33" s="2"/>
      <c r="H33" s="2"/>
      <c r="I33" s="2"/>
      <c r="J33" s="2"/>
      <c r="K33" s="2"/>
      <c r="L33" s="2"/>
      <c r="M33" s="2"/>
      <c r="N33" s="2"/>
      <c r="O33" s="2"/>
      <c r="P33" s="2"/>
      <c r="Q33" s="2"/>
      <c r="R33" s="2"/>
      <c r="S33" s="2"/>
      <c r="T33" s="2"/>
      <c r="U33" s="2"/>
      <c r="V33" s="2"/>
      <c r="W33" s="2"/>
      <c r="X33" s="2"/>
      <c r="Y33" s="2"/>
      <c r="Z33" s="2"/>
    </row>
    <row r="34" spans="1:26" ht="15.75">
      <c r="A34" s="15"/>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 r="A35" s="18"/>
      <c r="B35" s="17"/>
      <c r="C35" s="17"/>
      <c r="D35" s="18"/>
      <c r="E35" s="18"/>
      <c r="F35" s="2"/>
      <c r="G35" s="2"/>
      <c r="H35" s="2"/>
      <c r="I35" s="2"/>
      <c r="J35" s="2"/>
      <c r="K35" s="2"/>
      <c r="L35" s="2"/>
      <c r="M35" s="2"/>
      <c r="N35" s="2"/>
      <c r="O35" s="2"/>
      <c r="P35" s="2"/>
      <c r="Q35" s="2"/>
      <c r="R35" s="2"/>
      <c r="S35" s="2"/>
      <c r="T35" s="2"/>
      <c r="U35" s="2"/>
      <c r="V35" s="2"/>
      <c r="W35" s="2"/>
      <c r="X35" s="2"/>
      <c r="Y35" s="2"/>
      <c r="Z35" s="2"/>
    </row>
    <row r="36" spans="1:26" ht="15.75">
      <c r="A36" s="18"/>
      <c r="B36" s="17"/>
      <c r="C36" s="17"/>
      <c r="D36" s="18"/>
      <c r="E36" s="18"/>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5">
    <mergeCell ref="A17:A18"/>
    <mergeCell ref="K3:M3"/>
    <mergeCell ref="N3:P3"/>
    <mergeCell ref="A1:P1"/>
    <mergeCell ref="A2:P2"/>
    <mergeCell ref="A3:A4"/>
    <mergeCell ref="B3:C4"/>
    <mergeCell ref="D3:D4"/>
    <mergeCell ref="E3:E4"/>
    <mergeCell ref="F3:F4"/>
    <mergeCell ref="G3:G4"/>
    <mergeCell ref="H3:J3"/>
    <mergeCell ref="A5:A13"/>
    <mergeCell ref="C9:C13"/>
    <mergeCell ref="A14:A16"/>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Y1000"/>
  <sheetViews>
    <sheetView topLeftCell="L40" workbookViewId="0">
      <selection activeCell="C13" sqref="C13:C33"/>
    </sheetView>
  </sheetViews>
  <sheetFormatPr baseColWidth="10" defaultColWidth="14.42578125" defaultRowHeight="15" customHeight="1"/>
  <cols>
    <col min="1" max="1" width="2" customWidth="1"/>
    <col min="2" max="2" width="19.5703125" customWidth="1"/>
    <col min="3" max="3" width="21.28515625" customWidth="1"/>
    <col min="4" max="4" width="6.7109375" customWidth="1"/>
    <col min="5" max="5" width="31.5703125" customWidth="1"/>
    <col min="6" max="6" width="18.85546875" customWidth="1"/>
    <col min="7" max="7" width="43.7109375" customWidth="1"/>
    <col min="8" max="8" width="19" customWidth="1"/>
    <col min="9" max="9" width="17.140625" customWidth="1"/>
    <col min="10" max="10" width="15.7109375" customWidth="1"/>
    <col min="11" max="11" width="17" customWidth="1"/>
    <col min="12" max="12" width="56.140625" customWidth="1"/>
    <col min="13" max="13" width="24.85546875" customWidth="1"/>
    <col min="14" max="14" width="31.140625" customWidth="1"/>
    <col min="15" max="15" width="43.5703125" customWidth="1"/>
    <col min="16" max="16" width="36.140625" customWidth="1"/>
    <col min="17" max="17" width="54.85546875" customWidth="1"/>
    <col min="18" max="18" width="19.85546875" customWidth="1"/>
    <col min="19" max="19" width="44.85546875" customWidth="1"/>
    <col min="20" max="20" width="45.85546875" customWidth="1"/>
    <col min="22" max="22" width="44.42578125" customWidth="1"/>
    <col min="23" max="23" width="57.7109375" customWidth="1"/>
    <col min="25" max="25" width="34" customWidth="1"/>
  </cols>
  <sheetData>
    <row r="1" spans="1:25">
      <c r="A1" s="269"/>
      <c r="B1" s="272"/>
      <c r="C1" s="273"/>
      <c r="D1" s="273"/>
      <c r="E1" s="273"/>
      <c r="F1" s="273"/>
      <c r="G1" s="273"/>
      <c r="H1" s="273"/>
      <c r="I1" s="273"/>
      <c r="J1" s="273"/>
      <c r="K1" s="273"/>
      <c r="L1" s="273"/>
      <c r="M1" s="273"/>
      <c r="N1" s="273"/>
      <c r="O1" s="273"/>
      <c r="P1" s="274"/>
      <c r="W1" s="19"/>
      <c r="Y1" s="19"/>
    </row>
    <row r="2" spans="1:25" ht="24.75" customHeight="1">
      <c r="A2" s="270"/>
      <c r="B2" s="275" t="s">
        <v>597</v>
      </c>
      <c r="C2" s="218"/>
      <c r="D2" s="218"/>
      <c r="E2" s="218"/>
      <c r="F2" s="218"/>
      <c r="G2" s="218"/>
      <c r="H2" s="218"/>
      <c r="I2" s="218"/>
      <c r="J2" s="218"/>
      <c r="K2" s="218"/>
      <c r="L2" s="218"/>
      <c r="M2" s="218"/>
      <c r="N2" s="218"/>
      <c r="O2" s="218"/>
      <c r="P2" s="218"/>
      <c r="Q2" s="218"/>
      <c r="R2" s="218"/>
      <c r="S2" s="218"/>
      <c r="T2" s="218"/>
      <c r="U2" s="218"/>
      <c r="V2" s="218"/>
      <c r="W2" s="218"/>
      <c r="X2" s="218"/>
      <c r="Y2" s="219"/>
    </row>
    <row r="3" spans="1:25" ht="45" customHeight="1" thickBot="1">
      <c r="A3" s="270"/>
      <c r="B3" s="276" t="s">
        <v>598</v>
      </c>
      <c r="C3" s="218"/>
      <c r="D3" s="218"/>
      <c r="E3" s="218"/>
      <c r="F3" s="218"/>
      <c r="G3" s="218"/>
      <c r="H3" s="218"/>
      <c r="I3" s="218"/>
      <c r="J3" s="218"/>
      <c r="K3" s="218"/>
      <c r="L3" s="218"/>
      <c r="M3" s="218"/>
      <c r="N3" s="218"/>
      <c r="O3" s="218"/>
      <c r="P3" s="218"/>
      <c r="Q3" s="218"/>
      <c r="R3" s="218"/>
      <c r="S3" s="218"/>
      <c r="T3" s="218"/>
      <c r="U3" s="218"/>
      <c r="V3" s="218"/>
      <c r="W3" s="218"/>
      <c r="X3" s="218"/>
      <c r="Y3" s="219"/>
    </row>
    <row r="4" spans="1:25" ht="63.75" customHeight="1" thickBot="1">
      <c r="A4" s="270"/>
      <c r="B4" s="277" t="s">
        <v>599</v>
      </c>
      <c r="C4" s="278"/>
      <c r="D4" s="278"/>
      <c r="E4" s="278"/>
      <c r="F4" s="278"/>
      <c r="G4" s="278"/>
      <c r="H4" s="279" t="s">
        <v>600</v>
      </c>
      <c r="I4" s="280"/>
      <c r="J4" s="280"/>
      <c r="K4" s="280"/>
      <c r="L4" s="280"/>
      <c r="M4" s="280"/>
      <c r="N4" s="280"/>
      <c r="O4" s="280"/>
      <c r="P4" s="281"/>
      <c r="Q4" s="211" t="s">
        <v>206</v>
      </c>
      <c r="R4" s="212"/>
      <c r="S4" s="213"/>
      <c r="T4" s="211" t="s">
        <v>601</v>
      </c>
      <c r="U4" s="212"/>
      <c r="V4" s="214"/>
      <c r="W4" s="253" t="s">
        <v>208</v>
      </c>
      <c r="X4" s="247"/>
      <c r="Y4" s="248"/>
    </row>
    <row r="5" spans="1:25" ht="49.5" thickBot="1">
      <c r="A5" s="270"/>
      <c r="B5" s="208" t="s">
        <v>602</v>
      </c>
      <c r="C5" s="209" t="s">
        <v>603</v>
      </c>
      <c r="D5" s="284" t="s">
        <v>604</v>
      </c>
      <c r="E5" s="285"/>
      <c r="F5" s="208" t="s">
        <v>605</v>
      </c>
      <c r="G5" s="209" t="s">
        <v>606</v>
      </c>
      <c r="H5" s="21" t="s">
        <v>607</v>
      </c>
      <c r="I5" s="21" t="s">
        <v>608</v>
      </c>
      <c r="J5" s="21" t="s">
        <v>609</v>
      </c>
      <c r="K5" s="21" t="s">
        <v>610</v>
      </c>
      <c r="L5" s="20" t="s">
        <v>611</v>
      </c>
      <c r="M5" s="20" t="s">
        <v>612</v>
      </c>
      <c r="N5" s="20" t="s">
        <v>613</v>
      </c>
      <c r="O5" s="20" t="s">
        <v>614</v>
      </c>
      <c r="P5" s="20" t="s">
        <v>615</v>
      </c>
      <c r="Q5" s="43" t="s">
        <v>209</v>
      </c>
      <c r="R5" s="43" t="s">
        <v>11</v>
      </c>
      <c r="S5" s="43" t="s">
        <v>12</v>
      </c>
      <c r="T5" s="43" t="s">
        <v>209</v>
      </c>
      <c r="U5" s="43" t="s">
        <v>11</v>
      </c>
      <c r="V5" s="181" t="s">
        <v>12</v>
      </c>
      <c r="W5" s="57" t="s">
        <v>209</v>
      </c>
      <c r="X5" s="57" t="s">
        <v>11</v>
      </c>
      <c r="Y5" s="57" t="s">
        <v>12</v>
      </c>
    </row>
    <row r="6" spans="1:25" ht="60.75" thickBot="1">
      <c r="A6" s="270"/>
      <c r="B6" s="283" t="s">
        <v>616</v>
      </c>
      <c r="C6" s="215" t="s">
        <v>617</v>
      </c>
      <c r="D6" s="182">
        <v>1</v>
      </c>
      <c r="E6" s="23" t="s">
        <v>618</v>
      </c>
      <c r="F6" s="182" t="s">
        <v>619</v>
      </c>
      <c r="G6" s="23" t="s">
        <v>620</v>
      </c>
      <c r="H6" s="182" t="s">
        <v>621</v>
      </c>
      <c r="I6" s="182" t="s">
        <v>622</v>
      </c>
      <c r="J6" s="182" t="s">
        <v>622</v>
      </c>
      <c r="K6" s="182" t="s">
        <v>623</v>
      </c>
      <c r="L6" s="23" t="s">
        <v>624</v>
      </c>
      <c r="M6" s="23" t="s">
        <v>625</v>
      </c>
      <c r="N6" s="23" t="s">
        <v>626</v>
      </c>
      <c r="O6" s="23" t="s">
        <v>282</v>
      </c>
      <c r="P6" s="167" t="s">
        <v>627</v>
      </c>
      <c r="Q6" s="47" t="s">
        <v>628</v>
      </c>
      <c r="R6" s="53">
        <v>0</v>
      </c>
      <c r="S6" s="47" t="s">
        <v>629</v>
      </c>
      <c r="T6" s="47" t="s">
        <v>628</v>
      </c>
      <c r="U6" s="53">
        <v>0</v>
      </c>
      <c r="V6" s="183" t="s">
        <v>630</v>
      </c>
      <c r="W6" s="47" t="s">
        <v>631</v>
      </c>
      <c r="X6" s="46">
        <v>1</v>
      </c>
      <c r="Y6" s="47" t="s">
        <v>632</v>
      </c>
    </row>
    <row r="7" spans="1:25" ht="36">
      <c r="A7" s="270"/>
      <c r="B7" s="231"/>
      <c r="C7" s="216"/>
      <c r="D7" s="182">
        <v>2</v>
      </c>
      <c r="E7" s="23" t="s">
        <v>633</v>
      </c>
      <c r="F7" s="182" t="s">
        <v>619</v>
      </c>
      <c r="G7" s="23" t="s">
        <v>634</v>
      </c>
      <c r="H7" s="182" t="s">
        <v>621</v>
      </c>
      <c r="I7" s="182" t="s">
        <v>622</v>
      </c>
      <c r="J7" s="182" t="s">
        <v>622</v>
      </c>
      <c r="K7" s="182" t="s">
        <v>623</v>
      </c>
      <c r="L7" s="23" t="s">
        <v>635</v>
      </c>
      <c r="M7" s="23" t="s">
        <v>636</v>
      </c>
      <c r="N7" s="23" t="s">
        <v>626</v>
      </c>
      <c r="O7" s="23" t="s">
        <v>282</v>
      </c>
      <c r="P7" s="167" t="s">
        <v>637</v>
      </c>
      <c r="Q7" s="47" t="s">
        <v>628</v>
      </c>
      <c r="R7" s="53">
        <v>0</v>
      </c>
      <c r="S7" s="47" t="s">
        <v>629</v>
      </c>
      <c r="T7" s="47" t="s">
        <v>628</v>
      </c>
      <c r="U7" s="53">
        <v>0</v>
      </c>
      <c r="V7" s="183" t="s">
        <v>630</v>
      </c>
      <c r="W7" s="47" t="s">
        <v>638</v>
      </c>
      <c r="X7" s="46">
        <v>1</v>
      </c>
      <c r="Y7" s="47" t="s">
        <v>632</v>
      </c>
    </row>
    <row r="8" spans="1:25" ht="96">
      <c r="A8" s="270"/>
      <c r="B8" s="231"/>
      <c r="C8" s="215" t="s">
        <v>639</v>
      </c>
      <c r="D8" s="260">
        <v>3</v>
      </c>
      <c r="E8" s="224" t="s">
        <v>640</v>
      </c>
      <c r="F8" s="260" t="s">
        <v>619</v>
      </c>
      <c r="G8" s="23" t="s">
        <v>641</v>
      </c>
      <c r="H8" s="260" t="s">
        <v>621</v>
      </c>
      <c r="I8" s="260" t="s">
        <v>642</v>
      </c>
      <c r="J8" s="260" t="s">
        <v>643</v>
      </c>
      <c r="K8" s="260" t="s">
        <v>623</v>
      </c>
      <c r="L8" s="23" t="s">
        <v>644</v>
      </c>
      <c r="M8" s="23" t="s">
        <v>645</v>
      </c>
      <c r="N8" s="23" t="s">
        <v>646</v>
      </c>
      <c r="O8" s="224" t="s">
        <v>647</v>
      </c>
      <c r="P8" s="167" t="s">
        <v>648</v>
      </c>
      <c r="Q8" s="47" t="s">
        <v>628</v>
      </c>
      <c r="R8" s="53">
        <v>0</v>
      </c>
      <c r="S8" s="63" t="s">
        <v>489</v>
      </c>
      <c r="T8" s="47" t="s">
        <v>649</v>
      </c>
      <c r="U8" s="53">
        <v>1</v>
      </c>
      <c r="V8" s="62" t="s">
        <v>650</v>
      </c>
      <c r="W8" s="47"/>
      <c r="X8" s="46">
        <v>1</v>
      </c>
      <c r="Y8" s="47" t="s">
        <v>651</v>
      </c>
    </row>
    <row r="9" spans="1:25" ht="96">
      <c r="A9" s="270"/>
      <c r="B9" s="231"/>
      <c r="C9" s="231"/>
      <c r="D9" s="216"/>
      <c r="E9" s="216"/>
      <c r="F9" s="231"/>
      <c r="G9" s="23" t="s">
        <v>652</v>
      </c>
      <c r="H9" s="216"/>
      <c r="I9" s="216"/>
      <c r="J9" s="216"/>
      <c r="K9" s="216"/>
      <c r="L9" s="23" t="s">
        <v>653</v>
      </c>
      <c r="M9" s="23" t="s">
        <v>654</v>
      </c>
      <c r="N9" s="23" t="s">
        <v>655</v>
      </c>
      <c r="O9" s="231"/>
      <c r="P9" s="167" t="s">
        <v>656</v>
      </c>
      <c r="Q9" s="45" t="s">
        <v>657</v>
      </c>
      <c r="R9" s="53">
        <v>0.6</v>
      </c>
      <c r="S9" s="47" t="s">
        <v>658</v>
      </c>
      <c r="T9" s="23" t="s">
        <v>659</v>
      </c>
      <c r="U9" s="53">
        <v>1</v>
      </c>
      <c r="V9" s="62" t="s">
        <v>650</v>
      </c>
      <c r="W9" s="47"/>
      <c r="X9" s="46">
        <v>1</v>
      </c>
      <c r="Y9" s="47" t="s">
        <v>651</v>
      </c>
    </row>
    <row r="10" spans="1:25" ht="72">
      <c r="A10" s="270"/>
      <c r="B10" s="216"/>
      <c r="C10" s="216"/>
      <c r="D10" s="182">
        <v>4</v>
      </c>
      <c r="E10" s="23" t="s">
        <v>660</v>
      </c>
      <c r="F10" s="216"/>
      <c r="G10" s="23" t="s">
        <v>661</v>
      </c>
      <c r="H10" s="182" t="s">
        <v>621</v>
      </c>
      <c r="I10" s="182" t="s">
        <v>662</v>
      </c>
      <c r="J10" s="182" t="s">
        <v>643</v>
      </c>
      <c r="K10" s="182" t="s">
        <v>623</v>
      </c>
      <c r="L10" s="23" t="s">
        <v>663</v>
      </c>
      <c r="M10" s="23" t="s">
        <v>664</v>
      </c>
      <c r="N10" s="23" t="s">
        <v>665</v>
      </c>
      <c r="O10" s="216"/>
      <c r="P10" s="167" t="s">
        <v>666</v>
      </c>
      <c r="Q10" s="47" t="s">
        <v>628</v>
      </c>
      <c r="R10" s="53">
        <v>0</v>
      </c>
      <c r="S10" s="63" t="s">
        <v>489</v>
      </c>
      <c r="T10" s="47" t="s">
        <v>667</v>
      </c>
      <c r="U10" s="53">
        <v>1</v>
      </c>
      <c r="V10" s="62" t="s">
        <v>650</v>
      </c>
      <c r="W10" s="47"/>
      <c r="X10" s="46">
        <v>1</v>
      </c>
      <c r="Y10" s="47" t="s">
        <v>651</v>
      </c>
    </row>
    <row r="11" spans="1:25" ht="120">
      <c r="A11" s="270"/>
      <c r="B11" s="283" t="s">
        <v>668</v>
      </c>
      <c r="C11" s="20" t="s">
        <v>669</v>
      </c>
      <c r="D11" s="182">
        <v>5</v>
      </c>
      <c r="E11" s="23" t="s">
        <v>670</v>
      </c>
      <c r="F11" s="182" t="s">
        <v>619</v>
      </c>
      <c r="G11" s="23" t="s">
        <v>671</v>
      </c>
      <c r="H11" s="182" t="s">
        <v>621</v>
      </c>
      <c r="I11" s="182" t="s">
        <v>642</v>
      </c>
      <c r="J11" s="182" t="s">
        <v>622</v>
      </c>
      <c r="K11" s="182" t="s">
        <v>623</v>
      </c>
      <c r="L11" s="23" t="s">
        <v>672</v>
      </c>
      <c r="M11" s="23" t="s">
        <v>673</v>
      </c>
      <c r="N11" s="23" t="s">
        <v>674</v>
      </c>
      <c r="O11" s="23" t="s">
        <v>282</v>
      </c>
      <c r="P11" s="167" t="s">
        <v>675</v>
      </c>
      <c r="Q11" s="47" t="s">
        <v>628</v>
      </c>
      <c r="R11" s="53">
        <v>0</v>
      </c>
      <c r="S11" s="47" t="s">
        <v>676</v>
      </c>
      <c r="T11" s="47"/>
      <c r="U11" s="53">
        <v>0.66</v>
      </c>
      <c r="V11" s="184" t="s">
        <v>677</v>
      </c>
      <c r="W11" s="47" t="s">
        <v>678</v>
      </c>
      <c r="X11" s="46">
        <v>1</v>
      </c>
      <c r="Y11" s="47" t="s">
        <v>679</v>
      </c>
    </row>
    <row r="12" spans="1:25" ht="108">
      <c r="A12" s="270"/>
      <c r="B12" s="216"/>
      <c r="C12" s="20" t="s">
        <v>680</v>
      </c>
      <c r="D12" s="182">
        <v>6</v>
      </c>
      <c r="E12" s="23" t="s">
        <v>681</v>
      </c>
      <c r="F12" s="182" t="s">
        <v>619</v>
      </c>
      <c r="G12" s="23" t="s">
        <v>682</v>
      </c>
      <c r="H12" s="182" t="s">
        <v>621</v>
      </c>
      <c r="I12" s="182" t="s">
        <v>642</v>
      </c>
      <c r="J12" s="182" t="s">
        <v>622</v>
      </c>
      <c r="K12" s="182" t="s">
        <v>623</v>
      </c>
      <c r="L12" s="23" t="s">
        <v>683</v>
      </c>
      <c r="M12" s="23" t="s">
        <v>684</v>
      </c>
      <c r="N12" s="23" t="s">
        <v>685</v>
      </c>
      <c r="O12" s="23" t="s">
        <v>282</v>
      </c>
      <c r="P12" s="167" t="s">
        <v>686</v>
      </c>
      <c r="Q12" s="47" t="s">
        <v>628</v>
      </c>
      <c r="R12" s="53">
        <v>0</v>
      </c>
      <c r="S12" s="47" t="s">
        <v>629</v>
      </c>
      <c r="T12" s="47"/>
      <c r="U12" s="185">
        <v>0</v>
      </c>
      <c r="V12" s="184" t="s">
        <v>687</v>
      </c>
      <c r="W12" s="57" t="s">
        <v>688</v>
      </c>
      <c r="X12" s="46">
        <v>0</v>
      </c>
      <c r="Y12" s="47" t="s">
        <v>689</v>
      </c>
    </row>
    <row r="13" spans="1:25" ht="120.75">
      <c r="A13" s="270"/>
      <c r="B13" s="283" t="s">
        <v>690</v>
      </c>
      <c r="C13" s="215" t="s">
        <v>691</v>
      </c>
      <c r="D13" s="260">
        <v>7</v>
      </c>
      <c r="E13" s="224" t="s">
        <v>692</v>
      </c>
      <c r="F13" s="260" t="s">
        <v>619</v>
      </c>
      <c r="G13" s="224" t="s">
        <v>693</v>
      </c>
      <c r="H13" s="260" t="s">
        <v>694</v>
      </c>
      <c r="I13" s="260" t="s">
        <v>622</v>
      </c>
      <c r="J13" s="260" t="s">
        <v>622</v>
      </c>
      <c r="K13" s="260" t="s">
        <v>695</v>
      </c>
      <c r="L13" s="23" t="s">
        <v>696</v>
      </c>
      <c r="M13" s="23" t="s">
        <v>697</v>
      </c>
      <c r="N13" s="224" t="s">
        <v>698</v>
      </c>
      <c r="O13" s="224" t="s">
        <v>699</v>
      </c>
      <c r="P13" s="229" t="s">
        <v>700</v>
      </c>
      <c r="Q13" s="47" t="s">
        <v>701</v>
      </c>
      <c r="R13" s="53">
        <v>0.33</v>
      </c>
      <c r="S13" s="47" t="s">
        <v>702</v>
      </c>
      <c r="T13" s="186" t="s">
        <v>703</v>
      </c>
      <c r="U13" s="53">
        <v>0.66</v>
      </c>
      <c r="V13" s="184" t="s">
        <v>702</v>
      </c>
      <c r="W13" s="47" t="s">
        <v>704</v>
      </c>
      <c r="X13" s="53">
        <v>1</v>
      </c>
      <c r="Y13" s="184" t="s">
        <v>705</v>
      </c>
    </row>
    <row r="14" spans="1:25" ht="121.5" thickBot="1">
      <c r="A14" s="270"/>
      <c r="B14" s="231"/>
      <c r="C14" s="231"/>
      <c r="D14" s="216"/>
      <c r="E14" s="216"/>
      <c r="F14" s="216"/>
      <c r="G14" s="216"/>
      <c r="H14" s="216"/>
      <c r="I14" s="216"/>
      <c r="J14" s="216"/>
      <c r="K14" s="216"/>
      <c r="L14" s="23" t="s">
        <v>706</v>
      </c>
      <c r="M14" s="23" t="s">
        <v>707</v>
      </c>
      <c r="N14" s="216"/>
      <c r="O14" s="216"/>
      <c r="P14" s="222"/>
      <c r="Q14" s="187" t="s">
        <v>708</v>
      </c>
      <c r="R14" s="46">
        <v>0.33</v>
      </c>
      <c r="S14" s="187" t="s">
        <v>709</v>
      </c>
      <c r="T14" s="186" t="s">
        <v>710</v>
      </c>
      <c r="U14" s="46">
        <v>0.66</v>
      </c>
      <c r="V14" s="28" t="s">
        <v>711</v>
      </c>
      <c r="W14" s="47" t="s">
        <v>712</v>
      </c>
      <c r="X14" s="46">
        <v>1</v>
      </c>
      <c r="Y14" s="184" t="s">
        <v>705</v>
      </c>
    </row>
    <row r="15" spans="1:25" ht="58.5" customHeight="1" thickBot="1">
      <c r="A15" s="270"/>
      <c r="B15" s="231"/>
      <c r="C15" s="231"/>
      <c r="D15" s="182">
        <v>8</v>
      </c>
      <c r="E15" s="23" t="s">
        <v>713</v>
      </c>
      <c r="F15" s="260" t="s">
        <v>619</v>
      </c>
      <c r="G15" s="23" t="s">
        <v>714</v>
      </c>
      <c r="H15" s="260" t="s">
        <v>621</v>
      </c>
      <c r="I15" s="260" t="s">
        <v>622</v>
      </c>
      <c r="J15" s="260" t="s">
        <v>622</v>
      </c>
      <c r="K15" s="260" t="s">
        <v>695</v>
      </c>
      <c r="L15" s="224" t="s">
        <v>715</v>
      </c>
      <c r="M15" s="224" t="s">
        <v>716</v>
      </c>
      <c r="N15" s="224" t="s">
        <v>717</v>
      </c>
      <c r="O15" s="23" t="s">
        <v>718</v>
      </c>
      <c r="P15" s="229" t="s">
        <v>719</v>
      </c>
      <c r="Q15" s="267" t="s">
        <v>720</v>
      </c>
      <c r="R15" s="254">
        <v>0.33</v>
      </c>
      <c r="S15" s="267" t="s">
        <v>721</v>
      </c>
      <c r="T15" s="267" t="s">
        <v>902</v>
      </c>
      <c r="U15" s="254">
        <v>0.66</v>
      </c>
      <c r="V15" s="263" t="s">
        <v>722</v>
      </c>
      <c r="W15" s="257" t="s">
        <v>903</v>
      </c>
      <c r="X15" s="254">
        <v>1</v>
      </c>
      <c r="Y15" s="47" t="s">
        <v>723</v>
      </c>
    </row>
    <row r="16" spans="1:25" ht="54.75" customHeight="1" thickBot="1">
      <c r="A16" s="270"/>
      <c r="B16" s="231"/>
      <c r="C16" s="231"/>
      <c r="D16" s="182">
        <v>9</v>
      </c>
      <c r="E16" s="23" t="s">
        <v>724</v>
      </c>
      <c r="F16" s="231"/>
      <c r="G16" s="23" t="s">
        <v>725</v>
      </c>
      <c r="H16" s="231"/>
      <c r="I16" s="231"/>
      <c r="J16" s="231"/>
      <c r="K16" s="231"/>
      <c r="L16" s="231"/>
      <c r="M16" s="231"/>
      <c r="N16" s="231"/>
      <c r="O16" s="23" t="s">
        <v>726</v>
      </c>
      <c r="P16" s="266"/>
      <c r="Q16" s="261"/>
      <c r="R16" s="261"/>
      <c r="S16" s="261"/>
      <c r="T16" s="261"/>
      <c r="U16" s="261"/>
      <c r="V16" s="264"/>
      <c r="W16" s="258"/>
      <c r="X16" s="255"/>
      <c r="Y16" s="47" t="s">
        <v>723</v>
      </c>
    </row>
    <row r="17" spans="1:25" ht="53.25" customHeight="1" thickBot="1">
      <c r="A17" s="270"/>
      <c r="B17" s="231"/>
      <c r="C17" s="231"/>
      <c r="D17" s="182">
        <v>10</v>
      </c>
      <c r="E17" s="23" t="s">
        <v>727</v>
      </c>
      <c r="F17" s="216"/>
      <c r="G17" s="23" t="s">
        <v>728</v>
      </c>
      <c r="H17" s="216"/>
      <c r="I17" s="216"/>
      <c r="J17" s="216"/>
      <c r="K17" s="216"/>
      <c r="L17" s="216"/>
      <c r="M17" s="216"/>
      <c r="N17" s="216"/>
      <c r="O17" s="23" t="s">
        <v>729</v>
      </c>
      <c r="P17" s="222"/>
      <c r="Q17" s="262"/>
      <c r="R17" s="262"/>
      <c r="S17" s="262"/>
      <c r="T17" s="262"/>
      <c r="U17" s="262"/>
      <c r="V17" s="265"/>
      <c r="W17" s="259"/>
      <c r="X17" s="256"/>
      <c r="Y17" s="47" t="s">
        <v>723</v>
      </c>
    </row>
    <row r="18" spans="1:25" ht="58.5" customHeight="1" thickBot="1">
      <c r="A18" s="270"/>
      <c r="B18" s="231"/>
      <c r="C18" s="231"/>
      <c r="D18" s="260">
        <v>11</v>
      </c>
      <c r="E18" s="224" t="s">
        <v>730</v>
      </c>
      <c r="F18" s="260" t="s">
        <v>619</v>
      </c>
      <c r="G18" s="23" t="s">
        <v>731</v>
      </c>
      <c r="H18" s="260" t="s">
        <v>732</v>
      </c>
      <c r="I18" s="260" t="s">
        <v>622</v>
      </c>
      <c r="J18" s="260" t="s">
        <v>622</v>
      </c>
      <c r="K18" s="260" t="s">
        <v>695</v>
      </c>
      <c r="L18" s="224" t="s">
        <v>733</v>
      </c>
      <c r="M18" s="224" t="s">
        <v>734</v>
      </c>
      <c r="N18" s="224" t="s">
        <v>717</v>
      </c>
      <c r="O18" s="23" t="s">
        <v>735</v>
      </c>
      <c r="P18" s="229" t="s">
        <v>736</v>
      </c>
      <c r="Q18" s="267" t="s">
        <v>62</v>
      </c>
      <c r="R18" s="254">
        <v>0</v>
      </c>
      <c r="S18" s="267" t="s">
        <v>489</v>
      </c>
      <c r="T18" s="267" t="s">
        <v>737</v>
      </c>
      <c r="U18" s="254">
        <v>0</v>
      </c>
      <c r="V18" s="263" t="s">
        <v>738</v>
      </c>
      <c r="W18" s="257" t="s">
        <v>739</v>
      </c>
      <c r="X18" s="254">
        <v>1</v>
      </c>
      <c r="Y18" s="257" t="s">
        <v>740</v>
      </c>
    </row>
    <row r="19" spans="1:25" ht="31.5" customHeight="1">
      <c r="A19" s="270"/>
      <c r="B19" s="231"/>
      <c r="C19" s="231"/>
      <c r="D19" s="231"/>
      <c r="E19" s="231"/>
      <c r="F19" s="231"/>
      <c r="G19" s="224" t="s">
        <v>741</v>
      </c>
      <c r="H19" s="231"/>
      <c r="I19" s="231"/>
      <c r="J19" s="231"/>
      <c r="K19" s="231"/>
      <c r="L19" s="231"/>
      <c r="M19" s="231"/>
      <c r="N19" s="231"/>
      <c r="O19" s="23" t="s">
        <v>742</v>
      </c>
      <c r="P19" s="266"/>
      <c r="Q19" s="261"/>
      <c r="R19" s="261"/>
      <c r="S19" s="261"/>
      <c r="T19" s="261"/>
      <c r="U19" s="261"/>
      <c r="V19" s="264"/>
      <c r="W19" s="261"/>
      <c r="X19" s="261"/>
      <c r="Y19" s="261"/>
    </row>
    <row r="20" spans="1:25" ht="33" customHeight="1">
      <c r="A20" s="270"/>
      <c r="B20" s="231"/>
      <c r="C20" s="231"/>
      <c r="D20" s="216"/>
      <c r="E20" s="216"/>
      <c r="F20" s="216"/>
      <c r="G20" s="216"/>
      <c r="H20" s="216"/>
      <c r="I20" s="216"/>
      <c r="J20" s="216"/>
      <c r="K20" s="216"/>
      <c r="L20" s="216"/>
      <c r="M20" s="216"/>
      <c r="N20" s="216"/>
      <c r="O20" s="23" t="s">
        <v>743</v>
      </c>
      <c r="P20" s="222"/>
      <c r="Q20" s="262"/>
      <c r="R20" s="262"/>
      <c r="S20" s="262"/>
      <c r="T20" s="262"/>
      <c r="U20" s="262"/>
      <c r="V20" s="265"/>
      <c r="W20" s="262"/>
      <c r="X20" s="262"/>
      <c r="Y20" s="262"/>
    </row>
    <row r="21" spans="1:25" ht="44.25" customHeight="1">
      <c r="A21" s="270"/>
      <c r="B21" s="231"/>
      <c r="C21" s="231"/>
      <c r="D21" s="260">
        <v>12</v>
      </c>
      <c r="E21" s="224" t="s">
        <v>744</v>
      </c>
      <c r="F21" s="260" t="s">
        <v>619</v>
      </c>
      <c r="G21" s="23" t="s">
        <v>731</v>
      </c>
      <c r="H21" s="260" t="s">
        <v>732</v>
      </c>
      <c r="I21" s="260" t="s">
        <v>622</v>
      </c>
      <c r="J21" s="260" t="s">
        <v>622</v>
      </c>
      <c r="K21" s="260" t="s">
        <v>695</v>
      </c>
      <c r="L21" s="224" t="s">
        <v>745</v>
      </c>
      <c r="M21" s="224" t="s">
        <v>746</v>
      </c>
      <c r="N21" s="224" t="s">
        <v>747</v>
      </c>
      <c r="O21" s="224" t="s">
        <v>748</v>
      </c>
      <c r="P21" s="229" t="s">
        <v>749</v>
      </c>
      <c r="Q21" s="257" t="s">
        <v>750</v>
      </c>
      <c r="R21" s="254">
        <v>0</v>
      </c>
      <c r="S21" s="257" t="s">
        <v>751</v>
      </c>
      <c r="T21" s="257" t="s">
        <v>737</v>
      </c>
      <c r="U21" s="254">
        <v>0</v>
      </c>
      <c r="V21" s="268" t="s">
        <v>752</v>
      </c>
      <c r="W21" s="257" t="s">
        <v>753</v>
      </c>
      <c r="X21" s="254">
        <v>0</v>
      </c>
      <c r="Y21" s="257" t="s">
        <v>723</v>
      </c>
    </row>
    <row r="22" spans="1:25" ht="54.75" customHeight="1">
      <c r="A22" s="270"/>
      <c r="B22" s="231"/>
      <c r="C22" s="231"/>
      <c r="D22" s="216"/>
      <c r="E22" s="216"/>
      <c r="F22" s="216"/>
      <c r="G22" s="23" t="s">
        <v>741</v>
      </c>
      <c r="H22" s="216"/>
      <c r="I22" s="216"/>
      <c r="J22" s="216"/>
      <c r="K22" s="216"/>
      <c r="L22" s="216"/>
      <c r="M22" s="216"/>
      <c r="N22" s="231"/>
      <c r="O22" s="216"/>
      <c r="P22" s="222"/>
      <c r="Q22" s="262"/>
      <c r="R22" s="262"/>
      <c r="S22" s="262"/>
      <c r="T22" s="262"/>
      <c r="U22" s="262"/>
      <c r="V22" s="265"/>
      <c r="W22" s="262"/>
      <c r="X22" s="262"/>
      <c r="Y22" s="262"/>
    </row>
    <row r="23" spans="1:25" ht="29.25" customHeight="1">
      <c r="A23" s="270"/>
      <c r="B23" s="231"/>
      <c r="C23" s="231"/>
      <c r="D23" s="260">
        <v>13</v>
      </c>
      <c r="E23" s="224" t="s">
        <v>754</v>
      </c>
      <c r="F23" s="260" t="s">
        <v>619</v>
      </c>
      <c r="G23" s="23" t="s">
        <v>755</v>
      </c>
      <c r="H23" s="260" t="s">
        <v>732</v>
      </c>
      <c r="I23" s="260" t="s">
        <v>622</v>
      </c>
      <c r="J23" s="260" t="s">
        <v>622</v>
      </c>
      <c r="K23" s="260" t="s">
        <v>695</v>
      </c>
      <c r="L23" s="224" t="s">
        <v>756</v>
      </c>
      <c r="M23" s="224" t="s">
        <v>757</v>
      </c>
      <c r="N23" s="231"/>
      <c r="O23" s="224" t="s">
        <v>758</v>
      </c>
      <c r="P23" s="229" t="s">
        <v>759</v>
      </c>
      <c r="Q23" s="257" t="s">
        <v>760</v>
      </c>
      <c r="R23" s="254">
        <v>0</v>
      </c>
      <c r="S23" s="257" t="s">
        <v>761</v>
      </c>
      <c r="T23" s="257" t="s">
        <v>762</v>
      </c>
      <c r="U23" s="254">
        <v>0.33</v>
      </c>
      <c r="V23" s="268" t="s">
        <v>711</v>
      </c>
      <c r="W23" s="257" t="s">
        <v>753</v>
      </c>
      <c r="X23" s="254">
        <v>0</v>
      </c>
      <c r="Y23" s="257" t="s">
        <v>723</v>
      </c>
    </row>
    <row r="24" spans="1:25">
      <c r="A24" s="270"/>
      <c r="B24" s="231"/>
      <c r="C24" s="231"/>
      <c r="D24" s="216"/>
      <c r="E24" s="216"/>
      <c r="F24" s="216"/>
      <c r="G24" s="23" t="s">
        <v>763</v>
      </c>
      <c r="H24" s="216"/>
      <c r="I24" s="216"/>
      <c r="J24" s="216"/>
      <c r="K24" s="216"/>
      <c r="L24" s="216"/>
      <c r="M24" s="231"/>
      <c r="N24" s="231"/>
      <c r="O24" s="231"/>
      <c r="P24" s="266"/>
      <c r="Q24" s="261"/>
      <c r="R24" s="261"/>
      <c r="S24" s="261"/>
      <c r="T24" s="261"/>
      <c r="U24" s="261"/>
      <c r="V24" s="264"/>
      <c r="W24" s="261"/>
      <c r="X24" s="261"/>
      <c r="Y24" s="261"/>
    </row>
    <row r="25" spans="1:25" ht="24">
      <c r="A25" s="270"/>
      <c r="B25" s="231"/>
      <c r="C25" s="231"/>
      <c r="D25" s="260">
        <v>14</v>
      </c>
      <c r="E25" s="224" t="s">
        <v>764</v>
      </c>
      <c r="F25" s="260" t="s">
        <v>619</v>
      </c>
      <c r="G25" s="23" t="s">
        <v>765</v>
      </c>
      <c r="H25" s="260" t="s">
        <v>732</v>
      </c>
      <c r="I25" s="260" t="s">
        <v>622</v>
      </c>
      <c r="J25" s="260" t="s">
        <v>622</v>
      </c>
      <c r="K25" s="260" t="s">
        <v>695</v>
      </c>
      <c r="L25" s="224" t="s">
        <v>766</v>
      </c>
      <c r="M25" s="231"/>
      <c r="N25" s="231"/>
      <c r="O25" s="231"/>
      <c r="P25" s="266"/>
      <c r="Q25" s="261"/>
      <c r="R25" s="261"/>
      <c r="S25" s="261"/>
      <c r="T25" s="261"/>
      <c r="U25" s="261"/>
      <c r="V25" s="264"/>
      <c r="W25" s="261"/>
      <c r="X25" s="261"/>
      <c r="Y25" s="261"/>
    </row>
    <row r="26" spans="1:25">
      <c r="A26" s="270"/>
      <c r="B26" s="231"/>
      <c r="C26" s="231"/>
      <c r="D26" s="216"/>
      <c r="E26" s="216"/>
      <c r="F26" s="216"/>
      <c r="G26" s="23" t="s">
        <v>767</v>
      </c>
      <c r="H26" s="216"/>
      <c r="I26" s="216"/>
      <c r="J26" s="216"/>
      <c r="K26" s="216"/>
      <c r="L26" s="216"/>
      <c r="M26" s="216"/>
      <c r="N26" s="216"/>
      <c r="O26" s="216"/>
      <c r="P26" s="222"/>
      <c r="Q26" s="262"/>
      <c r="R26" s="262"/>
      <c r="S26" s="262"/>
      <c r="T26" s="262"/>
      <c r="U26" s="262"/>
      <c r="V26" s="265"/>
      <c r="W26" s="262"/>
      <c r="X26" s="262"/>
      <c r="Y26" s="262"/>
    </row>
    <row r="27" spans="1:25" ht="26.25" customHeight="1">
      <c r="A27" s="270"/>
      <c r="B27" s="231"/>
      <c r="C27" s="231"/>
      <c r="D27" s="260">
        <v>15</v>
      </c>
      <c r="E27" s="224" t="s">
        <v>768</v>
      </c>
      <c r="F27" s="260" t="s">
        <v>619</v>
      </c>
      <c r="G27" s="23" t="s">
        <v>769</v>
      </c>
      <c r="H27" s="260" t="s">
        <v>732</v>
      </c>
      <c r="I27" s="260" t="s">
        <v>622</v>
      </c>
      <c r="J27" s="260" t="s">
        <v>622</v>
      </c>
      <c r="K27" s="260" t="s">
        <v>695</v>
      </c>
      <c r="L27" s="224" t="s">
        <v>770</v>
      </c>
      <c r="M27" s="224" t="s">
        <v>771</v>
      </c>
      <c r="N27" s="224" t="s">
        <v>747</v>
      </c>
      <c r="O27" s="224" t="s">
        <v>772</v>
      </c>
      <c r="P27" s="229" t="s">
        <v>773</v>
      </c>
      <c r="Q27" s="257" t="s">
        <v>774</v>
      </c>
      <c r="R27" s="254">
        <v>0.33</v>
      </c>
      <c r="S27" s="267" t="s">
        <v>775</v>
      </c>
      <c r="T27" s="257" t="s">
        <v>737</v>
      </c>
      <c r="U27" s="254">
        <v>0.33</v>
      </c>
      <c r="V27" s="263" t="s">
        <v>776</v>
      </c>
      <c r="W27" s="257" t="s">
        <v>753</v>
      </c>
      <c r="X27" s="286">
        <v>0</v>
      </c>
      <c r="Y27" s="257" t="s">
        <v>723</v>
      </c>
    </row>
    <row r="28" spans="1:25" ht="27" customHeight="1">
      <c r="A28" s="270"/>
      <c r="B28" s="231"/>
      <c r="C28" s="231"/>
      <c r="D28" s="216"/>
      <c r="E28" s="216"/>
      <c r="F28" s="216"/>
      <c r="G28" s="23" t="s">
        <v>777</v>
      </c>
      <c r="H28" s="231"/>
      <c r="I28" s="231"/>
      <c r="J28" s="231"/>
      <c r="K28" s="231"/>
      <c r="L28" s="231"/>
      <c r="M28" s="216"/>
      <c r="N28" s="231"/>
      <c r="O28" s="231"/>
      <c r="P28" s="266"/>
      <c r="Q28" s="261"/>
      <c r="R28" s="261"/>
      <c r="S28" s="261"/>
      <c r="T28" s="261"/>
      <c r="U28" s="261"/>
      <c r="V28" s="264"/>
      <c r="W28" s="261"/>
      <c r="X28" s="261"/>
      <c r="Y28" s="261"/>
    </row>
    <row r="29" spans="1:25" ht="36">
      <c r="A29" s="270"/>
      <c r="B29" s="231"/>
      <c r="C29" s="231"/>
      <c r="D29" s="182">
        <v>16</v>
      </c>
      <c r="E29" s="23" t="s">
        <v>778</v>
      </c>
      <c r="F29" s="182" t="s">
        <v>619</v>
      </c>
      <c r="G29" s="23" t="s">
        <v>779</v>
      </c>
      <c r="H29" s="216"/>
      <c r="I29" s="216"/>
      <c r="J29" s="216"/>
      <c r="K29" s="216"/>
      <c r="L29" s="216"/>
      <c r="M29" s="23" t="s">
        <v>780</v>
      </c>
      <c r="N29" s="216"/>
      <c r="O29" s="216"/>
      <c r="P29" s="222"/>
      <c r="Q29" s="262"/>
      <c r="R29" s="262"/>
      <c r="S29" s="262"/>
      <c r="T29" s="262"/>
      <c r="U29" s="262"/>
      <c r="V29" s="265"/>
      <c r="W29" s="262"/>
      <c r="X29" s="262"/>
      <c r="Y29" s="262"/>
    </row>
    <row r="30" spans="1:25" ht="91.5" customHeight="1">
      <c r="A30" s="270"/>
      <c r="B30" s="231"/>
      <c r="C30" s="231"/>
      <c r="D30" s="260">
        <v>17</v>
      </c>
      <c r="E30" s="224" t="s">
        <v>781</v>
      </c>
      <c r="F30" s="224" t="s">
        <v>782</v>
      </c>
      <c r="G30" s="23" t="s">
        <v>783</v>
      </c>
      <c r="H30" s="260" t="s">
        <v>732</v>
      </c>
      <c r="I30" s="260" t="s">
        <v>622</v>
      </c>
      <c r="J30" s="260" t="s">
        <v>622</v>
      </c>
      <c r="K30" s="260" t="s">
        <v>623</v>
      </c>
      <c r="L30" s="224" t="s">
        <v>784</v>
      </c>
      <c r="M30" s="224" t="s">
        <v>785</v>
      </c>
      <c r="N30" s="224" t="s">
        <v>747</v>
      </c>
      <c r="O30" s="224" t="s">
        <v>235</v>
      </c>
      <c r="P30" s="229" t="s">
        <v>786</v>
      </c>
      <c r="Q30" s="282" t="s">
        <v>787</v>
      </c>
      <c r="R30" s="254">
        <v>0</v>
      </c>
      <c r="S30" s="267" t="s">
        <v>788</v>
      </c>
      <c r="T30" s="257" t="s">
        <v>789</v>
      </c>
      <c r="U30" s="254">
        <v>0.66</v>
      </c>
      <c r="V30" s="263" t="s">
        <v>722</v>
      </c>
      <c r="W30" s="257" t="s">
        <v>753</v>
      </c>
      <c r="X30" s="257">
        <v>0</v>
      </c>
      <c r="Y30" s="257" t="s">
        <v>723</v>
      </c>
    </row>
    <row r="31" spans="1:25" ht="108.75" customHeight="1">
      <c r="A31" s="270"/>
      <c r="B31" s="231"/>
      <c r="C31" s="231"/>
      <c r="D31" s="216"/>
      <c r="E31" s="216"/>
      <c r="F31" s="216"/>
      <c r="G31" s="23" t="s">
        <v>725</v>
      </c>
      <c r="H31" s="216"/>
      <c r="I31" s="216"/>
      <c r="J31" s="216"/>
      <c r="K31" s="216"/>
      <c r="L31" s="216"/>
      <c r="M31" s="216"/>
      <c r="N31" s="216"/>
      <c r="O31" s="216"/>
      <c r="P31" s="222"/>
      <c r="Q31" s="262"/>
      <c r="R31" s="262"/>
      <c r="S31" s="262"/>
      <c r="T31" s="262"/>
      <c r="U31" s="262"/>
      <c r="V31" s="265"/>
      <c r="W31" s="262"/>
      <c r="X31" s="262"/>
      <c r="Y31" s="262"/>
    </row>
    <row r="32" spans="1:25" ht="24">
      <c r="A32" s="270"/>
      <c r="B32" s="231"/>
      <c r="C32" s="231"/>
      <c r="D32" s="260">
        <v>18</v>
      </c>
      <c r="E32" s="224" t="s">
        <v>790</v>
      </c>
      <c r="F32" s="260" t="s">
        <v>619</v>
      </c>
      <c r="G32" s="23" t="s">
        <v>791</v>
      </c>
      <c r="H32" s="260" t="s">
        <v>732</v>
      </c>
      <c r="I32" s="260" t="s">
        <v>622</v>
      </c>
      <c r="J32" s="260" t="s">
        <v>622</v>
      </c>
      <c r="K32" s="260" t="s">
        <v>623</v>
      </c>
      <c r="L32" s="224" t="s">
        <v>792</v>
      </c>
      <c r="M32" s="224" t="s">
        <v>793</v>
      </c>
      <c r="N32" s="224" t="s">
        <v>747</v>
      </c>
      <c r="O32" s="224" t="s">
        <v>794</v>
      </c>
      <c r="P32" s="229" t="s">
        <v>795</v>
      </c>
      <c r="Q32" s="267" t="s">
        <v>796</v>
      </c>
      <c r="R32" s="254">
        <v>0.33</v>
      </c>
      <c r="S32" s="282" t="s">
        <v>797</v>
      </c>
      <c r="T32" s="267" t="s">
        <v>798</v>
      </c>
      <c r="U32" s="254">
        <v>0.66</v>
      </c>
      <c r="V32" s="263" t="s">
        <v>722</v>
      </c>
      <c r="W32" s="257" t="s">
        <v>799</v>
      </c>
      <c r="X32" s="254">
        <v>1</v>
      </c>
      <c r="Y32" s="257" t="s">
        <v>705</v>
      </c>
    </row>
    <row r="33" spans="1:25" ht="151.5" customHeight="1">
      <c r="A33" s="270"/>
      <c r="B33" s="231"/>
      <c r="C33" s="216"/>
      <c r="D33" s="216"/>
      <c r="E33" s="216"/>
      <c r="F33" s="216"/>
      <c r="G33" s="23" t="s">
        <v>800</v>
      </c>
      <c r="H33" s="216"/>
      <c r="I33" s="216"/>
      <c r="J33" s="216"/>
      <c r="K33" s="216"/>
      <c r="L33" s="216"/>
      <c r="M33" s="216"/>
      <c r="N33" s="216"/>
      <c r="O33" s="216"/>
      <c r="P33" s="222"/>
      <c r="Q33" s="262"/>
      <c r="R33" s="262"/>
      <c r="S33" s="262"/>
      <c r="T33" s="262"/>
      <c r="U33" s="262"/>
      <c r="V33" s="265"/>
      <c r="W33" s="262"/>
      <c r="X33" s="262"/>
      <c r="Y33" s="262"/>
    </row>
    <row r="34" spans="1:25" ht="96">
      <c r="A34" s="270"/>
      <c r="B34" s="231"/>
      <c r="C34" s="215" t="s">
        <v>801</v>
      </c>
      <c r="D34" s="182">
        <v>19</v>
      </c>
      <c r="E34" s="23" t="s">
        <v>802</v>
      </c>
      <c r="F34" s="23" t="s">
        <v>782</v>
      </c>
      <c r="G34" s="23" t="s">
        <v>803</v>
      </c>
      <c r="H34" s="182" t="s">
        <v>621</v>
      </c>
      <c r="I34" s="182" t="s">
        <v>622</v>
      </c>
      <c r="J34" s="182" t="s">
        <v>622</v>
      </c>
      <c r="K34" s="182" t="s">
        <v>623</v>
      </c>
      <c r="L34" s="23" t="s">
        <v>804</v>
      </c>
      <c r="M34" s="23" t="s">
        <v>805</v>
      </c>
      <c r="N34" s="23" t="s">
        <v>806</v>
      </c>
      <c r="O34" s="23" t="s">
        <v>807</v>
      </c>
      <c r="P34" s="167" t="s">
        <v>808</v>
      </c>
      <c r="Q34" s="282" t="s">
        <v>787</v>
      </c>
      <c r="R34" s="254">
        <v>0</v>
      </c>
      <c r="S34" s="267" t="s">
        <v>788</v>
      </c>
      <c r="T34" s="188" t="s">
        <v>809</v>
      </c>
      <c r="U34" s="189">
        <v>1</v>
      </c>
      <c r="V34" s="190" t="s">
        <v>722</v>
      </c>
      <c r="W34" s="47" t="s">
        <v>810</v>
      </c>
      <c r="X34" s="46">
        <v>1</v>
      </c>
      <c r="Y34" s="47" t="s">
        <v>811</v>
      </c>
    </row>
    <row r="35" spans="1:25" ht="60">
      <c r="A35" s="270"/>
      <c r="B35" s="231"/>
      <c r="C35" s="216"/>
      <c r="D35" s="182">
        <v>20</v>
      </c>
      <c r="E35" s="23" t="s">
        <v>812</v>
      </c>
      <c r="F35" s="182" t="s">
        <v>619</v>
      </c>
      <c r="G35" s="23" t="s">
        <v>813</v>
      </c>
      <c r="H35" s="182" t="s">
        <v>621</v>
      </c>
      <c r="I35" s="182" t="s">
        <v>642</v>
      </c>
      <c r="J35" s="182" t="s">
        <v>622</v>
      </c>
      <c r="K35" s="182" t="s">
        <v>623</v>
      </c>
      <c r="L35" s="23" t="s">
        <v>814</v>
      </c>
      <c r="M35" s="23" t="s">
        <v>815</v>
      </c>
      <c r="N35" s="23" t="s">
        <v>806</v>
      </c>
      <c r="O35" s="23" t="s">
        <v>235</v>
      </c>
      <c r="P35" s="167" t="s">
        <v>816</v>
      </c>
      <c r="Q35" s="262"/>
      <c r="R35" s="262"/>
      <c r="S35" s="262"/>
      <c r="T35" s="191" t="s">
        <v>817</v>
      </c>
      <c r="U35" s="192">
        <v>1</v>
      </c>
      <c r="V35" s="193" t="s">
        <v>722</v>
      </c>
      <c r="W35" s="47" t="s">
        <v>810</v>
      </c>
      <c r="X35" s="46">
        <v>1</v>
      </c>
      <c r="Y35" s="47" t="s">
        <v>818</v>
      </c>
    </row>
    <row r="36" spans="1:25" ht="63.75" customHeight="1">
      <c r="A36" s="270"/>
      <c r="B36" s="231"/>
      <c r="C36" s="215" t="s">
        <v>819</v>
      </c>
      <c r="D36" s="260">
        <v>21</v>
      </c>
      <c r="E36" s="224" t="s">
        <v>820</v>
      </c>
      <c r="F36" s="260" t="s">
        <v>619</v>
      </c>
      <c r="G36" s="224" t="s">
        <v>821</v>
      </c>
      <c r="H36" s="260" t="s">
        <v>694</v>
      </c>
      <c r="I36" s="260" t="s">
        <v>642</v>
      </c>
      <c r="J36" s="260" t="s">
        <v>622</v>
      </c>
      <c r="K36" s="182" t="s">
        <v>623</v>
      </c>
      <c r="L36" s="23" t="s">
        <v>822</v>
      </c>
      <c r="M36" s="23" t="s">
        <v>823</v>
      </c>
      <c r="N36" s="23" t="s">
        <v>824</v>
      </c>
      <c r="O36" s="23" t="s">
        <v>80</v>
      </c>
      <c r="P36" s="167" t="s">
        <v>825</v>
      </c>
      <c r="Q36" s="282" t="s">
        <v>787</v>
      </c>
      <c r="R36" s="254">
        <v>0</v>
      </c>
      <c r="S36" s="194" t="s">
        <v>554</v>
      </c>
      <c r="T36" s="45" t="s">
        <v>826</v>
      </c>
      <c r="U36" s="53">
        <v>0.5</v>
      </c>
      <c r="V36" s="195" t="s">
        <v>827</v>
      </c>
      <c r="W36" s="47" t="s">
        <v>828</v>
      </c>
      <c r="X36" s="53">
        <v>1</v>
      </c>
      <c r="Y36" s="47" t="s">
        <v>632</v>
      </c>
    </row>
    <row r="37" spans="1:25" ht="58.5" customHeight="1">
      <c r="A37" s="270"/>
      <c r="B37" s="231"/>
      <c r="C37" s="231"/>
      <c r="D37" s="216"/>
      <c r="E37" s="216"/>
      <c r="F37" s="231"/>
      <c r="G37" s="216"/>
      <c r="H37" s="216"/>
      <c r="I37" s="216"/>
      <c r="J37" s="216"/>
      <c r="K37" s="182" t="s">
        <v>623</v>
      </c>
      <c r="L37" s="23" t="s">
        <v>829</v>
      </c>
      <c r="M37" s="23" t="s">
        <v>830</v>
      </c>
      <c r="N37" s="23" t="s">
        <v>824</v>
      </c>
      <c r="O37" s="23" t="s">
        <v>80</v>
      </c>
      <c r="P37" s="167" t="s">
        <v>831</v>
      </c>
      <c r="Q37" s="262"/>
      <c r="R37" s="262"/>
      <c r="S37" s="194" t="s">
        <v>554</v>
      </c>
      <c r="T37" s="196" t="s">
        <v>832</v>
      </c>
      <c r="U37" s="53">
        <v>0.5</v>
      </c>
      <c r="V37" s="195" t="s">
        <v>833</v>
      </c>
      <c r="W37" s="47" t="s">
        <v>834</v>
      </c>
      <c r="X37" s="53">
        <v>0.75</v>
      </c>
      <c r="Y37" s="47" t="s">
        <v>835</v>
      </c>
    </row>
    <row r="38" spans="1:25" ht="96">
      <c r="A38" s="270"/>
      <c r="B38" s="231"/>
      <c r="C38" s="216"/>
      <c r="D38" s="182">
        <v>22</v>
      </c>
      <c r="E38" s="23" t="s">
        <v>836</v>
      </c>
      <c r="F38" s="231"/>
      <c r="G38" s="23" t="s">
        <v>837</v>
      </c>
      <c r="H38" s="260" t="s">
        <v>694</v>
      </c>
      <c r="I38" s="260" t="s">
        <v>642</v>
      </c>
      <c r="J38" s="260" t="s">
        <v>622</v>
      </c>
      <c r="K38" s="182" t="s">
        <v>623</v>
      </c>
      <c r="L38" s="23" t="s">
        <v>838</v>
      </c>
      <c r="M38" s="23" t="s">
        <v>839</v>
      </c>
      <c r="N38" s="23" t="s">
        <v>840</v>
      </c>
      <c r="O38" s="23" t="s">
        <v>841</v>
      </c>
      <c r="P38" s="167" t="s">
        <v>842</v>
      </c>
      <c r="Q38" s="47" t="s">
        <v>628</v>
      </c>
      <c r="R38" s="46">
        <v>0</v>
      </c>
      <c r="S38" s="197" t="s">
        <v>843</v>
      </c>
      <c r="T38" s="198" t="s">
        <v>844</v>
      </c>
      <c r="U38" s="199">
        <v>1</v>
      </c>
      <c r="V38" s="200" t="s">
        <v>845</v>
      </c>
      <c r="W38" s="47"/>
      <c r="X38" s="46">
        <v>1</v>
      </c>
      <c r="Y38" s="47" t="s">
        <v>846</v>
      </c>
    </row>
    <row r="39" spans="1:25" ht="36">
      <c r="A39" s="270"/>
      <c r="B39" s="231"/>
      <c r="C39" s="20"/>
      <c r="D39" s="182">
        <v>23</v>
      </c>
      <c r="E39" s="23" t="s">
        <v>847</v>
      </c>
      <c r="F39" s="216"/>
      <c r="G39" s="23" t="s">
        <v>848</v>
      </c>
      <c r="H39" s="216"/>
      <c r="I39" s="216"/>
      <c r="J39" s="216"/>
      <c r="K39" s="182" t="s">
        <v>623</v>
      </c>
      <c r="L39" s="23" t="s">
        <v>849</v>
      </c>
      <c r="M39" s="23" t="s">
        <v>850</v>
      </c>
      <c r="N39" s="23" t="s">
        <v>851</v>
      </c>
      <c r="O39" s="23" t="s">
        <v>852</v>
      </c>
      <c r="P39" s="167" t="s">
        <v>842</v>
      </c>
      <c r="Q39" s="197" t="s">
        <v>787</v>
      </c>
      <c r="R39" s="46">
        <v>0</v>
      </c>
      <c r="S39" s="197" t="s">
        <v>554</v>
      </c>
      <c r="T39" s="197"/>
      <c r="U39" s="46">
        <v>0</v>
      </c>
      <c r="V39" s="62" t="s">
        <v>853</v>
      </c>
      <c r="W39" s="47"/>
      <c r="X39" s="52"/>
      <c r="Y39" s="47"/>
    </row>
    <row r="40" spans="1:25" ht="192">
      <c r="A40" s="270"/>
      <c r="B40" s="231"/>
      <c r="C40" s="20" t="s">
        <v>299</v>
      </c>
      <c r="D40" s="182">
        <v>24</v>
      </c>
      <c r="E40" s="23" t="s">
        <v>854</v>
      </c>
      <c r="F40" s="182" t="s">
        <v>619</v>
      </c>
      <c r="G40" s="23" t="s">
        <v>855</v>
      </c>
      <c r="H40" s="182" t="s">
        <v>732</v>
      </c>
      <c r="I40" s="182" t="s">
        <v>642</v>
      </c>
      <c r="J40" s="182" t="s">
        <v>622</v>
      </c>
      <c r="K40" s="182" t="s">
        <v>623</v>
      </c>
      <c r="L40" s="23" t="s">
        <v>856</v>
      </c>
      <c r="M40" s="23" t="s">
        <v>857</v>
      </c>
      <c r="N40" s="23" t="s">
        <v>858</v>
      </c>
      <c r="O40" s="23" t="s">
        <v>859</v>
      </c>
      <c r="P40" s="167" t="s">
        <v>860</v>
      </c>
      <c r="Q40" s="63" t="s">
        <v>861</v>
      </c>
      <c r="R40" s="46">
        <v>1</v>
      </c>
      <c r="S40" s="45" t="s">
        <v>862</v>
      </c>
      <c r="T40" s="63" t="s">
        <v>863</v>
      </c>
      <c r="U40" s="46">
        <v>1</v>
      </c>
      <c r="V40" s="28" t="s">
        <v>156</v>
      </c>
      <c r="W40" s="47" t="s">
        <v>864</v>
      </c>
      <c r="X40" s="46">
        <v>1</v>
      </c>
      <c r="Y40" s="47" t="s">
        <v>865</v>
      </c>
    </row>
    <row r="41" spans="1:25" ht="113.25" customHeight="1">
      <c r="A41" s="270"/>
      <c r="B41" s="231"/>
      <c r="C41" s="215" t="s">
        <v>866</v>
      </c>
      <c r="D41" s="260">
        <v>25</v>
      </c>
      <c r="E41" s="224" t="s">
        <v>867</v>
      </c>
      <c r="F41" s="260" t="s">
        <v>619</v>
      </c>
      <c r="G41" s="23" t="s">
        <v>868</v>
      </c>
      <c r="H41" s="260" t="s">
        <v>732</v>
      </c>
      <c r="I41" s="260" t="s">
        <v>622</v>
      </c>
      <c r="J41" s="260" t="s">
        <v>622</v>
      </c>
      <c r="K41" s="260" t="s">
        <v>623</v>
      </c>
      <c r="L41" s="224" t="s">
        <v>869</v>
      </c>
      <c r="M41" s="224" t="s">
        <v>870</v>
      </c>
      <c r="N41" s="224" t="s">
        <v>871</v>
      </c>
      <c r="O41" s="224" t="s">
        <v>872</v>
      </c>
      <c r="P41" s="229" t="s">
        <v>873</v>
      </c>
      <c r="Q41" s="282" t="s">
        <v>787</v>
      </c>
      <c r="R41" s="254">
        <v>0</v>
      </c>
      <c r="S41" s="282" t="s">
        <v>554</v>
      </c>
      <c r="T41" s="267" t="s">
        <v>874</v>
      </c>
      <c r="U41" s="254">
        <v>1</v>
      </c>
      <c r="V41" s="263" t="s">
        <v>156</v>
      </c>
      <c r="W41" s="257" t="s">
        <v>875</v>
      </c>
      <c r="X41" s="254">
        <v>1</v>
      </c>
      <c r="Y41" s="257" t="s">
        <v>876</v>
      </c>
    </row>
    <row r="42" spans="1:25" ht="129" customHeight="1">
      <c r="A42" s="270"/>
      <c r="B42" s="216"/>
      <c r="C42" s="216"/>
      <c r="D42" s="216"/>
      <c r="E42" s="216"/>
      <c r="F42" s="216"/>
      <c r="G42" s="23" t="s">
        <v>877</v>
      </c>
      <c r="H42" s="216"/>
      <c r="I42" s="216"/>
      <c r="J42" s="216"/>
      <c r="K42" s="216"/>
      <c r="L42" s="216"/>
      <c r="M42" s="216"/>
      <c r="N42" s="216"/>
      <c r="O42" s="216"/>
      <c r="P42" s="222"/>
      <c r="Q42" s="262"/>
      <c r="R42" s="262"/>
      <c r="S42" s="262"/>
      <c r="T42" s="262"/>
      <c r="U42" s="262"/>
      <c r="V42" s="265"/>
      <c r="W42" s="262"/>
      <c r="X42" s="262"/>
      <c r="Y42" s="262"/>
    </row>
    <row r="43" spans="1:25" ht="83.25" customHeight="1">
      <c r="A43" s="271"/>
      <c r="B43" s="201" t="s">
        <v>878</v>
      </c>
      <c r="C43" s="202" t="s">
        <v>879</v>
      </c>
      <c r="D43" s="203">
        <v>26</v>
      </c>
      <c r="E43" s="204" t="s">
        <v>880</v>
      </c>
      <c r="F43" s="203" t="s">
        <v>619</v>
      </c>
      <c r="G43" s="205" t="s">
        <v>881</v>
      </c>
      <c r="H43" s="203" t="s">
        <v>882</v>
      </c>
      <c r="I43" s="203" t="s">
        <v>662</v>
      </c>
      <c r="J43" s="203" t="s">
        <v>662</v>
      </c>
      <c r="K43" s="203" t="s">
        <v>695</v>
      </c>
      <c r="L43" s="205" t="s">
        <v>883</v>
      </c>
      <c r="M43" s="205" t="s">
        <v>884</v>
      </c>
      <c r="N43" s="205" t="s">
        <v>885</v>
      </c>
      <c r="O43" s="205" t="s">
        <v>80</v>
      </c>
      <c r="P43" s="206" t="s">
        <v>886</v>
      </c>
      <c r="Q43" s="207"/>
      <c r="R43" s="46">
        <v>0</v>
      </c>
      <c r="S43" s="63" t="s">
        <v>887</v>
      </c>
      <c r="T43" s="187" t="s">
        <v>888</v>
      </c>
      <c r="U43" s="46">
        <v>0.5</v>
      </c>
      <c r="V43" s="62" t="s">
        <v>889</v>
      </c>
      <c r="W43" s="47" t="s">
        <v>890</v>
      </c>
      <c r="X43" s="46">
        <v>1</v>
      </c>
      <c r="Y43" s="47" t="s">
        <v>891</v>
      </c>
    </row>
    <row r="44" spans="1:25">
      <c r="C44" s="19"/>
      <c r="E44" s="19"/>
      <c r="G44" s="19"/>
      <c r="L44" s="19"/>
      <c r="M44" s="19"/>
      <c r="N44" s="19"/>
      <c r="O44" s="19"/>
      <c r="P44" s="19"/>
      <c r="W44" s="19"/>
      <c r="Y44" s="19"/>
    </row>
    <row r="45" spans="1:25">
      <c r="C45" s="19"/>
      <c r="E45" s="19"/>
      <c r="G45" s="19"/>
      <c r="L45" s="19"/>
      <c r="M45" s="19"/>
      <c r="N45" s="19"/>
      <c r="O45" s="19"/>
      <c r="P45" s="19"/>
      <c r="W45" s="19"/>
      <c r="Y45" s="19"/>
    </row>
    <row r="46" spans="1:25">
      <c r="C46" s="19"/>
      <c r="E46" s="19"/>
      <c r="G46" s="19"/>
      <c r="L46" s="19"/>
      <c r="M46" s="19"/>
      <c r="N46" s="19"/>
      <c r="O46" s="19"/>
      <c r="P46" s="19"/>
      <c r="W46" s="19"/>
      <c r="Y46" s="19"/>
    </row>
    <row r="47" spans="1:25">
      <c r="C47" s="19"/>
      <c r="E47" s="19"/>
      <c r="G47" s="19"/>
      <c r="L47" s="19"/>
      <c r="M47" s="19"/>
      <c r="N47" s="19"/>
      <c r="O47" s="19"/>
      <c r="P47" s="19"/>
      <c r="W47" s="19"/>
      <c r="Y47" s="19"/>
    </row>
    <row r="48" spans="1:25">
      <c r="C48" s="19"/>
      <c r="E48" s="19"/>
      <c r="G48" s="19"/>
      <c r="L48" s="19"/>
      <c r="M48" s="19"/>
      <c r="N48" s="19"/>
      <c r="O48" s="19"/>
      <c r="P48" s="19"/>
      <c r="W48" s="19"/>
      <c r="Y48" s="19"/>
    </row>
    <row r="49" spans="3:25">
      <c r="C49" s="19"/>
      <c r="E49" s="19"/>
      <c r="G49" s="19"/>
      <c r="L49" s="19"/>
      <c r="M49" s="19"/>
      <c r="N49" s="19"/>
      <c r="O49" s="19"/>
      <c r="P49" s="19"/>
      <c r="W49" s="19"/>
      <c r="Y49" s="19"/>
    </row>
    <row r="50" spans="3:25">
      <c r="C50" s="19"/>
      <c r="E50" s="19"/>
      <c r="G50" s="19"/>
      <c r="L50" s="19"/>
      <c r="M50" s="19"/>
      <c r="N50" s="19"/>
      <c r="O50" s="19"/>
      <c r="P50" s="19"/>
      <c r="W50" s="19"/>
      <c r="Y50" s="19"/>
    </row>
    <row r="51" spans="3:25">
      <c r="C51" s="19"/>
      <c r="E51" s="19"/>
      <c r="G51" s="19"/>
      <c r="L51" s="19"/>
      <c r="M51" s="19"/>
      <c r="N51" s="19"/>
      <c r="O51" s="19"/>
      <c r="P51" s="19"/>
      <c r="W51" s="19"/>
      <c r="Y51" s="19"/>
    </row>
    <row r="52" spans="3:25">
      <c r="C52" s="19"/>
      <c r="E52" s="19"/>
      <c r="G52" s="19"/>
      <c r="L52" s="19"/>
      <c r="M52" s="19"/>
      <c r="N52" s="19"/>
      <c r="O52" s="19"/>
      <c r="P52" s="19"/>
      <c r="W52" s="19"/>
      <c r="Y52" s="19"/>
    </row>
    <row r="53" spans="3:25">
      <c r="C53" s="19"/>
      <c r="E53" s="19"/>
      <c r="G53" s="19"/>
      <c r="L53" s="19"/>
      <c r="M53" s="19"/>
      <c r="N53" s="19"/>
      <c r="O53" s="19"/>
      <c r="P53" s="19"/>
      <c r="W53" s="19"/>
      <c r="Y53" s="19"/>
    </row>
    <row r="54" spans="3:25">
      <c r="C54" s="19"/>
      <c r="E54" s="19"/>
      <c r="G54" s="19"/>
      <c r="L54" s="19"/>
      <c r="M54" s="19"/>
      <c r="N54" s="19"/>
      <c r="O54" s="19"/>
      <c r="P54" s="19"/>
      <c r="W54" s="19"/>
      <c r="Y54" s="19"/>
    </row>
    <row r="55" spans="3:25">
      <c r="C55" s="19"/>
      <c r="E55" s="19"/>
      <c r="G55" s="19"/>
      <c r="L55" s="19"/>
      <c r="M55" s="19"/>
      <c r="N55" s="19"/>
      <c r="O55" s="19"/>
      <c r="P55" s="19"/>
      <c r="W55" s="19"/>
      <c r="Y55" s="19"/>
    </row>
    <row r="56" spans="3:25">
      <c r="C56" s="19"/>
      <c r="E56" s="19"/>
      <c r="G56" s="19"/>
      <c r="L56" s="19"/>
      <c r="M56" s="19"/>
      <c r="N56" s="19"/>
      <c r="O56" s="19"/>
      <c r="P56" s="19"/>
      <c r="W56" s="19"/>
      <c r="Y56" s="19"/>
    </row>
    <row r="57" spans="3:25">
      <c r="C57" s="19"/>
      <c r="E57" s="19"/>
      <c r="G57" s="19"/>
      <c r="L57" s="19"/>
      <c r="M57" s="19"/>
      <c r="N57" s="19"/>
      <c r="O57" s="19"/>
      <c r="P57" s="19"/>
      <c r="W57" s="19"/>
      <c r="Y57" s="19"/>
    </row>
    <row r="58" spans="3:25">
      <c r="C58" s="19"/>
      <c r="E58" s="19"/>
      <c r="G58" s="19"/>
      <c r="L58" s="19"/>
      <c r="M58" s="19"/>
      <c r="N58" s="19"/>
      <c r="O58" s="19"/>
      <c r="P58" s="19"/>
      <c r="W58" s="19"/>
      <c r="Y58" s="19"/>
    </row>
    <row r="59" spans="3:25">
      <c r="C59" s="19"/>
      <c r="E59" s="19"/>
      <c r="G59" s="19"/>
      <c r="L59" s="19"/>
      <c r="M59" s="19"/>
      <c r="N59" s="19"/>
      <c r="O59" s="19"/>
      <c r="P59" s="19"/>
      <c r="W59" s="19"/>
      <c r="Y59" s="19"/>
    </row>
    <row r="60" spans="3:25">
      <c r="C60" s="19"/>
      <c r="E60" s="19"/>
      <c r="G60" s="19"/>
      <c r="L60" s="19"/>
      <c r="M60" s="19"/>
      <c r="N60" s="19"/>
      <c r="O60" s="19"/>
      <c r="P60" s="19"/>
      <c r="W60" s="19"/>
      <c r="Y60" s="19"/>
    </row>
    <row r="61" spans="3:25">
      <c r="C61" s="19"/>
      <c r="E61" s="19"/>
      <c r="G61" s="19"/>
      <c r="L61" s="19"/>
      <c r="M61" s="19"/>
      <c r="N61" s="19"/>
      <c r="O61" s="19"/>
      <c r="P61" s="19"/>
      <c r="W61" s="19"/>
      <c r="Y61" s="19"/>
    </row>
    <row r="62" spans="3:25">
      <c r="C62" s="19"/>
      <c r="E62" s="19"/>
      <c r="G62" s="19"/>
      <c r="L62" s="19"/>
      <c r="M62" s="19"/>
      <c r="N62" s="19"/>
      <c r="O62" s="19"/>
      <c r="P62" s="19"/>
      <c r="W62" s="19"/>
      <c r="Y62" s="19"/>
    </row>
    <row r="63" spans="3:25">
      <c r="C63" s="19"/>
      <c r="E63" s="19"/>
      <c r="G63" s="19"/>
      <c r="L63" s="19"/>
      <c r="M63" s="19"/>
      <c r="N63" s="19"/>
      <c r="O63" s="19"/>
      <c r="P63" s="19"/>
      <c r="W63" s="19"/>
      <c r="Y63" s="19"/>
    </row>
    <row r="64" spans="3:25">
      <c r="C64" s="19"/>
      <c r="E64" s="19"/>
      <c r="G64" s="19"/>
      <c r="L64" s="19"/>
      <c r="M64" s="19"/>
      <c r="N64" s="19"/>
      <c r="O64" s="19"/>
      <c r="P64" s="19"/>
      <c r="W64" s="19"/>
      <c r="Y64" s="19"/>
    </row>
    <row r="65" spans="3:25">
      <c r="C65" s="19"/>
      <c r="E65" s="19"/>
      <c r="G65" s="19"/>
      <c r="L65" s="19"/>
      <c r="M65" s="19"/>
      <c r="N65" s="19"/>
      <c r="O65" s="19"/>
      <c r="P65" s="19"/>
      <c r="W65" s="19"/>
      <c r="Y65" s="19"/>
    </row>
    <row r="66" spans="3:25">
      <c r="C66" s="19"/>
      <c r="E66" s="19"/>
      <c r="G66" s="19"/>
      <c r="L66" s="19"/>
      <c r="M66" s="19"/>
      <c r="N66" s="19"/>
      <c r="O66" s="19"/>
      <c r="P66" s="19"/>
      <c r="W66" s="19"/>
      <c r="Y66" s="19"/>
    </row>
    <row r="67" spans="3:25">
      <c r="C67" s="19"/>
      <c r="E67" s="19"/>
      <c r="G67" s="19"/>
      <c r="L67" s="19"/>
      <c r="M67" s="19"/>
      <c r="N67" s="19"/>
      <c r="O67" s="19"/>
      <c r="P67" s="19"/>
      <c r="W67" s="19"/>
      <c r="Y67" s="19"/>
    </row>
    <row r="68" spans="3:25">
      <c r="C68" s="19"/>
      <c r="E68" s="19"/>
      <c r="G68" s="19"/>
      <c r="L68" s="19"/>
      <c r="M68" s="19"/>
      <c r="N68" s="19"/>
      <c r="O68" s="19"/>
      <c r="P68" s="19"/>
      <c r="W68" s="19"/>
      <c r="Y68" s="19"/>
    </row>
    <row r="69" spans="3:25">
      <c r="C69" s="19"/>
      <c r="E69" s="19"/>
      <c r="G69" s="19"/>
      <c r="L69" s="19"/>
      <c r="M69" s="19"/>
      <c r="N69" s="19"/>
      <c r="O69" s="19"/>
      <c r="P69" s="19"/>
      <c r="W69" s="19"/>
      <c r="Y69" s="19"/>
    </row>
    <row r="70" spans="3:25">
      <c r="C70" s="19"/>
      <c r="E70" s="19"/>
      <c r="G70" s="19"/>
      <c r="L70" s="19"/>
      <c r="M70" s="19"/>
      <c r="N70" s="19"/>
      <c r="O70" s="19"/>
      <c r="P70" s="19"/>
      <c r="W70" s="19"/>
      <c r="Y70" s="19"/>
    </row>
    <row r="71" spans="3:25">
      <c r="C71" s="19"/>
      <c r="E71" s="19"/>
      <c r="G71" s="19"/>
      <c r="L71" s="19"/>
      <c r="M71" s="19"/>
      <c r="N71" s="19"/>
      <c r="O71" s="19"/>
      <c r="P71" s="19"/>
      <c r="W71" s="19"/>
      <c r="Y71" s="19"/>
    </row>
    <row r="72" spans="3:25">
      <c r="C72" s="19"/>
      <c r="E72" s="19"/>
      <c r="G72" s="19"/>
      <c r="L72" s="19"/>
      <c r="M72" s="19"/>
      <c r="N72" s="19"/>
      <c r="O72" s="19"/>
      <c r="P72" s="19"/>
      <c r="W72" s="19"/>
      <c r="Y72" s="19"/>
    </row>
    <row r="73" spans="3:25">
      <c r="C73" s="19"/>
      <c r="E73" s="19"/>
      <c r="G73" s="19"/>
      <c r="L73" s="19"/>
      <c r="M73" s="19"/>
      <c r="N73" s="19"/>
      <c r="O73" s="19"/>
      <c r="P73" s="19"/>
      <c r="W73" s="19"/>
      <c r="Y73" s="19"/>
    </row>
    <row r="74" spans="3:25">
      <c r="C74" s="19"/>
      <c r="E74" s="19"/>
      <c r="G74" s="19"/>
      <c r="L74" s="19"/>
      <c r="M74" s="19"/>
      <c r="N74" s="19"/>
      <c r="O74" s="19"/>
      <c r="P74" s="19"/>
      <c r="W74" s="19"/>
      <c r="Y74" s="19"/>
    </row>
    <row r="75" spans="3:25">
      <c r="C75" s="19"/>
      <c r="E75" s="19"/>
      <c r="G75" s="19"/>
      <c r="L75" s="19"/>
      <c r="M75" s="19"/>
      <c r="N75" s="19"/>
      <c r="O75" s="19"/>
      <c r="P75" s="19"/>
      <c r="W75" s="19"/>
      <c r="Y75" s="19"/>
    </row>
    <row r="76" spans="3:25">
      <c r="C76" s="19"/>
      <c r="E76" s="19"/>
      <c r="G76" s="19"/>
      <c r="L76" s="19"/>
      <c r="M76" s="19"/>
      <c r="N76" s="19"/>
      <c r="O76" s="19"/>
      <c r="P76" s="19"/>
      <c r="W76" s="19"/>
      <c r="Y76" s="19"/>
    </row>
    <row r="77" spans="3:25">
      <c r="C77" s="19"/>
      <c r="E77" s="19"/>
      <c r="G77" s="19"/>
      <c r="L77" s="19"/>
      <c r="M77" s="19"/>
      <c r="N77" s="19"/>
      <c r="O77" s="19"/>
      <c r="P77" s="19"/>
      <c r="W77" s="19"/>
      <c r="Y77" s="19"/>
    </row>
    <row r="78" spans="3:25">
      <c r="C78" s="19"/>
      <c r="E78" s="19"/>
      <c r="G78" s="19"/>
      <c r="L78" s="19"/>
      <c r="M78" s="19"/>
      <c r="N78" s="19"/>
      <c r="O78" s="19"/>
      <c r="P78" s="19"/>
      <c r="W78" s="19"/>
      <c r="Y78" s="19"/>
    </row>
    <row r="79" spans="3:25">
      <c r="C79" s="19"/>
      <c r="E79" s="19"/>
      <c r="G79" s="19"/>
      <c r="L79" s="19"/>
      <c r="M79" s="19"/>
      <c r="N79" s="19"/>
      <c r="O79" s="19"/>
      <c r="P79" s="19"/>
      <c r="W79" s="19"/>
      <c r="Y79" s="19"/>
    </row>
    <row r="80" spans="3:25">
      <c r="C80" s="19"/>
      <c r="E80" s="19"/>
      <c r="G80" s="19"/>
      <c r="L80" s="19"/>
      <c r="M80" s="19"/>
      <c r="N80" s="19"/>
      <c r="O80" s="19"/>
      <c r="P80" s="19"/>
      <c r="W80" s="19"/>
      <c r="Y80" s="19"/>
    </row>
    <row r="81" spans="3:25">
      <c r="C81" s="19"/>
      <c r="E81" s="19"/>
      <c r="G81" s="19"/>
      <c r="L81" s="19"/>
      <c r="M81" s="19"/>
      <c r="N81" s="19"/>
      <c r="O81" s="19"/>
      <c r="P81" s="19"/>
      <c r="W81" s="19"/>
      <c r="Y81" s="19"/>
    </row>
    <row r="82" spans="3:25">
      <c r="C82" s="19"/>
      <c r="E82" s="19"/>
      <c r="G82" s="19"/>
      <c r="L82" s="19"/>
      <c r="M82" s="19"/>
      <c r="N82" s="19"/>
      <c r="O82" s="19"/>
      <c r="P82" s="19"/>
      <c r="W82" s="19"/>
      <c r="Y82" s="19"/>
    </row>
    <row r="83" spans="3:25">
      <c r="C83" s="19"/>
      <c r="E83" s="19"/>
      <c r="G83" s="19"/>
      <c r="L83" s="19"/>
      <c r="M83" s="19"/>
      <c r="N83" s="19"/>
      <c r="O83" s="19"/>
      <c r="P83" s="19"/>
      <c r="W83" s="19"/>
      <c r="Y83" s="19"/>
    </row>
    <row r="84" spans="3:25">
      <c r="C84" s="19"/>
      <c r="E84" s="19"/>
      <c r="G84" s="19"/>
      <c r="L84" s="19"/>
      <c r="M84" s="19"/>
      <c r="N84" s="19"/>
      <c r="O84" s="19"/>
      <c r="P84" s="19"/>
      <c r="W84" s="19"/>
      <c r="Y84" s="19"/>
    </row>
    <row r="85" spans="3:25">
      <c r="C85" s="19"/>
      <c r="E85" s="19"/>
      <c r="G85" s="19"/>
      <c r="L85" s="19"/>
      <c r="M85" s="19"/>
      <c r="N85" s="19"/>
      <c r="O85" s="19"/>
      <c r="P85" s="19"/>
      <c r="W85" s="19"/>
      <c r="Y85" s="19"/>
    </row>
    <row r="86" spans="3:25">
      <c r="C86" s="19"/>
      <c r="E86" s="19"/>
      <c r="G86" s="19"/>
      <c r="L86" s="19"/>
      <c r="M86" s="19"/>
      <c r="N86" s="19"/>
      <c r="O86" s="19"/>
      <c r="P86" s="19"/>
      <c r="W86" s="19"/>
      <c r="Y86" s="19"/>
    </row>
    <row r="87" spans="3:25">
      <c r="C87" s="19"/>
      <c r="E87" s="19"/>
      <c r="G87" s="19"/>
      <c r="L87" s="19"/>
      <c r="M87" s="19"/>
      <c r="N87" s="19"/>
      <c r="O87" s="19"/>
      <c r="P87" s="19"/>
      <c r="W87" s="19"/>
      <c r="Y87" s="19"/>
    </row>
    <row r="88" spans="3:25">
      <c r="C88" s="19"/>
      <c r="E88" s="19"/>
      <c r="G88" s="19"/>
      <c r="L88" s="19"/>
      <c r="M88" s="19"/>
      <c r="N88" s="19"/>
      <c r="O88" s="19"/>
      <c r="P88" s="19"/>
      <c r="W88" s="19"/>
      <c r="Y88" s="19"/>
    </row>
    <row r="89" spans="3:25">
      <c r="C89" s="19"/>
      <c r="E89" s="19"/>
      <c r="G89" s="19"/>
      <c r="L89" s="19"/>
      <c r="M89" s="19"/>
      <c r="N89" s="19"/>
      <c r="O89" s="19"/>
      <c r="P89" s="19"/>
      <c r="W89" s="19"/>
      <c r="Y89" s="19"/>
    </row>
    <row r="90" spans="3:25">
      <c r="C90" s="19"/>
      <c r="E90" s="19"/>
      <c r="G90" s="19"/>
      <c r="L90" s="19"/>
      <c r="M90" s="19"/>
      <c r="N90" s="19"/>
      <c r="O90" s="19"/>
      <c r="P90" s="19"/>
      <c r="W90" s="19"/>
      <c r="Y90" s="19"/>
    </row>
    <row r="91" spans="3:25">
      <c r="C91" s="19"/>
      <c r="E91" s="19"/>
      <c r="G91" s="19"/>
      <c r="L91" s="19"/>
      <c r="M91" s="19"/>
      <c r="N91" s="19"/>
      <c r="O91" s="19"/>
      <c r="P91" s="19"/>
      <c r="W91" s="19"/>
      <c r="Y91" s="19"/>
    </row>
    <row r="92" spans="3:25">
      <c r="C92" s="19"/>
      <c r="E92" s="19"/>
      <c r="G92" s="19"/>
      <c r="L92" s="19"/>
      <c r="M92" s="19"/>
      <c r="N92" s="19"/>
      <c r="O92" s="19"/>
      <c r="P92" s="19"/>
      <c r="W92" s="19"/>
      <c r="Y92" s="19"/>
    </row>
    <row r="93" spans="3:25">
      <c r="C93" s="19"/>
      <c r="E93" s="19"/>
      <c r="G93" s="19"/>
      <c r="L93" s="19"/>
      <c r="M93" s="19"/>
      <c r="N93" s="19"/>
      <c r="O93" s="19"/>
      <c r="P93" s="19"/>
      <c r="W93" s="19"/>
      <c r="Y93" s="19"/>
    </row>
    <row r="94" spans="3:25">
      <c r="C94" s="19"/>
      <c r="E94" s="19"/>
      <c r="G94" s="19"/>
      <c r="L94" s="19"/>
      <c r="M94" s="19"/>
      <c r="N94" s="19"/>
      <c r="O94" s="19"/>
      <c r="P94" s="19"/>
      <c r="W94" s="19"/>
      <c r="Y94" s="19"/>
    </row>
    <row r="95" spans="3:25">
      <c r="C95" s="19"/>
      <c r="E95" s="19"/>
      <c r="G95" s="19"/>
      <c r="L95" s="19"/>
      <c r="M95" s="19"/>
      <c r="N95" s="19"/>
      <c r="O95" s="19"/>
      <c r="P95" s="19"/>
      <c r="W95" s="19"/>
      <c r="Y95" s="19"/>
    </row>
    <row r="96" spans="3:25">
      <c r="C96" s="19"/>
      <c r="E96" s="19"/>
      <c r="G96" s="19"/>
      <c r="L96" s="19"/>
      <c r="M96" s="19"/>
      <c r="N96" s="19"/>
      <c r="O96" s="19"/>
      <c r="P96" s="19"/>
      <c r="W96" s="19"/>
      <c r="Y96" s="19"/>
    </row>
    <row r="97" spans="3:25">
      <c r="C97" s="19"/>
      <c r="E97" s="19"/>
      <c r="G97" s="19"/>
      <c r="L97" s="19"/>
      <c r="M97" s="19"/>
      <c r="N97" s="19"/>
      <c r="O97" s="19"/>
      <c r="P97" s="19"/>
      <c r="W97" s="19"/>
      <c r="Y97" s="19"/>
    </row>
    <row r="98" spans="3:25">
      <c r="C98" s="19"/>
      <c r="E98" s="19"/>
      <c r="G98" s="19"/>
      <c r="L98" s="19"/>
      <c r="M98" s="19"/>
      <c r="N98" s="19"/>
      <c r="O98" s="19"/>
      <c r="P98" s="19"/>
      <c r="W98" s="19"/>
      <c r="Y98" s="19"/>
    </row>
    <row r="99" spans="3:25">
      <c r="C99" s="19"/>
      <c r="E99" s="19"/>
      <c r="G99" s="19"/>
      <c r="L99" s="19"/>
      <c r="M99" s="19"/>
      <c r="N99" s="19"/>
      <c r="O99" s="19"/>
      <c r="P99" s="19"/>
      <c r="W99" s="19"/>
      <c r="Y99" s="19"/>
    </row>
    <row r="100" spans="3:25">
      <c r="C100" s="19"/>
      <c r="E100" s="19"/>
      <c r="G100" s="19"/>
      <c r="L100" s="19"/>
      <c r="M100" s="19"/>
      <c r="N100" s="19"/>
      <c r="O100" s="19"/>
      <c r="P100" s="19"/>
      <c r="W100" s="19"/>
      <c r="Y100" s="19"/>
    </row>
    <row r="101" spans="3:25">
      <c r="C101" s="19"/>
      <c r="E101" s="19"/>
      <c r="G101" s="19"/>
      <c r="L101" s="19"/>
      <c r="M101" s="19"/>
      <c r="N101" s="19"/>
      <c r="O101" s="19"/>
      <c r="P101" s="19"/>
      <c r="W101" s="19"/>
      <c r="Y101" s="19"/>
    </row>
    <row r="102" spans="3:25">
      <c r="C102" s="19"/>
      <c r="E102" s="19"/>
      <c r="G102" s="19"/>
      <c r="L102" s="19"/>
      <c r="M102" s="19"/>
      <c r="N102" s="19"/>
      <c r="O102" s="19"/>
      <c r="P102" s="19"/>
      <c r="W102" s="19"/>
      <c r="Y102" s="19"/>
    </row>
    <row r="103" spans="3:25">
      <c r="C103" s="19"/>
      <c r="E103" s="19"/>
      <c r="G103" s="19"/>
      <c r="L103" s="19"/>
      <c r="M103" s="19"/>
      <c r="N103" s="19"/>
      <c r="O103" s="19"/>
      <c r="P103" s="19"/>
      <c r="W103" s="19"/>
      <c r="Y103" s="19"/>
    </row>
    <row r="104" spans="3:25">
      <c r="C104" s="19"/>
      <c r="E104" s="19"/>
      <c r="G104" s="19"/>
      <c r="L104" s="19"/>
      <c r="M104" s="19"/>
      <c r="N104" s="19"/>
      <c r="O104" s="19"/>
      <c r="P104" s="19"/>
      <c r="W104" s="19"/>
      <c r="Y104" s="19"/>
    </row>
    <row r="105" spans="3:25">
      <c r="C105" s="19"/>
      <c r="E105" s="19"/>
      <c r="G105" s="19"/>
      <c r="L105" s="19"/>
      <c r="M105" s="19"/>
      <c r="N105" s="19"/>
      <c r="O105" s="19"/>
      <c r="P105" s="19"/>
      <c r="W105" s="19"/>
      <c r="Y105" s="19"/>
    </row>
    <row r="106" spans="3:25">
      <c r="C106" s="19"/>
      <c r="E106" s="19"/>
      <c r="G106" s="19"/>
      <c r="L106" s="19"/>
      <c r="M106" s="19"/>
      <c r="N106" s="19"/>
      <c r="O106" s="19"/>
      <c r="P106" s="19"/>
      <c r="W106" s="19"/>
      <c r="Y106" s="19"/>
    </row>
    <row r="107" spans="3:25">
      <c r="C107" s="19"/>
      <c r="E107" s="19"/>
      <c r="G107" s="19"/>
      <c r="L107" s="19"/>
      <c r="M107" s="19"/>
      <c r="N107" s="19"/>
      <c r="O107" s="19"/>
      <c r="P107" s="19"/>
      <c r="W107" s="19"/>
      <c r="Y107" s="19"/>
    </row>
    <row r="108" spans="3:25">
      <c r="C108" s="19"/>
      <c r="E108" s="19"/>
      <c r="G108" s="19"/>
      <c r="L108" s="19"/>
      <c r="M108" s="19"/>
      <c r="N108" s="19"/>
      <c r="O108" s="19"/>
      <c r="P108" s="19"/>
      <c r="W108" s="19"/>
      <c r="Y108" s="19"/>
    </row>
    <row r="109" spans="3:25">
      <c r="C109" s="19"/>
      <c r="E109" s="19"/>
      <c r="G109" s="19"/>
      <c r="L109" s="19"/>
      <c r="M109" s="19"/>
      <c r="N109" s="19"/>
      <c r="O109" s="19"/>
      <c r="P109" s="19"/>
      <c r="W109" s="19"/>
      <c r="Y109" s="19"/>
    </row>
    <row r="110" spans="3:25">
      <c r="C110" s="19"/>
      <c r="E110" s="19"/>
      <c r="G110" s="19"/>
      <c r="L110" s="19"/>
      <c r="M110" s="19"/>
      <c r="N110" s="19"/>
      <c r="O110" s="19"/>
      <c r="P110" s="19"/>
      <c r="W110" s="19"/>
      <c r="Y110" s="19"/>
    </row>
    <row r="111" spans="3:25">
      <c r="C111" s="19"/>
      <c r="E111" s="19"/>
      <c r="G111" s="19"/>
      <c r="L111" s="19"/>
      <c r="M111" s="19"/>
      <c r="N111" s="19"/>
      <c r="O111" s="19"/>
      <c r="P111" s="19"/>
      <c r="W111" s="19"/>
      <c r="Y111" s="19"/>
    </row>
    <row r="112" spans="3:25">
      <c r="C112" s="19"/>
      <c r="E112" s="19"/>
      <c r="G112" s="19"/>
      <c r="L112" s="19"/>
      <c r="M112" s="19"/>
      <c r="N112" s="19"/>
      <c r="O112" s="19"/>
      <c r="P112" s="19"/>
      <c r="W112" s="19"/>
      <c r="Y112" s="19"/>
    </row>
    <row r="113" spans="3:25">
      <c r="C113" s="19"/>
      <c r="E113" s="19"/>
      <c r="G113" s="19"/>
      <c r="L113" s="19"/>
      <c r="M113" s="19"/>
      <c r="N113" s="19"/>
      <c r="O113" s="19"/>
      <c r="P113" s="19"/>
      <c r="W113" s="19"/>
      <c r="Y113" s="19"/>
    </row>
    <row r="114" spans="3:25">
      <c r="C114" s="19"/>
      <c r="E114" s="19"/>
      <c r="G114" s="19"/>
      <c r="L114" s="19"/>
      <c r="M114" s="19"/>
      <c r="N114" s="19"/>
      <c r="O114" s="19"/>
      <c r="P114" s="19"/>
      <c r="W114" s="19"/>
      <c r="Y114" s="19"/>
    </row>
    <row r="115" spans="3:25">
      <c r="C115" s="19"/>
      <c r="E115" s="19"/>
      <c r="G115" s="19"/>
      <c r="L115" s="19"/>
      <c r="M115" s="19"/>
      <c r="N115" s="19"/>
      <c r="O115" s="19"/>
      <c r="P115" s="19"/>
      <c r="W115" s="19"/>
      <c r="Y115" s="19"/>
    </row>
    <row r="116" spans="3:25">
      <c r="C116" s="19"/>
      <c r="E116" s="19"/>
      <c r="G116" s="19"/>
      <c r="L116" s="19"/>
      <c r="M116" s="19"/>
      <c r="N116" s="19"/>
      <c r="O116" s="19"/>
      <c r="P116" s="19"/>
      <c r="W116" s="19"/>
      <c r="Y116" s="19"/>
    </row>
    <row r="117" spans="3:25">
      <c r="C117" s="19"/>
      <c r="E117" s="19"/>
      <c r="G117" s="19"/>
      <c r="L117" s="19"/>
      <c r="M117" s="19"/>
      <c r="N117" s="19"/>
      <c r="O117" s="19"/>
      <c r="P117" s="19"/>
      <c r="W117" s="19"/>
      <c r="Y117" s="19"/>
    </row>
    <row r="118" spans="3:25">
      <c r="C118" s="19"/>
      <c r="E118" s="19"/>
      <c r="G118" s="19"/>
      <c r="L118" s="19"/>
      <c r="M118" s="19"/>
      <c r="N118" s="19"/>
      <c r="O118" s="19"/>
      <c r="P118" s="19"/>
      <c r="W118" s="19"/>
      <c r="Y118" s="19"/>
    </row>
    <row r="119" spans="3:25">
      <c r="C119" s="19"/>
      <c r="E119" s="19"/>
      <c r="G119" s="19"/>
      <c r="L119" s="19"/>
      <c r="M119" s="19"/>
      <c r="N119" s="19"/>
      <c r="O119" s="19"/>
      <c r="P119" s="19"/>
      <c r="W119" s="19"/>
      <c r="Y119" s="19"/>
    </row>
    <row r="120" spans="3:25">
      <c r="C120" s="19"/>
      <c r="E120" s="19"/>
      <c r="G120" s="19"/>
      <c r="L120" s="19"/>
      <c r="M120" s="19"/>
      <c r="N120" s="19"/>
      <c r="O120" s="19"/>
      <c r="P120" s="19"/>
      <c r="W120" s="19"/>
      <c r="Y120" s="19"/>
    </row>
    <row r="121" spans="3:25">
      <c r="C121" s="19"/>
      <c r="E121" s="19"/>
      <c r="G121" s="19"/>
      <c r="L121" s="19"/>
      <c r="M121" s="19"/>
      <c r="N121" s="19"/>
      <c r="O121" s="19"/>
      <c r="P121" s="19"/>
      <c r="W121" s="19"/>
      <c r="Y121" s="19"/>
    </row>
    <row r="122" spans="3:25">
      <c r="C122" s="19"/>
      <c r="E122" s="19"/>
      <c r="G122" s="19"/>
      <c r="L122" s="19"/>
      <c r="M122" s="19"/>
      <c r="N122" s="19"/>
      <c r="O122" s="19"/>
      <c r="P122" s="19"/>
      <c r="W122" s="19"/>
      <c r="Y122" s="19"/>
    </row>
    <row r="123" spans="3:25">
      <c r="C123" s="19"/>
      <c r="E123" s="19"/>
      <c r="G123" s="19"/>
      <c r="L123" s="19"/>
      <c r="M123" s="19"/>
      <c r="N123" s="19"/>
      <c r="O123" s="19"/>
      <c r="P123" s="19"/>
      <c r="W123" s="19"/>
      <c r="Y123" s="19"/>
    </row>
    <row r="124" spans="3:25">
      <c r="C124" s="19"/>
      <c r="E124" s="19"/>
      <c r="G124" s="19"/>
      <c r="L124" s="19"/>
      <c r="M124" s="19"/>
      <c r="N124" s="19"/>
      <c r="O124" s="19"/>
      <c r="P124" s="19"/>
      <c r="W124" s="19"/>
      <c r="Y124" s="19"/>
    </row>
    <row r="125" spans="3:25">
      <c r="C125" s="19"/>
      <c r="E125" s="19"/>
      <c r="G125" s="19"/>
      <c r="L125" s="19"/>
      <c r="M125" s="19"/>
      <c r="N125" s="19"/>
      <c r="O125" s="19"/>
      <c r="P125" s="19"/>
      <c r="W125" s="19"/>
      <c r="Y125" s="19"/>
    </row>
    <row r="126" spans="3:25">
      <c r="C126" s="19"/>
      <c r="E126" s="19"/>
      <c r="G126" s="19"/>
      <c r="L126" s="19"/>
      <c r="M126" s="19"/>
      <c r="N126" s="19"/>
      <c r="O126" s="19"/>
      <c r="P126" s="19"/>
      <c r="W126" s="19"/>
      <c r="Y126" s="19"/>
    </row>
    <row r="127" spans="3:25">
      <c r="C127" s="19"/>
      <c r="E127" s="19"/>
      <c r="G127" s="19"/>
      <c r="L127" s="19"/>
      <c r="M127" s="19"/>
      <c r="N127" s="19"/>
      <c r="O127" s="19"/>
      <c r="P127" s="19"/>
      <c r="W127" s="19"/>
      <c r="Y127" s="19"/>
    </row>
    <row r="128" spans="3:25">
      <c r="C128" s="19"/>
      <c r="E128" s="19"/>
      <c r="G128" s="19"/>
      <c r="L128" s="19"/>
      <c r="M128" s="19"/>
      <c r="N128" s="19"/>
      <c r="O128" s="19"/>
      <c r="P128" s="19"/>
      <c r="W128" s="19"/>
      <c r="Y128" s="19"/>
    </row>
    <row r="129" spans="3:25">
      <c r="C129" s="19"/>
      <c r="E129" s="19"/>
      <c r="G129" s="19"/>
      <c r="L129" s="19"/>
      <c r="M129" s="19"/>
      <c r="N129" s="19"/>
      <c r="O129" s="19"/>
      <c r="P129" s="19"/>
      <c r="W129" s="19"/>
      <c r="Y129" s="19"/>
    </row>
    <row r="130" spans="3:25">
      <c r="C130" s="19"/>
      <c r="E130" s="19"/>
      <c r="G130" s="19"/>
      <c r="L130" s="19"/>
      <c r="M130" s="19"/>
      <c r="N130" s="19"/>
      <c r="O130" s="19"/>
      <c r="P130" s="19"/>
      <c r="W130" s="19"/>
      <c r="Y130" s="19"/>
    </row>
    <row r="131" spans="3:25">
      <c r="C131" s="19"/>
      <c r="E131" s="19"/>
      <c r="G131" s="19"/>
      <c r="L131" s="19"/>
      <c r="M131" s="19"/>
      <c r="N131" s="19"/>
      <c r="O131" s="19"/>
      <c r="P131" s="19"/>
      <c r="W131" s="19"/>
      <c r="Y131" s="19"/>
    </row>
    <row r="132" spans="3:25">
      <c r="C132" s="19"/>
      <c r="E132" s="19"/>
      <c r="G132" s="19"/>
      <c r="L132" s="19"/>
      <c r="M132" s="19"/>
      <c r="N132" s="19"/>
      <c r="O132" s="19"/>
      <c r="P132" s="19"/>
      <c r="W132" s="19"/>
      <c r="Y132" s="19"/>
    </row>
    <row r="133" spans="3:25">
      <c r="C133" s="19"/>
      <c r="E133" s="19"/>
      <c r="G133" s="19"/>
      <c r="L133" s="19"/>
      <c r="M133" s="19"/>
      <c r="N133" s="19"/>
      <c r="O133" s="19"/>
      <c r="P133" s="19"/>
      <c r="W133" s="19"/>
      <c r="Y133" s="19"/>
    </row>
    <row r="134" spans="3:25">
      <c r="C134" s="19"/>
      <c r="E134" s="19"/>
      <c r="G134" s="19"/>
      <c r="L134" s="19"/>
      <c r="M134" s="19"/>
      <c r="N134" s="19"/>
      <c r="O134" s="19"/>
      <c r="P134" s="19"/>
      <c r="W134" s="19"/>
      <c r="Y134" s="19"/>
    </row>
    <row r="135" spans="3:25">
      <c r="C135" s="19"/>
      <c r="E135" s="19"/>
      <c r="G135" s="19"/>
      <c r="L135" s="19"/>
      <c r="M135" s="19"/>
      <c r="N135" s="19"/>
      <c r="O135" s="19"/>
      <c r="P135" s="19"/>
      <c r="W135" s="19"/>
      <c r="Y135" s="19"/>
    </row>
    <row r="136" spans="3:25">
      <c r="C136" s="19"/>
      <c r="E136" s="19"/>
      <c r="G136" s="19"/>
      <c r="L136" s="19"/>
      <c r="M136" s="19"/>
      <c r="N136" s="19"/>
      <c r="O136" s="19"/>
      <c r="P136" s="19"/>
      <c r="W136" s="19"/>
      <c r="Y136" s="19"/>
    </row>
    <row r="137" spans="3:25">
      <c r="C137" s="19"/>
      <c r="E137" s="19"/>
      <c r="G137" s="19"/>
      <c r="L137" s="19"/>
      <c r="M137" s="19"/>
      <c r="N137" s="19"/>
      <c r="O137" s="19"/>
      <c r="P137" s="19"/>
      <c r="W137" s="19"/>
      <c r="Y137" s="19"/>
    </row>
    <row r="138" spans="3:25">
      <c r="C138" s="19"/>
      <c r="E138" s="19"/>
      <c r="G138" s="19"/>
      <c r="L138" s="19"/>
      <c r="M138" s="19"/>
      <c r="N138" s="19"/>
      <c r="O138" s="19"/>
      <c r="P138" s="19"/>
      <c r="W138" s="19"/>
      <c r="Y138" s="19"/>
    </row>
    <row r="139" spans="3:25">
      <c r="C139" s="19"/>
      <c r="E139" s="19"/>
      <c r="G139" s="19"/>
      <c r="L139" s="19"/>
      <c r="M139" s="19"/>
      <c r="N139" s="19"/>
      <c r="O139" s="19"/>
      <c r="P139" s="19"/>
      <c r="W139" s="19"/>
      <c r="Y139" s="19"/>
    </row>
    <row r="140" spans="3:25">
      <c r="C140" s="19"/>
      <c r="E140" s="19"/>
      <c r="G140" s="19"/>
      <c r="L140" s="19"/>
      <c r="M140" s="19"/>
      <c r="N140" s="19"/>
      <c r="O140" s="19"/>
      <c r="P140" s="19"/>
      <c r="W140" s="19"/>
      <c r="Y140" s="19"/>
    </row>
    <row r="141" spans="3:25">
      <c r="C141" s="19"/>
      <c r="E141" s="19"/>
      <c r="G141" s="19"/>
      <c r="L141" s="19"/>
      <c r="M141" s="19"/>
      <c r="N141" s="19"/>
      <c r="O141" s="19"/>
      <c r="P141" s="19"/>
      <c r="W141" s="19"/>
      <c r="Y141" s="19"/>
    </row>
    <row r="142" spans="3:25">
      <c r="C142" s="19"/>
      <c r="E142" s="19"/>
      <c r="G142" s="19"/>
      <c r="L142" s="19"/>
      <c r="M142" s="19"/>
      <c r="N142" s="19"/>
      <c r="O142" s="19"/>
      <c r="P142" s="19"/>
      <c r="W142" s="19"/>
      <c r="Y142" s="19"/>
    </row>
    <row r="143" spans="3:25">
      <c r="C143" s="19"/>
      <c r="E143" s="19"/>
      <c r="G143" s="19"/>
      <c r="L143" s="19"/>
      <c r="M143" s="19"/>
      <c r="N143" s="19"/>
      <c r="O143" s="19"/>
      <c r="P143" s="19"/>
      <c r="W143" s="19"/>
      <c r="Y143" s="19"/>
    </row>
    <row r="144" spans="3:25">
      <c r="C144" s="19"/>
      <c r="E144" s="19"/>
      <c r="G144" s="19"/>
      <c r="L144" s="19"/>
      <c r="M144" s="19"/>
      <c r="N144" s="19"/>
      <c r="O144" s="19"/>
      <c r="P144" s="19"/>
      <c r="W144" s="19"/>
      <c r="Y144" s="19"/>
    </row>
    <row r="145" spans="3:25">
      <c r="C145" s="19"/>
      <c r="E145" s="19"/>
      <c r="G145" s="19"/>
      <c r="L145" s="19"/>
      <c r="M145" s="19"/>
      <c r="N145" s="19"/>
      <c r="O145" s="19"/>
      <c r="P145" s="19"/>
      <c r="W145" s="19"/>
      <c r="Y145" s="19"/>
    </row>
    <row r="146" spans="3:25">
      <c r="C146" s="19"/>
      <c r="E146" s="19"/>
      <c r="G146" s="19"/>
      <c r="L146" s="19"/>
      <c r="M146" s="19"/>
      <c r="N146" s="19"/>
      <c r="O146" s="19"/>
      <c r="P146" s="19"/>
      <c r="W146" s="19"/>
      <c r="Y146" s="19"/>
    </row>
    <row r="147" spans="3:25">
      <c r="C147" s="19"/>
      <c r="E147" s="19"/>
      <c r="G147" s="19"/>
      <c r="L147" s="19"/>
      <c r="M147" s="19"/>
      <c r="N147" s="19"/>
      <c r="O147" s="19"/>
      <c r="P147" s="19"/>
      <c r="W147" s="19"/>
      <c r="Y147" s="19"/>
    </row>
    <row r="148" spans="3:25">
      <c r="C148" s="19"/>
      <c r="E148" s="19"/>
      <c r="G148" s="19"/>
      <c r="L148" s="19"/>
      <c r="M148" s="19"/>
      <c r="N148" s="19"/>
      <c r="O148" s="19"/>
      <c r="P148" s="19"/>
      <c r="W148" s="19"/>
      <c r="Y148" s="19"/>
    </row>
    <row r="149" spans="3:25">
      <c r="C149" s="19"/>
      <c r="E149" s="19"/>
      <c r="G149" s="19"/>
      <c r="L149" s="19"/>
      <c r="M149" s="19"/>
      <c r="N149" s="19"/>
      <c r="O149" s="19"/>
      <c r="P149" s="19"/>
      <c r="W149" s="19"/>
      <c r="Y149" s="19"/>
    </row>
    <row r="150" spans="3:25">
      <c r="C150" s="19"/>
      <c r="E150" s="19"/>
      <c r="G150" s="19"/>
      <c r="L150" s="19"/>
      <c r="M150" s="19"/>
      <c r="N150" s="19"/>
      <c r="O150" s="19"/>
      <c r="P150" s="19"/>
      <c r="W150" s="19"/>
      <c r="Y150" s="19"/>
    </row>
    <row r="151" spans="3:25">
      <c r="C151" s="19"/>
      <c r="E151" s="19"/>
      <c r="G151" s="19"/>
      <c r="L151" s="19"/>
      <c r="M151" s="19"/>
      <c r="N151" s="19"/>
      <c r="O151" s="19"/>
      <c r="P151" s="19"/>
      <c r="W151" s="19"/>
      <c r="Y151" s="19"/>
    </row>
    <row r="152" spans="3:25">
      <c r="C152" s="19"/>
      <c r="E152" s="19"/>
      <c r="G152" s="19"/>
      <c r="L152" s="19"/>
      <c r="M152" s="19"/>
      <c r="N152" s="19"/>
      <c r="O152" s="19"/>
      <c r="P152" s="19"/>
      <c r="W152" s="19"/>
      <c r="Y152" s="19"/>
    </row>
    <row r="153" spans="3:25">
      <c r="C153" s="19"/>
      <c r="E153" s="19"/>
      <c r="G153" s="19"/>
      <c r="L153" s="19"/>
      <c r="M153" s="19"/>
      <c r="N153" s="19"/>
      <c r="O153" s="19"/>
      <c r="P153" s="19"/>
      <c r="W153" s="19"/>
      <c r="Y153" s="19"/>
    </row>
    <row r="154" spans="3:25">
      <c r="C154" s="19"/>
      <c r="E154" s="19"/>
      <c r="G154" s="19"/>
      <c r="L154" s="19"/>
      <c r="M154" s="19"/>
      <c r="N154" s="19"/>
      <c r="O154" s="19"/>
      <c r="P154" s="19"/>
      <c r="W154" s="19"/>
      <c r="Y154" s="19"/>
    </row>
    <row r="155" spans="3:25">
      <c r="C155" s="19"/>
      <c r="E155" s="19"/>
      <c r="G155" s="19"/>
      <c r="L155" s="19"/>
      <c r="M155" s="19"/>
      <c r="N155" s="19"/>
      <c r="O155" s="19"/>
      <c r="P155" s="19"/>
      <c r="W155" s="19"/>
      <c r="Y155" s="19"/>
    </row>
    <row r="156" spans="3:25">
      <c r="C156" s="19"/>
      <c r="E156" s="19"/>
      <c r="G156" s="19"/>
      <c r="L156" s="19"/>
      <c r="M156" s="19"/>
      <c r="N156" s="19"/>
      <c r="O156" s="19"/>
      <c r="P156" s="19"/>
      <c r="W156" s="19"/>
      <c r="Y156" s="19"/>
    </row>
    <row r="157" spans="3:25">
      <c r="C157" s="19"/>
      <c r="E157" s="19"/>
      <c r="G157" s="19"/>
      <c r="L157" s="19"/>
      <c r="M157" s="19"/>
      <c r="N157" s="19"/>
      <c r="O157" s="19"/>
      <c r="P157" s="19"/>
      <c r="W157" s="19"/>
      <c r="Y157" s="19"/>
    </row>
    <row r="158" spans="3:25">
      <c r="C158" s="19"/>
      <c r="E158" s="19"/>
      <c r="G158" s="19"/>
      <c r="L158" s="19"/>
      <c r="M158" s="19"/>
      <c r="N158" s="19"/>
      <c r="O158" s="19"/>
      <c r="P158" s="19"/>
      <c r="W158" s="19"/>
      <c r="Y158" s="19"/>
    </row>
    <row r="159" spans="3:25">
      <c r="C159" s="19"/>
      <c r="E159" s="19"/>
      <c r="G159" s="19"/>
      <c r="L159" s="19"/>
      <c r="M159" s="19"/>
      <c r="N159" s="19"/>
      <c r="O159" s="19"/>
      <c r="P159" s="19"/>
      <c r="W159" s="19"/>
      <c r="Y159" s="19"/>
    </row>
    <row r="160" spans="3:25">
      <c r="C160" s="19"/>
      <c r="E160" s="19"/>
      <c r="G160" s="19"/>
      <c r="L160" s="19"/>
      <c r="M160" s="19"/>
      <c r="N160" s="19"/>
      <c r="O160" s="19"/>
      <c r="P160" s="19"/>
      <c r="W160" s="19"/>
      <c r="Y160" s="19"/>
    </row>
    <row r="161" spans="3:25">
      <c r="C161" s="19"/>
      <c r="E161" s="19"/>
      <c r="G161" s="19"/>
      <c r="L161" s="19"/>
      <c r="M161" s="19"/>
      <c r="N161" s="19"/>
      <c r="O161" s="19"/>
      <c r="P161" s="19"/>
      <c r="W161" s="19"/>
      <c r="Y161" s="19"/>
    </row>
    <row r="162" spans="3:25">
      <c r="C162" s="19"/>
      <c r="E162" s="19"/>
      <c r="G162" s="19"/>
      <c r="L162" s="19"/>
      <c r="M162" s="19"/>
      <c r="N162" s="19"/>
      <c r="O162" s="19"/>
      <c r="P162" s="19"/>
      <c r="W162" s="19"/>
      <c r="Y162" s="19"/>
    </row>
    <row r="163" spans="3:25">
      <c r="C163" s="19"/>
      <c r="E163" s="19"/>
      <c r="G163" s="19"/>
      <c r="L163" s="19"/>
      <c r="M163" s="19"/>
      <c r="N163" s="19"/>
      <c r="O163" s="19"/>
      <c r="P163" s="19"/>
      <c r="W163" s="19"/>
      <c r="Y163" s="19"/>
    </row>
    <row r="164" spans="3:25">
      <c r="C164" s="19"/>
      <c r="E164" s="19"/>
      <c r="G164" s="19"/>
      <c r="L164" s="19"/>
      <c r="M164" s="19"/>
      <c r="N164" s="19"/>
      <c r="O164" s="19"/>
      <c r="P164" s="19"/>
      <c r="W164" s="19"/>
      <c r="Y164" s="19"/>
    </row>
    <row r="165" spans="3:25">
      <c r="C165" s="19"/>
      <c r="E165" s="19"/>
      <c r="G165" s="19"/>
      <c r="L165" s="19"/>
      <c r="M165" s="19"/>
      <c r="N165" s="19"/>
      <c r="O165" s="19"/>
      <c r="P165" s="19"/>
      <c r="W165" s="19"/>
      <c r="Y165" s="19"/>
    </row>
    <row r="166" spans="3:25">
      <c r="C166" s="19"/>
      <c r="E166" s="19"/>
      <c r="G166" s="19"/>
      <c r="L166" s="19"/>
      <c r="M166" s="19"/>
      <c r="N166" s="19"/>
      <c r="O166" s="19"/>
      <c r="P166" s="19"/>
      <c r="W166" s="19"/>
      <c r="Y166" s="19"/>
    </row>
    <row r="167" spans="3:25">
      <c r="C167" s="19"/>
      <c r="E167" s="19"/>
      <c r="G167" s="19"/>
      <c r="L167" s="19"/>
      <c r="M167" s="19"/>
      <c r="N167" s="19"/>
      <c r="O167" s="19"/>
      <c r="P167" s="19"/>
      <c r="W167" s="19"/>
      <c r="Y167" s="19"/>
    </row>
    <row r="168" spans="3:25">
      <c r="C168" s="19"/>
      <c r="E168" s="19"/>
      <c r="G168" s="19"/>
      <c r="L168" s="19"/>
      <c r="M168" s="19"/>
      <c r="N168" s="19"/>
      <c r="O168" s="19"/>
      <c r="P168" s="19"/>
      <c r="W168" s="19"/>
      <c r="Y168" s="19"/>
    </row>
    <row r="169" spans="3:25">
      <c r="C169" s="19"/>
      <c r="E169" s="19"/>
      <c r="G169" s="19"/>
      <c r="L169" s="19"/>
      <c r="M169" s="19"/>
      <c r="N169" s="19"/>
      <c r="O169" s="19"/>
      <c r="P169" s="19"/>
      <c r="W169" s="19"/>
      <c r="Y169" s="19"/>
    </row>
    <row r="170" spans="3:25">
      <c r="C170" s="19"/>
      <c r="E170" s="19"/>
      <c r="G170" s="19"/>
      <c r="L170" s="19"/>
      <c r="M170" s="19"/>
      <c r="N170" s="19"/>
      <c r="O170" s="19"/>
      <c r="P170" s="19"/>
      <c r="W170" s="19"/>
      <c r="Y170" s="19"/>
    </row>
    <row r="171" spans="3:25">
      <c r="C171" s="19"/>
      <c r="E171" s="19"/>
      <c r="G171" s="19"/>
      <c r="L171" s="19"/>
      <c r="M171" s="19"/>
      <c r="N171" s="19"/>
      <c r="O171" s="19"/>
      <c r="P171" s="19"/>
      <c r="W171" s="19"/>
      <c r="Y171" s="19"/>
    </row>
    <row r="172" spans="3:25">
      <c r="C172" s="19"/>
      <c r="E172" s="19"/>
      <c r="G172" s="19"/>
      <c r="L172" s="19"/>
      <c r="M172" s="19"/>
      <c r="N172" s="19"/>
      <c r="O172" s="19"/>
      <c r="P172" s="19"/>
      <c r="W172" s="19"/>
      <c r="Y172" s="19"/>
    </row>
    <row r="173" spans="3:25">
      <c r="C173" s="19"/>
      <c r="E173" s="19"/>
      <c r="G173" s="19"/>
      <c r="L173" s="19"/>
      <c r="M173" s="19"/>
      <c r="N173" s="19"/>
      <c r="O173" s="19"/>
      <c r="P173" s="19"/>
      <c r="W173" s="19"/>
      <c r="Y173" s="19"/>
    </row>
    <row r="174" spans="3:25">
      <c r="C174" s="19"/>
      <c r="E174" s="19"/>
      <c r="G174" s="19"/>
      <c r="L174" s="19"/>
      <c r="M174" s="19"/>
      <c r="N174" s="19"/>
      <c r="O174" s="19"/>
      <c r="P174" s="19"/>
      <c r="W174" s="19"/>
      <c r="Y174" s="19"/>
    </row>
    <row r="175" spans="3:25">
      <c r="C175" s="19"/>
      <c r="E175" s="19"/>
      <c r="G175" s="19"/>
      <c r="L175" s="19"/>
      <c r="M175" s="19"/>
      <c r="N175" s="19"/>
      <c r="O175" s="19"/>
      <c r="P175" s="19"/>
      <c r="W175" s="19"/>
      <c r="Y175" s="19"/>
    </row>
    <row r="176" spans="3:25">
      <c r="C176" s="19"/>
      <c r="E176" s="19"/>
      <c r="G176" s="19"/>
      <c r="L176" s="19"/>
      <c r="M176" s="19"/>
      <c r="N176" s="19"/>
      <c r="O176" s="19"/>
      <c r="P176" s="19"/>
      <c r="W176" s="19"/>
      <c r="Y176" s="19"/>
    </row>
    <row r="177" spans="3:25">
      <c r="C177" s="19"/>
      <c r="E177" s="19"/>
      <c r="G177" s="19"/>
      <c r="L177" s="19"/>
      <c r="M177" s="19"/>
      <c r="N177" s="19"/>
      <c r="O177" s="19"/>
      <c r="P177" s="19"/>
      <c r="W177" s="19"/>
      <c r="Y177" s="19"/>
    </row>
    <row r="178" spans="3:25">
      <c r="C178" s="19"/>
      <c r="E178" s="19"/>
      <c r="G178" s="19"/>
      <c r="L178" s="19"/>
      <c r="M178" s="19"/>
      <c r="N178" s="19"/>
      <c r="O178" s="19"/>
      <c r="P178" s="19"/>
      <c r="W178" s="19"/>
      <c r="Y178" s="19"/>
    </row>
    <row r="179" spans="3:25">
      <c r="C179" s="19"/>
      <c r="E179" s="19"/>
      <c r="G179" s="19"/>
      <c r="L179" s="19"/>
      <c r="M179" s="19"/>
      <c r="N179" s="19"/>
      <c r="O179" s="19"/>
      <c r="P179" s="19"/>
      <c r="W179" s="19"/>
      <c r="Y179" s="19"/>
    </row>
    <row r="180" spans="3:25">
      <c r="C180" s="19"/>
      <c r="E180" s="19"/>
      <c r="G180" s="19"/>
      <c r="L180" s="19"/>
      <c r="M180" s="19"/>
      <c r="N180" s="19"/>
      <c r="O180" s="19"/>
      <c r="P180" s="19"/>
      <c r="W180" s="19"/>
      <c r="Y180" s="19"/>
    </row>
    <row r="181" spans="3:25">
      <c r="C181" s="19"/>
      <c r="E181" s="19"/>
      <c r="G181" s="19"/>
      <c r="L181" s="19"/>
      <c r="M181" s="19"/>
      <c r="N181" s="19"/>
      <c r="O181" s="19"/>
      <c r="P181" s="19"/>
      <c r="W181" s="19"/>
      <c r="Y181" s="19"/>
    </row>
    <row r="182" spans="3:25">
      <c r="C182" s="19"/>
      <c r="E182" s="19"/>
      <c r="G182" s="19"/>
      <c r="L182" s="19"/>
      <c r="M182" s="19"/>
      <c r="N182" s="19"/>
      <c r="O182" s="19"/>
      <c r="P182" s="19"/>
      <c r="W182" s="19"/>
      <c r="Y182" s="19"/>
    </row>
    <row r="183" spans="3:25">
      <c r="C183" s="19"/>
      <c r="E183" s="19"/>
      <c r="G183" s="19"/>
      <c r="L183" s="19"/>
      <c r="M183" s="19"/>
      <c r="N183" s="19"/>
      <c r="O183" s="19"/>
      <c r="P183" s="19"/>
      <c r="W183" s="19"/>
      <c r="Y183" s="19"/>
    </row>
    <row r="184" spans="3:25">
      <c r="C184" s="19"/>
      <c r="E184" s="19"/>
      <c r="G184" s="19"/>
      <c r="L184" s="19"/>
      <c r="M184" s="19"/>
      <c r="N184" s="19"/>
      <c r="O184" s="19"/>
      <c r="P184" s="19"/>
      <c r="W184" s="19"/>
      <c r="Y184" s="19"/>
    </row>
    <row r="185" spans="3:25">
      <c r="C185" s="19"/>
      <c r="E185" s="19"/>
      <c r="G185" s="19"/>
      <c r="L185" s="19"/>
      <c r="M185" s="19"/>
      <c r="N185" s="19"/>
      <c r="O185" s="19"/>
      <c r="P185" s="19"/>
      <c r="W185" s="19"/>
      <c r="Y185" s="19"/>
    </row>
    <row r="186" spans="3:25">
      <c r="C186" s="19"/>
      <c r="E186" s="19"/>
      <c r="G186" s="19"/>
      <c r="L186" s="19"/>
      <c r="M186" s="19"/>
      <c r="N186" s="19"/>
      <c r="O186" s="19"/>
      <c r="P186" s="19"/>
      <c r="W186" s="19"/>
      <c r="Y186" s="19"/>
    </row>
    <row r="187" spans="3:25">
      <c r="C187" s="19"/>
      <c r="E187" s="19"/>
      <c r="G187" s="19"/>
      <c r="L187" s="19"/>
      <c r="M187" s="19"/>
      <c r="N187" s="19"/>
      <c r="O187" s="19"/>
      <c r="P187" s="19"/>
      <c r="W187" s="19"/>
      <c r="Y187" s="19"/>
    </row>
    <row r="188" spans="3:25">
      <c r="C188" s="19"/>
      <c r="E188" s="19"/>
      <c r="G188" s="19"/>
      <c r="L188" s="19"/>
      <c r="M188" s="19"/>
      <c r="N188" s="19"/>
      <c r="O188" s="19"/>
      <c r="P188" s="19"/>
      <c r="W188" s="19"/>
      <c r="Y188" s="19"/>
    </row>
    <row r="189" spans="3:25">
      <c r="C189" s="19"/>
      <c r="E189" s="19"/>
      <c r="G189" s="19"/>
      <c r="L189" s="19"/>
      <c r="M189" s="19"/>
      <c r="N189" s="19"/>
      <c r="O189" s="19"/>
      <c r="P189" s="19"/>
      <c r="W189" s="19"/>
      <c r="Y189" s="19"/>
    </row>
    <row r="190" spans="3:25">
      <c r="C190" s="19"/>
      <c r="E190" s="19"/>
      <c r="G190" s="19"/>
      <c r="L190" s="19"/>
      <c r="M190" s="19"/>
      <c r="N190" s="19"/>
      <c r="O190" s="19"/>
      <c r="P190" s="19"/>
      <c r="W190" s="19"/>
      <c r="Y190" s="19"/>
    </row>
    <row r="191" spans="3:25">
      <c r="C191" s="19"/>
      <c r="E191" s="19"/>
      <c r="G191" s="19"/>
      <c r="L191" s="19"/>
      <c r="M191" s="19"/>
      <c r="N191" s="19"/>
      <c r="O191" s="19"/>
      <c r="P191" s="19"/>
      <c r="W191" s="19"/>
      <c r="Y191" s="19"/>
    </row>
    <row r="192" spans="3:25">
      <c r="C192" s="19"/>
      <c r="E192" s="19"/>
      <c r="G192" s="19"/>
      <c r="L192" s="19"/>
      <c r="M192" s="19"/>
      <c r="N192" s="19"/>
      <c r="O192" s="19"/>
      <c r="P192" s="19"/>
      <c r="W192" s="19"/>
      <c r="Y192" s="19"/>
    </row>
    <row r="193" spans="3:25">
      <c r="C193" s="19"/>
      <c r="E193" s="19"/>
      <c r="G193" s="19"/>
      <c r="L193" s="19"/>
      <c r="M193" s="19"/>
      <c r="N193" s="19"/>
      <c r="O193" s="19"/>
      <c r="P193" s="19"/>
      <c r="W193" s="19"/>
      <c r="Y193" s="19"/>
    </row>
    <row r="194" spans="3:25">
      <c r="C194" s="19"/>
      <c r="E194" s="19"/>
      <c r="G194" s="19"/>
      <c r="L194" s="19"/>
      <c r="M194" s="19"/>
      <c r="N194" s="19"/>
      <c r="O194" s="19"/>
      <c r="P194" s="19"/>
      <c r="W194" s="19"/>
      <c r="Y194" s="19"/>
    </row>
    <row r="195" spans="3:25">
      <c r="C195" s="19"/>
      <c r="E195" s="19"/>
      <c r="G195" s="19"/>
      <c r="L195" s="19"/>
      <c r="M195" s="19"/>
      <c r="N195" s="19"/>
      <c r="O195" s="19"/>
      <c r="P195" s="19"/>
      <c r="W195" s="19"/>
      <c r="Y195" s="19"/>
    </row>
    <row r="196" spans="3:25">
      <c r="C196" s="19"/>
      <c r="E196" s="19"/>
      <c r="G196" s="19"/>
      <c r="L196" s="19"/>
      <c r="M196" s="19"/>
      <c r="N196" s="19"/>
      <c r="O196" s="19"/>
      <c r="P196" s="19"/>
      <c r="W196" s="19"/>
      <c r="Y196" s="19"/>
    </row>
    <row r="197" spans="3:25">
      <c r="C197" s="19"/>
      <c r="E197" s="19"/>
      <c r="G197" s="19"/>
      <c r="L197" s="19"/>
      <c r="M197" s="19"/>
      <c r="N197" s="19"/>
      <c r="O197" s="19"/>
      <c r="P197" s="19"/>
      <c r="W197" s="19"/>
      <c r="Y197" s="19"/>
    </row>
    <row r="198" spans="3:25">
      <c r="C198" s="19"/>
      <c r="E198" s="19"/>
      <c r="G198" s="19"/>
      <c r="L198" s="19"/>
      <c r="M198" s="19"/>
      <c r="N198" s="19"/>
      <c r="O198" s="19"/>
      <c r="P198" s="19"/>
      <c r="W198" s="19"/>
      <c r="Y198" s="19"/>
    </row>
    <row r="199" spans="3:25">
      <c r="C199" s="19"/>
      <c r="E199" s="19"/>
      <c r="G199" s="19"/>
      <c r="L199" s="19"/>
      <c r="M199" s="19"/>
      <c r="N199" s="19"/>
      <c r="O199" s="19"/>
      <c r="P199" s="19"/>
      <c r="W199" s="19"/>
      <c r="Y199" s="19"/>
    </row>
    <row r="200" spans="3:25">
      <c r="C200" s="19"/>
      <c r="E200" s="19"/>
      <c r="G200" s="19"/>
      <c r="L200" s="19"/>
      <c r="M200" s="19"/>
      <c r="N200" s="19"/>
      <c r="O200" s="19"/>
      <c r="P200" s="19"/>
      <c r="W200" s="19"/>
      <c r="Y200" s="19"/>
    </row>
    <row r="201" spans="3:25">
      <c r="C201" s="19"/>
      <c r="E201" s="19"/>
      <c r="G201" s="19"/>
      <c r="L201" s="19"/>
      <c r="M201" s="19"/>
      <c r="N201" s="19"/>
      <c r="O201" s="19"/>
      <c r="P201" s="19"/>
      <c r="W201" s="19"/>
      <c r="Y201" s="19"/>
    </row>
    <row r="202" spans="3:25">
      <c r="C202" s="19"/>
      <c r="E202" s="19"/>
      <c r="G202" s="19"/>
      <c r="L202" s="19"/>
      <c r="M202" s="19"/>
      <c r="N202" s="19"/>
      <c r="O202" s="19"/>
      <c r="P202" s="19"/>
      <c r="W202" s="19"/>
      <c r="Y202" s="19"/>
    </row>
    <row r="203" spans="3:25">
      <c r="C203" s="19"/>
      <c r="E203" s="19"/>
      <c r="G203" s="19"/>
      <c r="L203" s="19"/>
      <c r="M203" s="19"/>
      <c r="N203" s="19"/>
      <c r="O203" s="19"/>
      <c r="P203" s="19"/>
      <c r="W203" s="19"/>
      <c r="Y203" s="19"/>
    </row>
    <row r="204" spans="3:25">
      <c r="C204" s="19"/>
      <c r="E204" s="19"/>
      <c r="G204" s="19"/>
      <c r="L204" s="19"/>
      <c r="M204" s="19"/>
      <c r="N204" s="19"/>
      <c r="O204" s="19"/>
      <c r="P204" s="19"/>
      <c r="W204" s="19"/>
      <c r="Y204" s="19"/>
    </row>
    <row r="205" spans="3:25">
      <c r="C205" s="19"/>
      <c r="E205" s="19"/>
      <c r="G205" s="19"/>
      <c r="L205" s="19"/>
      <c r="M205" s="19"/>
      <c r="N205" s="19"/>
      <c r="O205" s="19"/>
      <c r="P205" s="19"/>
      <c r="W205" s="19"/>
      <c r="Y205" s="19"/>
    </row>
    <row r="206" spans="3:25">
      <c r="C206" s="19"/>
      <c r="E206" s="19"/>
      <c r="G206" s="19"/>
      <c r="L206" s="19"/>
      <c r="M206" s="19"/>
      <c r="N206" s="19"/>
      <c r="O206" s="19"/>
      <c r="P206" s="19"/>
      <c r="W206" s="19"/>
      <c r="Y206" s="19"/>
    </row>
    <row r="207" spans="3:25">
      <c r="C207" s="19"/>
      <c r="E207" s="19"/>
      <c r="G207" s="19"/>
      <c r="L207" s="19"/>
      <c r="M207" s="19"/>
      <c r="N207" s="19"/>
      <c r="O207" s="19"/>
      <c r="P207" s="19"/>
      <c r="W207" s="19"/>
      <c r="Y207" s="19"/>
    </row>
    <row r="208" spans="3:25">
      <c r="C208" s="19"/>
      <c r="E208" s="19"/>
      <c r="G208" s="19"/>
      <c r="L208" s="19"/>
      <c r="M208" s="19"/>
      <c r="N208" s="19"/>
      <c r="O208" s="19"/>
      <c r="P208" s="19"/>
      <c r="W208" s="19"/>
      <c r="Y208" s="19"/>
    </row>
    <row r="209" spans="3:25">
      <c r="C209" s="19"/>
      <c r="E209" s="19"/>
      <c r="G209" s="19"/>
      <c r="L209" s="19"/>
      <c r="M209" s="19"/>
      <c r="N209" s="19"/>
      <c r="O209" s="19"/>
      <c r="P209" s="19"/>
      <c r="W209" s="19"/>
      <c r="Y209" s="19"/>
    </row>
    <row r="210" spans="3:25">
      <c r="C210" s="19"/>
      <c r="E210" s="19"/>
      <c r="G210" s="19"/>
      <c r="L210" s="19"/>
      <c r="M210" s="19"/>
      <c r="N210" s="19"/>
      <c r="O210" s="19"/>
      <c r="P210" s="19"/>
      <c r="W210" s="19"/>
      <c r="Y210" s="19"/>
    </row>
    <row r="211" spans="3:25">
      <c r="C211" s="19"/>
      <c r="E211" s="19"/>
      <c r="G211" s="19"/>
      <c r="L211" s="19"/>
      <c r="M211" s="19"/>
      <c r="N211" s="19"/>
      <c r="O211" s="19"/>
      <c r="P211" s="19"/>
      <c r="W211" s="19"/>
      <c r="Y211" s="19"/>
    </row>
    <row r="212" spans="3:25">
      <c r="C212" s="19"/>
      <c r="E212" s="19"/>
      <c r="G212" s="19"/>
      <c r="L212" s="19"/>
      <c r="M212" s="19"/>
      <c r="N212" s="19"/>
      <c r="O212" s="19"/>
      <c r="P212" s="19"/>
      <c r="W212" s="19"/>
      <c r="Y212" s="19"/>
    </row>
    <row r="213" spans="3:25">
      <c r="C213" s="19"/>
      <c r="E213" s="19"/>
      <c r="G213" s="19"/>
      <c r="L213" s="19"/>
      <c r="M213" s="19"/>
      <c r="N213" s="19"/>
      <c r="O213" s="19"/>
      <c r="P213" s="19"/>
      <c r="W213" s="19"/>
      <c r="Y213" s="19"/>
    </row>
    <row r="214" spans="3:25">
      <c r="C214" s="19"/>
      <c r="E214" s="19"/>
      <c r="G214" s="19"/>
      <c r="L214" s="19"/>
      <c r="M214" s="19"/>
      <c r="N214" s="19"/>
      <c r="O214" s="19"/>
      <c r="P214" s="19"/>
      <c r="W214" s="19"/>
      <c r="Y214" s="19"/>
    </row>
    <row r="215" spans="3:25">
      <c r="C215" s="19"/>
      <c r="E215" s="19"/>
      <c r="G215" s="19"/>
      <c r="L215" s="19"/>
      <c r="M215" s="19"/>
      <c r="N215" s="19"/>
      <c r="O215" s="19"/>
      <c r="P215" s="19"/>
      <c r="W215" s="19"/>
      <c r="Y215" s="19"/>
    </row>
    <row r="216" spans="3:25">
      <c r="C216" s="19"/>
      <c r="E216" s="19"/>
      <c r="G216" s="19"/>
      <c r="L216" s="19"/>
      <c r="M216" s="19"/>
      <c r="N216" s="19"/>
      <c r="O216" s="19"/>
      <c r="P216" s="19"/>
      <c r="W216" s="19"/>
      <c r="Y216" s="19"/>
    </row>
    <row r="217" spans="3:25">
      <c r="C217" s="19"/>
      <c r="E217" s="19"/>
      <c r="G217" s="19"/>
      <c r="L217" s="19"/>
      <c r="M217" s="19"/>
      <c r="N217" s="19"/>
      <c r="O217" s="19"/>
      <c r="P217" s="19"/>
      <c r="W217" s="19"/>
      <c r="Y217" s="19"/>
    </row>
    <row r="218" spans="3:25">
      <c r="C218" s="19"/>
      <c r="E218" s="19"/>
      <c r="G218" s="19"/>
      <c r="L218" s="19"/>
      <c r="M218" s="19"/>
      <c r="N218" s="19"/>
      <c r="O218" s="19"/>
      <c r="P218" s="19"/>
      <c r="W218" s="19"/>
      <c r="Y218" s="19"/>
    </row>
    <row r="219" spans="3:25">
      <c r="C219" s="19"/>
      <c r="E219" s="19"/>
      <c r="G219" s="19"/>
      <c r="L219" s="19"/>
      <c r="M219" s="19"/>
      <c r="N219" s="19"/>
      <c r="O219" s="19"/>
      <c r="P219" s="19"/>
      <c r="W219" s="19"/>
      <c r="Y219" s="19"/>
    </row>
    <row r="220" spans="3:25">
      <c r="C220" s="19"/>
      <c r="E220" s="19"/>
      <c r="G220" s="19"/>
      <c r="L220" s="19"/>
      <c r="M220" s="19"/>
      <c r="N220" s="19"/>
      <c r="O220" s="19"/>
      <c r="P220" s="19"/>
      <c r="W220" s="19"/>
      <c r="Y220" s="19"/>
    </row>
    <row r="221" spans="3:25">
      <c r="C221" s="19"/>
      <c r="E221" s="19"/>
      <c r="G221" s="19"/>
      <c r="L221" s="19"/>
      <c r="M221" s="19"/>
      <c r="N221" s="19"/>
      <c r="O221" s="19"/>
      <c r="P221" s="19"/>
      <c r="W221" s="19"/>
      <c r="Y221" s="19"/>
    </row>
    <row r="222" spans="3:25">
      <c r="C222" s="19"/>
      <c r="E222" s="19"/>
      <c r="G222" s="19"/>
      <c r="L222" s="19"/>
      <c r="M222" s="19"/>
      <c r="N222" s="19"/>
      <c r="O222" s="19"/>
      <c r="P222" s="19"/>
      <c r="W222" s="19"/>
      <c r="Y222" s="19"/>
    </row>
    <row r="223" spans="3:25">
      <c r="C223" s="19"/>
      <c r="E223" s="19"/>
      <c r="G223" s="19"/>
      <c r="L223" s="19"/>
      <c r="M223" s="19"/>
      <c r="N223" s="19"/>
      <c r="O223" s="19"/>
      <c r="P223" s="19"/>
      <c r="W223" s="19"/>
      <c r="Y223" s="19"/>
    </row>
    <row r="224" spans="3:25">
      <c r="C224" s="19"/>
      <c r="E224" s="19"/>
      <c r="G224" s="19"/>
      <c r="L224" s="19"/>
      <c r="M224" s="19"/>
      <c r="N224" s="19"/>
      <c r="O224" s="19"/>
      <c r="P224" s="19"/>
      <c r="W224" s="19"/>
      <c r="Y224" s="19"/>
    </row>
    <row r="225" spans="3:25">
      <c r="C225" s="19"/>
      <c r="E225" s="19"/>
      <c r="G225" s="19"/>
      <c r="L225" s="19"/>
      <c r="M225" s="19"/>
      <c r="N225" s="19"/>
      <c r="O225" s="19"/>
      <c r="P225" s="19"/>
      <c r="W225" s="19"/>
      <c r="Y225" s="19"/>
    </row>
    <row r="226" spans="3:25">
      <c r="C226" s="19"/>
      <c r="E226" s="19"/>
      <c r="G226" s="19"/>
      <c r="L226" s="19"/>
      <c r="M226" s="19"/>
      <c r="N226" s="19"/>
      <c r="O226" s="19"/>
      <c r="P226" s="19"/>
      <c r="W226" s="19"/>
      <c r="Y226" s="19"/>
    </row>
    <row r="227" spans="3:25">
      <c r="C227" s="19"/>
      <c r="E227" s="19"/>
      <c r="G227" s="19"/>
      <c r="L227" s="19"/>
      <c r="M227" s="19"/>
      <c r="N227" s="19"/>
      <c r="O227" s="19"/>
      <c r="P227" s="19"/>
      <c r="W227" s="19"/>
      <c r="Y227" s="19"/>
    </row>
    <row r="228" spans="3:25">
      <c r="C228" s="19"/>
      <c r="E228" s="19"/>
      <c r="G228" s="19"/>
      <c r="L228" s="19"/>
      <c r="M228" s="19"/>
      <c r="N228" s="19"/>
      <c r="O228" s="19"/>
      <c r="P228" s="19"/>
      <c r="W228" s="19"/>
      <c r="Y228" s="19"/>
    </row>
    <row r="229" spans="3:25">
      <c r="C229" s="19"/>
      <c r="E229" s="19"/>
      <c r="G229" s="19"/>
      <c r="L229" s="19"/>
      <c r="M229" s="19"/>
      <c r="N229" s="19"/>
      <c r="O229" s="19"/>
      <c r="P229" s="19"/>
      <c r="W229" s="19"/>
      <c r="Y229" s="19"/>
    </row>
    <row r="230" spans="3:25">
      <c r="C230" s="19"/>
      <c r="E230" s="19"/>
      <c r="G230" s="19"/>
      <c r="L230" s="19"/>
      <c r="M230" s="19"/>
      <c r="N230" s="19"/>
      <c r="O230" s="19"/>
      <c r="P230" s="19"/>
      <c r="W230" s="19"/>
      <c r="Y230" s="19"/>
    </row>
    <row r="231" spans="3:25">
      <c r="C231" s="19"/>
      <c r="E231" s="19"/>
      <c r="G231" s="19"/>
      <c r="L231" s="19"/>
      <c r="M231" s="19"/>
      <c r="N231" s="19"/>
      <c r="O231" s="19"/>
      <c r="P231" s="19"/>
      <c r="W231" s="19"/>
      <c r="Y231" s="19"/>
    </row>
    <row r="232" spans="3:25">
      <c r="C232" s="19"/>
      <c r="E232" s="19"/>
      <c r="G232" s="19"/>
      <c r="L232" s="19"/>
      <c r="M232" s="19"/>
      <c r="N232" s="19"/>
      <c r="O232" s="19"/>
      <c r="P232" s="19"/>
      <c r="W232" s="19"/>
      <c r="Y232" s="19"/>
    </row>
    <row r="233" spans="3:25">
      <c r="C233" s="19"/>
      <c r="E233" s="19"/>
      <c r="G233" s="19"/>
      <c r="L233" s="19"/>
      <c r="M233" s="19"/>
      <c r="N233" s="19"/>
      <c r="O233" s="19"/>
      <c r="P233" s="19"/>
      <c r="W233" s="19"/>
      <c r="Y233" s="19"/>
    </row>
    <row r="234" spans="3:25">
      <c r="C234" s="19"/>
      <c r="E234" s="19"/>
      <c r="G234" s="19"/>
      <c r="L234" s="19"/>
      <c r="M234" s="19"/>
      <c r="N234" s="19"/>
      <c r="O234" s="19"/>
      <c r="P234" s="19"/>
      <c r="W234" s="19"/>
      <c r="Y234" s="19"/>
    </row>
    <row r="235" spans="3:25">
      <c r="C235" s="19"/>
      <c r="E235" s="19"/>
      <c r="G235" s="19"/>
      <c r="L235" s="19"/>
      <c r="M235" s="19"/>
      <c r="N235" s="19"/>
      <c r="O235" s="19"/>
      <c r="P235" s="19"/>
      <c r="W235" s="19"/>
      <c r="Y235" s="19"/>
    </row>
    <row r="236" spans="3:25">
      <c r="C236" s="19"/>
      <c r="E236" s="19"/>
      <c r="G236" s="19"/>
      <c r="L236" s="19"/>
      <c r="M236" s="19"/>
      <c r="N236" s="19"/>
      <c r="O236" s="19"/>
      <c r="P236" s="19"/>
      <c r="W236" s="19"/>
      <c r="Y236" s="19"/>
    </row>
    <row r="237" spans="3:25">
      <c r="C237" s="19"/>
      <c r="E237" s="19"/>
      <c r="G237" s="19"/>
      <c r="L237" s="19"/>
      <c r="M237" s="19"/>
      <c r="N237" s="19"/>
      <c r="O237" s="19"/>
      <c r="P237" s="19"/>
      <c r="W237" s="19"/>
      <c r="Y237" s="19"/>
    </row>
    <row r="238" spans="3:25">
      <c r="C238" s="19"/>
      <c r="E238" s="19"/>
      <c r="G238" s="19"/>
      <c r="L238" s="19"/>
      <c r="M238" s="19"/>
      <c r="N238" s="19"/>
      <c r="O238" s="19"/>
      <c r="P238" s="19"/>
      <c r="W238" s="19"/>
      <c r="Y238" s="19"/>
    </row>
    <row r="239" spans="3:25">
      <c r="C239" s="19"/>
      <c r="E239" s="19"/>
      <c r="G239" s="19"/>
      <c r="L239" s="19"/>
      <c r="M239" s="19"/>
      <c r="N239" s="19"/>
      <c r="O239" s="19"/>
      <c r="P239" s="19"/>
      <c r="W239" s="19"/>
      <c r="Y239" s="19"/>
    </row>
    <row r="240" spans="3:25">
      <c r="C240" s="19"/>
      <c r="E240" s="19"/>
      <c r="G240" s="19"/>
      <c r="L240" s="19"/>
      <c r="M240" s="19"/>
      <c r="N240" s="19"/>
      <c r="O240" s="19"/>
      <c r="P240" s="19"/>
      <c r="W240" s="19"/>
      <c r="Y240" s="19"/>
    </row>
    <row r="241" spans="3:25">
      <c r="C241" s="19"/>
      <c r="E241" s="19"/>
      <c r="G241" s="19"/>
      <c r="L241" s="19"/>
      <c r="M241" s="19"/>
      <c r="N241" s="19"/>
      <c r="O241" s="19"/>
      <c r="P241" s="19"/>
      <c r="W241" s="19"/>
      <c r="Y241" s="19"/>
    </row>
    <row r="242" spans="3:25">
      <c r="C242" s="19"/>
      <c r="E242" s="19"/>
      <c r="G242" s="19"/>
      <c r="L242" s="19"/>
      <c r="M242" s="19"/>
      <c r="N242" s="19"/>
      <c r="O242" s="19"/>
      <c r="P242" s="19"/>
      <c r="W242" s="19"/>
      <c r="Y242" s="19"/>
    </row>
    <row r="243" spans="3:25">
      <c r="C243" s="19"/>
      <c r="E243" s="19"/>
      <c r="G243" s="19"/>
      <c r="L243" s="19"/>
      <c r="M243" s="19"/>
      <c r="N243" s="19"/>
      <c r="O243" s="19"/>
      <c r="P243" s="19"/>
      <c r="W243" s="19"/>
      <c r="Y243" s="19"/>
    </row>
    <row r="244" spans="3:25">
      <c r="C244" s="19"/>
      <c r="E244" s="19"/>
      <c r="G244" s="19"/>
      <c r="L244" s="19"/>
      <c r="M244" s="19"/>
      <c r="N244" s="19"/>
      <c r="O244" s="19"/>
      <c r="P244" s="19"/>
      <c r="W244" s="19"/>
      <c r="Y244" s="19"/>
    </row>
    <row r="245" spans="3:25">
      <c r="C245" s="19"/>
      <c r="E245" s="19"/>
      <c r="G245" s="19"/>
      <c r="L245" s="19"/>
      <c r="M245" s="19"/>
      <c r="N245" s="19"/>
      <c r="O245" s="19"/>
      <c r="P245" s="19"/>
      <c r="W245" s="19"/>
      <c r="Y245" s="19"/>
    </row>
    <row r="246" spans="3:25">
      <c r="C246" s="19"/>
      <c r="E246" s="19"/>
      <c r="G246" s="19"/>
      <c r="L246" s="19"/>
      <c r="M246" s="19"/>
      <c r="N246" s="19"/>
      <c r="O246" s="19"/>
      <c r="P246" s="19"/>
      <c r="W246" s="19"/>
      <c r="Y246" s="19"/>
    </row>
    <row r="247" spans="3:25">
      <c r="C247" s="19"/>
      <c r="E247" s="19"/>
      <c r="G247" s="19"/>
      <c r="L247" s="19"/>
      <c r="M247" s="19"/>
      <c r="N247" s="19"/>
      <c r="O247" s="19"/>
      <c r="P247" s="19"/>
      <c r="W247" s="19"/>
      <c r="Y247" s="19"/>
    </row>
    <row r="248" spans="3:25">
      <c r="C248" s="19"/>
      <c r="E248" s="19"/>
      <c r="G248" s="19"/>
      <c r="L248" s="19"/>
      <c r="M248" s="19"/>
      <c r="N248" s="19"/>
      <c r="O248" s="19"/>
      <c r="P248" s="19"/>
      <c r="W248" s="19"/>
      <c r="Y248" s="19"/>
    </row>
    <row r="249" spans="3:25">
      <c r="C249" s="19"/>
      <c r="E249" s="19"/>
      <c r="G249" s="19"/>
      <c r="L249" s="19"/>
      <c r="M249" s="19"/>
      <c r="N249" s="19"/>
      <c r="O249" s="19"/>
      <c r="P249" s="19"/>
      <c r="W249" s="19"/>
      <c r="Y249" s="19"/>
    </row>
    <row r="250" spans="3:25">
      <c r="C250" s="19"/>
      <c r="E250" s="19"/>
      <c r="G250" s="19"/>
      <c r="L250" s="19"/>
      <c r="M250" s="19"/>
      <c r="N250" s="19"/>
      <c r="O250" s="19"/>
      <c r="P250" s="19"/>
      <c r="W250" s="19"/>
      <c r="Y250" s="19"/>
    </row>
    <row r="251" spans="3:25">
      <c r="C251" s="19"/>
      <c r="E251" s="19"/>
      <c r="G251" s="19"/>
      <c r="L251" s="19"/>
      <c r="M251" s="19"/>
      <c r="N251" s="19"/>
      <c r="O251" s="19"/>
      <c r="P251" s="19"/>
      <c r="W251" s="19"/>
      <c r="Y251" s="19"/>
    </row>
    <row r="252" spans="3:25">
      <c r="C252" s="19"/>
      <c r="E252" s="19"/>
      <c r="G252" s="19"/>
      <c r="L252" s="19"/>
      <c r="M252" s="19"/>
      <c r="N252" s="19"/>
      <c r="O252" s="19"/>
      <c r="P252" s="19"/>
      <c r="W252" s="19"/>
      <c r="Y252" s="19"/>
    </row>
    <row r="253" spans="3:25">
      <c r="C253" s="19"/>
      <c r="E253" s="19"/>
      <c r="G253" s="19"/>
      <c r="L253" s="19"/>
      <c r="M253" s="19"/>
      <c r="N253" s="19"/>
      <c r="O253" s="19"/>
      <c r="P253" s="19"/>
      <c r="W253" s="19"/>
      <c r="Y253" s="19"/>
    </row>
    <row r="254" spans="3:25">
      <c r="C254" s="19"/>
      <c r="E254" s="19"/>
      <c r="G254" s="19"/>
      <c r="L254" s="19"/>
      <c r="M254" s="19"/>
      <c r="N254" s="19"/>
      <c r="O254" s="19"/>
      <c r="P254" s="19"/>
      <c r="W254" s="19"/>
      <c r="Y254" s="19"/>
    </row>
    <row r="255" spans="3:25">
      <c r="C255" s="19"/>
      <c r="E255" s="19"/>
      <c r="G255" s="19"/>
      <c r="L255" s="19"/>
      <c r="M255" s="19"/>
      <c r="N255" s="19"/>
      <c r="O255" s="19"/>
      <c r="P255" s="19"/>
      <c r="W255" s="19"/>
      <c r="Y255" s="19"/>
    </row>
    <row r="256" spans="3:25">
      <c r="C256" s="19"/>
      <c r="E256" s="19"/>
      <c r="G256" s="19"/>
      <c r="L256" s="19"/>
      <c r="M256" s="19"/>
      <c r="N256" s="19"/>
      <c r="O256" s="19"/>
      <c r="P256" s="19"/>
      <c r="W256" s="19"/>
      <c r="Y256" s="19"/>
    </row>
    <row r="257" spans="3:25">
      <c r="C257" s="19"/>
      <c r="E257" s="19"/>
      <c r="G257" s="19"/>
      <c r="L257" s="19"/>
      <c r="M257" s="19"/>
      <c r="N257" s="19"/>
      <c r="O257" s="19"/>
      <c r="P257" s="19"/>
      <c r="W257" s="19"/>
      <c r="Y257" s="19"/>
    </row>
    <row r="258" spans="3:25">
      <c r="C258" s="19"/>
      <c r="E258" s="19"/>
      <c r="G258" s="19"/>
      <c r="L258" s="19"/>
      <c r="M258" s="19"/>
      <c r="N258" s="19"/>
      <c r="O258" s="19"/>
      <c r="P258" s="19"/>
      <c r="W258" s="19"/>
      <c r="Y258" s="19"/>
    </row>
    <row r="259" spans="3:25">
      <c r="C259" s="19"/>
      <c r="E259" s="19"/>
      <c r="G259" s="19"/>
      <c r="L259" s="19"/>
      <c r="M259" s="19"/>
      <c r="N259" s="19"/>
      <c r="O259" s="19"/>
      <c r="P259" s="19"/>
      <c r="W259" s="19"/>
      <c r="Y259" s="19"/>
    </row>
    <row r="260" spans="3:25">
      <c r="C260" s="19"/>
      <c r="E260" s="19"/>
      <c r="G260" s="19"/>
      <c r="L260" s="19"/>
      <c r="M260" s="19"/>
      <c r="N260" s="19"/>
      <c r="O260" s="19"/>
      <c r="P260" s="19"/>
      <c r="W260" s="19"/>
      <c r="Y260" s="19"/>
    </row>
    <row r="261" spans="3:25">
      <c r="C261" s="19"/>
      <c r="E261" s="19"/>
      <c r="G261" s="19"/>
      <c r="L261" s="19"/>
      <c r="M261" s="19"/>
      <c r="N261" s="19"/>
      <c r="O261" s="19"/>
      <c r="P261" s="19"/>
      <c r="W261" s="19"/>
      <c r="Y261" s="19"/>
    </row>
    <row r="262" spans="3:25">
      <c r="C262" s="19"/>
      <c r="E262" s="19"/>
      <c r="G262" s="19"/>
      <c r="L262" s="19"/>
      <c r="M262" s="19"/>
      <c r="N262" s="19"/>
      <c r="O262" s="19"/>
      <c r="P262" s="19"/>
      <c r="W262" s="19"/>
      <c r="Y262" s="19"/>
    </row>
    <row r="263" spans="3:25">
      <c r="C263" s="19"/>
      <c r="E263" s="19"/>
      <c r="G263" s="19"/>
      <c r="L263" s="19"/>
      <c r="M263" s="19"/>
      <c r="N263" s="19"/>
      <c r="O263" s="19"/>
      <c r="P263" s="19"/>
      <c r="W263" s="19"/>
      <c r="Y263" s="19"/>
    </row>
    <row r="264" spans="3:25">
      <c r="C264" s="19"/>
      <c r="E264" s="19"/>
      <c r="G264" s="19"/>
      <c r="L264" s="19"/>
      <c r="M264" s="19"/>
      <c r="N264" s="19"/>
      <c r="O264" s="19"/>
      <c r="P264" s="19"/>
      <c r="W264" s="19"/>
      <c r="Y264" s="19"/>
    </row>
    <row r="265" spans="3:25">
      <c r="C265" s="19"/>
      <c r="E265" s="19"/>
      <c r="G265" s="19"/>
      <c r="L265" s="19"/>
      <c r="M265" s="19"/>
      <c r="N265" s="19"/>
      <c r="O265" s="19"/>
      <c r="P265" s="19"/>
      <c r="W265" s="19"/>
      <c r="Y265" s="19"/>
    </row>
    <row r="266" spans="3:25">
      <c r="C266" s="19"/>
      <c r="E266" s="19"/>
      <c r="G266" s="19"/>
      <c r="L266" s="19"/>
      <c r="M266" s="19"/>
      <c r="N266" s="19"/>
      <c r="O266" s="19"/>
      <c r="P266" s="19"/>
      <c r="W266" s="19"/>
      <c r="Y266" s="19"/>
    </row>
    <row r="267" spans="3:25">
      <c r="C267" s="19"/>
      <c r="E267" s="19"/>
      <c r="G267" s="19"/>
      <c r="L267" s="19"/>
      <c r="M267" s="19"/>
      <c r="N267" s="19"/>
      <c r="O267" s="19"/>
      <c r="P267" s="19"/>
      <c r="W267" s="19"/>
      <c r="Y267" s="19"/>
    </row>
    <row r="268" spans="3:25">
      <c r="C268" s="19"/>
      <c r="E268" s="19"/>
      <c r="G268" s="19"/>
      <c r="L268" s="19"/>
      <c r="M268" s="19"/>
      <c r="N268" s="19"/>
      <c r="O268" s="19"/>
      <c r="P268" s="19"/>
      <c r="W268" s="19"/>
      <c r="Y268" s="19"/>
    </row>
    <row r="269" spans="3:25">
      <c r="C269" s="19"/>
      <c r="E269" s="19"/>
      <c r="G269" s="19"/>
      <c r="L269" s="19"/>
      <c r="M269" s="19"/>
      <c r="N269" s="19"/>
      <c r="O269" s="19"/>
      <c r="P269" s="19"/>
      <c r="W269" s="19"/>
      <c r="Y269" s="19"/>
    </row>
    <row r="270" spans="3:25">
      <c r="C270" s="19"/>
      <c r="E270" s="19"/>
      <c r="G270" s="19"/>
      <c r="L270" s="19"/>
      <c r="M270" s="19"/>
      <c r="N270" s="19"/>
      <c r="O270" s="19"/>
      <c r="P270" s="19"/>
      <c r="W270" s="19"/>
      <c r="Y270" s="19"/>
    </row>
    <row r="271" spans="3:25">
      <c r="C271" s="19"/>
      <c r="E271" s="19"/>
      <c r="G271" s="19"/>
      <c r="L271" s="19"/>
      <c r="M271" s="19"/>
      <c r="N271" s="19"/>
      <c r="O271" s="19"/>
      <c r="P271" s="19"/>
      <c r="W271" s="19"/>
      <c r="Y271" s="19"/>
    </row>
    <row r="272" spans="3:25">
      <c r="C272" s="19"/>
      <c r="E272" s="19"/>
      <c r="G272" s="19"/>
      <c r="L272" s="19"/>
      <c r="M272" s="19"/>
      <c r="N272" s="19"/>
      <c r="O272" s="19"/>
      <c r="P272" s="19"/>
      <c r="W272" s="19"/>
      <c r="Y272" s="19"/>
    </row>
    <row r="273" spans="3:25">
      <c r="C273" s="19"/>
      <c r="E273" s="19"/>
      <c r="G273" s="19"/>
      <c r="L273" s="19"/>
      <c r="M273" s="19"/>
      <c r="N273" s="19"/>
      <c r="O273" s="19"/>
      <c r="P273" s="19"/>
      <c r="W273" s="19"/>
      <c r="Y273" s="19"/>
    </row>
    <row r="274" spans="3:25">
      <c r="C274" s="19"/>
      <c r="E274" s="19"/>
      <c r="G274" s="19"/>
      <c r="L274" s="19"/>
      <c r="M274" s="19"/>
      <c r="N274" s="19"/>
      <c r="O274" s="19"/>
      <c r="P274" s="19"/>
      <c r="W274" s="19"/>
      <c r="Y274" s="19"/>
    </row>
    <row r="275" spans="3:25">
      <c r="C275" s="19"/>
      <c r="E275" s="19"/>
      <c r="G275" s="19"/>
      <c r="L275" s="19"/>
      <c r="M275" s="19"/>
      <c r="N275" s="19"/>
      <c r="O275" s="19"/>
      <c r="P275" s="19"/>
      <c r="W275" s="19"/>
      <c r="Y275" s="19"/>
    </row>
    <row r="276" spans="3:25">
      <c r="C276" s="19"/>
      <c r="E276" s="19"/>
      <c r="G276" s="19"/>
      <c r="L276" s="19"/>
      <c r="M276" s="19"/>
      <c r="N276" s="19"/>
      <c r="O276" s="19"/>
      <c r="P276" s="19"/>
      <c r="W276" s="19"/>
      <c r="Y276" s="19"/>
    </row>
    <row r="277" spans="3:25">
      <c r="C277" s="19"/>
      <c r="E277" s="19"/>
      <c r="G277" s="19"/>
      <c r="L277" s="19"/>
      <c r="M277" s="19"/>
      <c r="N277" s="19"/>
      <c r="O277" s="19"/>
      <c r="P277" s="19"/>
      <c r="W277" s="19"/>
      <c r="Y277" s="19"/>
    </row>
    <row r="278" spans="3:25">
      <c r="C278" s="19"/>
      <c r="E278" s="19"/>
      <c r="G278" s="19"/>
      <c r="L278" s="19"/>
      <c r="M278" s="19"/>
      <c r="N278" s="19"/>
      <c r="O278" s="19"/>
      <c r="P278" s="19"/>
      <c r="W278" s="19"/>
      <c r="Y278" s="19"/>
    </row>
    <row r="279" spans="3:25">
      <c r="C279" s="19"/>
      <c r="E279" s="19"/>
      <c r="G279" s="19"/>
      <c r="L279" s="19"/>
      <c r="M279" s="19"/>
      <c r="N279" s="19"/>
      <c r="O279" s="19"/>
      <c r="P279" s="19"/>
      <c r="W279" s="19"/>
      <c r="Y279" s="19"/>
    </row>
    <row r="280" spans="3:25">
      <c r="C280" s="19"/>
      <c r="E280" s="19"/>
      <c r="G280" s="19"/>
      <c r="L280" s="19"/>
      <c r="M280" s="19"/>
      <c r="N280" s="19"/>
      <c r="O280" s="19"/>
      <c r="P280" s="19"/>
      <c r="W280" s="19"/>
      <c r="Y280" s="19"/>
    </row>
    <row r="281" spans="3:25">
      <c r="C281" s="19"/>
      <c r="E281" s="19"/>
      <c r="G281" s="19"/>
      <c r="L281" s="19"/>
      <c r="M281" s="19"/>
      <c r="N281" s="19"/>
      <c r="O281" s="19"/>
      <c r="P281" s="19"/>
      <c r="W281" s="19"/>
      <c r="Y281" s="19"/>
    </row>
    <row r="282" spans="3:25">
      <c r="C282" s="19"/>
      <c r="E282" s="19"/>
      <c r="G282" s="19"/>
      <c r="L282" s="19"/>
      <c r="M282" s="19"/>
      <c r="N282" s="19"/>
      <c r="O282" s="19"/>
      <c r="P282" s="19"/>
      <c r="W282" s="19"/>
      <c r="Y282" s="19"/>
    </row>
    <row r="283" spans="3:25">
      <c r="C283" s="19"/>
      <c r="E283" s="19"/>
      <c r="G283" s="19"/>
      <c r="L283" s="19"/>
      <c r="M283" s="19"/>
      <c r="N283" s="19"/>
      <c r="O283" s="19"/>
      <c r="P283" s="19"/>
      <c r="W283" s="19"/>
      <c r="Y283" s="19"/>
    </row>
    <row r="284" spans="3:25">
      <c r="C284" s="19"/>
      <c r="E284" s="19"/>
      <c r="G284" s="19"/>
      <c r="L284" s="19"/>
      <c r="M284" s="19"/>
      <c r="N284" s="19"/>
      <c r="O284" s="19"/>
      <c r="P284" s="19"/>
      <c r="W284" s="19"/>
      <c r="Y284" s="19"/>
    </row>
    <row r="285" spans="3:25">
      <c r="C285" s="19"/>
      <c r="E285" s="19"/>
      <c r="G285" s="19"/>
      <c r="L285" s="19"/>
      <c r="M285" s="19"/>
      <c r="N285" s="19"/>
      <c r="O285" s="19"/>
      <c r="P285" s="19"/>
      <c r="W285" s="19"/>
      <c r="Y285" s="19"/>
    </row>
    <row r="286" spans="3:25">
      <c r="C286" s="19"/>
      <c r="E286" s="19"/>
      <c r="G286" s="19"/>
      <c r="L286" s="19"/>
      <c r="M286" s="19"/>
      <c r="N286" s="19"/>
      <c r="O286" s="19"/>
      <c r="P286" s="19"/>
      <c r="W286" s="19"/>
      <c r="Y286" s="19"/>
    </row>
    <row r="287" spans="3:25">
      <c r="C287" s="19"/>
      <c r="E287" s="19"/>
      <c r="G287" s="19"/>
      <c r="L287" s="19"/>
      <c r="M287" s="19"/>
      <c r="N287" s="19"/>
      <c r="O287" s="19"/>
      <c r="P287" s="19"/>
      <c r="W287" s="19"/>
      <c r="Y287" s="19"/>
    </row>
    <row r="288" spans="3:25">
      <c r="C288" s="19"/>
      <c r="E288" s="19"/>
      <c r="G288" s="19"/>
      <c r="L288" s="19"/>
      <c r="M288" s="19"/>
      <c r="N288" s="19"/>
      <c r="O288" s="19"/>
      <c r="P288" s="19"/>
      <c r="W288" s="19"/>
      <c r="Y288" s="19"/>
    </row>
    <row r="289" spans="3:25">
      <c r="C289" s="19"/>
      <c r="E289" s="19"/>
      <c r="G289" s="19"/>
      <c r="L289" s="19"/>
      <c r="M289" s="19"/>
      <c r="N289" s="19"/>
      <c r="O289" s="19"/>
      <c r="P289" s="19"/>
      <c r="W289" s="19"/>
      <c r="Y289" s="19"/>
    </row>
    <row r="290" spans="3:25">
      <c r="C290" s="19"/>
      <c r="E290" s="19"/>
      <c r="G290" s="19"/>
      <c r="L290" s="19"/>
      <c r="M290" s="19"/>
      <c r="N290" s="19"/>
      <c r="O290" s="19"/>
      <c r="P290" s="19"/>
      <c r="W290" s="19"/>
      <c r="Y290" s="19"/>
    </row>
    <row r="291" spans="3:25">
      <c r="C291" s="19"/>
      <c r="E291" s="19"/>
      <c r="G291" s="19"/>
      <c r="L291" s="19"/>
      <c r="M291" s="19"/>
      <c r="N291" s="19"/>
      <c r="O291" s="19"/>
      <c r="P291" s="19"/>
      <c r="W291" s="19"/>
      <c r="Y291" s="19"/>
    </row>
    <row r="292" spans="3:25">
      <c r="C292" s="19"/>
      <c r="E292" s="19"/>
      <c r="G292" s="19"/>
      <c r="L292" s="19"/>
      <c r="M292" s="19"/>
      <c r="N292" s="19"/>
      <c r="O292" s="19"/>
      <c r="P292" s="19"/>
      <c r="W292" s="19"/>
      <c r="Y292" s="19"/>
    </row>
    <row r="293" spans="3:25">
      <c r="C293" s="19"/>
      <c r="E293" s="19"/>
      <c r="G293" s="19"/>
      <c r="L293" s="19"/>
      <c r="M293" s="19"/>
      <c r="N293" s="19"/>
      <c r="O293" s="19"/>
      <c r="P293" s="19"/>
      <c r="W293" s="19"/>
      <c r="Y293" s="19"/>
    </row>
    <row r="294" spans="3:25">
      <c r="C294" s="19"/>
      <c r="E294" s="19"/>
      <c r="G294" s="19"/>
      <c r="L294" s="19"/>
      <c r="M294" s="19"/>
      <c r="N294" s="19"/>
      <c r="O294" s="19"/>
      <c r="P294" s="19"/>
      <c r="W294" s="19"/>
      <c r="Y294" s="19"/>
    </row>
    <row r="295" spans="3:25">
      <c r="C295" s="19"/>
      <c r="E295" s="19"/>
      <c r="G295" s="19"/>
      <c r="L295" s="19"/>
      <c r="M295" s="19"/>
      <c r="N295" s="19"/>
      <c r="O295" s="19"/>
      <c r="P295" s="19"/>
      <c r="W295" s="19"/>
      <c r="Y295" s="19"/>
    </row>
    <row r="296" spans="3:25">
      <c r="C296" s="19"/>
      <c r="E296" s="19"/>
      <c r="G296" s="19"/>
      <c r="L296" s="19"/>
      <c r="M296" s="19"/>
      <c r="N296" s="19"/>
      <c r="O296" s="19"/>
      <c r="P296" s="19"/>
      <c r="W296" s="19"/>
      <c r="Y296" s="19"/>
    </row>
    <row r="297" spans="3:25">
      <c r="C297" s="19"/>
      <c r="E297" s="19"/>
      <c r="G297" s="19"/>
      <c r="L297" s="19"/>
      <c r="M297" s="19"/>
      <c r="N297" s="19"/>
      <c r="O297" s="19"/>
      <c r="P297" s="19"/>
      <c r="W297" s="19"/>
      <c r="Y297" s="19"/>
    </row>
    <row r="298" spans="3:25">
      <c r="C298" s="19"/>
      <c r="E298" s="19"/>
      <c r="G298" s="19"/>
      <c r="L298" s="19"/>
      <c r="M298" s="19"/>
      <c r="N298" s="19"/>
      <c r="O298" s="19"/>
      <c r="P298" s="19"/>
      <c r="W298" s="19"/>
      <c r="Y298" s="19"/>
    </row>
    <row r="299" spans="3:25">
      <c r="C299" s="19"/>
      <c r="E299" s="19"/>
      <c r="G299" s="19"/>
      <c r="L299" s="19"/>
      <c r="M299" s="19"/>
      <c r="N299" s="19"/>
      <c r="O299" s="19"/>
      <c r="P299" s="19"/>
      <c r="W299" s="19"/>
      <c r="Y299" s="19"/>
    </row>
    <row r="300" spans="3:25">
      <c r="C300" s="19"/>
      <c r="E300" s="19"/>
      <c r="G300" s="19"/>
      <c r="L300" s="19"/>
      <c r="M300" s="19"/>
      <c r="N300" s="19"/>
      <c r="O300" s="19"/>
      <c r="P300" s="19"/>
      <c r="W300" s="19"/>
      <c r="Y300" s="19"/>
    </row>
    <row r="301" spans="3:25">
      <c r="C301" s="19"/>
      <c r="E301" s="19"/>
      <c r="G301" s="19"/>
      <c r="L301" s="19"/>
      <c r="M301" s="19"/>
      <c r="N301" s="19"/>
      <c r="O301" s="19"/>
      <c r="P301" s="19"/>
      <c r="W301" s="19"/>
      <c r="Y301" s="19"/>
    </row>
    <row r="302" spans="3:25">
      <c r="C302" s="19"/>
      <c r="E302" s="19"/>
      <c r="G302" s="19"/>
      <c r="L302" s="19"/>
      <c r="M302" s="19"/>
      <c r="N302" s="19"/>
      <c r="O302" s="19"/>
      <c r="P302" s="19"/>
      <c r="W302" s="19"/>
      <c r="Y302" s="19"/>
    </row>
    <row r="303" spans="3:25">
      <c r="C303" s="19"/>
      <c r="E303" s="19"/>
      <c r="G303" s="19"/>
      <c r="L303" s="19"/>
      <c r="M303" s="19"/>
      <c r="N303" s="19"/>
      <c r="O303" s="19"/>
      <c r="P303" s="19"/>
      <c r="W303" s="19"/>
      <c r="Y303" s="19"/>
    </row>
    <row r="304" spans="3:25">
      <c r="C304" s="19"/>
      <c r="E304" s="19"/>
      <c r="G304" s="19"/>
      <c r="L304" s="19"/>
      <c r="M304" s="19"/>
      <c r="N304" s="19"/>
      <c r="O304" s="19"/>
      <c r="P304" s="19"/>
      <c r="W304" s="19"/>
      <c r="Y304" s="19"/>
    </row>
    <row r="305" spans="3:25">
      <c r="C305" s="19"/>
      <c r="E305" s="19"/>
      <c r="G305" s="19"/>
      <c r="L305" s="19"/>
      <c r="M305" s="19"/>
      <c r="N305" s="19"/>
      <c r="O305" s="19"/>
      <c r="P305" s="19"/>
      <c r="W305" s="19"/>
      <c r="Y305" s="19"/>
    </row>
    <row r="306" spans="3:25">
      <c r="C306" s="19"/>
      <c r="E306" s="19"/>
      <c r="G306" s="19"/>
      <c r="L306" s="19"/>
      <c r="M306" s="19"/>
      <c r="N306" s="19"/>
      <c r="O306" s="19"/>
      <c r="P306" s="19"/>
      <c r="W306" s="19"/>
      <c r="Y306" s="19"/>
    </row>
    <row r="307" spans="3:25">
      <c r="C307" s="19"/>
      <c r="E307" s="19"/>
      <c r="G307" s="19"/>
      <c r="L307" s="19"/>
      <c r="M307" s="19"/>
      <c r="N307" s="19"/>
      <c r="O307" s="19"/>
      <c r="P307" s="19"/>
      <c r="W307" s="19"/>
      <c r="Y307" s="19"/>
    </row>
    <row r="308" spans="3:25">
      <c r="C308" s="19"/>
      <c r="E308" s="19"/>
      <c r="G308" s="19"/>
      <c r="L308" s="19"/>
      <c r="M308" s="19"/>
      <c r="N308" s="19"/>
      <c r="O308" s="19"/>
      <c r="P308" s="19"/>
      <c r="W308" s="19"/>
      <c r="Y308" s="19"/>
    </row>
    <row r="309" spans="3:25">
      <c r="C309" s="19"/>
      <c r="E309" s="19"/>
      <c r="G309" s="19"/>
      <c r="L309" s="19"/>
      <c r="M309" s="19"/>
      <c r="N309" s="19"/>
      <c r="O309" s="19"/>
      <c r="P309" s="19"/>
      <c r="W309" s="19"/>
      <c r="Y309" s="19"/>
    </row>
    <row r="310" spans="3:25">
      <c r="C310" s="19"/>
      <c r="E310" s="19"/>
      <c r="G310" s="19"/>
      <c r="L310" s="19"/>
      <c r="M310" s="19"/>
      <c r="N310" s="19"/>
      <c r="O310" s="19"/>
      <c r="P310" s="19"/>
      <c r="W310" s="19"/>
      <c r="Y310" s="19"/>
    </row>
    <row r="311" spans="3:25">
      <c r="C311" s="19"/>
      <c r="E311" s="19"/>
      <c r="G311" s="19"/>
      <c r="L311" s="19"/>
      <c r="M311" s="19"/>
      <c r="N311" s="19"/>
      <c r="O311" s="19"/>
      <c r="P311" s="19"/>
      <c r="W311" s="19"/>
      <c r="Y311" s="19"/>
    </row>
    <row r="312" spans="3:25">
      <c r="C312" s="19"/>
      <c r="E312" s="19"/>
      <c r="G312" s="19"/>
      <c r="L312" s="19"/>
      <c r="M312" s="19"/>
      <c r="N312" s="19"/>
      <c r="O312" s="19"/>
      <c r="P312" s="19"/>
      <c r="W312" s="19"/>
      <c r="Y312" s="19"/>
    </row>
    <row r="313" spans="3:25">
      <c r="C313" s="19"/>
      <c r="E313" s="19"/>
      <c r="G313" s="19"/>
      <c r="L313" s="19"/>
      <c r="M313" s="19"/>
      <c r="N313" s="19"/>
      <c r="O313" s="19"/>
      <c r="P313" s="19"/>
      <c r="W313" s="19"/>
      <c r="Y313" s="19"/>
    </row>
    <row r="314" spans="3:25">
      <c r="C314" s="19"/>
      <c r="E314" s="19"/>
      <c r="G314" s="19"/>
      <c r="L314" s="19"/>
      <c r="M314" s="19"/>
      <c r="N314" s="19"/>
      <c r="O314" s="19"/>
      <c r="P314" s="19"/>
      <c r="W314" s="19"/>
      <c r="Y314" s="19"/>
    </row>
    <row r="315" spans="3:25">
      <c r="C315" s="19"/>
      <c r="E315" s="19"/>
      <c r="G315" s="19"/>
      <c r="L315" s="19"/>
      <c r="M315" s="19"/>
      <c r="N315" s="19"/>
      <c r="O315" s="19"/>
      <c r="P315" s="19"/>
      <c r="W315" s="19"/>
      <c r="Y315" s="19"/>
    </row>
    <row r="316" spans="3:25">
      <c r="C316" s="19"/>
      <c r="E316" s="19"/>
      <c r="G316" s="19"/>
      <c r="L316" s="19"/>
      <c r="M316" s="19"/>
      <c r="N316" s="19"/>
      <c r="O316" s="19"/>
      <c r="P316" s="19"/>
      <c r="W316" s="19"/>
      <c r="Y316" s="19"/>
    </row>
    <row r="317" spans="3:25">
      <c r="C317" s="19"/>
      <c r="E317" s="19"/>
      <c r="G317" s="19"/>
      <c r="L317" s="19"/>
      <c r="M317" s="19"/>
      <c r="N317" s="19"/>
      <c r="O317" s="19"/>
      <c r="P317" s="19"/>
      <c r="W317" s="19"/>
      <c r="Y317" s="19"/>
    </row>
    <row r="318" spans="3:25">
      <c r="C318" s="19"/>
      <c r="E318" s="19"/>
      <c r="G318" s="19"/>
      <c r="L318" s="19"/>
      <c r="M318" s="19"/>
      <c r="N318" s="19"/>
      <c r="O318" s="19"/>
      <c r="P318" s="19"/>
      <c r="W318" s="19"/>
      <c r="Y318" s="19"/>
    </row>
    <row r="319" spans="3:25">
      <c r="C319" s="19"/>
      <c r="E319" s="19"/>
      <c r="G319" s="19"/>
      <c r="L319" s="19"/>
      <c r="M319" s="19"/>
      <c r="N319" s="19"/>
      <c r="O319" s="19"/>
      <c r="P319" s="19"/>
      <c r="W319" s="19"/>
      <c r="Y319" s="19"/>
    </row>
    <row r="320" spans="3:25">
      <c r="C320" s="19"/>
      <c r="E320" s="19"/>
      <c r="G320" s="19"/>
      <c r="L320" s="19"/>
      <c r="M320" s="19"/>
      <c r="N320" s="19"/>
      <c r="O320" s="19"/>
      <c r="P320" s="19"/>
      <c r="W320" s="19"/>
      <c r="Y320" s="19"/>
    </row>
    <row r="321" spans="3:25">
      <c r="C321" s="19"/>
      <c r="E321" s="19"/>
      <c r="G321" s="19"/>
      <c r="L321" s="19"/>
      <c r="M321" s="19"/>
      <c r="N321" s="19"/>
      <c r="O321" s="19"/>
      <c r="P321" s="19"/>
      <c r="W321" s="19"/>
      <c r="Y321" s="19"/>
    </row>
    <row r="322" spans="3:25">
      <c r="C322" s="19"/>
      <c r="E322" s="19"/>
      <c r="G322" s="19"/>
      <c r="L322" s="19"/>
      <c r="M322" s="19"/>
      <c r="N322" s="19"/>
      <c r="O322" s="19"/>
      <c r="P322" s="19"/>
      <c r="W322" s="19"/>
      <c r="Y322" s="19"/>
    </row>
    <row r="323" spans="3:25">
      <c r="C323" s="19"/>
      <c r="E323" s="19"/>
      <c r="G323" s="19"/>
      <c r="L323" s="19"/>
      <c r="M323" s="19"/>
      <c r="N323" s="19"/>
      <c r="O323" s="19"/>
      <c r="P323" s="19"/>
      <c r="W323" s="19"/>
      <c r="Y323" s="19"/>
    </row>
    <row r="324" spans="3:25">
      <c r="C324" s="19"/>
      <c r="E324" s="19"/>
      <c r="G324" s="19"/>
      <c r="L324" s="19"/>
      <c r="M324" s="19"/>
      <c r="N324" s="19"/>
      <c r="O324" s="19"/>
      <c r="P324" s="19"/>
      <c r="W324" s="19"/>
      <c r="Y324" s="19"/>
    </row>
    <row r="325" spans="3:25">
      <c r="C325" s="19"/>
      <c r="E325" s="19"/>
      <c r="G325" s="19"/>
      <c r="L325" s="19"/>
      <c r="M325" s="19"/>
      <c r="N325" s="19"/>
      <c r="O325" s="19"/>
      <c r="P325" s="19"/>
      <c r="W325" s="19"/>
      <c r="Y325" s="19"/>
    </row>
    <row r="326" spans="3:25">
      <c r="C326" s="19"/>
      <c r="E326" s="19"/>
      <c r="G326" s="19"/>
      <c r="L326" s="19"/>
      <c r="M326" s="19"/>
      <c r="N326" s="19"/>
      <c r="O326" s="19"/>
      <c r="P326" s="19"/>
      <c r="W326" s="19"/>
      <c r="Y326" s="19"/>
    </row>
    <row r="327" spans="3:25">
      <c r="C327" s="19"/>
      <c r="E327" s="19"/>
      <c r="G327" s="19"/>
      <c r="L327" s="19"/>
      <c r="M327" s="19"/>
      <c r="N327" s="19"/>
      <c r="O327" s="19"/>
      <c r="P327" s="19"/>
      <c r="W327" s="19"/>
      <c r="Y327" s="19"/>
    </row>
    <row r="328" spans="3:25">
      <c r="C328" s="19"/>
      <c r="E328" s="19"/>
      <c r="G328" s="19"/>
      <c r="L328" s="19"/>
      <c r="M328" s="19"/>
      <c r="N328" s="19"/>
      <c r="O328" s="19"/>
      <c r="P328" s="19"/>
      <c r="W328" s="19"/>
      <c r="Y328" s="19"/>
    </row>
    <row r="329" spans="3:25">
      <c r="C329" s="19"/>
      <c r="E329" s="19"/>
      <c r="G329" s="19"/>
      <c r="L329" s="19"/>
      <c r="M329" s="19"/>
      <c r="N329" s="19"/>
      <c r="O329" s="19"/>
      <c r="P329" s="19"/>
      <c r="W329" s="19"/>
      <c r="Y329" s="19"/>
    </row>
    <row r="330" spans="3:25">
      <c r="C330" s="19"/>
      <c r="E330" s="19"/>
      <c r="G330" s="19"/>
      <c r="L330" s="19"/>
      <c r="M330" s="19"/>
      <c r="N330" s="19"/>
      <c r="O330" s="19"/>
      <c r="P330" s="19"/>
      <c r="W330" s="19"/>
      <c r="Y330" s="19"/>
    </row>
    <row r="331" spans="3:25">
      <c r="C331" s="19"/>
      <c r="E331" s="19"/>
      <c r="G331" s="19"/>
      <c r="L331" s="19"/>
      <c r="M331" s="19"/>
      <c r="N331" s="19"/>
      <c r="O331" s="19"/>
      <c r="P331" s="19"/>
      <c r="W331" s="19"/>
      <c r="Y331" s="19"/>
    </row>
    <row r="332" spans="3:25">
      <c r="C332" s="19"/>
      <c r="E332" s="19"/>
      <c r="G332" s="19"/>
      <c r="L332" s="19"/>
      <c r="M332" s="19"/>
      <c r="N332" s="19"/>
      <c r="O332" s="19"/>
      <c r="P332" s="19"/>
      <c r="W332" s="19"/>
      <c r="Y332" s="19"/>
    </row>
    <row r="333" spans="3:25">
      <c r="C333" s="19"/>
      <c r="E333" s="19"/>
      <c r="G333" s="19"/>
      <c r="L333" s="19"/>
      <c r="M333" s="19"/>
      <c r="N333" s="19"/>
      <c r="O333" s="19"/>
      <c r="P333" s="19"/>
      <c r="W333" s="19"/>
      <c r="Y333" s="19"/>
    </row>
    <row r="334" spans="3:25">
      <c r="C334" s="19"/>
      <c r="E334" s="19"/>
      <c r="G334" s="19"/>
      <c r="L334" s="19"/>
      <c r="M334" s="19"/>
      <c r="N334" s="19"/>
      <c r="O334" s="19"/>
      <c r="P334" s="19"/>
      <c r="W334" s="19"/>
      <c r="Y334" s="19"/>
    </row>
    <row r="335" spans="3:25">
      <c r="C335" s="19"/>
      <c r="E335" s="19"/>
      <c r="G335" s="19"/>
      <c r="L335" s="19"/>
      <c r="M335" s="19"/>
      <c r="N335" s="19"/>
      <c r="O335" s="19"/>
      <c r="P335" s="19"/>
      <c r="W335" s="19"/>
      <c r="Y335" s="19"/>
    </row>
    <row r="336" spans="3:25">
      <c r="C336" s="19"/>
      <c r="E336" s="19"/>
      <c r="G336" s="19"/>
      <c r="L336" s="19"/>
      <c r="M336" s="19"/>
      <c r="N336" s="19"/>
      <c r="O336" s="19"/>
      <c r="P336" s="19"/>
      <c r="W336" s="19"/>
      <c r="Y336" s="19"/>
    </row>
    <row r="337" spans="3:25">
      <c r="C337" s="19"/>
      <c r="E337" s="19"/>
      <c r="G337" s="19"/>
      <c r="L337" s="19"/>
      <c r="M337" s="19"/>
      <c r="N337" s="19"/>
      <c r="O337" s="19"/>
      <c r="P337" s="19"/>
      <c r="W337" s="19"/>
      <c r="Y337" s="19"/>
    </row>
    <row r="338" spans="3:25">
      <c r="C338" s="19"/>
      <c r="E338" s="19"/>
      <c r="G338" s="19"/>
      <c r="L338" s="19"/>
      <c r="M338" s="19"/>
      <c r="N338" s="19"/>
      <c r="O338" s="19"/>
      <c r="P338" s="19"/>
      <c r="W338" s="19"/>
      <c r="Y338" s="19"/>
    </row>
    <row r="339" spans="3:25">
      <c r="C339" s="19"/>
      <c r="E339" s="19"/>
      <c r="G339" s="19"/>
      <c r="L339" s="19"/>
      <c r="M339" s="19"/>
      <c r="N339" s="19"/>
      <c r="O339" s="19"/>
      <c r="P339" s="19"/>
      <c r="W339" s="19"/>
      <c r="Y339" s="19"/>
    </row>
    <row r="340" spans="3:25">
      <c r="C340" s="19"/>
      <c r="E340" s="19"/>
      <c r="G340" s="19"/>
      <c r="L340" s="19"/>
      <c r="M340" s="19"/>
      <c r="N340" s="19"/>
      <c r="O340" s="19"/>
      <c r="P340" s="19"/>
      <c r="W340" s="19"/>
      <c r="Y340" s="19"/>
    </row>
    <row r="341" spans="3:25">
      <c r="C341" s="19"/>
      <c r="E341" s="19"/>
      <c r="G341" s="19"/>
      <c r="L341" s="19"/>
      <c r="M341" s="19"/>
      <c r="N341" s="19"/>
      <c r="O341" s="19"/>
      <c r="P341" s="19"/>
      <c r="W341" s="19"/>
      <c r="Y341" s="19"/>
    </row>
    <row r="342" spans="3:25">
      <c r="C342" s="19"/>
      <c r="E342" s="19"/>
      <c r="G342" s="19"/>
      <c r="L342" s="19"/>
      <c r="M342" s="19"/>
      <c r="N342" s="19"/>
      <c r="O342" s="19"/>
      <c r="P342" s="19"/>
      <c r="W342" s="19"/>
      <c r="Y342" s="19"/>
    </row>
    <row r="343" spans="3:25">
      <c r="C343" s="19"/>
      <c r="E343" s="19"/>
      <c r="G343" s="19"/>
      <c r="L343" s="19"/>
      <c r="M343" s="19"/>
      <c r="N343" s="19"/>
      <c r="O343" s="19"/>
      <c r="P343" s="19"/>
      <c r="W343" s="19"/>
      <c r="Y343" s="19"/>
    </row>
    <row r="344" spans="3:25">
      <c r="C344" s="19"/>
      <c r="E344" s="19"/>
      <c r="G344" s="19"/>
      <c r="L344" s="19"/>
      <c r="M344" s="19"/>
      <c r="N344" s="19"/>
      <c r="O344" s="19"/>
      <c r="P344" s="19"/>
      <c r="W344" s="19"/>
      <c r="Y344" s="19"/>
    </row>
    <row r="345" spans="3:25">
      <c r="C345" s="19"/>
      <c r="E345" s="19"/>
      <c r="G345" s="19"/>
      <c r="L345" s="19"/>
      <c r="M345" s="19"/>
      <c r="N345" s="19"/>
      <c r="O345" s="19"/>
      <c r="P345" s="19"/>
      <c r="W345" s="19"/>
      <c r="Y345" s="19"/>
    </row>
    <row r="346" spans="3:25">
      <c r="C346" s="19"/>
      <c r="E346" s="19"/>
      <c r="G346" s="19"/>
      <c r="L346" s="19"/>
      <c r="M346" s="19"/>
      <c r="N346" s="19"/>
      <c r="O346" s="19"/>
      <c r="P346" s="19"/>
      <c r="W346" s="19"/>
      <c r="Y346" s="19"/>
    </row>
    <row r="347" spans="3:25">
      <c r="C347" s="19"/>
      <c r="E347" s="19"/>
      <c r="G347" s="19"/>
      <c r="L347" s="19"/>
      <c r="M347" s="19"/>
      <c r="N347" s="19"/>
      <c r="O347" s="19"/>
      <c r="P347" s="19"/>
      <c r="W347" s="19"/>
      <c r="Y347" s="19"/>
    </row>
    <row r="348" spans="3:25">
      <c r="C348" s="19"/>
      <c r="E348" s="19"/>
      <c r="G348" s="19"/>
      <c r="L348" s="19"/>
      <c r="M348" s="19"/>
      <c r="N348" s="19"/>
      <c r="O348" s="19"/>
      <c r="P348" s="19"/>
      <c r="W348" s="19"/>
      <c r="Y348" s="19"/>
    </row>
    <row r="349" spans="3:25">
      <c r="C349" s="19"/>
      <c r="E349" s="19"/>
      <c r="G349" s="19"/>
      <c r="L349" s="19"/>
      <c r="M349" s="19"/>
      <c r="N349" s="19"/>
      <c r="O349" s="19"/>
      <c r="P349" s="19"/>
      <c r="W349" s="19"/>
      <c r="Y349" s="19"/>
    </row>
    <row r="350" spans="3:25">
      <c r="C350" s="19"/>
      <c r="E350" s="19"/>
      <c r="G350" s="19"/>
      <c r="L350" s="19"/>
      <c r="M350" s="19"/>
      <c r="N350" s="19"/>
      <c r="O350" s="19"/>
      <c r="P350" s="19"/>
      <c r="W350" s="19"/>
      <c r="Y350" s="19"/>
    </row>
    <row r="351" spans="3:25">
      <c r="C351" s="19"/>
      <c r="E351" s="19"/>
      <c r="G351" s="19"/>
      <c r="L351" s="19"/>
      <c r="M351" s="19"/>
      <c r="N351" s="19"/>
      <c r="O351" s="19"/>
      <c r="P351" s="19"/>
      <c r="W351" s="19"/>
      <c r="Y351" s="19"/>
    </row>
    <row r="352" spans="3:25">
      <c r="C352" s="19"/>
      <c r="E352" s="19"/>
      <c r="G352" s="19"/>
      <c r="L352" s="19"/>
      <c r="M352" s="19"/>
      <c r="N352" s="19"/>
      <c r="O352" s="19"/>
      <c r="P352" s="19"/>
      <c r="W352" s="19"/>
      <c r="Y352" s="19"/>
    </row>
    <row r="353" spans="3:25">
      <c r="C353" s="19"/>
      <c r="E353" s="19"/>
      <c r="G353" s="19"/>
      <c r="L353" s="19"/>
      <c r="M353" s="19"/>
      <c r="N353" s="19"/>
      <c r="O353" s="19"/>
      <c r="P353" s="19"/>
      <c r="W353" s="19"/>
      <c r="Y353" s="19"/>
    </row>
    <row r="354" spans="3:25">
      <c r="C354" s="19"/>
      <c r="E354" s="19"/>
      <c r="G354" s="19"/>
      <c r="L354" s="19"/>
      <c r="M354" s="19"/>
      <c r="N354" s="19"/>
      <c r="O354" s="19"/>
      <c r="P354" s="19"/>
      <c r="W354" s="19"/>
      <c r="Y354" s="19"/>
    </row>
    <row r="355" spans="3:25">
      <c r="C355" s="19"/>
      <c r="E355" s="19"/>
      <c r="G355" s="19"/>
      <c r="L355" s="19"/>
      <c r="M355" s="19"/>
      <c r="N355" s="19"/>
      <c r="O355" s="19"/>
      <c r="P355" s="19"/>
      <c r="W355" s="19"/>
      <c r="Y355" s="19"/>
    </row>
    <row r="356" spans="3:25">
      <c r="C356" s="19"/>
      <c r="E356" s="19"/>
      <c r="G356" s="19"/>
      <c r="L356" s="19"/>
      <c r="M356" s="19"/>
      <c r="N356" s="19"/>
      <c r="O356" s="19"/>
      <c r="P356" s="19"/>
      <c r="W356" s="19"/>
      <c r="Y356" s="19"/>
    </row>
    <row r="357" spans="3:25">
      <c r="C357" s="19"/>
      <c r="E357" s="19"/>
      <c r="G357" s="19"/>
      <c r="L357" s="19"/>
      <c r="M357" s="19"/>
      <c r="N357" s="19"/>
      <c r="O357" s="19"/>
      <c r="P357" s="19"/>
      <c r="W357" s="19"/>
      <c r="Y357" s="19"/>
    </row>
    <row r="358" spans="3:25">
      <c r="C358" s="19"/>
      <c r="E358" s="19"/>
      <c r="G358" s="19"/>
      <c r="L358" s="19"/>
      <c r="M358" s="19"/>
      <c r="N358" s="19"/>
      <c r="O358" s="19"/>
      <c r="P358" s="19"/>
      <c r="W358" s="19"/>
      <c r="Y358" s="19"/>
    </row>
    <row r="359" spans="3:25">
      <c r="C359" s="19"/>
      <c r="E359" s="19"/>
      <c r="G359" s="19"/>
      <c r="L359" s="19"/>
      <c r="M359" s="19"/>
      <c r="N359" s="19"/>
      <c r="O359" s="19"/>
      <c r="P359" s="19"/>
      <c r="W359" s="19"/>
      <c r="Y359" s="19"/>
    </row>
    <row r="360" spans="3:25">
      <c r="C360" s="19"/>
      <c r="E360" s="19"/>
      <c r="G360" s="19"/>
      <c r="L360" s="19"/>
      <c r="M360" s="19"/>
      <c r="N360" s="19"/>
      <c r="O360" s="19"/>
      <c r="P360" s="19"/>
      <c r="W360" s="19"/>
      <c r="Y360" s="19"/>
    </row>
    <row r="361" spans="3:25">
      <c r="C361" s="19"/>
      <c r="E361" s="19"/>
      <c r="G361" s="19"/>
      <c r="L361" s="19"/>
      <c r="M361" s="19"/>
      <c r="N361" s="19"/>
      <c r="O361" s="19"/>
      <c r="P361" s="19"/>
      <c r="W361" s="19"/>
      <c r="Y361" s="19"/>
    </row>
    <row r="362" spans="3:25">
      <c r="C362" s="19"/>
      <c r="E362" s="19"/>
      <c r="G362" s="19"/>
      <c r="L362" s="19"/>
      <c r="M362" s="19"/>
      <c r="N362" s="19"/>
      <c r="O362" s="19"/>
      <c r="P362" s="19"/>
      <c r="W362" s="19"/>
      <c r="Y362" s="19"/>
    </row>
    <row r="363" spans="3:25">
      <c r="C363" s="19"/>
      <c r="E363" s="19"/>
      <c r="G363" s="19"/>
      <c r="L363" s="19"/>
      <c r="M363" s="19"/>
      <c r="N363" s="19"/>
      <c r="O363" s="19"/>
      <c r="P363" s="19"/>
      <c r="W363" s="19"/>
      <c r="Y363" s="19"/>
    </row>
    <row r="364" spans="3:25">
      <c r="C364" s="19"/>
      <c r="E364" s="19"/>
      <c r="G364" s="19"/>
      <c r="L364" s="19"/>
      <c r="M364" s="19"/>
      <c r="N364" s="19"/>
      <c r="O364" s="19"/>
      <c r="P364" s="19"/>
      <c r="W364" s="19"/>
      <c r="Y364" s="19"/>
    </row>
    <row r="365" spans="3:25">
      <c r="C365" s="19"/>
      <c r="E365" s="19"/>
      <c r="G365" s="19"/>
      <c r="L365" s="19"/>
      <c r="M365" s="19"/>
      <c r="N365" s="19"/>
      <c r="O365" s="19"/>
      <c r="P365" s="19"/>
      <c r="W365" s="19"/>
      <c r="Y365" s="19"/>
    </row>
    <row r="366" spans="3:25">
      <c r="C366" s="19"/>
      <c r="E366" s="19"/>
      <c r="G366" s="19"/>
      <c r="L366" s="19"/>
      <c r="M366" s="19"/>
      <c r="N366" s="19"/>
      <c r="O366" s="19"/>
      <c r="P366" s="19"/>
      <c r="W366" s="19"/>
      <c r="Y366" s="19"/>
    </row>
    <row r="367" spans="3:25">
      <c r="C367" s="19"/>
      <c r="E367" s="19"/>
      <c r="G367" s="19"/>
      <c r="L367" s="19"/>
      <c r="M367" s="19"/>
      <c r="N367" s="19"/>
      <c r="O367" s="19"/>
      <c r="P367" s="19"/>
      <c r="W367" s="19"/>
      <c r="Y367" s="19"/>
    </row>
    <row r="368" spans="3:25">
      <c r="C368" s="19"/>
      <c r="E368" s="19"/>
      <c r="G368" s="19"/>
      <c r="L368" s="19"/>
      <c r="M368" s="19"/>
      <c r="N368" s="19"/>
      <c r="O368" s="19"/>
      <c r="P368" s="19"/>
      <c r="W368" s="19"/>
      <c r="Y368" s="19"/>
    </row>
    <row r="369" spans="3:25">
      <c r="C369" s="19"/>
      <c r="E369" s="19"/>
      <c r="G369" s="19"/>
      <c r="L369" s="19"/>
      <c r="M369" s="19"/>
      <c r="N369" s="19"/>
      <c r="O369" s="19"/>
      <c r="P369" s="19"/>
      <c r="W369" s="19"/>
      <c r="Y369" s="19"/>
    </row>
    <row r="370" spans="3:25">
      <c r="C370" s="19"/>
      <c r="E370" s="19"/>
      <c r="G370" s="19"/>
      <c r="L370" s="19"/>
      <c r="M370" s="19"/>
      <c r="N370" s="19"/>
      <c r="O370" s="19"/>
      <c r="P370" s="19"/>
      <c r="W370" s="19"/>
      <c r="Y370" s="19"/>
    </row>
    <row r="371" spans="3:25">
      <c r="C371" s="19"/>
      <c r="E371" s="19"/>
      <c r="G371" s="19"/>
      <c r="L371" s="19"/>
      <c r="M371" s="19"/>
      <c r="N371" s="19"/>
      <c r="O371" s="19"/>
      <c r="P371" s="19"/>
      <c r="W371" s="19"/>
      <c r="Y371" s="19"/>
    </row>
    <row r="372" spans="3:25">
      <c r="C372" s="19"/>
      <c r="E372" s="19"/>
      <c r="G372" s="19"/>
      <c r="L372" s="19"/>
      <c r="M372" s="19"/>
      <c r="N372" s="19"/>
      <c r="O372" s="19"/>
      <c r="P372" s="19"/>
      <c r="W372" s="19"/>
      <c r="Y372" s="19"/>
    </row>
    <row r="373" spans="3:25">
      <c r="C373" s="19"/>
      <c r="E373" s="19"/>
      <c r="G373" s="19"/>
      <c r="L373" s="19"/>
      <c r="M373" s="19"/>
      <c r="N373" s="19"/>
      <c r="O373" s="19"/>
      <c r="P373" s="19"/>
      <c r="W373" s="19"/>
      <c r="Y373" s="19"/>
    </row>
    <row r="374" spans="3:25">
      <c r="C374" s="19"/>
      <c r="E374" s="19"/>
      <c r="G374" s="19"/>
      <c r="L374" s="19"/>
      <c r="M374" s="19"/>
      <c r="N374" s="19"/>
      <c r="O374" s="19"/>
      <c r="P374" s="19"/>
      <c r="W374" s="19"/>
      <c r="Y374" s="19"/>
    </row>
    <row r="375" spans="3:25">
      <c r="C375" s="19"/>
      <c r="E375" s="19"/>
      <c r="G375" s="19"/>
      <c r="L375" s="19"/>
      <c r="M375" s="19"/>
      <c r="N375" s="19"/>
      <c r="O375" s="19"/>
      <c r="P375" s="19"/>
      <c r="W375" s="19"/>
      <c r="Y375" s="19"/>
    </row>
    <row r="376" spans="3:25">
      <c r="C376" s="19"/>
      <c r="E376" s="19"/>
      <c r="G376" s="19"/>
      <c r="L376" s="19"/>
      <c r="M376" s="19"/>
      <c r="N376" s="19"/>
      <c r="O376" s="19"/>
      <c r="P376" s="19"/>
      <c r="W376" s="19"/>
      <c r="Y376" s="19"/>
    </row>
    <row r="377" spans="3:25">
      <c r="C377" s="19"/>
      <c r="E377" s="19"/>
      <c r="G377" s="19"/>
      <c r="L377" s="19"/>
      <c r="M377" s="19"/>
      <c r="N377" s="19"/>
      <c r="O377" s="19"/>
      <c r="P377" s="19"/>
      <c r="W377" s="19"/>
      <c r="Y377" s="19"/>
    </row>
    <row r="378" spans="3:25">
      <c r="C378" s="19"/>
      <c r="E378" s="19"/>
      <c r="G378" s="19"/>
      <c r="L378" s="19"/>
      <c r="M378" s="19"/>
      <c r="N378" s="19"/>
      <c r="O378" s="19"/>
      <c r="P378" s="19"/>
      <c r="W378" s="19"/>
      <c r="Y378" s="19"/>
    </row>
    <row r="379" spans="3:25">
      <c r="C379" s="19"/>
      <c r="E379" s="19"/>
      <c r="G379" s="19"/>
      <c r="L379" s="19"/>
      <c r="M379" s="19"/>
      <c r="N379" s="19"/>
      <c r="O379" s="19"/>
      <c r="P379" s="19"/>
      <c r="W379" s="19"/>
      <c r="Y379" s="19"/>
    </row>
    <row r="380" spans="3:25">
      <c r="C380" s="19"/>
      <c r="E380" s="19"/>
      <c r="G380" s="19"/>
      <c r="L380" s="19"/>
      <c r="M380" s="19"/>
      <c r="N380" s="19"/>
      <c r="O380" s="19"/>
      <c r="P380" s="19"/>
      <c r="W380" s="19"/>
      <c r="Y380" s="19"/>
    </row>
    <row r="381" spans="3:25">
      <c r="C381" s="19"/>
      <c r="E381" s="19"/>
      <c r="G381" s="19"/>
      <c r="L381" s="19"/>
      <c r="M381" s="19"/>
      <c r="N381" s="19"/>
      <c r="O381" s="19"/>
      <c r="P381" s="19"/>
      <c r="W381" s="19"/>
      <c r="Y381" s="19"/>
    </row>
    <row r="382" spans="3:25">
      <c r="C382" s="19"/>
      <c r="E382" s="19"/>
      <c r="G382" s="19"/>
      <c r="L382" s="19"/>
      <c r="M382" s="19"/>
      <c r="N382" s="19"/>
      <c r="O382" s="19"/>
      <c r="P382" s="19"/>
      <c r="W382" s="19"/>
      <c r="Y382" s="19"/>
    </row>
    <row r="383" spans="3:25">
      <c r="C383" s="19"/>
      <c r="E383" s="19"/>
      <c r="G383" s="19"/>
      <c r="L383" s="19"/>
      <c r="M383" s="19"/>
      <c r="N383" s="19"/>
      <c r="O383" s="19"/>
      <c r="P383" s="19"/>
      <c r="W383" s="19"/>
      <c r="Y383" s="19"/>
    </row>
    <row r="384" spans="3:25">
      <c r="C384" s="19"/>
      <c r="E384" s="19"/>
      <c r="G384" s="19"/>
      <c r="L384" s="19"/>
      <c r="M384" s="19"/>
      <c r="N384" s="19"/>
      <c r="O384" s="19"/>
      <c r="P384" s="19"/>
      <c r="W384" s="19"/>
      <c r="Y384" s="19"/>
    </row>
    <row r="385" spans="3:25">
      <c r="C385" s="19"/>
      <c r="E385" s="19"/>
      <c r="G385" s="19"/>
      <c r="L385" s="19"/>
      <c r="M385" s="19"/>
      <c r="N385" s="19"/>
      <c r="O385" s="19"/>
      <c r="P385" s="19"/>
      <c r="W385" s="19"/>
      <c r="Y385" s="19"/>
    </row>
    <row r="386" spans="3:25">
      <c r="C386" s="19"/>
      <c r="E386" s="19"/>
      <c r="G386" s="19"/>
      <c r="L386" s="19"/>
      <c r="M386" s="19"/>
      <c r="N386" s="19"/>
      <c r="O386" s="19"/>
      <c r="P386" s="19"/>
      <c r="W386" s="19"/>
      <c r="Y386" s="19"/>
    </row>
    <row r="387" spans="3:25">
      <c r="C387" s="19"/>
      <c r="E387" s="19"/>
      <c r="G387" s="19"/>
      <c r="L387" s="19"/>
      <c r="M387" s="19"/>
      <c r="N387" s="19"/>
      <c r="O387" s="19"/>
      <c r="P387" s="19"/>
      <c r="W387" s="19"/>
      <c r="Y387" s="19"/>
    </row>
    <row r="388" spans="3:25">
      <c r="C388" s="19"/>
      <c r="E388" s="19"/>
      <c r="G388" s="19"/>
      <c r="L388" s="19"/>
      <c r="M388" s="19"/>
      <c r="N388" s="19"/>
      <c r="O388" s="19"/>
      <c r="P388" s="19"/>
      <c r="W388" s="19"/>
      <c r="Y388" s="19"/>
    </row>
    <row r="389" spans="3:25">
      <c r="C389" s="19"/>
      <c r="E389" s="19"/>
      <c r="G389" s="19"/>
      <c r="L389" s="19"/>
      <c r="M389" s="19"/>
      <c r="N389" s="19"/>
      <c r="O389" s="19"/>
      <c r="P389" s="19"/>
      <c r="W389" s="19"/>
      <c r="Y389" s="19"/>
    </row>
    <row r="390" spans="3:25">
      <c r="C390" s="19"/>
      <c r="E390" s="19"/>
      <c r="G390" s="19"/>
      <c r="L390" s="19"/>
      <c r="M390" s="19"/>
      <c r="N390" s="19"/>
      <c r="O390" s="19"/>
      <c r="P390" s="19"/>
      <c r="W390" s="19"/>
      <c r="Y390" s="19"/>
    </row>
    <row r="391" spans="3:25">
      <c r="C391" s="19"/>
      <c r="E391" s="19"/>
      <c r="G391" s="19"/>
      <c r="L391" s="19"/>
      <c r="M391" s="19"/>
      <c r="N391" s="19"/>
      <c r="O391" s="19"/>
      <c r="P391" s="19"/>
      <c r="W391" s="19"/>
      <c r="Y391" s="19"/>
    </row>
    <row r="392" spans="3:25">
      <c r="C392" s="19"/>
      <c r="E392" s="19"/>
      <c r="G392" s="19"/>
      <c r="L392" s="19"/>
      <c r="M392" s="19"/>
      <c r="N392" s="19"/>
      <c r="O392" s="19"/>
      <c r="P392" s="19"/>
      <c r="W392" s="19"/>
      <c r="Y392" s="19"/>
    </row>
    <row r="393" spans="3:25">
      <c r="C393" s="19"/>
      <c r="E393" s="19"/>
      <c r="G393" s="19"/>
      <c r="L393" s="19"/>
      <c r="M393" s="19"/>
      <c r="N393" s="19"/>
      <c r="O393" s="19"/>
      <c r="P393" s="19"/>
      <c r="W393" s="19"/>
      <c r="Y393" s="19"/>
    </row>
    <row r="394" spans="3:25">
      <c r="C394" s="19"/>
      <c r="E394" s="19"/>
      <c r="G394" s="19"/>
      <c r="L394" s="19"/>
      <c r="M394" s="19"/>
      <c r="N394" s="19"/>
      <c r="O394" s="19"/>
      <c r="P394" s="19"/>
      <c r="W394" s="19"/>
      <c r="Y394" s="19"/>
    </row>
    <row r="395" spans="3:25">
      <c r="C395" s="19"/>
      <c r="E395" s="19"/>
      <c r="G395" s="19"/>
      <c r="L395" s="19"/>
      <c r="M395" s="19"/>
      <c r="N395" s="19"/>
      <c r="O395" s="19"/>
      <c r="P395" s="19"/>
      <c r="W395" s="19"/>
      <c r="Y395" s="19"/>
    </row>
    <row r="396" spans="3:25">
      <c r="C396" s="19"/>
      <c r="E396" s="19"/>
      <c r="G396" s="19"/>
      <c r="L396" s="19"/>
      <c r="M396" s="19"/>
      <c r="N396" s="19"/>
      <c r="O396" s="19"/>
      <c r="P396" s="19"/>
      <c r="W396" s="19"/>
      <c r="Y396" s="19"/>
    </row>
    <row r="397" spans="3:25">
      <c r="C397" s="19"/>
      <c r="E397" s="19"/>
      <c r="G397" s="19"/>
      <c r="L397" s="19"/>
      <c r="M397" s="19"/>
      <c r="N397" s="19"/>
      <c r="O397" s="19"/>
      <c r="P397" s="19"/>
      <c r="W397" s="19"/>
      <c r="Y397" s="19"/>
    </row>
    <row r="398" spans="3:25">
      <c r="C398" s="19"/>
      <c r="E398" s="19"/>
      <c r="G398" s="19"/>
      <c r="L398" s="19"/>
      <c r="M398" s="19"/>
      <c r="N398" s="19"/>
      <c r="O398" s="19"/>
      <c r="P398" s="19"/>
      <c r="W398" s="19"/>
      <c r="Y398" s="19"/>
    </row>
    <row r="399" spans="3:25">
      <c r="C399" s="19"/>
      <c r="E399" s="19"/>
      <c r="G399" s="19"/>
      <c r="L399" s="19"/>
      <c r="M399" s="19"/>
      <c r="N399" s="19"/>
      <c r="O399" s="19"/>
      <c r="P399" s="19"/>
      <c r="W399" s="19"/>
      <c r="Y399" s="19"/>
    </row>
    <row r="400" spans="3:25">
      <c r="C400" s="19"/>
      <c r="E400" s="19"/>
      <c r="G400" s="19"/>
      <c r="L400" s="19"/>
      <c r="M400" s="19"/>
      <c r="N400" s="19"/>
      <c r="O400" s="19"/>
      <c r="P400" s="19"/>
      <c r="W400" s="19"/>
      <c r="Y400" s="19"/>
    </row>
    <row r="401" spans="3:25">
      <c r="C401" s="19"/>
      <c r="E401" s="19"/>
      <c r="G401" s="19"/>
      <c r="L401" s="19"/>
      <c r="M401" s="19"/>
      <c r="N401" s="19"/>
      <c r="O401" s="19"/>
      <c r="P401" s="19"/>
      <c r="W401" s="19"/>
      <c r="Y401" s="19"/>
    </row>
    <row r="402" spans="3:25">
      <c r="C402" s="19"/>
      <c r="E402" s="19"/>
      <c r="G402" s="19"/>
      <c r="L402" s="19"/>
      <c r="M402" s="19"/>
      <c r="N402" s="19"/>
      <c r="O402" s="19"/>
      <c r="P402" s="19"/>
      <c r="W402" s="19"/>
      <c r="Y402" s="19"/>
    </row>
    <row r="403" spans="3:25">
      <c r="C403" s="19"/>
      <c r="E403" s="19"/>
      <c r="G403" s="19"/>
      <c r="L403" s="19"/>
      <c r="M403" s="19"/>
      <c r="N403" s="19"/>
      <c r="O403" s="19"/>
      <c r="P403" s="19"/>
      <c r="W403" s="19"/>
      <c r="Y403" s="19"/>
    </row>
    <row r="404" spans="3:25">
      <c r="C404" s="19"/>
      <c r="E404" s="19"/>
      <c r="G404" s="19"/>
      <c r="L404" s="19"/>
      <c r="M404" s="19"/>
      <c r="N404" s="19"/>
      <c r="O404" s="19"/>
      <c r="P404" s="19"/>
      <c r="W404" s="19"/>
      <c r="Y404" s="19"/>
    </row>
    <row r="405" spans="3:25">
      <c r="C405" s="19"/>
      <c r="E405" s="19"/>
      <c r="G405" s="19"/>
      <c r="L405" s="19"/>
      <c r="M405" s="19"/>
      <c r="N405" s="19"/>
      <c r="O405" s="19"/>
      <c r="P405" s="19"/>
      <c r="W405" s="19"/>
      <c r="Y405" s="19"/>
    </row>
    <row r="406" spans="3:25">
      <c r="C406" s="19"/>
      <c r="E406" s="19"/>
      <c r="G406" s="19"/>
      <c r="L406" s="19"/>
      <c r="M406" s="19"/>
      <c r="N406" s="19"/>
      <c r="O406" s="19"/>
      <c r="P406" s="19"/>
      <c r="W406" s="19"/>
      <c r="Y406" s="19"/>
    </row>
    <row r="407" spans="3:25">
      <c r="C407" s="19"/>
      <c r="E407" s="19"/>
      <c r="G407" s="19"/>
      <c r="L407" s="19"/>
      <c r="M407" s="19"/>
      <c r="N407" s="19"/>
      <c r="O407" s="19"/>
      <c r="P407" s="19"/>
      <c r="W407" s="19"/>
      <c r="Y407" s="19"/>
    </row>
    <row r="408" spans="3:25">
      <c r="C408" s="19"/>
      <c r="E408" s="19"/>
      <c r="G408" s="19"/>
      <c r="L408" s="19"/>
      <c r="M408" s="19"/>
      <c r="N408" s="19"/>
      <c r="O408" s="19"/>
      <c r="P408" s="19"/>
      <c r="W408" s="19"/>
      <c r="Y408" s="19"/>
    </row>
    <row r="409" spans="3:25">
      <c r="C409" s="19"/>
      <c r="E409" s="19"/>
      <c r="G409" s="19"/>
      <c r="L409" s="19"/>
      <c r="M409" s="19"/>
      <c r="N409" s="19"/>
      <c r="O409" s="19"/>
      <c r="P409" s="19"/>
      <c r="W409" s="19"/>
      <c r="Y409" s="19"/>
    </row>
    <row r="410" spans="3:25">
      <c r="C410" s="19"/>
      <c r="E410" s="19"/>
      <c r="G410" s="19"/>
      <c r="L410" s="19"/>
      <c r="M410" s="19"/>
      <c r="N410" s="19"/>
      <c r="O410" s="19"/>
      <c r="P410" s="19"/>
      <c r="W410" s="19"/>
      <c r="Y410" s="19"/>
    </row>
    <row r="411" spans="3:25">
      <c r="C411" s="19"/>
      <c r="E411" s="19"/>
      <c r="G411" s="19"/>
      <c r="L411" s="19"/>
      <c r="M411" s="19"/>
      <c r="N411" s="19"/>
      <c r="O411" s="19"/>
      <c r="P411" s="19"/>
      <c r="W411" s="19"/>
      <c r="Y411" s="19"/>
    </row>
    <row r="412" spans="3:25">
      <c r="C412" s="19"/>
      <c r="E412" s="19"/>
      <c r="G412" s="19"/>
      <c r="L412" s="19"/>
      <c r="M412" s="19"/>
      <c r="N412" s="19"/>
      <c r="O412" s="19"/>
      <c r="P412" s="19"/>
      <c r="W412" s="19"/>
      <c r="Y412" s="19"/>
    </row>
    <row r="413" spans="3:25">
      <c r="C413" s="19"/>
      <c r="E413" s="19"/>
      <c r="G413" s="19"/>
      <c r="L413" s="19"/>
      <c r="M413" s="19"/>
      <c r="N413" s="19"/>
      <c r="O413" s="19"/>
      <c r="P413" s="19"/>
      <c r="W413" s="19"/>
      <c r="Y413" s="19"/>
    </row>
    <row r="414" spans="3:25">
      <c r="C414" s="19"/>
      <c r="E414" s="19"/>
      <c r="G414" s="19"/>
      <c r="L414" s="19"/>
      <c r="M414" s="19"/>
      <c r="N414" s="19"/>
      <c r="O414" s="19"/>
      <c r="P414" s="19"/>
      <c r="W414" s="19"/>
      <c r="Y414" s="19"/>
    </row>
    <row r="415" spans="3:25">
      <c r="C415" s="19"/>
      <c r="E415" s="19"/>
      <c r="G415" s="19"/>
      <c r="L415" s="19"/>
      <c r="M415" s="19"/>
      <c r="N415" s="19"/>
      <c r="O415" s="19"/>
      <c r="P415" s="19"/>
      <c r="W415" s="19"/>
      <c r="Y415" s="19"/>
    </row>
    <row r="416" spans="3:25">
      <c r="C416" s="19"/>
      <c r="E416" s="19"/>
      <c r="G416" s="19"/>
      <c r="L416" s="19"/>
      <c r="M416" s="19"/>
      <c r="N416" s="19"/>
      <c r="O416" s="19"/>
      <c r="P416" s="19"/>
      <c r="W416" s="19"/>
      <c r="Y416" s="19"/>
    </row>
    <row r="417" spans="3:25">
      <c r="C417" s="19"/>
      <c r="E417" s="19"/>
      <c r="G417" s="19"/>
      <c r="L417" s="19"/>
      <c r="M417" s="19"/>
      <c r="N417" s="19"/>
      <c r="O417" s="19"/>
      <c r="P417" s="19"/>
      <c r="W417" s="19"/>
      <c r="Y417" s="19"/>
    </row>
    <row r="418" spans="3:25">
      <c r="C418" s="19"/>
      <c r="E418" s="19"/>
      <c r="G418" s="19"/>
      <c r="L418" s="19"/>
      <c r="M418" s="19"/>
      <c r="N418" s="19"/>
      <c r="O418" s="19"/>
      <c r="P418" s="19"/>
      <c r="W418" s="19"/>
      <c r="Y418" s="19"/>
    </row>
    <row r="419" spans="3:25">
      <c r="C419" s="19"/>
      <c r="E419" s="19"/>
      <c r="G419" s="19"/>
      <c r="L419" s="19"/>
      <c r="M419" s="19"/>
      <c r="N419" s="19"/>
      <c r="O419" s="19"/>
      <c r="P419" s="19"/>
      <c r="W419" s="19"/>
      <c r="Y419" s="19"/>
    </row>
    <row r="420" spans="3:25">
      <c r="C420" s="19"/>
      <c r="E420" s="19"/>
      <c r="G420" s="19"/>
      <c r="L420" s="19"/>
      <c r="M420" s="19"/>
      <c r="N420" s="19"/>
      <c r="O420" s="19"/>
      <c r="P420" s="19"/>
      <c r="W420" s="19"/>
      <c r="Y420" s="19"/>
    </row>
    <row r="421" spans="3:25">
      <c r="C421" s="19"/>
      <c r="E421" s="19"/>
      <c r="G421" s="19"/>
      <c r="L421" s="19"/>
      <c r="M421" s="19"/>
      <c r="N421" s="19"/>
      <c r="O421" s="19"/>
      <c r="P421" s="19"/>
      <c r="W421" s="19"/>
      <c r="Y421" s="19"/>
    </row>
    <row r="422" spans="3:25">
      <c r="C422" s="19"/>
      <c r="E422" s="19"/>
      <c r="G422" s="19"/>
      <c r="L422" s="19"/>
      <c r="M422" s="19"/>
      <c r="N422" s="19"/>
      <c r="O422" s="19"/>
      <c r="P422" s="19"/>
      <c r="W422" s="19"/>
      <c r="Y422" s="19"/>
    </row>
    <row r="423" spans="3:25">
      <c r="C423" s="19"/>
      <c r="E423" s="19"/>
      <c r="G423" s="19"/>
      <c r="L423" s="19"/>
      <c r="M423" s="19"/>
      <c r="N423" s="19"/>
      <c r="O423" s="19"/>
      <c r="P423" s="19"/>
      <c r="W423" s="19"/>
      <c r="Y423" s="19"/>
    </row>
    <row r="424" spans="3:25">
      <c r="C424" s="19"/>
      <c r="E424" s="19"/>
      <c r="G424" s="19"/>
      <c r="L424" s="19"/>
      <c r="M424" s="19"/>
      <c r="N424" s="19"/>
      <c r="O424" s="19"/>
      <c r="P424" s="19"/>
      <c r="W424" s="19"/>
      <c r="Y424" s="19"/>
    </row>
    <row r="425" spans="3:25">
      <c r="C425" s="19"/>
      <c r="E425" s="19"/>
      <c r="G425" s="19"/>
      <c r="L425" s="19"/>
      <c r="M425" s="19"/>
      <c r="N425" s="19"/>
      <c r="O425" s="19"/>
      <c r="P425" s="19"/>
      <c r="W425" s="19"/>
      <c r="Y425" s="19"/>
    </row>
    <row r="426" spans="3:25">
      <c r="C426" s="19"/>
      <c r="E426" s="19"/>
      <c r="G426" s="19"/>
      <c r="L426" s="19"/>
      <c r="M426" s="19"/>
      <c r="N426" s="19"/>
      <c r="O426" s="19"/>
      <c r="P426" s="19"/>
      <c r="W426" s="19"/>
      <c r="Y426" s="19"/>
    </row>
    <row r="427" spans="3:25">
      <c r="C427" s="19"/>
      <c r="E427" s="19"/>
      <c r="G427" s="19"/>
      <c r="L427" s="19"/>
      <c r="M427" s="19"/>
      <c r="N427" s="19"/>
      <c r="O427" s="19"/>
      <c r="P427" s="19"/>
      <c r="W427" s="19"/>
      <c r="Y427" s="19"/>
    </row>
    <row r="428" spans="3:25">
      <c r="C428" s="19"/>
      <c r="E428" s="19"/>
      <c r="G428" s="19"/>
      <c r="L428" s="19"/>
      <c r="M428" s="19"/>
      <c r="N428" s="19"/>
      <c r="O428" s="19"/>
      <c r="P428" s="19"/>
      <c r="W428" s="19"/>
      <c r="Y428" s="19"/>
    </row>
    <row r="429" spans="3:25">
      <c r="C429" s="19"/>
      <c r="E429" s="19"/>
      <c r="G429" s="19"/>
      <c r="L429" s="19"/>
      <c r="M429" s="19"/>
      <c r="N429" s="19"/>
      <c r="O429" s="19"/>
      <c r="P429" s="19"/>
      <c r="W429" s="19"/>
      <c r="Y429" s="19"/>
    </row>
    <row r="430" spans="3:25">
      <c r="C430" s="19"/>
      <c r="E430" s="19"/>
      <c r="G430" s="19"/>
      <c r="L430" s="19"/>
      <c r="M430" s="19"/>
      <c r="N430" s="19"/>
      <c r="O430" s="19"/>
      <c r="P430" s="19"/>
      <c r="W430" s="19"/>
      <c r="Y430" s="19"/>
    </row>
    <row r="431" spans="3:25">
      <c r="C431" s="19"/>
      <c r="E431" s="19"/>
      <c r="G431" s="19"/>
      <c r="L431" s="19"/>
      <c r="M431" s="19"/>
      <c r="N431" s="19"/>
      <c r="O431" s="19"/>
      <c r="P431" s="19"/>
      <c r="W431" s="19"/>
      <c r="Y431" s="19"/>
    </row>
    <row r="432" spans="3:25">
      <c r="C432" s="19"/>
      <c r="E432" s="19"/>
      <c r="G432" s="19"/>
      <c r="L432" s="19"/>
      <c r="M432" s="19"/>
      <c r="N432" s="19"/>
      <c r="O432" s="19"/>
      <c r="P432" s="19"/>
      <c r="W432" s="19"/>
      <c r="Y432" s="19"/>
    </row>
    <row r="433" spans="3:25">
      <c r="C433" s="19"/>
      <c r="E433" s="19"/>
      <c r="G433" s="19"/>
      <c r="L433" s="19"/>
      <c r="M433" s="19"/>
      <c r="N433" s="19"/>
      <c r="O433" s="19"/>
      <c r="P433" s="19"/>
      <c r="W433" s="19"/>
      <c r="Y433" s="19"/>
    </row>
    <row r="434" spans="3:25">
      <c r="C434" s="19"/>
      <c r="E434" s="19"/>
      <c r="G434" s="19"/>
      <c r="L434" s="19"/>
      <c r="M434" s="19"/>
      <c r="N434" s="19"/>
      <c r="O434" s="19"/>
      <c r="P434" s="19"/>
      <c r="W434" s="19"/>
      <c r="Y434" s="19"/>
    </row>
    <row r="435" spans="3:25">
      <c r="C435" s="19"/>
      <c r="E435" s="19"/>
      <c r="G435" s="19"/>
      <c r="L435" s="19"/>
      <c r="M435" s="19"/>
      <c r="N435" s="19"/>
      <c r="O435" s="19"/>
      <c r="P435" s="19"/>
      <c r="W435" s="19"/>
      <c r="Y435" s="19"/>
    </row>
    <row r="436" spans="3:25">
      <c r="C436" s="19"/>
      <c r="E436" s="19"/>
      <c r="G436" s="19"/>
      <c r="L436" s="19"/>
      <c r="M436" s="19"/>
      <c r="N436" s="19"/>
      <c r="O436" s="19"/>
      <c r="P436" s="19"/>
      <c r="W436" s="19"/>
      <c r="Y436" s="19"/>
    </row>
    <row r="437" spans="3:25">
      <c r="C437" s="19"/>
      <c r="E437" s="19"/>
      <c r="G437" s="19"/>
      <c r="L437" s="19"/>
      <c r="M437" s="19"/>
      <c r="N437" s="19"/>
      <c r="O437" s="19"/>
      <c r="P437" s="19"/>
      <c r="W437" s="19"/>
      <c r="Y437" s="19"/>
    </row>
    <row r="438" spans="3:25">
      <c r="C438" s="19"/>
      <c r="E438" s="19"/>
      <c r="G438" s="19"/>
      <c r="L438" s="19"/>
      <c r="M438" s="19"/>
      <c r="N438" s="19"/>
      <c r="O438" s="19"/>
      <c r="P438" s="19"/>
      <c r="W438" s="19"/>
      <c r="Y438" s="19"/>
    </row>
    <row r="439" spans="3:25">
      <c r="C439" s="19"/>
      <c r="E439" s="19"/>
      <c r="G439" s="19"/>
      <c r="L439" s="19"/>
      <c r="M439" s="19"/>
      <c r="N439" s="19"/>
      <c r="O439" s="19"/>
      <c r="P439" s="19"/>
      <c r="W439" s="19"/>
      <c r="Y439" s="19"/>
    </row>
    <row r="440" spans="3:25">
      <c r="C440" s="19"/>
      <c r="E440" s="19"/>
      <c r="G440" s="19"/>
      <c r="L440" s="19"/>
      <c r="M440" s="19"/>
      <c r="N440" s="19"/>
      <c r="O440" s="19"/>
      <c r="P440" s="19"/>
      <c r="W440" s="19"/>
      <c r="Y440" s="19"/>
    </row>
    <row r="441" spans="3:25">
      <c r="C441" s="19"/>
      <c r="E441" s="19"/>
      <c r="G441" s="19"/>
      <c r="L441" s="19"/>
      <c r="M441" s="19"/>
      <c r="N441" s="19"/>
      <c r="O441" s="19"/>
      <c r="P441" s="19"/>
      <c r="W441" s="19"/>
      <c r="Y441" s="19"/>
    </row>
    <row r="442" spans="3:25">
      <c r="C442" s="19"/>
      <c r="E442" s="19"/>
      <c r="G442" s="19"/>
      <c r="L442" s="19"/>
      <c r="M442" s="19"/>
      <c r="N442" s="19"/>
      <c r="O442" s="19"/>
      <c r="P442" s="19"/>
      <c r="W442" s="19"/>
      <c r="Y442" s="19"/>
    </row>
    <row r="443" spans="3:25">
      <c r="C443" s="19"/>
      <c r="E443" s="19"/>
      <c r="G443" s="19"/>
      <c r="L443" s="19"/>
      <c r="M443" s="19"/>
      <c r="N443" s="19"/>
      <c r="O443" s="19"/>
      <c r="P443" s="19"/>
      <c r="W443" s="19"/>
      <c r="Y443" s="19"/>
    </row>
    <row r="444" spans="3:25">
      <c r="C444" s="19"/>
      <c r="E444" s="19"/>
      <c r="G444" s="19"/>
      <c r="L444" s="19"/>
      <c r="M444" s="19"/>
      <c r="N444" s="19"/>
      <c r="O444" s="19"/>
      <c r="P444" s="19"/>
      <c r="W444" s="19"/>
      <c r="Y444" s="19"/>
    </row>
    <row r="445" spans="3:25">
      <c r="C445" s="19"/>
      <c r="E445" s="19"/>
      <c r="G445" s="19"/>
      <c r="L445" s="19"/>
      <c r="M445" s="19"/>
      <c r="N445" s="19"/>
      <c r="O445" s="19"/>
      <c r="P445" s="19"/>
      <c r="W445" s="19"/>
      <c r="Y445" s="19"/>
    </row>
    <row r="446" spans="3:25">
      <c r="C446" s="19"/>
      <c r="E446" s="19"/>
      <c r="G446" s="19"/>
      <c r="L446" s="19"/>
      <c r="M446" s="19"/>
      <c r="N446" s="19"/>
      <c r="O446" s="19"/>
      <c r="P446" s="19"/>
      <c r="W446" s="19"/>
      <c r="Y446" s="19"/>
    </row>
    <row r="447" spans="3:25">
      <c r="C447" s="19"/>
      <c r="E447" s="19"/>
      <c r="G447" s="19"/>
      <c r="L447" s="19"/>
      <c r="M447" s="19"/>
      <c r="N447" s="19"/>
      <c r="O447" s="19"/>
      <c r="P447" s="19"/>
      <c r="W447" s="19"/>
      <c r="Y447" s="19"/>
    </row>
    <row r="448" spans="3:25">
      <c r="C448" s="19"/>
      <c r="E448" s="19"/>
      <c r="G448" s="19"/>
      <c r="L448" s="19"/>
      <c r="M448" s="19"/>
      <c r="N448" s="19"/>
      <c r="O448" s="19"/>
      <c r="P448" s="19"/>
      <c r="W448" s="19"/>
      <c r="Y448" s="19"/>
    </row>
    <row r="449" spans="3:25">
      <c r="C449" s="19"/>
      <c r="E449" s="19"/>
      <c r="G449" s="19"/>
      <c r="L449" s="19"/>
      <c r="M449" s="19"/>
      <c r="N449" s="19"/>
      <c r="O449" s="19"/>
      <c r="P449" s="19"/>
      <c r="W449" s="19"/>
      <c r="Y449" s="19"/>
    </row>
    <row r="450" spans="3:25">
      <c r="C450" s="19"/>
      <c r="E450" s="19"/>
      <c r="G450" s="19"/>
      <c r="L450" s="19"/>
      <c r="M450" s="19"/>
      <c r="N450" s="19"/>
      <c r="O450" s="19"/>
      <c r="P450" s="19"/>
      <c r="W450" s="19"/>
      <c r="Y450" s="19"/>
    </row>
    <row r="451" spans="3:25">
      <c r="C451" s="19"/>
      <c r="E451" s="19"/>
      <c r="G451" s="19"/>
      <c r="L451" s="19"/>
      <c r="M451" s="19"/>
      <c r="N451" s="19"/>
      <c r="O451" s="19"/>
      <c r="P451" s="19"/>
      <c r="W451" s="19"/>
      <c r="Y451" s="19"/>
    </row>
    <row r="452" spans="3:25">
      <c r="C452" s="19"/>
      <c r="E452" s="19"/>
      <c r="G452" s="19"/>
      <c r="L452" s="19"/>
      <c r="M452" s="19"/>
      <c r="N452" s="19"/>
      <c r="O452" s="19"/>
      <c r="P452" s="19"/>
      <c r="W452" s="19"/>
      <c r="Y452" s="19"/>
    </row>
    <row r="453" spans="3:25">
      <c r="C453" s="19"/>
      <c r="E453" s="19"/>
      <c r="G453" s="19"/>
      <c r="L453" s="19"/>
      <c r="M453" s="19"/>
      <c r="N453" s="19"/>
      <c r="O453" s="19"/>
      <c r="P453" s="19"/>
      <c r="W453" s="19"/>
      <c r="Y453" s="19"/>
    </row>
    <row r="454" spans="3:25">
      <c r="C454" s="19"/>
      <c r="E454" s="19"/>
      <c r="G454" s="19"/>
      <c r="L454" s="19"/>
      <c r="M454" s="19"/>
      <c r="N454" s="19"/>
      <c r="O454" s="19"/>
      <c r="P454" s="19"/>
      <c r="W454" s="19"/>
      <c r="Y454" s="19"/>
    </row>
    <row r="455" spans="3:25">
      <c r="C455" s="19"/>
      <c r="E455" s="19"/>
      <c r="G455" s="19"/>
      <c r="L455" s="19"/>
      <c r="M455" s="19"/>
      <c r="N455" s="19"/>
      <c r="O455" s="19"/>
      <c r="P455" s="19"/>
      <c r="W455" s="19"/>
      <c r="Y455" s="19"/>
    </row>
    <row r="456" spans="3:25">
      <c r="C456" s="19"/>
      <c r="E456" s="19"/>
      <c r="G456" s="19"/>
      <c r="L456" s="19"/>
      <c r="M456" s="19"/>
      <c r="N456" s="19"/>
      <c r="O456" s="19"/>
      <c r="P456" s="19"/>
      <c r="W456" s="19"/>
      <c r="Y456" s="19"/>
    </row>
    <row r="457" spans="3:25">
      <c r="C457" s="19"/>
      <c r="E457" s="19"/>
      <c r="G457" s="19"/>
      <c r="L457" s="19"/>
      <c r="M457" s="19"/>
      <c r="N457" s="19"/>
      <c r="O457" s="19"/>
      <c r="P457" s="19"/>
      <c r="W457" s="19"/>
      <c r="Y457" s="19"/>
    </row>
    <row r="458" spans="3:25">
      <c r="C458" s="19"/>
      <c r="E458" s="19"/>
      <c r="G458" s="19"/>
      <c r="L458" s="19"/>
      <c r="M458" s="19"/>
      <c r="N458" s="19"/>
      <c r="O458" s="19"/>
      <c r="P458" s="19"/>
      <c r="W458" s="19"/>
      <c r="Y458" s="19"/>
    </row>
    <row r="459" spans="3:25">
      <c r="C459" s="19"/>
      <c r="E459" s="19"/>
      <c r="G459" s="19"/>
      <c r="L459" s="19"/>
      <c r="M459" s="19"/>
      <c r="N459" s="19"/>
      <c r="O459" s="19"/>
      <c r="P459" s="19"/>
      <c r="W459" s="19"/>
      <c r="Y459" s="19"/>
    </row>
    <row r="460" spans="3:25">
      <c r="C460" s="19"/>
      <c r="E460" s="19"/>
      <c r="G460" s="19"/>
      <c r="L460" s="19"/>
      <c r="M460" s="19"/>
      <c r="N460" s="19"/>
      <c r="O460" s="19"/>
      <c r="P460" s="19"/>
      <c r="W460" s="19"/>
      <c r="Y460" s="19"/>
    </row>
    <row r="461" spans="3:25">
      <c r="C461" s="19"/>
      <c r="E461" s="19"/>
      <c r="G461" s="19"/>
      <c r="L461" s="19"/>
      <c r="M461" s="19"/>
      <c r="N461" s="19"/>
      <c r="O461" s="19"/>
      <c r="P461" s="19"/>
      <c r="W461" s="19"/>
      <c r="Y461" s="19"/>
    </row>
    <row r="462" spans="3:25">
      <c r="C462" s="19"/>
      <c r="E462" s="19"/>
      <c r="G462" s="19"/>
      <c r="L462" s="19"/>
      <c r="M462" s="19"/>
      <c r="N462" s="19"/>
      <c r="O462" s="19"/>
      <c r="P462" s="19"/>
      <c r="W462" s="19"/>
      <c r="Y462" s="19"/>
    </row>
    <row r="463" spans="3:25">
      <c r="C463" s="19"/>
      <c r="E463" s="19"/>
      <c r="G463" s="19"/>
      <c r="L463" s="19"/>
      <c r="M463" s="19"/>
      <c r="N463" s="19"/>
      <c r="O463" s="19"/>
      <c r="P463" s="19"/>
      <c r="W463" s="19"/>
      <c r="Y463" s="19"/>
    </row>
    <row r="464" spans="3:25">
      <c r="C464" s="19"/>
      <c r="E464" s="19"/>
      <c r="G464" s="19"/>
      <c r="L464" s="19"/>
      <c r="M464" s="19"/>
      <c r="N464" s="19"/>
      <c r="O464" s="19"/>
      <c r="P464" s="19"/>
      <c r="W464" s="19"/>
      <c r="Y464" s="19"/>
    </row>
    <row r="465" spans="3:25">
      <c r="C465" s="19"/>
      <c r="E465" s="19"/>
      <c r="G465" s="19"/>
      <c r="L465" s="19"/>
      <c r="M465" s="19"/>
      <c r="N465" s="19"/>
      <c r="O465" s="19"/>
      <c r="P465" s="19"/>
      <c r="W465" s="19"/>
      <c r="Y465" s="19"/>
    </row>
    <row r="466" spans="3:25">
      <c r="C466" s="19"/>
      <c r="E466" s="19"/>
      <c r="G466" s="19"/>
      <c r="L466" s="19"/>
      <c r="M466" s="19"/>
      <c r="N466" s="19"/>
      <c r="O466" s="19"/>
      <c r="P466" s="19"/>
      <c r="W466" s="19"/>
      <c r="Y466" s="19"/>
    </row>
    <row r="467" spans="3:25">
      <c r="C467" s="19"/>
      <c r="E467" s="19"/>
      <c r="G467" s="19"/>
      <c r="L467" s="19"/>
      <c r="M467" s="19"/>
      <c r="N467" s="19"/>
      <c r="O467" s="19"/>
      <c r="P467" s="19"/>
      <c r="W467" s="19"/>
      <c r="Y467" s="19"/>
    </row>
    <row r="468" spans="3:25">
      <c r="C468" s="19"/>
      <c r="E468" s="19"/>
      <c r="G468" s="19"/>
      <c r="L468" s="19"/>
      <c r="M468" s="19"/>
      <c r="N468" s="19"/>
      <c r="O468" s="19"/>
      <c r="P468" s="19"/>
      <c r="W468" s="19"/>
      <c r="Y468" s="19"/>
    </row>
    <row r="469" spans="3:25">
      <c r="C469" s="19"/>
      <c r="E469" s="19"/>
      <c r="G469" s="19"/>
      <c r="L469" s="19"/>
      <c r="M469" s="19"/>
      <c r="N469" s="19"/>
      <c r="O469" s="19"/>
      <c r="P469" s="19"/>
      <c r="W469" s="19"/>
      <c r="Y469" s="19"/>
    </row>
    <row r="470" spans="3:25">
      <c r="C470" s="19"/>
      <c r="E470" s="19"/>
      <c r="G470" s="19"/>
      <c r="L470" s="19"/>
      <c r="M470" s="19"/>
      <c r="N470" s="19"/>
      <c r="O470" s="19"/>
      <c r="P470" s="19"/>
      <c r="W470" s="19"/>
      <c r="Y470" s="19"/>
    </row>
    <row r="471" spans="3:25">
      <c r="C471" s="19"/>
      <c r="E471" s="19"/>
      <c r="G471" s="19"/>
      <c r="L471" s="19"/>
      <c r="M471" s="19"/>
      <c r="N471" s="19"/>
      <c r="O471" s="19"/>
      <c r="P471" s="19"/>
      <c r="W471" s="19"/>
      <c r="Y471" s="19"/>
    </row>
    <row r="472" spans="3:25">
      <c r="C472" s="19"/>
      <c r="E472" s="19"/>
      <c r="G472" s="19"/>
      <c r="L472" s="19"/>
      <c r="M472" s="19"/>
      <c r="N472" s="19"/>
      <c r="O472" s="19"/>
      <c r="P472" s="19"/>
      <c r="W472" s="19"/>
      <c r="Y472" s="19"/>
    </row>
    <row r="473" spans="3:25">
      <c r="C473" s="19"/>
      <c r="E473" s="19"/>
      <c r="G473" s="19"/>
      <c r="L473" s="19"/>
      <c r="M473" s="19"/>
      <c r="N473" s="19"/>
      <c r="O473" s="19"/>
      <c r="P473" s="19"/>
      <c r="W473" s="19"/>
      <c r="Y473" s="19"/>
    </row>
    <row r="474" spans="3:25">
      <c r="C474" s="19"/>
      <c r="E474" s="19"/>
      <c r="G474" s="19"/>
      <c r="L474" s="19"/>
      <c r="M474" s="19"/>
      <c r="N474" s="19"/>
      <c r="O474" s="19"/>
      <c r="P474" s="19"/>
      <c r="W474" s="19"/>
      <c r="Y474" s="19"/>
    </row>
    <row r="475" spans="3:25">
      <c r="C475" s="19"/>
      <c r="E475" s="19"/>
      <c r="G475" s="19"/>
      <c r="L475" s="19"/>
      <c r="M475" s="19"/>
      <c r="N475" s="19"/>
      <c r="O475" s="19"/>
      <c r="P475" s="19"/>
      <c r="W475" s="19"/>
      <c r="Y475" s="19"/>
    </row>
    <row r="476" spans="3:25">
      <c r="C476" s="19"/>
      <c r="E476" s="19"/>
      <c r="G476" s="19"/>
      <c r="L476" s="19"/>
      <c r="M476" s="19"/>
      <c r="N476" s="19"/>
      <c r="O476" s="19"/>
      <c r="P476" s="19"/>
      <c r="W476" s="19"/>
      <c r="Y476" s="19"/>
    </row>
    <row r="477" spans="3:25">
      <c r="C477" s="19"/>
      <c r="E477" s="19"/>
      <c r="G477" s="19"/>
      <c r="L477" s="19"/>
      <c r="M477" s="19"/>
      <c r="N477" s="19"/>
      <c r="O477" s="19"/>
      <c r="P477" s="19"/>
      <c r="W477" s="19"/>
      <c r="Y477" s="19"/>
    </row>
    <row r="478" spans="3:25">
      <c r="C478" s="19"/>
      <c r="E478" s="19"/>
      <c r="G478" s="19"/>
      <c r="L478" s="19"/>
      <c r="M478" s="19"/>
      <c r="N478" s="19"/>
      <c r="O478" s="19"/>
      <c r="P478" s="19"/>
      <c r="W478" s="19"/>
      <c r="Y478" s="19"/>
    </row>
    <row r="479" spans="3:25">
      <c r="C479" s="19"/>
      <c r="E479" s="19"/>
      <c r="G479" s="19"/>
      <c r="L479" s="19"/>
      <c r="M479" s="19"/>
      <c r="N479" s="19"/>
      <c r="O479" s="19"/>
      <c r="P479" s="19"/>
      <c r="W479" s="19"/>
      <c r="Y479" s="19"/>
    </row>
    <row r="480" spans="3:25">
      <c r="C480" s="19"/>
      <c r="E480" s="19"/>
      <c r="G480" s="19"/>
      <c r="L480" s="19"/>
      <c r="M480" s="19"/>
      <c r="N480" s="19"/>
      <c r="O480" s="19"/>
      <c r="P480" s="19"/>
      <c r="W480" s="19"/>
      <c r="Y480" s="19"/>
    </row>
    <row r="481" spans="3:25">
      <c r="C481" s="19"/>
      <c r="E481" s="19"/>
      <c r="G481" s="19"/>
      <c r="L481" s="19"/>
      <c r="M481" s="19"/>
      <c r="N481" s="19"/>
      <c r="O481" s="19"/>
      <c r="P481" s="19"/>
      <c r="W481" s="19"/>
      <c r="Y481" s="19"/>
    </row>
    <row r="482" spans="3:25">
      <c r="C482" s="19"/>
      <c r="E482" s="19"/>
      <c r="G482" s="19"/>
      <c r="L482" s="19"/>
      <c r="M482" s="19"/>
      <c r="N482" s="19"/>
      <c r="O482" s="19"/>
      <c r="P482" s="19"/>
      <c r="W482" s="19"/>
      <c r="Y482" s="19"/>
    </row>
    <row r="483" spans="3:25">
      <c r="C483" s="19"/>
      <c r="E483" s="19"/>
      <c r="G483" s="19"/>
      <c r="L483" s="19"/>
      <c r="M483" s="19"/>
      <c r="N483" s="19"/>
      <c r="O483" s="19"/>
      <c r="P483" s="19"/>
      <c r="W483" s="19"/>
      <c r="Y483" s="19"/>
    </row>
    <row r="484" spans="3:25">
      <c r="C484" s="19"/>
      <c r="E484" s="19"/>
      <c r="G484" s="19"/>
      <c r="L484" s="19"/>
      <c r="M484" s="19"/>
      <c r="N484" s="19"/>
      <c r="O484" s="19"/>
      <c r="P484" s="19"/>
      <c r="W484" s="19"/>
      <c r="Y484" s="19"/>
    </row>
    <row r="485" spans="3:25">
      <c r="C485" s="19"/>
      <c r="E485" s="19"/>
      <c r="G485" s="19"/>
      <c r="L485" s="19"/>
      <c r="M485" s="19"/>
      <c r="N485" s="19"/>
      <c r="O485" s="19"/>
      <c r="P485" s="19"/>
      <c r="W485" s="19"/>
      <c r="Y485" s="19"/>
    </row>
    <row r="486" spans="3:25">
      <c r="C486" s="19"/>
      <c r="E486" s="19"/>
      <c r="G486" s="19"/>
      <c r="L486" s="19"/>
      <c r="M486" s="19"/>
      <c r="N486" s="19"/>
      <c r="O486" s="19"/>
      <c r="P486" s="19"/>
      <c r="W486" s="19"/>
      <c r="Y486" s="19"/>
    </row>
    <row r="487" spans="3:25">
      <c r="C487" s="19"/>
      <c r="E487" s="19"/>
      <c r="G487" s="19"/>
      <c r="L487" s="19"/>
      <c r="M487" s="19"/>
      <c r="N487" s="19"/>
      <c r="O487" s="19"/>
      <c r="P487" s="19"/>
      <c r="W487" s="19"/>
      <c r="Y487" s="19"/>
    </row>
    <row r="488" spans="3:25">
      <c r="C488" s="19"/>
      <c r="E488" s="19"/>
      <c r="G488" s="19"/>
      <c r="L488" s="19"/>
      <c r="M488" s="19"/>
      <c r="N488" s="19"/>
      <c r="O488" s="19"/>
      <c r="P488" s="19"/>
      <c r="W488" s="19"/>
      <c r="Y488" s="19"/>
    </row>
    <row r="489" spans="3:25">
      <c r="C489" s="19"/>
      <c r="E489" s="19"/>
      <c r="G489" s="19"/>
      <c r="L489" s="19"/>
      <c r="M489" s="19"/>
      <c r="N489" s="19"/>
      <c r="O489" s="19"/>
      <c r="P489" s="19"/>
      <c r="W489" s="19"/>
      <c r="Y489" s="19"/>
    </row>
    <row r="490" spans="3:25">
      <c r="C490" s="19"/>
      <c r="E490" s="19"/>
      <c r="G490" s="19"/>
      <c r="L490" s="19"/>
      <c r="M490" s="19"/>
      <c r="N490" s="19"/>
      <c r="O490" s="19"/>
      <c r="P490" s="19"/>
      <c r="W490" s="19"/>
      <c r="Y490" s="19"/>
    </row>
    <row r="491" spans="3:25">
      <c r="C491" s="19"/>
      <c r="E491" s="19"/>
      <c r="G491" s="19"/>
      <c r="L491" s="19"/>
      <c r="M491" s="19"/>
      <c r="N491" s="19"/>
      <c r="O491" s="19"/>
      <c r="P491" s="19"/>
      <c r="W491" s="19"/>
      <c r="Y491" s="19"/>
    </row>
    <row r="492" spans="3:25">
      <c r="C492" s="19"/>
      <c r="E492" s="19"/>
      <c r="G492" s="19"/>
      <c r="L492" s="19"/>
      <c r="M492" s="19"/>
      <c r="N492" s="19"/>
      <c r="O492" s="19"/>
      <c r="P492" s="19"/>
      <c r="W492" s="19"/>
      <c r="Y492" s="19"/>
    </row>
    <row r="493" spans="3:25">
      <c r="C493" s="19"/>
      <c r="E493" s="19"/>
      <c r="G493" s="19"/>
      <c r="L493" s="19"/>
      <c r="M493" s="19"/>
      <c r="N493" s="19"/>
      <c r="O493" s="19"/>
      <c r="P493" s="19"/>
      <c r="W493" s="19"/>
      <c r="Y493" s="19"/>
    </row>
    <row r="494" spans="3:25">
      <c r="C494" s="19"/>
      <c r="E494" s="19"/>
      <c r="G494" s="19"/>
      <c r="L494" s="19"/>
      <c r="M494" s="19"/>
      <c r="N494" s="19"/>
      <c r="O494" s="19"/>
      <c r="P494" s="19"/>
      <c r="W494" s="19"/>
      <c r="Y494" s="19"/>
    </row>
    <row r="495" spans="3:25">
      <c r="C495" s="19"/>
      <c r="E495" s="19"/>
      <c r="G495" s="19"/>
      <c r="L495" s="19"/>
      <c r="M495" s="19"/>
      <c r="N495" s="19"/>
      <c r="O495" s="19"/>
      <c r="P495" s="19"/>
      <c r="W495" s="19"/>
      <c r="Y495" s="19"/>
    </row>
    <row r="496" spans="3:25">
      <c r="C496" s="19"/>
      <c r="E496" s="19"/>
      <c r="G496" s="19"/>
      <c r="L496" s="19"/>
      <c r="M496" s="19"/>
      <c r="N496" s="19"/>
      <c r="O496" s="19"/>
      <c r="P496" s="19"/>
      <c r="W496" s="19"/>
      <c r="Y496" s="19"/>
    </row>
    <row r="497" spans="3:25">
      <c r="C497" s="19"/>
      <c r="E497" s="19"/>
      <c r="G497" s="19"/>
      <c r="L497" s="19"/>
      <c r="M497" s="19"/>
      <c r="N497" s="19"/>
      <c r="O497" s="19"/>
      <c r="P497" s="19"/>
      <c r="W497" s="19"/>
      <c r="Y497" s="19"/>
    </row>
    <row r="498" spans="3:25">
      <c r="C498" s="19"/>
      <c r="E498" s="19"/>
      <c r="G498" s="19"/>
      <c r="L498" s="19"/>
      <c r="M498" s="19"/>
      <c r="N498" s="19"/>
      <c r="O498" s="19"/>
      <c r="P498" s="19"/>
      <c r="W498" s="19"/>
      <c r="Y498" s="19"/>
    </row>
    <row r="499" spans="3:25">
      <c r="C499" s="19"/>
      <c r="E499" s="19"/>
      <c r="G499" s="19"/>
      <c r="L499" s="19"/>
      <c r="M499" s="19"/>
      <c r="N499" s="19"/>
      <c r="O499" s="19"/>
      <c r="P499" s="19"/>
      <c r="W499" s="19"/>
      <c r="Y499" s="19"/>
    </row>
    <row r="500" spans="3:25">
      <c r="C500" s="19"/>
      <c r="E500" s="19"/>
      <c r="G500" s="19"/>
      <c r="L500" s="19"/>
      <c r="M500" s="19"/>
      <c r="N500" s="19"/>
      <c r="O500" s="19"/>
      <c r="P500" s="19"/>
      <c r="W500" s="19"/>
      <c r="Y500" s="19"/>
    </row>
    <row r="501" spans="3:25">
      <c r="C501" s="19"/>
      <c r="E501" s="19"/>
      <c r="G501" s="19"/>
      <c r="L501" s="19"/>
      <c r="M501" s="19"/>
      <c r="N501" s="19"/>
      <c r="O501" s="19"/>
      <c r="P501" s="19"/>
      <c r="W501" s="19"/>
      <c r="Y501" s="19"/>
    </row>
    <row r="502" spans="3:25">
      <c r="C502" s="19"/>
      <c r="E502" s="19"/>
      <c r="G502" s="19"/>
      <c r="L502" s="19"/>
      <c r="M502" s="19"/>
      <c r="N502" s="19"/>
      <c r="O502" s="19"/>
      <c r="P502" s="19"/>
      <c r="W502" s="19"/>
      <c r="Y502" s="19"/>
    </row>
    <row r="503" spans="3:25">
      <c r="C503" s="19"/>
      <c r="E503" s="19"/>
      <c r="G503" s="19"/>
      <c r="L503" s="19"/>
      <c r="M503" s="19"/>
      <c r="N503" s="19"/>
      <c r="O503" s="19"/>
      <c r="P503" s="19"/>
      <c r="W503" s="19"/>
      <c r="Y503" s="19"/>
    </row>
    <row r="504" spans="3:25">
      <c r="C504" s="19"/>
      <c r="E504" s="19"/>
      <c r="G504" s="19"/>
      <c r="L504" s="19"/>
      <c r="M504" s="19"/>
      <c r="N504" s="19"/>
      <c r="O504" s="19"/>
      <c r="P504" s="19"/>
      <c r="W504" s="19"/>
      <c r="Y504" s="19"/>
    </row>
    <row r="505" spans="3:25">
      <c r="C505" s="19"/>
      <c r="E505" s="19"/>
      <c r="G505" s="19"/>
      <c r="L505" s="19"/>
      <c r="M505" s="19"/>
      <c r="N505" s="19"/>
      <c r="O505" s="19"/>
      <c r="P505" s="19"/>
      <c r="W505" s="19"/>
      <c r="Y505" s="19"/>
    </row>
    <row r="506" spans="3:25">
      <c r="C506" s="19"/>
      <c r="E506" s="19"/>
      <c r="G506" s="19"/>
      <c r="L506" s="19"/>
      <c r="M506" s="19"/>
      <c r="N506" s="19"/>
      <c r="O506" s="19"/>
      <c r="P506" s="19"/>
      <c r="W506" s="19"/>
      <c r="Y506" s="19"/>
    </row>
    <row r="507" spans="3:25">
      <c r="C507" s="19"/>
      <c r="E507" s="19"/>
      <c r="G507" s="19"/>
      <c r="L507" s="19"/>
      <c r="M507" s="19"/>
      <c r="N507" s="19"/>
      <c r="O507" s="19"/>
      <c r="P507" s="19"/>
      <c r="W507" s="19"/>
      <c r="Y507" s="19"/>
    </row>
    <row r="508" spans="3:25">
      <c r="C508" s="19"/>
      <c r="E508" s="19"/>
      <c r="G508" s="19"/>
      <c r="L508" s="19"/>
      <c r="M508" s="19"/>
      <c r="N508" s="19"/>
      <c r="O508" s="19"/>
      <c r="P508" s="19"/>
      <c r="W508" s="19"/>
      <c r="Y508" s="19"/>
    </row>
    <row r="509" spans="3:25">
      <c r="C509" s="19"/>
      <c r="E509" s="19"/>
      <c r="G509" s="19"/>
      <c r="L509" s="19"/>
      <c r="M509" s="19"/>
      <c r="N509" s="19"/>
      <c r="O509" s="19"/>
      <c r="P509" s="19"/>
      <c r="W509" s="19"/>
      <c r="Y509" s="19"/>
    </row>
    <row r="510" spans="3:25">
      <c r="C510" s="19"/>
      <c r="E510" s="19"/>
      <c r="G510" s="19"/>
      <c r="L510" s="19"/>
      <c r="M510" s="19"/>
      <c r="N510" s="19"/>
      <c r="O510" s="19"/>
      <c r="P510" s="19"/>
      <c r="W510" s="19"/>
      <c r="Y510" s="19"/>
    </row>
    <row r="511" spans="3:25">
      <c r="C511" s="19"/>
      <c r="E511" s="19"/>
      <c r="G511" s="19"/>
      <c r="L511" s="19"/>
      <c r="M511" s="19"/>
      <c r="N511" s="19"/>
      <c r="O511" s="19"/>
      <c r="P511" s="19"/>
      <c r="W511" s="19"/>
      <c r="Y511" s="19"/>
    </row>
    <row r="512" spans="3:25">
      <c r="C512" s="19"/>
      <c r="E512" s="19"/>
      <c r="G512" s="19"/>
      <c r="L512" s="19"/>
      <c r="M512" s="19"/>
      <c r="N512" s="19"/>
      <c r="O512" s="19"/>
      <c r="P512" s="19"/>
      <c r="W512" s="19"/>
      <c r="Y512" s="19"/>
    </row>
    <row r="513" spans="3:25">
      <c r="C513" s="19"/>
      <c r="E513" s="19"/>
      <c r="G513" s="19"/>
      <c r="L513" s="19"/>
      <c r="M513" s="19"/>
      <c r="N513" s="19"/>
      <c r="O513" s="19"/>
      <c r="P513" s="19"/>
      <c r="W513" s="19"/>
      <c r="Y513" s="19"/>
    </row>
    <row r="514" spans="3:25">
      <c r="C514" s="19"/>
      <c r="E514" s="19"/>
      <c r="G514" s="19"/>
      <c r="L514" s="19"/>
      <c r="M514" s="19"/>
      <c r="N514" s="19"/>
      <c r="O514" s="19"/>
      <c r="P514" s="19"/>
      <c r="W514" s="19"/>
      <c r="Y514" s="19"/>
    </row>
    <row r="515" spans="3:25">
      <c r="C515" s="19"/>
      <c r="E515" s="19"/>
      <c r="G515" s="19"/>
      <c r="L515" s="19"/>
      <c r="M515" s="19"/>
      <c r="N515" s="19"/>
      <c r="O515" s="19"/>
      <c r="P515" s="19"/>
      <c r="W515" s="19"/>
      <c r="Y515" s="19"/>
    </row>
    <row r="516" spans="3:25">
      <c r="C516" s="19"/>
      <c r="E516" s="19"/>
      <c r="G516" s="19"/>
      <c r="L516" s="19"/>
      <c r="M516" s="19"/>
      <c r="N516" s="19"/>
      <c r="O516" s="19"/>
      <c r="P516" s="19"/>
      <c r="W516" s="19"/>
      <c r="Y516" s="19"/>
    </row>
    <row r="517" spans="3:25">
      <c r="C517" s="19"/>
      <c r="E517" s="19"/>
      <c r="G517" s="19"/>
      <c r="L517" s="19"/>
      <c r="M517" s="19"/>
      <c r="N517" s="19"/>
      <c r="O517" s="19"/>
      <c r="P517" s="19"/>
      <c r="W517" s="19"/>
      <c r="Y517" s="19"/>
    </row>
    <row r="518" spans="3:25">
      <c r="C518" s="19"/>
      <c r="E518" s="19"/>
      <c r="G518" s="19"/>
      <c r="L518" s="19"/>
      <c r="M518" s="19"/>
      <c r="N518" s="19"/>
      <c r="O518" s="19"/>
      <c r="P518" s="19"/>
      <c r="W518" s="19"/>
      <c r="Y518" s="19"/>
    </row>
    <row r="519" spans="3:25">
      <c r="C519" s="19"/>
      <c r="E519" s="19"/>
      <c r="G519" s="19"/>
      <c r="L519" s="19"/>
      <c r="M519" s="19"/>
      <c r="N519" s="19"/>
      <c r="O519" s="19"/>
      <c r="P519" s="19"/>
      <c r="W519" s="19"/>
      <c r="Y519" s="19"/>
    </row>
    <row r="520" spans="3:25">
      <c r="C520" s="19"/>
      <c r="E520" s="19"/>
      <c r="G520" s="19"/>
      <c r="L520" s="19"/>
      <c r="M520" s="19"/>
      <c r="N520" s="19"/>
      <c r="O520" s="19"/>
      <c r="P520" s="19"/>
      <c r="W520" s="19"/>
      <c r="Y520" s="19"/>
    </row>
    <row r="521" spans="3:25">
      <c r="C521" s="19"/>
      <c r="E521" s="19"/>
      <c r="G521" s="19"/>
      <c r="L521" s="19"/>
      <c r="M521" s="19"/>
      <c r="N521" s="19"/>
      <c r="O521" s="19"/>
      <c r="P521" s="19"/>
      <c r="W521" s="19"/>
      <c r="Y521" s="19"/>
    </row>
    <row r="522" spans="3:25">
      <c r="C522" s="19"/>
      <c r="E522" s="19"/>
      <c r="G522" s="19"/>
      <c r="L522" s="19"/>
      <c r="M522" s="19"/>
      <c r="N522" s="19"/>
      <c r="O522" s="19"/>
      <c r="P522" s="19"/>
      <c r="W522" s="19"/>
      <c r="Y522" s="19"/>
    </row>
    <row r="523" spans="3:25">
      <c r="C523" s="19"/>
      <c r="E523" s="19"/>
      <c r="G523" s="19"/>
      <c r="L523" s="19"/>
      <c r="M523" s="19"/>
      <c r="N523" s="19"/>
      <c r="O523" s="19"/>
      <c r="P523" s="19"/>
      <c r="W523" s="19"/>
      <c r="Y523" s="19"/>
    </row>
    <row r="524" spans="3:25">
      <c r="C524" s="19"/>
      <c r="E524" s="19"/>
      <c r="G524" s="19"/>
      <c r="L524" s="19"/>
      <c r="M524" s="19"/>
      <c r="N524" s="19"/>
      <c r="O524" s="19"/>
      <c r="P524" s="19"/>
      <c r="W524" s="19"/>
      <c r="Y524" s="19"/>
    </row>
    <row r="525" spans="3:25">
      <c r="C525" s="19"/>
      <c r="E525" s="19"/>
      <c r="G525" s="19"/>
      <c r="L525" s="19"/>
      <c r="M525" s="19"/>
      <c r="N525" s="19"/>
      <c r="O525" s="19"/>
      <c r="P525" s="19"/>
      <c r="W525" s="19"/>
      <c r="Y525" s="19"/>
    </row>
    <row r="526" spans="3:25">
      <c r="C526" s="19"/>
      <c r="E526" s="19"/>
      <c r="G526" s="19"/>
      <c r="L526" s="19"/>
      <c r="M526" s="19"/>
      <c r="N526" s="19"/>
      <c r="O526" s="19"/>
      <c r="P526" s="19"/>
      <c r="W526" s="19"/>
      <c r="Y526" s="19"/>
    </row>
    <row r="527" spans="3:25">
      <c r="C527" s="19"/>
      <c r="E527" s="19"/>
      <c r="G527" s="19"/>
      <c r="L527" s="19"/>
      <c r="M527" s="19"/>
      <c r="N527" s="19"/>
      <c r="O527" s="19"/>
      <c r="P527" s="19"/>
      <c r="W527" s="19"/>
      <c r="Y527" s="19"/>
    </row>
    <row r="528" spans="3:25">
      <c r="C528" s="19"/>
      <c r="E528" s="19"/>
      <c r="G528" s="19"/>
      <c r="L528" s="19"/>
      <c r="M528" s="19"/>
      <c r="N528" s="19"/>
      <c r="O528" s="19"/>
      <c r="P528" s="19"/>
      <c r="W528" s="19"/>
      <c r="Y528" s="19"/>
    </row>
    <row r="529" spans="3:25">
      <c r="C529" s="19"/>
      <c r="E529" s="19"/>
      <c r="G529" s="19"/>
      <c r="L529" s="19"/>
      <c r="M529" s="19"/>
      <c r="N529" s="19"/>
      <c r="O529" s="19"/>
      <c r="P529" s="19"/>
      <c r="W529" s="19"/>
      <c r="Y529" s="19"/>
    </row>
    <row r="530" spans="3:25">
      <c r="C530" s="19"/>
      <c r="E530" s="19"/>
      <c r="G530" s="19"/>
      <c r="L530" s="19"/>
      <c r="M530" s="19"/>
      <c r="N530" s="19"/>
      <c r="O530" s="19"/>
      <c r="P530" s="19"/>
      <c r="W530" s="19"/>
      <c r="Y530" s="19"/>
    </row>
    <row r="531" spans="3:25">
      <c r="C531" s="19"/>
      <c r="E531" s="19"/>
      <c r="G531" s="19"/>
      <c r="L531" s="19"/>
      <c r="M531" s="19"/>
      <c r="N531" s="19"/>
      <c r="O531" s="19"/>
      <c r="P531" s="19"/>
      <c r="W531" s="19"/>
      <c r="Y531" s="19"/>
    </row>
    <row r="532" spans="3:25">
      <c r="C532" s="19"/>
      <c r="E532" s="19"/>
      <c r="G532" s="19"/>
      <c r="L532" s="19"/>
      <c r="M532" s="19"/>
      <c r="N532" s="19"/>
      <c r="O532" s="19"/>
      <c r="P532" s="19"/>
      <c r="W532" s="19"/>
      <c r="Y532" s="19"/>
    </row>
    <row r="533" spans="3:25">
      <c r="C533" s="19"/>
      <c r="E533" s="19"/>
      <c r="G533" s="19"/>
      <c r="L533" s="19"/>
      <c r="M533" s="19"/>
      <c r="N533" s="19"/>
      <c r="O533" s="19"/>
      <c r="P533" s="19"/>
      <c r="W533" s="19"/>
      <c r="Y533" s="19"/>
    </row>
    <row r="534" spans="3:25">
      <c r="C534" s="19"/>
      <c r="E534" s="19"/>
      <c r="G534" s="19"/>
      <c r="L534" s="19"/>
      <c r="M534" s="19"/>
      <c r="N534" s="19"/>
      <c r="O534" s="19"/>
      <c r="P534" s="19"/>
      <c r="W534" s="19"/>
      <c r="Y534" s="19"/>
    </row>
    <row r="535" spans="3:25">
      <c r="C535" s="19"/>
      <c r="E535" s="19"/>
      <c r="G535" s="19"/>
      <c r="L535" s="19"/>
      <c r="M535" s="19"/>
      <c r="N535" s="19"/>
      <c r="O535" s="19"/>
      <c r="P535" s="19"/>
      <c r="W535" s="19"/>
      <c r="Y535" s="19"/>
    </row>
    <row r="536" spans="3:25">
      <c r="C536" s="19"/>
      <c r="E536" s="19"/>
      <c r="G536" s="19"/>
      <c r="L536" s="19"/>
      <c r="M536" s="19"/>
      <c r="N536" s="19"/>
      <c r="O536" s="19"/>
      <c r="P536" s="19"/>
      <c r="W536" s="19"/>
      <c r="Y536" s="19"/>
    </row>
    <row r="537" spans="3:25">
      <c r="C537" s="19"/>
      <c r="E537" s="19"/>
      <c r="G537" s="19"/>
      <c r="L537" s="19"/>
      <c r="M537" s="19"/>
      <c r="N537" s="19"/>
      <c r="O537" s="19"/>
      <c r="P537" s="19"/>
      <c r="W537" s="19"/>
      <c r="Y537" s="19"/>
    </row>
    <row r="538" spans="3:25">
      <c r="C538" s="19"/>
      <c r="E538" s="19"/>
      <c r="G538" s="19"/>
      <c r="L538" s="19"/>
      <c r="M538" s="19"/>
      <c r="N538" s="19"/>
      <c r="O538" s="19"/>
      <c r="P538" s="19"/>
      <c r="W538" s="19"/>
      <c r="Y538" s="19"/>
    </row>
    <row r="539" spans="3:25">
      <c r="C539" s="19"/>
      <c r="E539" s="19"/>
      <c r="G539" s="19"/>
      <c r="L539" s="19"/>
      <c r="M539" s="19"/>
      <c r="N539" s="19"/>
      <c r="O539" s="19"/>
      <c r="P539" s="19"/>
      <c r="W539" s="19"/>
      <c r="Y539" s="19"/>
    </row>
    <row r="540" spans="3:25">
      <c r="C540" s="19"/>
      <c r="E540" s="19"/>
      <c r="G540" s="19"/>
      <c r="L540" s="19"/>
      <c r="M540" s="19"/>
      <c r="N540" s="19"/>
      <c r="O540" s="19"/>
      <c r="P540" s="19"/>
      <c r="W540" s="19"/>
      <c r="Y540" s="19"/>
    </row>
    <row r="541" spans="3:25">
      <c r="C541" s="19"/>
      <c r="E541" s="19"/>
      <c r="G541" s="19"/>
      <c r="L541" s="19"/>
      <c r="M541" s="19"/>
      <c r="N541" s="19"/>
      <c r="O541" s="19"/>
      <c r="P541" s="19"/>
      <c r="W541" s="19"/>
      <c r="Y541" s="19"/>
    </row>
    <row r="542" spans="3:25">
      <c r="C542" s="19"/>
      <c r="E542" s="19"/>
      <c r="G542" s="19"/>
      <c r="L542" s="19"/>
      <c r="M542" s="19"/>
      <c r="N542" s="19"/>
      <c r="O542" s="19"/>
      <c r="P542" s="19"/>
      <c r="W542" s="19"/>
      <c r="Y542" s="19"/>
    </row>
    <row r="543" spans="3:25">
      <c r="C543" s="19"/>
      <c r="E543" s="19"/>
      <c r="G543" s="19"/>
      <c r="L543" s="19"/>
      <c r="M543" s="19"/>
      <c r="N543" s="19"/>
      <c r="O543" s="19"/>
      <c r="P543" s="19"/>
      <c r="W543" s="19"/>
      <c r="Y543" s="19"/>
    </row>
    <row r="544" spans="3:25">
      <c r="C544" s="19"/>
      <c r="E544" s="19"/>
      <c r="G544" s="19"/>
      <c r="L544" s="19"/>
      <c r="M544" s="19"/>
      <c r="N544" s="19"/>
      <c r="O544" s="19"/>
      <c r="P544" s="19"/>
      <c r="W544" s="19"/>
      <c r="Y544" s="19"/>
    </row>
    <row r="545" spans="3:25">
      <c r="C545" s="19"/>
      <c r="E545" s="19"/>
      <c r="G545" s="19"/>
      <c r="L545" s="19"/>
      <c r="M545" s="19"/>
      <c r="N545" s="19"/>
      <c r="O545" s="19"/>
      <c r="P545" s="19"/>
      <c r="W545" s="19"/>
      <c r="Y545" s="19"/>
    </row>
    <row r="546" spans="3:25">
      <c r="C546" s="19"/>
      <c r="E546" s="19"/>
      <c r="G546" s="19"/>
      <c r="L546" s="19"/>
      <c r="M546" s="19"/>
      <c r="N546" s="19"/>
      <c r="O546" s="19"/>
      <c r="P546" s="19"/>
      <c r="W546" s="19"/>
      <c r="Y546" s="19"/>
    </row>
    <row r="547" spans="3:25">
      <c r="C547" s="19"/>
      <c r="E547" s="19"/>
      <c r="G547" s="19"/>
      <c r="L547" s="19"/>
      <c r="M547" s="19"/>
      <c r="N547" s="19"/>
      <c r="O547" s="19"/>
      <c r="P547" s="19"/>
      <c r="W547" s="19"/>
      <c r="Y547" s="19"/>
    </row>
    <row r="548" spans="3:25">
      <c r="C548" s="19"/>
      <c r="E548" s="19"/>
      <c r="G548" s="19"/>
      <c r="L548" s="19"/>
      <c r="M548" s="19"/>
      <c r="N548" s="19"/>
      <c r="O548" s="19"/>
      <c r="P548" s="19"/>
      <c r="W548" s="19"/>
      <c r="Y548" s="19"/>
    </row>
    <row r="549" spans="3:25">
      <c r="C549" s="19"/>
      <c r="E549" s="19"/>
      <c r="G549" s="19"/>
      <c r="L549" s="19"/>
      <c r="M549" s="19"/>
      <c r="N549" s="19"/>
      <c r="O549" s="19"/>
      <c r="P549" s="19"/>
      <c r="W549" s="19"/>
      <c r="Y549" s="19"/>
    </row>
    <row r="550" spans="3:25">
      <c r="C550" s="19"/>
      <c r="E550" s="19"/>
      <c r="G550" s="19"/>
      <c r="L550" s="19"/>
      <c r="M550" s="19"/>
      <c r="N550" s="19"/>
      <c r="O550" s="19"/>
      <c r="P550" s="19"/>
      <c r="W550" s="19"/>
      <c r="Y550" s="19"/>
    </row>
    <row r="551" spans="3:25">
      <c r="C551" s="19"/>
      <c r="E551" s="19"/>
      <c r="G551" s="19"/>
      <c r="L551" s="19"/>
      <c r="M551" s="19"/>
      <c r="N551" s="19"/>
      <c r="O551" s="19"/>
      <c r="P551" s="19"/>
      <c r="W551" s="19"/>
      <c r="Y551" s="19"/>
    </row>
    <row r="552" spans="3:25">
      <c r="C552" s="19"/>
      <c r="E552" s="19"/>
      <c r="G552" s="19"/>
      <c r="L552" s="19"/>
      <c r="M552" s="19"/>
      <c r="N552" s="19"/>
      <c r="O552" s="19"/>
      <c r="P552" s="19"/>
      <c r="W552" s="19"/>
      <c r="Y552" s="19"/>
    </row>
    <row r="553" spans="3:25">
      <c r="C553" s="19"/>
      <c r="E553" s="19"/>
      <c r="G553" s="19"/>
      <c r="L553" s="19"/>
      <c r="M553" s="19"/>
      <c r="N553" s="19"/>
      <c r="O553" s="19"/>
      <c r="P553" s="19"/>
      <c r="W553" s="19"/>
      <c r="Y553" s="19"/>
    </row>
    <row r="554" spans="3:25">
      <c r="C554" s="19"/>
      <c r="E554" s="19"/>
      <c r="G554" s="19"/>
      <c r="L554" s="19"/>
      <c r="M554" s="19"/>
      <c r="N554" s="19"/>
      <c r="O554" s="19"/>
      <c r="P554" s="19"/>
      <c r="W554" s="19"/>
      <c r="Y554" s="19"/>
    </row>
    <row r="555" spans="3:25">
      <c r="C555" s="19"/>
      <c r="E555" s="19"/>
      <c r="G555" s="19"/>
      <c r="L555" s="19"/>
      <c r="M555" s="19"/>
      <c r="N555" s="19"/>
      <c r="O555" s="19"/>
      <c r="P555" s="19"/>
      <c r="W555" s="19"/>
      <c r="Y555" s="19"/>
    </row>
    <row r="556" spans="3:25">
      <c r="C556" s="19"/>
      <c r="E556" s="19"/>
      <c r="G556" s="19"/>
      <c r="L556" s="19"/>
      <c r="M556" s="19"/>
      <c r="N556" s="19"/>
      <c r="O556" s="19"/>
      <c r="P556" s="19"/>
      <c r="W556" s="19"/>
      <c r="Y556" s="19"/>
    </row>
    <row r="557" spans="3:25">
      <c r="C557" s="19"/>
      <c r="E557" s="19"/>
      <c r="G557" s="19"/>
      <c r="L557" s="19"/>
      <c r="M557" s="19"/>
      <c r="N557" s="19"/>
      <c r="O557" s="19"/>
      <c r="P557" s="19"/>
      <c r="W557" s="19"/>
      <c r="Y557" s="19"/>
    </row>
    <row r="558" spans="3:25">
      <c r="C558" s="19"/>
      <c r="E558" s="19"/>
      <c r="G558" s="19"/>
      <c r="L558" s="19"/>
      <c r="M558" s="19"/>
      <c r="N558" s="19"/>
      <c r="O558" s="19"/>
      <c r="P558" s="19"/>
      <c r="W558" s="19"/>
      <c r="Y558" s="19"/>
    </row>
    <row r="559" spans="3:25">
      <c r="C559" s="19"/>
      <c r="E559" s="19"/>
      <c r="G559" s="19"/>
      <c r="L559" s="19"/>
      <c r="M559" s="19"/>
      <c r="N559" s="19"/>
      <c r="O559" s="19"/>
      <c r="P559" s="19"/>
      <c r="W559" s="19"/>
      <c r="Y559" s="19"/>
    </row>
    <row r="560" spans="3:25">
      <c r="C560" s="19"/>
      <c r="E560" s="19"/>
      <c r="G560" s="19"/>
      <c r="L560" s="19"/>
      <c r="M560" s="19"/>
      <c r="N560" s="19"/>
      <c r="O560" s="19"/>
      <c r="P560" s="19"/>
      <c r="W560" s="19"/>
      <c r="Y560" s="19"/>
    </row>
    <row r="561" spans="3:25">
      <c r="C561" s="19"/>
      <c r="E561" s="19"/>
      <c r="G561" s="19"/>
      <c r="L561" s="19"/>
      <c r="M561" s="19"/>
      <c r="N561" s="19"/>
      <c r="O561" s="19"/>
      <c r="P561" s="19"/>
      <c r="W561" s="19"/>
      <c r="Y561" s="19"/>
    </row>
    <row r="562" spans="3:25">
      <c r="C562" s="19"/>
      <c r="E562" s="19"/>
      <c r="G562" s="19"/>
      <c r="L562" s="19"/>
      <c r="M562" s="19"/>
      <c r="N562" s="19"/>
      <c r="O562" s="19"/>
      <c r="P562" s="19"/>
      <c r="W562" s="19"/>
      <c r="Y562" s="19"/>
    </row>
    <row r="563" spans="3:25">
      <c r="C563" s="19"/>
      <c r="E563" s="19"/>
      <c r="G563" s="19"/>
      <c r="L563" s="19"/>
      <c r="M563" s="19"/>
      <c r="N563" s="19"/>
      <c r="O563" s="19"/>
      <c r="P563" s="19"/>
      <c r="W563" s="19"/>
      <c r="Y563" s="19"/>
    </row>
    <row r="564" spans="3:25">
      <c r="C564" s="19"/>
      <c r="E564" s="19"/>
      <c r="G564" s="19"/>
      <c r="L564" s="19"/>
      <c r="M564" s="19"/>
      <c r="N564" s="19"/>
      <c r="O564" s="19"/>
      <c r="P564" s="19"/>
      <c r="W564" s="19"/>
      <c r="Y564" s="19"/>
    </row>
    <row r="565" spans="3:25">
      <c r="C565" s="19"/>
      <c r="E565" s="19"/>
      <c r="G565" s="19"/>
      <c r="L565" s="19"/>
      <c r="M565" s="19"/>
      <c r="N565" s="19"/>
      <c r="O565" s="19"/>
      <c r="P565" s="19"/>
      <c r="W565" s="19"/>
      <c r="Y565" s="19"/>
    </row>
    <row r="566" spans="3:25">
      <c r="C566" s="19"/>
      <c r="E566" s="19"/>
      <c r="G566" s="19"/>
      <c r="L566" s="19"/>
      <c r="M566" s="19"/>
      <c r="N566" s="19"/>
      <c r="O566" s="19"/>
      <c r="P566" s="19"/>
      <c r="W566" s="19"/>
      <c r="Y566" s="19"/>
    </row>
    <row r="567" spans="3:25">
      <c r="C567" s="19"/>
      <c r="E567" s="19"/>
      <c r="G567" s="19"/>
      <c r="L567" s="19"/>
      <c r="M567" s="19"/>
      <c r="N567" s="19"/>
      <c r="O567" s="19"/>
      <c r="P567" s="19"/>
      <c r="W567" s="19"/>
      <c r="Y567" s="19"/>
    </row>
    <row r="568" spans="3:25">
      <c r="C568" s="19"/>
      <c r="E568" s="19"/>
      <c r="G568" s="19"/>
      <c r="L568" s="19"/>
      <c r="M568" s="19"/>
      <c r="N568" s="19"/>
      <c r="O568" s="19"/>
      <c r="P568" s="19"/>
      <c r="W568" s="19"/>
      <c r="Y568" s="19"/>
    </row>
    <row r="569" spans="3:25">
      <c r="C569" s="19"/>
      <c r="E569" s="19"/>
      <c r="G569" s="19"/>
      <c r="L569" s="19"/>
      <c r="M569" s="19"/>
      <c r="N569" s="19"/>
      <c r="O569" s="19"/>
      <c r="P569" s="19"/>
      <c r="W569" s="19"/>
      <c r="Y569" s="19"/>
    </row>
    <row r="570" spans="3:25">
      <c r="C570" s="19"/>
      <c r="E570" s="19"/>
      <c r="G570" s="19"/>
      <c r="L570" s="19"/>
      <c r="M570" s="19"/>
      <c r="N570" s="19"/>
      <c r="O570" s="19"/>
      <c r="P570" s="19"/>
      <c r="W570" s="19"/>
      <c r="Y570" s="19"/>
    </row>
    <row r="571" spans="3:25">
      <c r="C571" s="19"/>
      <c r="E571" s="19"/>
      <c r="G571" s="19"/>
      <c r="L571" s="19"/>
      <c r="M571" s="19"/>
      <c r="N571" s="19"/>
      <c r="O571" s="19"/>
      <c r="P571" s="19"/>
      <c r="W571" s="19"/>
      <c r="Y571" s="19"/>
    </row>
    <row r="572" spans="3:25">
      <c r="C572" s="19"/>
      <c r="E572" s="19"/>
      <c r="G572" s="19"/>
      <c r="L572" s="19"/>
      <c r="M572" s="19"/>
      <c r="N572" s="19"/>
      <c r="O572" s="19"/>
      <c r="P572" s="19"/>
      <c r="W572" s="19"/>
      <c r="Y572" s="19"/>
    </row>
    <row r="573" spans="3:25">
      <c r="C573" s="19"/>
      <c r="E573" s="19"/>
      <c r="G573" s="19"/>
      <c r="L573" s="19"/>
      <c r="M573" s="19"/>
      <c r="N573" s="19"/>
      <c r="O573" s="19"/>
      <c r="P573" s="19"/>
      <c r="W573" s="19"/>
      <c r="Y573" s="19"/>
    </row>
    <row r="574" spans="3:25">
      <c r="C574" s="19"/>
      <c r="E574" s="19"/>
      <c r="G574" s="19"/>
      <c r="L574" s="19"/>
      <c r="M574" s="19"/>
      <c r="N574" s="19"/>
      <c r="O574" s="19"/>
      <c r="P574" s="19"/>
      <c r="W574" s="19"/>
      <c r="Y574" s="19"/>
    </row>
    <row r="575" spans="3:25">
      <c r="C575" s="19"/>
      <c r="E575" s="19"/>
      <c r="G575" s="19"/>
      <c r="L575" s="19"/>
      <c r="M575" s="19"/>
      <c r="N575" s="19"/>
      <c r="O575" s="19"/>
      <c r="P575" s="19"/>
      <c r="W575" s="19"/>
      <c r="Y575" s="19"/>
    </row>
    <row r="576" spans="3:25">
      <c r="C576" s="19"/>
      <c r="E576" s="19"/>
      <c r="G576" s="19"/>
      <c r="L576" s="19"/>
      <c r="M576" s="19"/>
      <c r="N576" s="19"/>
      <c r="O576" s="19"/>
      <c r="P576" s="19"/>
      <c r="W576" s="19"/>
      <c r="Y576" s="19"/>
    </row>
    <row r="577" spans="3:25">
      <c r="C577" s="19"/>
      <c r="E577" s="19"/>
      <c r="G577" s="19"/>
      <c r="L577" s="19"/>
      <c r="M577" s="19"/>
      <c r="N577" s="19"/>
      <c r="O577" s="19"/>
      <c r="P577" s="19"/>
      <c r="W577" s="19"/>
      <c r="Y577" s="19"/>
    </row>
    <row r="578" spans="3:25">
      <c r="C578" s="19"/>
      <c r="E578" s="19"/>
      <c r="G578" s="19"/>
      <c r="L578" s="19"/>
      <c r="M578" s="19"/>
      <c r="N578" s="19"/>
      <c r="O578" s="19"/>
      <c r="P578" s="19"/>
      <c r="W578" s="19"/>
      <c r="Y578" s="19"/>
    </row>
    <row r="579" spans="3:25">
      <c r="C579" s="19"/>
      <c r="E579" s="19"/>
      <c r="G579" s="19"/>
      <c r="L579" s="19"/>
      <c r="M579" s="19"/>
      <c r="N579" s="19"/>
      <c r="O579" s="19"/>
      <c r="P579" s="19"/>
      <c r="W579" s="19"/>
      <c r="Y579" s="19"/>
    </row>
    <row r="580" spans="3:25">
      <c r="C580" s="19"/>
      <c r="E580" s="19"/>
      <c r="G580" s="19"/>
      <c r="L580" s="19"/>
      <c r="M580" s="19"/>
      <c r="N580" s="19"/>
      <c r="O580" s="19"/>
      <c r="P580" s="19"/>
      <c r="W580" s="19"/>
      <c r="Y580" s="19"/>
    </row>
    <row r="581" spans="3:25">
      <c r="C581" s="19"/>
      <c r="E581" s="19"/>
      <c r="G581" s="19"/>
      <c r="L581" s="19"/>
      <c r="M581" s="19"/>
      <c r="N581" s="19"/>
      <c r="O581" s="19"/>
      <c r="P581" s="19"/>
      <c r="W581" s="19"/>
      <c r="Y581" s="19"/>
    </row>
    <row r="582" spans="3:25">
      <c r="C582" s="19"/>
      <c r="E582" s="19"/>
      <c r="G582" s="19"/>
      <c r="L582" s="19"/>
      <c r="M582" s="19"/>
      <c r="N582" s="19"/>
      <c r="O582" s="19"/>
      <c r="P582" s="19"/>
      <c r="W582" s="19"/>
      <c r="Y582" s="19"/>
    </row>
    <row r="583" spans="3:25">
      <c r="C583" s="19"/>
      <c r="E583" s="19"/>
      <c r="G583" s="19"/>
      <c r="L583" s="19"/>
      <c r="M583" s="19"/>
      <c r="N583" s="19"/>
      <c r="O583" s="19"/>
      <c r="P583" s="19"/>
      <c r="W583" s="19"/>
      <c r="Y583" s="19"/>
    </row>
    <row r="584" spans="3:25">
      <c r="C584" s="19"/>
      <c r="E584" s="19"/>
      <c r="G584" s="19"/>
      <c r="L584" s="19"/>
      <c r="M584" s="19"/>
      <c r="N584" s="19"/>
      <c r="O584" s="19"/>
      <c r="P584" s="19"/>
      <c r="W584" s="19"/>
      <c r="Y584" s="19"/>
    </row>
    <row r="585" spans="3:25">
      <c r="C585" s="19"/>
      <c r="E585" s="19"/>
      <c r="G585" s="19"/>
      <c r="L585" s="19"/>
      <c r="M585" s="19"/>
      <c r="N585" s="19"/>
      <c r="O585" s="19"/>
      <c r="P585" s="19"/>
      <c r="W585" s="19"/>
      <c r="Y585" s="19"/>
    </row>
    <row r="586" spans="3:25">
      <c r="C586" s="19"/>
      <c r="E586" s="19"/>
      <c r="G586" s="19"/>
      <c r="L586" s="19"/>
      <c r="M586" s="19"/>
      <c r="N586" s="19"/>
      <c r="O586" s="19"/>
      <c r="P586" s="19"/>
      <c r="W586" s="19"/>
      <c r="Y586" s="19"/>
    </row>
    <row r="587" spans="3:25">
      <c r="C587" s="19"/>
      <c r="E587" s="19"/>
      <c r="G587" s="19"/>
      <c r="L587" s="19"/>
      <c r="M587" s="19"/>
      <c r="N587" s="19"/>
      <c r="O587" s="19"/>
      <c r="P587" s="19"/>
      <c r="W587" s="19"/>
      <c r="Y587" s="19"/>
    </row>
    <row r="588" spans="3:25">
      <c r="C588" s="19"/>
      <c r="E588" s="19"/>
      <c r="G588" s="19"/>
      <c r="L588" s="19"/>
      <c r="M588" s="19"/>
      <c r="N588" s="19"/>
      <c r="O588" s="19"/>
      <c r="P588" s="19"/>
      <c r="W588" s="19"/>
      <c r="Y588" s="19"/>
    </row>
    <row r="589" spans="3:25">
      <c r="C589" s="19"/>
      <c r="E589" s="19"/>
      <c r="G589" s="19"/>
      <c r="L589" s="19"/>
      <c r="M589" s="19"/>
      <c r="N589" s="19"/>
      <c r="O589" s="19"/>
      <c r="P589" s="19"/>
      <c r="W589" s="19"/>
      <c r="Y589" s="19"/>
    </row>
    <row r="590" spans="3:25">
      <c r="C590" s="19"/>
      <c r="E590" s="19"/>
      <c r="G590" s="19"/>
      <c r="L590" s="19"/>
      <c r="M590" s="19"/>
      <c r="N590" s="19"/>
      <c r="O590" s="19"/>
      <c r="P590" s="19"/>
      <c r="W590" s="19"/>
      <c r="Y590" s="19"/>
    </row>
    <row r="591" spans="3:25">
      <c r="C591" s="19"/>
      <c r="E591" s="19"/>
      <c r="G591" s="19"/>
      <c r="L591" s="19"/>
      <c r="M591" s="19"/>
      <c r="N591" s="19"/>
      <c r="O591" s="19"/>
      <c r="P591" s="19"/>
      <c r="W591" s="19"/>
      <c r="Y591" s="19"/>
    </row>
    <row r="592" spans="3:25">
      <c r="C592" s="19"/>
      <c r="E592" s="19"/>
      <c r="G592" s="19"/>
      <c r="L592" s="19"/>
      <c r="M592" s="19"/>
      <c r="N592" s="19"/>
      <c r="O592" s="19"/>
      <c r="P592" s="19"/>
      <c r="W592" s="19"/>
      <c r="Y592" s="19"/>
    </row>
    <row r="593" spans="3:25">
      <c r="C593" s="19"/>
      <c r="E593" s="19"/>
      <c r="G593" s="19"/>
      <c r="L593" s="19"/>
      <c r="M593" s="19"/>
      <c r="N593" s="19"/>
      <c r="O593" s="19"/>
      <c r="P593" s="19"/>
      <c r="W593" s="19"/>
      <c r="Y593" s="19"/>
    </row>
    <row r="594" spans="3:25">
      <c r="C594" s="19"/>
      <c r="E594" s="19"/>
      <c r="G594" s="19"/>
      <c r="L594" s="19"/>
      <c r="M594" s="19"/>
      <c r="N594" s="19"/>
      <c r="O594" s="19"/>
      <c r="P594" s="19"/>
      <c r="W594" s="19"/>
      <c r="Y594" s="19"/>
    </row>
    <row r="595" spans="3:25">
      <c r="C595" s="19"/>
      <c r="E595" s="19"/>
      <c r="G595" s="19"/>
      <c r="L595" s="19"/>
      <c r="M595" s="19"/>
      <c r="N595" s="19"/>
      <c r="O595" s="19"/>
      <c r="P595" s="19"/>
      <c r="W595" s="19"/>
      <c r="Y595" s="19"/>
    </row>
    <row r="596" spans="3:25">
      <c r="C596" s="19"/>
      <c r="E596" s="19"/>
      <c r="G596" s="19"/>
      <c r="L596" s="19"/>
      <c r="M596" s="19"/>
      <c r="N596" s="19"/>
      <c r="O596" s="19"/>
      <c r="P596" s="19"/>
      <c r="W596" s="19"/>
      <c r="Y596" s="19"/>
    </row>
    <row r="597" spans="3:25">
      <c r="C597" s="19"/>
      <c r="E597" s="19"/>
      <c r="G597" s="19"/>
      <c r="L597" s="19"/>
      <c r="M597" s="19"/>
      <c r="N597" s="19"/>
      <c r="O597" s="19"/>
      <c r="P597" s="19"/>
      <c r="W597" s="19"/>
      <c r="Y597" s="19"/>
    </row>
    <row r="598" spans="3:25">
      <c r="C598" s="19"/>
      <c r="E598" s="19"/>
      <c r="G598" s="19"/>
      <c r="L598" s="19"/>
      <c r="M598" s="19"/>
      <c r="N598" s="19"/>
      <c r="O598" s="19"/>
      <c r="P598" s="19"/>
      <c r="W598" s="19"/>
      <c r="Y598" s="19"/>
    </row>
    <row r="599" spans="3:25">
      <c r="C599" s="19"/>
      <c r="E599" s="19"/>
      <c r="G599" s="19"/>
      <c r="L599" s="19"/>
      <c r="M599" s="19"/>
      <c r="N599" s="19"/>
      <c r="O599" s="19"/>
      <c r="P599" s="19"/>
      <c r="W599" s="19"/>
      <c r="Y599" s="19"/>
    </row>
    <row r="600" spans="3:25">
      <c r="C600" s="19"/>
      <c r="E600" s="19"/>
      <c r="G600" s="19"/>
      <c r="L600" s="19"/>
      <c r="M600" s="19"/>
      <c r="N600" s="19"/>
      <c r="O600" s="19"/>
      <c r="P600" s="19"/>
      <c r="W600" s="19"/>
      <c r="Y600" s="19"/>
    </row>
    <row r="601" spans="3:25">
      <c r="C601" s="19"/>
      <c r="E601" s="19"/>
      <c r="G601" s="19"/>
      <c r="L601" s="19"/>
      <c r="M601" s="19"/>
      <c r="N601" s="19"/>
      <c r="O601" s="19"/>
      <c r="P601" s="19"/>
      <c r="W601" s="19"/>
      <c r="Y601" s="19"/>
    </row>
    <row r="602" spans="3:25">
      <c r="C602" s="19"/>
      <c r="E602" s="19"/>
      <c r="G602" s="19"/>
      <c r="L602" s="19"/>
      <c r="M602" s="19"/>
      <c r="N602" s="19"/>
      <c r="O602" s="19"/>
      <c r="P602" s="19"/>
      <c r="W602" s="19"/>
      <c r="Y602" s="19"/>
    </row>
    <row r="603" spans="3:25">
      <c r="C603" s="19"/>
      <c r="E603" s="19"/>
      <c r="G603" s="19"/>
      <c r="L603" s="19"/>
      <c r="M603" s="19"/>
      <c r="N603" s="19"/>
      <c r="O603" s="19"/>
      <c r="P603" s="19"/>
      <c r="W603" s="19"/>
      <c r="Y603" s="19"/>
    </row>
    <row r="604" spans="3:25">
      <c r="C604" s="19"/>
      <c r="E604" s="19"/>
      <c r="G604" s="19"/>
      <c r="L604" s="19"/>
      <c r="M604" s="19"/>
      <c r="N604" s="19"/>
      <c r="O604" s="19"/>
      <c r="P604" s="19"/>
      <c r="W604" s="19"/>
      <c r="Y604" s="19"/>
    </row>
    <row r="605" spans="3:25">
      <c r="C605" s="19"/>
      <c r="E605" s="19"/>
      <c r="G605" s="19"/>
      <c r="L605" s="19"/>
      <c r="M605" s="19"/>
      <c r="N605" s="19"/>
      <c r="O605" s="19"/>
      <c r="P605" s="19"/>
      <c r="W605" s="19"/>
      <c r="Y605" s="19"/>
    </row>
    <row r="606" spans="3:25">
      <c r="C606" s="19"/>
      <c r="E606" s="19"/>
      <c r="G606" s="19"/>
      <c r="L606" s="19"/>
      <c r="M606" s="19"/>
      <c r="N606" s="19"/>
      <c r="O606" s="19"/>
      <c r="P606" s="19"/>
      <c r="W606" s="19"/>
      <c r="Y606" s="19"/>
    </row>
    <row r="607" spans="3:25">
      <c r="C607" s="19"/>
      <c r="E607" s="19"/>
      <c r="G607" s="19"/>
      <c r="L607" s="19"/>
      <c r="M607" s="19"/>
      <c r="N607" s="19"/>
      <c r="O607" s="19"/>
      <c r="P607" s="19"/>
      <c r="W607" s="19"/>
      <c r="Y607" s="19"/>
    </row>
    <row r="608" spans="3:25">
      <c r="C608" s="19"/>
      <c r="E608" s="19"/>
      <c r="G608" s="19"/>
      <c r="L608" s="19"/>
      <c r="M608" s="19"/>
      <c r="N608" s="19"/>
      <c r="O608" s="19"/>
      <c r="P608" s="19"/>
      <c r="W608" s="19"/>
      <c r="Y608" s="19"/>
    </row>
    <row r="609" spans="3:25">
      <c r="C609" s="19"/>
      <c r="E609" s="19"/>
      <c r="G609" s="19"/>
      <c r="L609" s="19"/>
      <c r="M609" s="19"/>
      <c r="N609" s="19"/>
      <c r="O609" s="19"/>
      <c r="P609" s="19"/>
      <c r="W609" s="19"/>
      <c r="Y609" s="19"/>
    </row>
    <row r="610" spans="3:25">
      <c r="C610" s="19"/>
      <c r="E610" s="19"/>
      <c r="G610" s="19"/>
      <c r="L610" s="19"/>
      <c r="M610" s="19"/>
      <c r="N610" s="19"/>
      <c r="O610" s="19"/>
      <c r="P610" s="19"/>
      <c r="W610" s="19"/>
      <c r="Y610" s="19"/>
    </row>
    <row r="611" spans="3:25">
      <c r="C611" s="19"/>
      <c r="E611" s="19"/>
      <c r="G611" s="19"/>
      <c r="L611" s="19"/>
      <c r="M611" s="19"/>
      <c r="N611" s="19"/>
      <c r="O611" s="19"/>
      <c r="P611" s="19"/>
      <c r="W611" s="19"/>
      <c r="Y611" s="19"/>
    </row>
    <row r="612" spans="3:25">
      <c r="C612" s="19"/>
      <c r="E612" s="19"/>
      <c r="G612" s="19"/>
      <c r="L612" s="19"/>
      <c r="M612" s="19"/>
      <c r="N612" s="19"/>
      <c r="O612" s="19"/>
      <c r="P612" s="19"/>
      <c r="W612" s="19"/>
      <c r="Y612" s="19"/>
    </row>
    <row r="613" spans="3:25">
      <c r="C613" s="19"/>
      <c r="E613" s="19"/>
      <c r="G613" s="19"/>
      <c r="L613" s="19"/>
      <c r="M613" s="19"/>
      <c r="N613" s="19"/>
      <c r="O613" s="19"/>
      <c r="P613" s="19"/>
      <c r="W613" s="19"/>
      <c r="Y613" s="19"/>
    </row>
    <row r="614" spans="3:25">
      <c r="C614" s="19"/>
      <c r="E614" s="19"/>
      <c r="G614" s="19"/>
      <c r="L614" s="19"/>
      <c r="M614" s="19"/>
      <c r="N614" s="19"/>
      <c r="O614" s="19"/>
      <c r="P614" s="19"/>
      <c r="W614" s="19"/>
      <c r="Y614" s="19"/>
    </row>
    <row r="615" spans="3:25">
      <c r="C615" s="19"/>
      <c r="E615" s="19"/>
      <c r="G615" s="19"/>
      <c r="L615" s="19"/>
      <c r="M615" s="19"/>
      <c r="N615" s="19"/>
      <c r="O615" s="19"/>
      <c r="P615" s="19"/>
      <c r="W615" s="19"/>
      <c r="Y615" s="19"/>
    </row>
    <row r="616" spans="3:25">
      <c r="C616" s="19"/>
      <c r="E616" s="19"/>
      <c r="G616" s="19"/>
      <c r="L616" s="19"/>
      <c r="M616" s="19"/>
      <c r="N616" s="19"/>
      <c r="O616" s="19"/>
      <c r="P616" s="19"/>
      <c r="W616" s="19"/>
      <c r="Y616" s="19"/>
    </row>
    <row r="617" spans="3:25">
      <c r="C617" s="19"/>
      <c r="E617" s="19"/>
      <c r="G617" s="19"/>
      <c r="L617" s="19"/>
      <c r="M617" s="19"/>
      <c r="N617" s="19"/>
      <c r="O617" s="19"/>
      <c r="P617" s="19"/>
      <c r="W617" s="19"/>
      <c r="Y617" s="19"/>
    </row>
    <row r="618" spans="3:25">
      <c r="C618" s="19"/>
      <c r="E618" s="19"/>
      <c r="G618" s="19"/>
      <c r="L618" s="19"/>
      <c r="M618" s="19"/>
      <c r="N618" s="19"/>
      <c r="O618" s="19"/>
      <c r="P618" s="19"/>
      <c r="W618" s="19"/>
      <c r="Y618" s="19"/>
    </row>
    <row r="619" spans="3:25">
      <c r="C619" s="19"/>
      <c r="E619" s="19"/>
      <c r="G619" s="19"/>
      <c r="L619" s="19"/>
      <c r="M619" s="19"/>
      <c r="N619" s="19"/>
      <c r="O619" s="19"/>
      <c r="P619" s="19"/>
      <c r="W619" s="19"/>
      <c r="Y619" s="19"/>
    </row>
    <row r="620" spans="3:25">
      <c r="C620" s="19"/>
      <c r="E620" s="19"/>
      <c r="G620" s="19"/>
      <c r="L620" s="19"/>
      <c r="M620" s="19"/>
      <c r="N620" s="19"/>
      <c r="O620" s="19"/>
      <c r="P620" s="19"/>
      <c r="W620" s="19"/>
      <c r="Y620" s="19"/>
    </row>
    <row r="621" spans="3:25">
      <c r="C621" s="19"/>
      <c r="E621" s="19"/>
      <c r="G621" s="19"/>
      <c r="L621" s="19"/>
      <c r="M621" s="19"/>
      <c r="N621" s="19"/>
      <c r="O621" s="19"/>
      <c r="P621" s="19"/>
      <c r="W621" s="19"/>
      <c r="Y621" s="19"/>
    </row>
    <row r="622" spans="3:25">
      <c r="C622" s="19"/>
      <c r="E622" s="19"/>
      <c r="G622" s="19"/>
      <c r="L622" s="19"/>
      <c r="M622" s="19"/>
      <c r="N622" s="19"/>
      <c r="O622" s="19"/>
      <c r="P622" s="19"/>
      <c r="W622" s="19"/>
      <c r="Y622" s="19"/>
    </row>
    <row r="623" spans="3:25">
      <c r="C623" s="19"/>
      <c r="E623" s="19"/>
      <c r="G623" s="19"/>
      <c r="L623" s="19"/>
      <c r="M623" s="19"/>
      <c r="N623" s="19"/>
      <c r="O623" s="19"/>
      <c r="P623" s="19"/>
      <c r="W623" s="19"/>
      <c r="Y623" s="19"/>
    </row>
    <row r="624" spans="3:25">
      <c r="C624" s="19"/>
      <c r="E624" s="19"/>
      <c r="G624" s="19"/>
      <c r="L624" s="19"/>
      <c r="M624" s="19"/>
      <c r="N624" s="19"/>
      <c r="O624" s="19"/>
      <c r="P624" s="19"/>
      <c r="W624" s="19"/>
      <c r="Y624" s="19"/>
    </row>
    <row r="625" spans="3:25">
      <c r="C625" s="19"/>
      <c r="E625" s="19"/>
      <c r="G625" s="19"/>
      <c r="L625" s="19"/>
      <c r="M625" s="19"/>
      <c r="N625" s="19"/>
      <c r="O625" s="19"/>
      <c r="P625" s="19"/>
      <c r="W625" s="19"/>
      <c r="Y625" s="19"/>
    </row>
    <row r="626" spans="3:25">
      <c r="C626" s="19"/>
      <c r="E626" s="19"/>
      <c r="G626" s="19"/>
      <c r="L626" s="19"/>
      <c r="M626" s="19"/>
      <c r="N626" s="19"/>
      <c r="O626" s="19"/>
      <c r="P626" s="19"/>
      <c r="W626" s="19"/>
      <c r="Y626" s="19"/>
    </row>
    <row r="627" spans="3:25">
      <c r="C627" s="19"/>
      <c r="E627" s="19"/>
      <c r="G627" s="19"/>
      <c r="L627" s="19"/>
      <c r="M627" s="19"/>
      <c r="N627" s="19"/>
      <c r="O627" s="19"/>
      <c r="P627" s="19"/>
      <c r="W627" s="19"/>
      <c r="Y627" s="19"/>
    </row>
    <row r="628" spans="3:25">
      <c r="C628" s="19"/>
      <c r="E628" s="19"/>
      <c r="G628" s="19"/>
      <c r="L628" s="19"/>
      <c r="M628" s="19"/>
      <c r="N628" s="19"/>
      <c r="O628" s="19"/>
      <c r="P628" s="19"/>
      <c r="W628" s="19"/>
      <c r="Y628" s="19"/>
    </row>
    <row r="629" spans="3:25">
      <c r="C629" s="19"/>
      <c r="E629" s="19"/>
      <c r="G629" s="19"/>
      <c r="L629" s="19"/>
      <c r="M629" s="19"/>
      <c r="N629" s="19"/>
      <c r="O629" s="19"/>
      <c r="P629" s="19"/>
      <c r="W629" s="19"/>
      <c r="Y629" s="19"/>
    </row>
    <row r="630" spans="3:25">
      <c r="C630" s="19"/>
      <c r="E630" s="19"/>
      <c r="G630" s="19"/>
      <c r="L630" s="19"/>
      <c r="M630" s="19"/>
      <c r="N630" s="19"/>
      <c r="O630" s="19"/>
      <c r="P630" s="19"/>
      <c r="W630" s="19"/>
      <c r="Y630" s="19"/>
    </row>
    <row r="631" spans="3:25">
      <c r="C631" s="19"/>
      <c r="E631" s="19"/>
      <c r="G631" s="19"/>
      <c r="L631" s="19"/>
      <c r="M631" s="19"/>
      <c r="N631" s="19"/>
      <c r="O631" s="19"/>
      <c r="P631" s="19"/>
      <c r="W631" s="19"/>
      <c r="Y631" s="19"/>
    </row>
    <row r="632" spans="3:25">
      <c r="C632" s="19"/>
      <c r="E632" s="19"/>
      <c r="G632" s="19"/>
      <c r="L632" s="19"/>
      <c r="M632" s="19"/>
      <c r="N632" s="19"/>
      <c r="O632" s="19"/>
      <c r="P632" s="19"/>
      <c r="W632" s="19"/>
      <c r="Y632" s="19"/>
    </row>
    <row r="633" spans="3:25">
      <c r="C633" s="19"/>
      <c r="E633" s="19"/>
      <c r="G633" s="19"/>
      <c r="L633" s="19"/>
      <c r="M633" s="19"/>
      <c r="N633" s="19"/>
      <c r="O633" s="19"/>
      <c r="P633" s="19"/>
      <c r="W633" s="19"/>
      <c r="Y633" s="19"/>
    </row>
    <row r="634" spans="3:25">
      <c r="C634" s="19"/>
      <c r="E634" s="19"/>
      <c r="G634" s="19"/>
      <c r="L634" s="19"/>
      <c r="M634" s="19"/>
      <c r="N634" s="19"/>
      <c r="O634" s="19"/>
      <c r="P634" s="19"/>
      <c r="W634" s="19"/>
      <c r="Y634" s="19"/>
    </row>
    <row r="635" spans="3:25">
      <c r="C635" s="19"/>
      <c r="E635" s="19"/>
      <c r="G635" s="19"/>
      <c r="L635" s="19"/>
      <c r="M635" s="19"/>
      <c r="N635" s="19"/>
      <c r="O635" s="19"/>
      <c r="P635" s="19"/>
      <c r="W635" s="19"/>
      <c r="Y635" s="19"/>
    </row>
    <row r="636" spans="3:25">
      <c r="C636" s="19"/>
      <c r="E636" s="19"/>
      <c r="G636" s="19"/>
      <c r="L636" s="19"/>
      <c r="M636" s="19"/>
      <c r="N636" s="19"/>
      <c r="O636" s="19"/>
      <c r="P636" s="19"/>
      <c r="W636" s="19"/>
      <c r="Y636" s="19"/>
    </row>
    <row r="637" spans="3:25">
      <c r="C637" s="19"/>
      <c r="E637" s="19"/>
      <c r="G637" s="19"/>
      <c r="L637" s="19"/>
      <c r="M637" s="19"/>
      <c r="N637" s="19"/>
      <c r="O637" s="19"/>
      <c r="P637" s="19"/>
      <c r="W637" s="19"/>
      <c r="Y637" s="19"/>
    </row>
    <row r="638" spans="3:25">
      <c r="C638" s="19"/>
      <c r="E638" s="19"/>
      <c r="G638" s="19"/>
      <c r="L638" s="19"/>
      <c r="M638" s="19"/>
      <c r="N638" s="19"/>
      <c r="O638" s="19"/>
      <c r="P638" s="19"/>
      <c r="W638" s="19"/>
      <c r="Y638" s="19"/>
    </row>
    <row r="639" spans="3:25">
      <c r="C639" s="19"/>
      <c r="E639" s="19"/>
      <c r="G639" s="19"/>
      <c r="L639" s="19"/>
      <c r="M639" s="19"/>
      <c r="N639" s="19"/>
      <c r="O639" s="19"/>
      <c r="P639" s="19"/>
      <c r="W639" s="19"/>
      <c r="Y639" s="19"/>
    </row>
    <row r="640" spans="3:25">
      <c r="C640" s="19"/>
      <c r="E640" s="19"/>
      <c r="G640" s="19"/>
      <c r="L640" s="19"/>
      <c r="M640" s="19"/>
      <c r="N640" s="19"/>
      <c r="O640" s="19"/>
      <c r="P640" s="19"/>
      <c r="W640" s="19"/>
      <c r="Y640" s="19"/>
    </row>
    <row r="641" spans="3:25">
      <c r="C641" s="19"/>
      <c r="E641" s="19"/>
      <c r="G641" s="19"/>
      <c r="L641" s="19"/>
      <c r="M641" s="19"/>
      <c r="N641" s="19"/>
      <c r="O641" s="19"/>
      <c r="P641" s="19"/>
      <c r="W641" s="19"/>
      <c r="Y641" s="19"/>
    </row>
    <row r="642" spans="3:25">
      <c r="C642" s="19"/>
      <c r="E642" s="19"/>
      <c r="G642" s="19"/>
      <c r="L642" s="19"/>
      <c r="M642" s="19"/>
      <c r="N642" s="19"/>
      <c r="O642" s="19"/>
      <c r="P642" s="19"/>
      <c r="W642" s="19"/>
      <c r="Y642" s="19"/>
    </row>
    <row r="643" spans="3:25">
      <c r="C643" s="19"/>
      <c r="E643" s="19"/>
      <c r="G643" s="19"/>
      <c r="L643" s="19"/>
      <c r="M643" s="19"/>
      <c r="N643" s="19"/>
      <c r="O643" s="19"/>
      <c r="P643" s="19"/>
      <c r="W643" s="19"/>
      <c r="Y643" s="19"/>
    </row>
    <row r="644" spans="3:25">
      <c r="C644" s="19"/>
      <c r="E644" s="19"/>
      <c r="G644" s="19"/>
      <c r="L644" s="19"/>
      <c r="M644" s="19"/>
      <c r="N644" s="19"/>
      <c r="O644" s="19"/>
      <c r="P644" s="19"/>
      <c r="W644" s="19"/>
      <c r="Y644" s="19"/>
    </row>
    <row r="645" spans="3:25">
      <c r="C645" s="19"/>
      <c r="E645" s="19"/>
      <c r="G645" s="19"/>
      <c r="L645" s="19"/>
      <c r="M645" s="19"/>
      <c r="N645" s="19"/>
      <c r="O645" s="19"/>
      <c r="P645" s="19"/>
      <c r="W645" s="19"/>
      <c r="Y645" s="19"/>
    </row>
    <row r="646" spans="3:25">
      <c r="C646" s="19"/>
      <c r="E646" s="19"/>
      <c r="G646" s="19"/>
      <c r="L646" s="19"/>
      <c r="M646" s="19"/>
      <c r="N646" s="19"/>
      <c r="O646" s="19"/>
      <c r="P646" s="19"/>
      <c r="W646" s="19"/>
      <c r="Y646" s="19"/>
    </row>
    <row r="647" spans="3:25">
      <c r="C647" s="19"/>
      <c r="E647" s="19"/>
      <c r="G647" s="19"/>
      <c r="L647" s="19"/>
      <c r="M647" s="19"/>
      <c r="N647" s="19"/>
      <c r="O647" s="19"/>
      <c r="P647" s="19"/>
      <c r="W647" s="19"/>
      <c r="Y647" s="19"/>
    </row>
    <row r="648" spans="3:25">
      <c r="C648" s="19"/>
      <c r="E648" s="19"/>
      <c r="G648" s="19"/>
      <c r="L648" s="19"/>
      <c r="M648" s="19"/>
      <c r="N648" s="19"/>
      <c r="O648" s="19"/>
      <c r="P648" s="19"/>
      <c r="W648" s="19"/>
      <c r="Y648" s="19"/>
    </row>
    <row r="649" spans="3:25">
      <c r="C649" s="19"/>
      <c r="E649" s="19"/>
      <c r="G649" s="19"/>
      <c r="L649" s="19"/>
      <c r="M649" s="19"/>
      <c r="N649" s="19"/>
      <c r="O649" s="19"/>
      <c r="P649" s="19"/>
      <c r="W649" s="19"/>
      <c r="Y649" s="19"/>
    </row>
    <row r="650" spans="3:25">
      <c r="C650" s="19"/>
      <c r="E650" s="19"/>
      <c r="G650" s="19"/>
      <c r="L650" s="19"/>
      <c r="M650" s="19"/>
      <c r="N650" s="19"/>
      <c r="O650" s="19"/>
      <c r="P650" s="19"/>
      <c r="W650" s="19"/>
      <c r="Y650" s="19"/>
    </row>
    <row r="651" spans="3:25">
      <c r="C651" s="19"/>
      <c r="E651" s="19"/>
      <c r="G651" s="19"/>
      <c r="L651" s="19"/>
      <c r="M651" s="19"/>
      <c r="N651" s="19"/>
      <c r="O651" s="19"/>
      <c r="P651" s="19"/>
      <c r="W651" s="19"/>
      <c r="Y651" s="19"/>
    </row>
    <row r="652" spans="3:25">
      <c r="C652" s="19"/>
      <c r="E652" s="19"/>
      <c r="G652" s="19"/>
      <c r="L652" s="19"/>
      <c r="M652" s="19"/>
      <c r="N652" s="19"/>
      <c r="O652" s="19"/>
      <c r="P652" s="19"/>
      <c r="W652" s="19"/>
      <c r="Y652" s="19"/>
    </row>
    <row r="653" spans="3:25">
      <c r="C653" s="19"/>
      <c r="E653" s="19"/>
      <c r="G653" s="19"/>
      <c r="L653" s="19"/>
      <c r="M653" s="19"/>
      <c r="N653" s="19"/>
      <c r="O653" s="19"/>
      <c r="P653" s="19"/>
      <c r="W653" s="19"/>
      <c r="Y653" s="19"/>
    </row>
    <row r="654" spans="3:25">
      <c r="C654" s="19"/>
      <c r="E654" s="19"/>
      <c r="G654" s="19"/>
      <c r="L654" s="19"/>
      <c r="M654" s="19"/>
      <c r="N654" s="19"/>
      <c r="O654" s="19"/>
      <c r="P654" s="19"/>
      <c r="W654" s="19"/>
      <c r="Y654" s="19"/>
    </row>
    <row r="655" spans="3:25">
      <c r="C655" s="19"/>
      <c r="E655" s="19"/>
      <c r="G655" s="19"/>
      <c r="L655" s="19"/>
      <c r="M655" s="19"/>
      <c r="N655" s="19"/>
      <c r="O655" s="19"/>
      <c r="P655" s="19"/>
      <c r="W655" s="19"/>
      <c r="Y655" s="19"/>
    </row>
    <row r="656" spans="3:25">
      <c r="C656" s="19"/>
      <c r="E656" s="19"/>
      <c r="G656" s="19"/>
      <c r="L656" s="19"/>
      <c r="M656" s="19"/>
      <c r="N656" s="19"/>
      <c r="O656" s="19"/>
      <c r="P656" s="19"/>
      <c r="W656" s="19"/>
      <c r="Y656" s="19"/>
    </row>
    <row r="657" spans="3:25">
      <c r="C657" s="19"/>
      <c r="E657" s="19"/>
      <c r="G657" s="19"/>
      <c r="L657" s="19"/>
      <c r="M657" s="19"/>
      <c r="N657" s="19"/>
      <c r="O657" s="19"/>
      <c r="P657" s="19"/>
      <c r="W657" s="19"/>
      <c r="Y657" s="19"/>
    </row>
    <row r="658" spans="3:25">
      <c r="C658" s="19"/>
      <c r="E658" s="19"/>
      <c r="G658" s="19"/>
      <c r="L658" s="19"/>
      <c r="M658" s="19"/>
      <c r="N658" s="19"/>
      <c r="O658" s="19"/>
      <c r="P658" s="19"/>
      <c r="W658" s="19"/>
      <c r="Y658" s="19"/>
    </row>
    <row r="659" spans="3:25">
      <c r="C659" s="19"/>
      <c r="E659" s="19"/>
      <c r="G659" s="19"/>
      <c r="L659" s="19"/>
      <c r="M659" s="19"/>
      <c r="N659" s="19"/>
      <c r="O659" s="19"/>
      <c r="P659" s="19"/>
      <c r="W659" s="19"/>
      <c r="Y659" s="19"/>
    </row>
    <row r="660" spans="3:25">
      <c r="C660" s="19"/>
      <c r="E660" s="19"/>
      <c r="G660" s="19"/>
      <c r="L660" s="19"/>
      <c r="M660" s="19"/>
      <c r="N660" s="19"/>
      <c r="O660" s="19"/>
      <c r="P660" s="19"/>
      <c r="W660" s="19"/>
      <c r="Y660" s="19"/>
    </row>
    <row r="661" spans="3:25">
      <c r="C661" s="19"/>
      <c r="E661" s="19"/>
      <c r="G661" s="19"/>
      <c r="L661" s="19"/>
      <c r="M661" s="19"/>
      <c r="N661" s="19"/>
      <c r="O661" s="19"/>
      <c r="P661" s="19"/>
      <c r="W661" s="19"/>
      <c r="Y661" s="19"/>
    </row>
    <row r="662" spans="3:25">
      <c r="C662" s="19"/>
      <c r="E662" s="19"/>
      <c r="G662" s="19"/>
      <c r="L662" s="19"/>
      <c r="M662" s="19"/>
      <c r="N662" s="19"/>
      <c r="O662" s="19"/>
      <c r="P662" s="19"/>
      <c r="W662" s="19"/>
      <c r="Y662" s="19"/>
    </row>
    <row r="663" spans="3:25">
      <c r="C663" s="19"/>
      <c r="E663" s="19"/>
      <c r="G663" s="19"/>
      <c r="L663" s="19"/>
      <c r="M663" s="19"/>
      <c r="N663" s="19"/>
      <c r="O663" s="19"/>
      <c r="P663" s="19"/>
      <c r="W663" s="19"/>
      <c r="Y663" s="19"/>
    </row>
    <row r="664" spans="3:25">
      <c r="C664" s="19"/>
      <c r="E664" s="19"/>
      <c r="G664" s="19"/>
      <c r="L664" s="19"/>
      <c r="M664" s="19"/>
      <c r="N664" s="19"/>
      <c r="O664" s="19"/>
      <c r="P664" s="19"/>
      <c r="W664" s="19"/>
      <c r="Y664" s="19"/>
    </row>
    <row r="665" spans="3:25">
      <c r="C665" s="19"/>
      <c r="E665" s="19"/>
      <c r="G665" s="19"/>
      <c r="L665" s="19"/>
      <c r="M665" s="19"/>
      <c r="N665" s="19"/>
      <c r="O665" s="19"/>
      <c r="P665" s="19"/>
      <c r="W665" s="19"/>
      <c r="Y665" s="19"/>
    </row>
    <row r="666" spans="3:25">
      <c r="C666" s="19"/>
      <c r="E666" s="19"/>
      <c r="G666" s="19"/>
      <c r="L666" s="19"/>
      <c r="M666" s="19"/>
      <c r="N666" s="19"/>
      <c r="O666" s="19"/>
      <c r="P666" s="19"/>
      <c r="W666" s="19"/>
      <c r="Y666" s="19"/>
    </row>
    <row r="667" spans="3:25">
      <c r="C667" s="19"/>
      <c r="E667" s="19"/>
      <c r="G667" s="19"/>
      <c r="L667" s="19"/>
      <c r="M667" s="19"/>
      <c r="N667" s="19"/>
      <c r="O667" s="19"/>
      <c r="P667" s="19"/>
      <c r="W667" s="19"/>
      <c r="Y667" s="19"/>
    </row>
    <row r="668" spans="3:25">
      <c r="C668" s="19"/>
      <c r="E668" s="19"/>
      <c r="G668" s="19"/>
      <c r="L668" s="19"/>
      <c r="M668" s="19"/>
      <c r="N668" s="19"/>
      <c r="O668" s="19"/>
      <c r="P668" s="19"/>
      <c r="W668" s="19"/>
      <c r="Y668" s="19"/>
    </row>
    <row r="669" spans="3:25">
      <c r="C669" s="19"/>
      <c r="E669" s="19"/>
      <c r="G669" s="19"/>
      <c r="L669" s="19"/>
      <c r="M669" s="19"/>
      <c r="N669" s="19"/>
      <c r="O669" s="19"/>
      <c r="P669" s="19"/>
      <c r="W669" s="19"/>
      <c r="Y669" s="19"/>
    </row>
    <row r="670" spans="3:25">
      <c r="C670" s="19"/>
      <c r="E670" s="19"/>
      <c r="G670" s="19"/>
      <c r="L670" s="19"/>
      <c r="M670" s="19"/>
      <c r="N670" s="19"/>
      <c r="O670" s="19"/>
      <c r="P670" s="19"/>
      <c r="W670" s="19"/>
      <c r="Y670" s="19"/>
    </row>
    <row r="671" spans="3:25">
      <c r="C671" s="19"/>
      <c r="E671" s="19"/>
      <c r="G671" s="19"/>
      <c r="L671" s="19"/>
      <c r="M671" s="19"/>
      <c r="N671" s="19"/>
      <c r="O671" s="19"/>
      <c r="P671" s="19"/>
      <c r="W671" s="19"/>
      <c r="Y671" s="19"/>
    </row>
    <row r="672" spans="3:25">
      <c r="C672" s="19"/>
      <c r="E672" s="19"/>
      <c r="G672" s="19"/>
      <c r="L672" s="19"/>
      <c r="M672" s="19"/>
      <c r="N672" s="19"/>
      <c r="O672" s="19"/>
      <c r="P672" s="19"/>
      <c r="W672" s="19"/>
      <c r="Y672" s="19"/>
    </row>
    <row r="673" spans="3:25">
      <c r="C673" s="19"/>
      <c r="E673" s="19"/>
      <c r="G673" s="19"/>
      <c r="L673" s="19"/>
      <c r="M673" s="19"/>
      <c r="N673" s="19"/>
      <c r="O673" s="19"/>
      <c r="P673" s="19"/>
      <c r="W673" s="19"/>
      <c r="Y673" s="19"/>
    </row>
    <row r="674" spans="3:25">
      <c r="C674" s="19"/>
      <c r="E674" s="19"/>
      <c r="G674" s="19"/>
      <c r="L674" s="19"/>
      <c r="M674" s="19"/>
      <c r="N674" s="19"/>
      <c r="O674" s="19"/>
      <c r="P674" s="19"/>
      <c r="W674" s="19"/>
      <c r="Y674" s="19"/>
    </row>
    <row r="675" spans="3:25">
      <c r="C675" s="19"/>
      <c r="E675" s="19"/>
      <c r="G675" s="19"/>
      <c r="L675" s="19"/>
      <c r="M675" s="19"/>
      <c r="N675" s="19"/>
      <c r="O675" s="19"/>
      <c r="P675" s="19"/>
      <c r="W675" s="19"/>
      <c r="Y675" s="19"/>
    </row>
    <row r="676" spans="3:25">
      <c r="C676" s="19"/>
      <c r="E676" s="19"/>
      <c r="G676" s="19"/>
      <c r="L676" s="19"/>
      <c r="M676" s="19"/>
      <c r="N676" s="19"/>
      <c r="O676" s="19"/>
      <c r="P676" s="19"/>
      <c r="W676" s="19"/>
      <c r="Y676" s="19"/>
    </row>
    <row r="677" spans="3:25">
      <c r="C677" s="19"/>
      <c r="E677" s="19"/>
      <c r="G677" s="19"/>
      <c r="L677" s="19"/>
      <c r="M677" s="19"/>
      <c r="N677" s="19"/>
      <c r="O677" s="19"/>
      <c r="P677" s="19"/>
      <c r="W677" s="19"/>
      <c r="Y677" s="19"/>
    </row>
    <row r="678" spans="3:25">
      <c r="C678" s="19"/>
      <c r="E678" s="19"/>
      <c r="G678" s="19"/>
      <c r="L678" s="19"/>
      <c r="M678" s="19"/>
      <c r="N678" s="19"/>
      <c r="O678" s="19"/>
      <c r="P678" s="19"/>
      <c r="W678" s="19"/>
      <c r="Y678" s="19"/>
    </row>
    <row r="679" spans="3:25">
      <c r="C679" s="19"/>
      <c r="E679" s="19"/>
      <c r="G679" s="19"/>
      <c r="L679" s="19"/>
      <c r="M679" s="19"/>
      <c r="N679" s="19"/>
      <c r="O679" s="19"/>
      <c r="P679" s="19"/>
      <c r="W679" s="19"/>
      <c r="Y679" s="19"/>
    </row>
    <row r="680" spans="3:25">
      <c r="C680" s="19"/>
      <c r="E680" s="19"/>
      <c r="G680" s="19"/>
      <c r="L680" s="19"/>
      <c r="M680" s="19"/>
      <c r="N680" s="19"/>
      <c r="O680" s="19"/>
      <c r="P680" s="19"/>
      <c r="W680" s="19"/>
      <c r="Y680" s="19"/>
    </row>
    <row r="681" spans="3:25">
      <c r="C681" s="19"/>
      <c r="E681" s="19"/>
      <c r="G681" s="19"/>
      <c r="L681" s="19"/>
      <c r="M681" s="19"/>
      <c r="N681" s="19"/>
      <c r="O681" s="19"/>
      <c r="P681" s="19"/>
      <c r="W681" s="19"/>
      <c r="Y681" s="19"/>
    </row>
    <row r="682" spans="3:25">
      <c r="C682" s="19"/>
      <c r="E682" s="19"/>
      <c r="G682" s="19"/>
      <c r="L682" s="19"/>
      <c r="M682" s="19"/>
      <c r="N682" s="19"/>
      <c r="O682" s="19"/>
      <c r="P682" s="19"/>
      <c r="W682" s="19"/>
      <c r="Y682" s="19"/>
    </row>
    <row r="683" spans="3:25">
      <c r="C683" s="19"/>
      <c r="E683" s="19"/>
      <c r="G683" s="19"/>
      <c r="L683" s="19"/>
      <c r="M683" s="19"/>
      <c r="N683" s="19"/>
      <c r="O683" s="19"/>
      <c r="P683" s="19"/>
      <c r="W683" s="19"/>
      <c r="Y683" s="19"/>
    </row>
    <row r="684" spans="3:25">
      <c r="C684" s="19"/>
      <c r="E684" s="19"/>
      <c r="G684" s="19"/>
      <c r="L684" s="19"/>
      <c r="M684" s="19"/>
      <c r="N684" s="19"/>
      <c r="O684" s="19"/>
      <c r="P684" s="19"/>
      <c r="W684" s="19"/>
      <c r="Y684" s="19"/>
    </row>
    <row r="685" spans="3:25">
      <c r="C685" s="19"/>
      <c r="E685" s="19"/>
      <c r="G685" s="19"/>
      <c r="L685" s="19"/>
      <c r="M685" s="19"/>
      <c r="N685" s="19"/>
      <c r="O685" s="19"/>
      <c r="P685" s="19"/>
      <c r="W685" s="19"/>
      <c r="Y685" s="19"/>
    </row>
    <row r="686" spans="3:25">
      <c r="C686" s="19"/>
      <c r="E686" s="19"/>
      <c r="G686" s="19"/>
      <c r="L686" s="19"/>
      <c r="M686" s="19"/>
      <c r="N686" s="19"/>
      <c r="O686" s="19"/>
      <c r="P686" s="19"/>
      <c r="W686" s="19"/>
      <c r="Y686" s="19"/>
    </row>
    <row r="687" spans="3:25">
      <c r="C687" s="19"/>
      <c r="E687" s="19"/>
      <c r="G687" s="19"/>
      <c r="L687" s="19"/>
      <c r="M687" s="19"/>
      <c r="N687" s="19"/>
      <c r="O687" s="19"/>
      <c r="P687" s="19"/>
      <c r="W687" s="19"/>
      <c r="Y687" s="19"/>
    </row>
    <row r="688" spans="3:25">
      <c r="C688" s="19"/>
      <c r="E688" s="19"/>
      <c r="G688" s="19"/>
      <c r="L688" s="19"/>
      <c r="M688" s="19"/>
      <c r="N688" s="19"/>
      <c r="O688" s="19"/>
      <c r="P688" s="19"/>
      <c r="W688" s="19"/>
      <c r="Y688" s="19"/>
    </row>
    <row r="689" spans="3:25">
      <c r="C689" s="19"/>
      <c r="E689" s="19"/>
      <c r="G689" s="19"/>
      <c r="L689" s="19"/>
      <c r="M689" s="19"/>
      <c r="N689" s="19"/>
      <c r="O689" s="19"/>
      <c r="P689" s="19"/>
      <c r="W689" s="19"/>
      <c r="Y689" s="19"/>
    </row>
    <row r="690" spans="3:25">
      <c r="C690" s="19"/>
      <c r="E690" s="19"/>
      <c r="G690" s="19"/>
      <c r="L690" s="19"/>
      <c r="M690" s="19"/>
      <c r="N690" s="19"/>
      <c r="O690" s="19"/>
      <c r="P690" s="19"/>
      <c r="W690" s="19"/>
      <c r="Y690" s="19"/>
    </row>
    <row r="691" spans="3:25">
      <c r="C691" s="19"/>
      <c r="E691" s="19"/>
      <c r="G691" s="19"/>
      <c r="L691" s="19"/>
      <c r="M691" s="19"/>
      <c r="N691" s="19"/>
      <c r="O691" s="19"/>
      <c r="P691" s="19"/>
      <c r="W691" s="19"/>
      <c r="Y691" s="19"/>
    </row>
    <row r="692" spans="3:25">
      <c r="C692" s="19"/>
      <c r="E692" s="19"/>
      <c r="G692" s="19"/>
      <c r="L692" s="19"/>
      <c r="M692" s="19"/>
      <c r="N692" s="19"/>
      <c r="O692" s="19"/>
      <c r="P692" s="19"/>
      <c r="W692" s="19"/>
      <c r="Y692" s="19"/>
    </row>
    <row r="693" spans="3:25">
      <c r="C693" s="19"/>
      <c r="E693" s="19"/>
      <c r="G693" s="19"/>
      <c r="L693" s="19"/>
      <c r="M693" s="19"/>
      <c r="N693" s="19"/>
      <c r="O693" s="19"/>
      <c r="P693" s="19"/>
      <c r="W693" s="19"/>
      <c r="Y693" s="19"/>
    </row>
    <row r="694" spans="3:25">
      <c r="C694" s="19"/>
      <c r="E694" s="19"/>
      <c r="G694" s="19"/>
      <c r="L694" s="19"/>
      <c r="M694" s="19"/>
      <c r="N694" s="19"/>
      <c r="O694" s="19"/>
      <c r="P694" s="19"/>
      <c r="W694" s="19"/>
      <c r="Y694" s="19"/>
    </row>
    <row r="695" spans="3:25">
      <c r="C695" s="19"/>
      <c r="E695" s="19"/>
      <c r="G695" s="19"/>
      <c r="L695" s="19"/>
      <c r="M695" s="19"/>
      <c r="N695" s="19"/>
      <c r="O695" s="19"/>
      <c r="P695" s="19"/>
      <c r="W695" s="19"/>
      <c r="Y695" s="19"/>
    </row>
    <row r="696" spans="3:25">
      <c r="C696" s="19"/>
      <c r="E696" s="19"/>
      <c r="G696" s="19"/>
      <c r="L696" s="19"/>
      <c r="M696" s="19"/>
      <c r="N696" s="19"/>
      <c r="O696" s="19"/>
      <c r="P696" s="19"/>
      <c r="W696" s="19"/>
      <c r="Y696" s="19"/>
    </row>
    <row r="697" spans="3:25">
      <c r="C697" s="19"/>
      <c r="E697" s="19"/>
      <c r="G697" s="19"/>
      <c r="L697" s="19"/>
      <c r="M697" s="19"/>
      <c r="N697" s="19"/>
      <c r="O697" s="19"/>
      <c r="P697" s="19"/>
      <c r="W697" s="19"/>
      <c r="Y697" s="19"/>
    </row>
    <row r="698" spans="3:25">
      <c r="C698" s="19"/>
      <c r="E698" s="19"/>
      <c r="G698" s="19"/>
      <c r="L698" s="19"/>
      <c r="M698" s="19"/>
      <c r="N698" s="19"/>
      <c r="O698" s="19"/>
      <c r="P698" s="19"/>
      <c r="W698" s="19"/>
      <c r="Y698" s="19"/>
    </row>
    <row r="699" spans="3:25">
      <c r="C699" s="19"/>
      <c r="E699" s="19"/>
      <c r="G699" s="19"/>
      <c r="L699" s="19"/>
      <c r="M699" s="19"/>
      <c r="N699" s="19"/>
      <c r="O699" s="19"/>
      <c r="P699" s="19"/>
      <c r="W699" s="19"/>
      <c r="Y699" s="19"/>
    </row>
    <row r="700" spans="3:25">
      <c r="C700" s="19"/>
      <c r="E700" s="19"/>
      <c r="G700" s="19"/>
      <c r="L700" s="19"/>
      <c r="M700" s="19"/>
      <c r="N700" s="19"/>
      <c r="O700" s="19"/>
      <c r="P700" s="19"/>
      <c r="W700" s="19"/>
      <c r="Y700" s="19"/>
    </row>
    <row r="701" spans="3:25">
      <c r="C701" s="19"/>
      <c r="E701" s="19"/>
      <c r="G701" s="19"/>
      <c r="L701" s="19"/>
      <c r="M701" s="19"/>
      <c r="N701" s="19"/>
      <c r="O701" s="19"/>
      <c r="P701" s="19"/>
      <c r="W701" s="19"/>
      <c r="Y701" s="19"/>
    </row>
    <row r="702" spans="3:25">
      <c r="C702" s="19"/>
      <c r="E702" s="19"/>
      <c r="G702" s="19"/>
      <c r="L702" s="19"/>
      <c r="M702" s="19"/>
      <c r="N702" s="19"/>
      <c r="O702" s="19"/>
      <c r="P702" s="19"/>
      <c r="W702" s="19"/>
      <c r="Y702" s="19"/>
    </row>
    <row r="703" spans="3:25">
      <c r="C703" s="19"/>
      <c r="E703" s="19"/>
      <c r="G703" s="19"/>
      <c r="L703" s="19"/>
      <c r="M703" s="19"/>
      <c r="N703" s="19"/>
      <c r="O703" s="19"/>
      <c r="P703" s="19"/>
      <c r="W703" s="19"/>
      <c r="Y703" s="19"/>
    </row>
    <row r="704" spans="3:25">
      <c r="C704" s="19"/>
      <c r="E704" s="19"/>
      <c r="G704" s="19"/>
      <c r="L704" s="19"/>
      <c r="M704" s="19"/>
      <c r="N704" s="19"/>
      <c r="O704" s="19"/>
      <c r="P704" s="19"/>
      <c r="W704" s="19"/>
      <c r="Y704" s="19"/>
    </row>
    <row r="705" spans="3:25">
      <c r="C705" s="19"/>
      <c r="E705" s="19"/>
      <c r="G705" s="19"/>
      <c r="L705" s="19"/>
      <c r="M705" s="19"/>
      <c r="N705" s="19"/>
      <c r="O705" s="19"/>
      <c r="P705" s="19"/>
      <c r="W705" s="19"/>
      <c r="Y705" s="19"/>
    </row>
    <row r="706" spans="3:25">
      <c r="C706" s="19"/>
      <c r="E706" s="19"/>
      <c r="G706" s="19"/>
      <c r="L706" s="19"/>
      <c r="M706" s="19"/>
      <c r="N706" s="19"/>
      <c r="O706" s="19"/>
      <c r="P706" s="19"/>
      <c r="W706" s="19"/>
      <c r="Y706" s="19"/>
    </row>
    <row r="707" spans="3:25">
      <c r="C707" s="19"/>
      <c r="E707" s="19"/>
      <c r="G707" s="19"/>
      <c r="L707" s="19"/>
      <c r="M707" s="19"/>
      <c r="N707" s="19"/>
      <c r="O707" s="19"/>
      <c r="P707" s="19"/>
      <c r="W707" s="19"/>
      <c r="Y707" s="19"/>
    </row>
    <row r="708" spans="3:25">
      <c r="C708" s="19"/>
      <c r="E708" s="19"/>
      <c r="G708" s="19"/>
      <c r="L708" s="19"/>
      <c r="M708" s="19"/>
      <c r="N708" s="19"/>
      <c r="O708" s="19"/>
      <c r="P708" s="19"/>
      <c r="W708" s="19"/>
      <c r="Y708" s="19"/>
    </row>
    <row r="709" spans="3:25">
      <c r="C709" s="19"/>
      <c r="E709" s="19"/>
      <c r="G709" s="19"/>
      <c r="L709" s="19"/>
      <c r="M709" s="19"/>
      <c r="N709" s="19"/>
      <c r="O709" s="19"/>
      <c r="P709" s="19"/>
      <c r="W709" s="19"/>
      <c r="Y709" s="19"/>
    </row>
    <row r="710" spans="3:25">
      <c r="C710" s="19"/>
      <c r="E710" s="19"/>
      <c r="G710" s="19"/>
      <c r="L710" s="19"/>
      <c r="M710" s="19"/>
      <c r="N710" s="19"/>
      <c r="O710" s="19"/>
      <c r="P710" s="19"/>
      <c r="W710" s="19"/>
      <c r="Y710" s="19"/>
    </row>
    <row r="711" spans="3:25">
      <c r="C711" s="19"/>
      <c r="E711" s="19"/>
      <c r="G711" s="19"/>
      <c r="L711" s="19"/>
      <c r="M711" s="19"/>
      <c r="N711" s="19"/>
      <c r="O711" s="19"/>
      <c r="P711" s="19"/>
      <c r="W711" s="19"/>
      <c r="Y711" s="19"/>
    </row>
    <row r="712" spans="3:25">
      <c r="C712" s="19"/>
      <c r="E712" s="19"/>
      <c r="G712" s="19"/>
      <c r="L712" s="19"/>
      <c r="M712" s="19"/>
      <c r="N712" s="19"/>
      <c r="O712" s="19"/>
      <c r="P712" s="19"/>
      <c r="W712" s="19"/>
      <c r="Y712" s="19"/>
    </row>
    <row r="713" spans="3:25">
      <c r="C713" s="19"/>
      <c r="E713" s="19"/>
      <c r="G713" s="19"/>
      <c r="L713" s="19"/>
      <c r="M713" s="19"/>
      <c r="N713" s="19"/>
      <c r="O713" s="19"/>
      <c r="P713" s="19"/>
      <c r="W713" s="19"/>
      <c r="Y713" s="19"/>
    </row>
    <row r="714" spans="3:25">
      <c r="C714" s="19"/>
      <c r="E714" s="19"/>
      <c r="G714" s="19"/>
      <c r="L714" s="19"/>
      <c r="M714" s="19"/>
      <c r="N714" s="19"/>
      <c r="O714" s="19"/>
      <c r="P714" s="19"/>
      <c r="W714" s="19"/>
      <c r="Y714" s="19"/>
    </row>
    <row r="715" spans="3:25">
      <c r="C715" s="19"/>
      <c r="E715" s="19"/>
      <c r="G715" s="19"/>
      <c r="L715" s="19"/>
      <c r="M715" s="19"/>
      <c r="N715" s="19"/>
      <c r="O715" s="19"/>
      <c r="P715" s="19"/>
      <c r="W715" s="19"/>
      <c r="Y715" s="19"/>
    </row>
    <row r="716" spans="3:25">
      <c r="C716" s="19"/>
      <c r="E716" s="19"/>
      <c r="G716" s="19"/>
      <c r="L716" s="19"/>
      <c r="M716" s="19"/>
      <c r="N716" s="19"/>
      <c r="O716" s="19"/>
      <c r="P716" s="19"/>
      <c r="W716" s="19"/>
      <c r="Y716" s="19"/>
    </row>
    <row r="717" spans="3:25">
      <c r="C717" s="19"/>
      <c r="E717" s="19"/>
      <c r="G717" s="19"/>
      <c r="L717" s="19"/>
      <c r="M717" s="19"/>
      <c r="N717" s="19"/>
      <c r="O717" s="19"/>
      <c r="P717" s="19"/>
      <c r="W717" s="19"/>
      <c r="Y717" s="19"/>
    </row>
    <row r="718" spans="3:25">
      <c r="C718" s="19"/>
      <c r="E718" s="19"/>
      <c r="G718" s="19"/>
      <c r="L718" s="19"/>
      <c r="M718" s="19"/>
      <c r="N718" s="19"/>
      <c r="O718" s="19"/>
      <c r="P718" s="19"/>
      <c r="W718" s="19"/>
      <c r="Y718" s="19"/>
    </row>
    <row r="719" spans="3:25">
      <c r="C719" s="19"/>
      <c r="E719" s="19"/>
      <c r="G719" s="19"/>
      <c r="L719" s="19"/>
      <c r="M719" s="19"/>
      <c r="N719" s="19"/>
      <c r="O719" s="19"/>
      <c r="P719" s="19"/>
      <c r="W719" s="19"/>
      <c r="Y719" s="19"/>
    </row>
    <row r="720" spans="3:25">
      <c r="C720" s="19"/>
      <c r="E720" s="19"/>
      <c r="G720" s="19"/>
      <c r="L720" s="19"/>
      <c r="M720" s="19"/>
      <c r="N720" s="19"/>
      <c r="O720" s="19"/>
      <c r="P720" s="19"/>
      <c r="W720" s="19"/>
      <c r="Y720" s="19"/>
    </row>
    <row r="721" spans="3:25">
      <c r="C721" s="19"/>
      <c r="E721" s="19"/>
      <c r="G721" s="19"/>
      <c r="L721" s="19"/>
      <c r="M721" s="19"/>
      <c r="N721" s="19"/>
      <c r="O721" s="19"/>
      <c r="P721" s="19"/>
      <c r="W721" s="19"/>
      <c r="Y721" s="19"/>
    </row>
    <row r="722" spans="3:25">
      <c r="C722" s="19"/>
      <c r="E722" s="19"/>
      <c r="G722" s="19"/>
      <c r="L722" s="19"/>
      <c r="M722" s="19"/>
      <c r="N722" s="19"/>
      <c r="O722" s="19"/>
      <c r="P722" s="19"/>
      <c r="W722" s="19"/>
      <c r="Y722" s="19"/>
    </row>
    <row r="723" spans="3:25">
      <c r="C723" s="19"/>
      <c r="E723" s="19"/>
      <c r="G723" s="19"/>
      <c r="L723" s="19"/>
      <c r="M723" s="19"/>
      <c r="N723" s="19"/>
      <c r="O723" s="19"/>
      <c r="P723" s="19"/>
      <c r="W723" s="19"/>
      <c r="Y723" s="19"/>
    </row>
    <row r="724" spans="3:25">
      <c r="C724" s="19"/>
      <c r="E724" s="19"/>
      <c r="G724" s="19"/>
      <c r="L724" s="19"/>
      <c r="M724" s="19"/>
      <c r="N724" s="19"/>
      <c r="O724" s="19"/>
      <c r="P724" s="19"/>
      <c r="W724" s="19"/>
      <c r="Y724" s="19"/>
    </row>
    <row r="725" spans="3:25">
      <c r="C725" s="19"/>
      <c r="E725" s="19"/>
      <c r="G725" s="19"/>
      <c r="L725" s="19"/>
      <c r="M725" s="19"/>
      <c r="N725" s="19"/>
      <c r="O725" s="19"/>
      <c r="P725" s="19"/>
      <c r="W725" s="19"/>
      <c r="Y725" s="19"/>
    </row>
    <row r="726" spans="3:25">
      <c r="C726" s="19"/>
      <c r="E726" s="19"/>
      <c r="G726" s="19"/>
      <c r="L726" s="19"/>
      <c r="M726" s="19"/>
      <c r="N726" s="19"/>
      <c r="O726" s="19"/>
      <c r="P726" s="19"/>
      <c r="W726" s="19"/>
      <c r="Y726" s="19"/>
    </row>
    <row r="727" spans="3:25">
      <c r="C727" s="19"/>
      <c r="E727" s="19"/>
      <c r="G727" s="19"/>
      <c r="L727" s="19"/>
      <c r="M727" s="19"/>
      <c r="N727" s="19"/>
      <c r="O727" s="19"/>
      <c r="P727" s="19"/>
      <c r="W727" s="19"/>
      <c r="Y727" s="19"/>
    </row>
    <row r="728" spans="3:25">
      <c r="C728" s="19"/>
      <c r="E728" s="19"/>
      <c r="G728" s="19"/>
      <c r="L728" s="19"/>
      <c r="M728" s="19"/>
      <c r="N728" s="19"/>
      <c r="O728" s="19"/>
      <c r="P728" s="19"/>
      <c r="W728" s="19"/>
      <c r="Y728" s="19"/>
    </row>
    <row r="729" spans="3:25">
      <c r="C729" s="19"/>
      <c r="E729" s="19"/>
      <c r="G729" s="19"/>
      <c r="L729" s="19"/>
      <c r="M729" s="19"/>
      <c r="N729" s="19"/>
      <c r="O729" s="19"/>
      <c r="P729" s="19"/>
      <c r="W729" s="19"/>
      <c r="Y729" s="19"/>
    </row>
    <row r="730" spans="3:25">
      <c r="C730" s="19"/>
      <c r="E730" s="19"/>
      <c r="G730" s="19"/>
      <c r="L730" s="19"/>
      <c r="M730" s="19"/>
      <c r="N730" s="19"/>
      <c r="O730" s="19"/>
      <c r="P730" s="19"/>
      <c r="W730" s="19"/>
      <c r="Y730" s="19"/>
    </row>
    <row r="731" spans="3:25">
      <c r="C731" s="19"/>
      <c r="E731" s="19"/>
      <c r="G731" s="19"/>
      <c r="L731" s="19"/>
      <c r="M731" s="19"/>
      <c r="N731" s="19"/>
      <c r="O731" s="19"/>
      <c r="P731" s="19"/>
      <c r="W731" s="19"/>
      <c r="Y731" s="19"/>
    </row>
    <row r="732" spans="3:25">
      <c r="C732" s="19"/>
      <c r="E732" s="19"/>
      <c r="G732" s="19"/>
      <c r="L732" s="19"/>
      <c r="M732" s="19"/>
      <c r="N732" s="19"/>
      <c r="O732" s="19"/>
      <c r="P732" s="19"/>
      <c r="W732" s="19"/>
      <c r="Y732" s="19"/>
    </row>
    <row r="733" spans="3:25">
      <c r="C733" s="19"/>
      <c r="E733" s="19"/>
      <c r="G733" s="19"/>
      <c r="L733" s="19"/>
      <c r="M733" s="19"/>
      <c r="N733" s="19"/>
      <c r="O733" s="19"/>
      <c r="P733" s="19"/>
      <c r="W733" s="19"/>
      <c r="Y733" s="19"/>
    </row>
    <row r="734" spans="3:25">
      <c r="C734" s="19"/>
      <c r="E734" s="19"/>
      <c r="G734" s="19"/>
      <c r="L734" s="19"/>
      <c r="M734" s="19"/>
      <c r="N734" s="19"/>
      <c r="O734" s="19"/>
      <c r="P734" s="19"/>
      <c r="W734" s="19"/>
      <c r="Y734" s="19"/>
    </row>
    <row r="735" spans="3:25">
      <c r="C735" s="19"/>
      <c r="E735" s="19"/>
      <c r="G735" s="19"/>
      <c r="L735" s="19"/>
      <c r="M735" s="19"/>
      <c r="N735" s="19"/>
      <c r="O735" s="19"/>
      <c r="P735" s="19"/>
      <c r="W735" s="19"/>
      <c r="Y735" s="19"/>
    </row>
    <row r="736" spans="3:25">
      <c r="C736" s="19"/>
      <c r="E736" s="19"/>
      <c r="G736" s="19"/>
      <c r="L736" s="19"/>
      <c r="M736" s="19"/>
      <c r="N736" s="19"/>
      <c r="O736" s="19"/>
      <c r="P736" s="19"/>
      <c r="W736" s="19"/>
      <c r="Y736" s="19"/>
    </row>
    <row r="737" spans="3:25">
      <c r="C737" s="19"/>
      <c r="E737" s="19"/>
      <c r="G737" s="19"/>
      <c r="L737" s="19"/>
      <c r="M737" s="19"/>
      <c r="N737" s="19"/>
      <c r="O737" s="19"/>
      <c r="P737" s="19"/>
      <c r="W737" s="19"/>
      <c r="Y737" s="19"/>
    </row>
    <row r="738" spans="3:25">
      <c r="C738" s="19"/>
      <c r="E738" s="19"/>
      <c r="G738" s="19"/>
      <c r="L738" s="19"/>
      <c r="M738" s="19"/>
      <c r="N738" s="19"/>
      <c r="O738" s="19"/>
      <c r="P738" s="19"/>
      <c r="W738" s="19"/>
      <c r="Y738" s="19"/>
    </row>
    <row r="739" spans="3:25">
      <c r="C739" s="19"/>
      <c r="E739" s="19"/>
      <c r="G739" s="19"/>
      <c r="L739" s="19"/>
      <c r="M739" s="19"/>
      <c r="N739" s="19"/>
      <c r="O739" s="19"/>
      <c r="P739" s="19"/>
      <c r="W739" s="19"/>
      <c r="Y739" s="19"/>
    </row>
    <row r="740" spans="3:25">
      <c r="C740" s="19"/>
      <c r="E740" s="19"/>
      <c r="G740" s="19"/>
      <c r="L740" s="19"/>
      <c r="M740" s="19"/>
      <c r="N740" s="19"/>
      <c r="O740" s="19"/>
      <c r="P740" s="19"/>
      <c r="W740" s="19"/>
      <c r="Y740" s="19"/>
    </row>
    <row r="741" spans="3:25">
      <c r="C741" s="19"/>
      <c r="E741" s="19"/>
      <c r="G741" s="19"/>
      <c r="L741" s="19"/>
      <c r="M741" s="19"/>
      <c r="N741" s="19"/>
      <c r="O741" s="19"/>
      <c r="P741" s="19"/>
      <c r="W741" s="19"/>
      <c r="Y741" s="19"/>
    </row>
    <row r="742" spans="3:25">
      <c r="C742" s="19"/>
      <c r="E742" s="19"/>
      <c r="G742" s="19"/>
      <c r="L742" s="19"/>
      <c r="M742" s="19"/>
      <c r="N742" s="19"/>
      <c r="O742" s="19"/>
      <c r="P742" s="19"/>
      <c r="W742" s="19"/>
      <c r="Y742" s="19"/>
    </row>
    <row r="743" spans="3:25">
      <c r="C743" s="19"/>
      <c r="E743" s="19"/>
      <c r="G743" s="19"/>
      <c r="L743" s="19"/>
      <c r="M743" s="19"/>
      <c r="N743" s="19"/>
      <c r="O743" s="19"/>
      <c r="P743" s="19"/>
      <c r="W743" s="19"/>
      <c r="Y743" s="19"/>
    </row>
    <row r="744" spans="3:25">
      <c r="C744" s="19"/>
      <c r="E744" s="19"/>
      <c r="G744" s="19"/>
      <c r="L744" s="19"/>
      <c r="M744" s="19"/>
      <c r="N744" s="19"/>
      <c r="O744" s="19"/>
      <c r="P744" s="19"/>
      <c r="W744" s="19"/>
      <c r="Y744" s="19"/>
    </row>
    <row r="745" spans="3:25">
      <c r="C745" s="19"/>
      <c r="E745" s="19"/>
      <c r="G745" s="19"/>
      <c r="L745" s="19"/>
      <c r="M745" s="19"/>
      <c r="N745" s="19"/>
      <c r="O745" s="19"/>
      <c r="P745" s="19"/>
      <c r="W745" s="19"/>
      <c r="Y745" s="19"/>
    </row>
    <row r="746" spans="3:25">
      <c r="C746" s="19"/>
      <c r="E746" s="19"/>
      <c r="G746" s="19"/>
      <c r="L746" s="19"/>
      <c r="M746" s="19"/>
      <c r="N746" s="19"/>
      <c r="O746" s="19"/>
      <c r="P746" s="19"/>
      <c r="W746" s="19"/>
      <c r="Y746" s="19"/>
    </row>
    <row r="747" spans="3:25">
      <c r="C747" s="19"/>
      <c r="E747" s="19"/>
      <c r="G747" s="19"/>
      <c r="L747" s="19"/>
      <c r="M747" s="19"/>
      <c r="N747" s="19"/>
      <c r="O747" s="19"/>
      <c r="P747" s="19"/>
      <c r="W747" s="19"/>
      <c r="Y747" s="19"/>
    </row>
    <row r="748" spans="3:25">
      <c r="C748" s="19"/>
      <c r="E748" s="19"/>
      <c r="G748" s="19"/>
      <c r="L748" s="19"/>
      <c r="M748" s="19"/>
      <c r="N748" s="19"/>
      <c r="O748" s="19"/>
      <c r="P748" s="19"/>
      <c r="W748" s="19"/>
      <c r="Y748" s="19"/>
    </row>
    <row r="749" spans="3:25">
      <c r="C749" s="19"/>
      <c r="E749" s="19"/>
      <c r="G749" s="19"/>
      <c r="L749" s="19"/>
      <c r="M749" s="19"/>
      <c r="N749" s="19"/>
      <c r="O749" s="19"/>
      <c r="P749" s="19"/>
      <c r="W749" s="19"/>
      <c r="Y749" s="19"/>
    </row>
    <row r="750" spans="3:25">
      <c r="C750" s="19"/>
      <c r="E750" s="19"/>
      <c r="G750" s="19"/>
      <c r="L750" s="19"/>
      <c r="M750" s="19"/>
      <c r="N750" s="19"/>
      <c r="O750" s="19"/>
      <c r="P750" s="19"/>
      <c r="W750" s="19"/>
      <c r="Y750" s="19"/>
    </row>
    <row r="751" spans="3:25">
      <c r="C751" s="19"/>
      <c r="E751" s="19"/>
      <c r="G751" s="19"/>
      <c r="L751" s="19"/>
      <c r="M751" s="19"/>
      <c r="N751" s="19"/>
      <c r="O751" s="19"/>
      <c r="P751" s="19"/>
      <c r="W751" s="19"/>
      <c r="Y751" s="19"/>
    </row>
    <row r="752" spans="3:25">
      <c r="C752" s="19"/>
      <c r="E752" s="19"/>
      <c r="G752" s="19"/>
      <c r="L752" s="19"/>
      <c r="M752" s="19"/>
      <c r="N752" s="19"/>
      <c r="O752" s="19"/>
      <c r="P752" s="19"/>
      <c r="W752" s="19"/>
      <c r="Y752" s="19"/>
    </row>
    <row r="753" spans="3:25">
      <c r="C753" s="19"/>
      <c r="E753" s="19"/>
      <c r="G753" s="19"/>
      <c r="L753" s="19"/>
      <c r="M753" s="19"/>
      <c r="N753" s="19"/>
      <c r="O753" s="19"/>
      <c r="P753" s="19"/>
      <c r="W753" s="19"/>
      <c r="Y753" s="19"/>
    </row>
    <row r="754" spans="3:25">
      <c r="C754" s="19"/>
      <c r="E754" s="19"/>
      <c r="G754" s="19"/>
      <c r="L754" s="19"/>
      <c r="M754" s="19"/>
      <c r="N754" s="19"/>
      <c r="O754" s="19"/>
      <c r="P754" s="19"/>
      <c r="W754" s="19"/>
      <c r="Y754" s="19"/>
    </row>
    <row r="755" spans="3:25">
      <c r="C755" s="19"/>
      <c r="E755" s="19"/>
      <c r="G755" s="19"/>
      <c r="L755" s="19"/>
      <c r="M755" s="19"/>
      <c r="N755" s="19"/>
      <c r="O755" s="19"/>
      <c r="P755" s="19"/>
      <c r="W755" s="19"/>
      <c r="Y755" s="19"/>
    </row>
    <row r="756" spans="3:25">
      <c r="C756" s="19"/>
      <c r="E756" s="19"/>
      <c r="G756" s="19"/>
      <c r="L756" s="19"/>
      <c r="M756" s="19"/>
      <c r="N756" s="19"/>
      <c r="O756" s="19"/>
      <c r="P756" s="19"/>
      <c r="W756" s="19"/>
      <c r="Y756" s="19"/>
    </row>
    <row r="757" spans="3:25">
      <c r="C757" s="19"/>
      <c r="E757" s="19"/>
      <c r="G757" s="19"/>
      <c r="L757" s="19"/>
      <c r="M757" s="19"/>
      <c r="N757" s="19"/>
      <c r="O757" s="19"/>
      <c r="P757" s="19"/>
      <c r="W757" s="19"/>
      <c r="Y757" s="19"/>
    </row>
    <row r="758" spans="3:25">
      <c r="C758" s="19"/>
      <c r="E758" s="19"/>
      <c r="G758" s="19"/>
      <c r="L758" s="19"/>
      <c r="M758" s="19"/>
      <c r="N758" s="19"/>
      <c r="O758" s="19"/>
      <c r="P758" s="19"/>
      <c r="W758" s="19"/>
      <c r="Y758" s="19"/>
    </row>
    <row r="759" spans="3:25">
      <c r="C759" s="19"/>
      <c r="E759" s="19"/>
      <c r="G759" s="19"/>
      <c r="L759" s="19"/>
      <c r="M759" s="19"/>
      <c r="N759" s="19"/>
      <c r="O759" s="19"/>
      <c r="P759" s="19"/>
      <c r="W759" s="19"/>
      <c r="Y759" s="19"/>
    </row>
    <row r="760" spans="3:25">
      <c r="C760" s="19"/>
      <c r="E760" s="19"/>
      <c r="G760" s="19"/>
      <c r="L760" s="19"/>
      <c r="M760" s="19"/>
      <c r="N760" s="19"/>
      <c r="O760" s="19"/>
      <c r="P760" s="19"/>
      <c r="W760" s="19"/>
      <c r="Y760" s="19"/>
    </row>
    <row r="761" spans="3:25">
      <c r="C761" s="19"/>
      <c r="E761" s="19"/>
      <c r="G761" s="19"/>
      <c r="L761" s="19"/>
      <c r="M761" s="19"/>
      <c r="N761" s="19"/>
      <c r="O761" s="19"/>
      <c r="P761" s="19"/>
      <c r="W761" s="19"/>
      <c r="Y761" s="19"/>
    </row>
    <row r="762" spans="3:25">
      <c r="C762" s="19"/>
      <c r="E762" s="19"/>
      <c r="G762" s="19"/>
      <c r="L762" s="19"/>
      <c r="M762" s="19"/>
      <c r="N762" s="19"/>
      <c r="O762" s="19"/>
      <c r="P762" s="19"/>
      <c r="W762" s="19"/>
      <c r="Y762" s="19"/>
    </row>
    <row r="763" spans="3:25">
      <c r="C763" s="19"/>
      <c r="E763" s="19"/>
      <c r="G763" s="19"/>
      <c r="L763" s="19"/>
      <c r="M763" s="19"/>
      <c r="N763" s="19"/>
      <c r="O763" s="19"/>
      <c r="P763" s="19"/>
      <c r="W763" s="19"/>
      <c r="Y763" s="19"/>
    </row>
    <row r="764" spans="3:25">
      <c r="C764" s="19"/>
      <c r="E764" s="19"/>
      <c r="G764" s="19"/>
      <c r="L764" s="19"/>
      <c r="M764" s="19"/>
      <c r="N764" s="19"/>
      <c r="O764" s="19"/>
      <c r="P764" s="19"/>
      <c r="W764" s="19"/>
      <c r="Y764" s="19"/>
    </row>
    <row r="765" spans="3:25">
      <c r="C765" s="19"/>
      <c r="E765" s="19"/>
      <c r="G765" s="19"/>
      <c r="L765" s="19"/>
      <c r="M765" s="19"/>
      <c r="N765" s="19"/>
      <c r="O765" s="19"/>
      <c r="P765" s="19"/>
      <c r="W765" s="19"/>
      <c r="Y765" s="19"/>
    </row>
    <row r="766" spans="3:25">
      <c r="C766" s="19"/>
      <c r="E766" s="19"/>
      <c r="G766" s="19"/>
      <c r="L766" s="19"/>
      <c r="M766" s="19"/>
      <c r="N766" s="19"/>
      <c r="O766" s="19"/>
      <c r="P766" s="19"/>
      <c r="W766" s="19"/>
      <c r="Y766" s="19"/>
    </row>
    <row r="767" spans="3:25">
      <c r="C767" s="19"/>
      <c r="E767" s="19"/>
      <c r="G767" s="19"/>
      <c r="L767" s="19"/>
      <c r="M767" s="19"/>
      <c r="N767" s="19"/>
      <c r="O767" s="19"/>
      <c r="P767" s="19"/>
      <c r="W767" s="19"/>
      <c r="Y767" s="19"/>
    </row>
    <row r="768" spans="3:25">
      <c r="C768" s="19"/>
      <c r="E768" s="19"/>
      <c r="G768" s="19"/>
      <c r="L768" s="19"/>
      <c r="M768" s="19"/>
      <c r="N768" s="19"/>
      <c r="O768" s="19"/>
      <c r="P768" s="19"/>
      <c r="W768" s="19"/>
      <c r="Y768" s="19"/>
    </row>
    <row r="769" spans="3:25">
      <c r="C769" s="19"/>
      <c r="E769" s="19"/>
      <c r="G769" s="19"/>
      <c r="L769" s="19"/>
      <c r="M769" s="19"/>
      <c r="N769" s="19"/>
      <c r="O769" s="19"/>
      <c r="P769" s="19"/>
      <c r="W769" s="19"/>
      <c r="Y769" s="19"/>
    </row>
    <row r="770" spans="3:25">
      <c r="C770" s="19"/>
      <c r="E770" s="19"/>
      <c r="G770" s="19"/>
      <c r="L770" s="19"/>
      <c r="M770" s="19"/>
      <c r="N770" s="19"/>
      <c r="O770" s="19"/>
      <c r="P770" s="19"/>
      <c r="W770" s="19"/>
      <c r="Y770" s="19"/>
    </row>
    <row r="771" spans="3:25">
      <c r="C771" s="19"/>
      <c r="E771" s="19"/>
      <c r="G771" s="19"/>
      <c r="L771" s="19"/>
      <c r="M771" s="19"/>
      <c r="N771" s="19"/>
      <c r="O771" s="19"/>
      <c r="P771" s="19"/>
      <c r="W771" s="19"/>
      <c r="Y771" s="19"/>
    </row>
    <row r="772" spans="3:25">
      <c r="C772" s="19"/>
      <c r="E772" s="19"/>
      <c r="G772" s="19"/>
      <c r="L772" s="19"/>
      <c r="M772" s="19"/>
      <c r="N772" s="19"/>
      <c r="O772" s="19"/>
      <c r="P772" s="19"/>
      <c r="W772" s="19"/>
      <c r="Y772" s="19"/>
    </row>
    <row r="773" spans="3:25">
      <c r="C773" s="19"/>
      <c r="E773" s="19"/>
      <c r="G773" s="19"/>
      <c r="L773" s="19"/>
      <c r="M773" s="19"/>
      <c r="N773" s="19"/>
      <c r="O773" s="19"/>
      <c r="P773" s="19"/>
      <c r="W773" s="19"/>
      <c r="Y773" s="19"/>
    </row>
    <row r="774" spans="3:25">
      <c r="C774" s="19"/>
      <c r="E774" s="19"/>
      <c r="G774" s="19"/>
      <c r="L774" s="19"/>
      <c r="M774" s="19"/>
      <c r="N774" s="19"/>
      <c r="O774" s="19"/>
      <c r="P774" s="19"/>
      <c r="W774" s="19"/>
      <c r="Y774" s="19"/>
    </row>
    <row r="775" spans="3:25">
      <c r="C775" s="19"/>
      <c r="E775" s="19"/>
      <c r="G775" s="19"/>
      <c r="L775" s="19"/>
      <c r="M775" s="19"/>
      <c r="N775" s="19"/>
      <c r="O775" s="19"/>
      <c r="P775" s="19"/>
      <c r="W775" s="19"/>
      <c r="Y775" s="19"/>
    </row>
    <row r="776" spans="3:25">
      <c r="C776" s="19"/>
      <c r="E776" s="19"/>
      <c r="G776" s="19"/>
      <c r="L776" s="19"/>
      <c r="M776" s="19"/>
      <c r="N776" s="19"/>
      <c r="O776" s="19"/>
      <c r="P776" s="19"/>
      <c r="W776" s="19"/>
      <c r="Y776" s="19"/>
    </row>
    <row r="777" spans="3:25">
      <c r="C777" s="19"/>
      <c r="E777" s="19"/>
      <c r="G777" s="19"/>
      <c r="L777" s="19"/>
      <c r="M777" s="19"/>
      <c r="N777" s="19"/>
      <c r="O777" s="19"/>
      <c r="P777" s="19"/>
      <c r="W777" s="19"/>
      <c r="Y777" s="19"/>
    </row>
    <row r="778" spans="3:25">
      <c r="C778" s="19"/>
      <c r="E778" s="19"/>
      <c r="G778" s="19"/>
      <c r="L778" s="19"/>
      <c r="M778" s="19"/>
      <c r="N778" s="19"/>
      <c r="O778" s="19"/>
      <c r="P778" s="19"/>
      <c r="W778" s="19"/>
      <c r="Y778" s="19"/>
    </row>
    <row r="779" spans="3:25">
      <c r="C779" s="19"/>
      <c r="E779" s="19"/>
      <c r="G779" s="19"/>
      <c r="L779" s="19"/>
      <c r="M779" s="19"/>
      <c r="N779" s="19"/>
      <c r="O779" s="19"/>
      <c r="P779" s="19"/>
      <c r="W779" s="19"/>
      <c r="Y779" s="19"/>
    </row>
    <row r="780" spans="3:25">
      <c r="C780" s="19"/>
      <c r="E780" s="19"/>
      <c r="G780" s="19"/>
      <c r="L780" s="19"/>
      <c r="M780" s="19"/>
      <c r="N780" s="19"/>
      <c r="O780" s="19"/>
      <c r="P780" s="19"/>
      <c r="W780" s="19"/>
      <c r="Y780" s="19"/>
    </row>
    <row r="781" spans="3:25">
      <c r="C781" s="19"/>
      <c r="E781" s="19"/>
      <c r="G781" s="19"/>
      <c r="L781" s="19"/>
      <c r="M781" s="19"/>
      <c r="N781" s="19"/>
      <c r="O781" s="19"/>
      <c r="P781" s="19"/>
      <c r="W781" s="19"/>
      <c r="Y781" s="19"/>
    </row>
    <row r="782" spans="3:25">
      <c r="C782" s="19"/>
      <c r="E782" s="19"/>
      <c r="G782" s="19"/>
      <c r="L782" s="19"/>
      <c r="M782" s="19"/>
      <c r="N782" s="19"/>
      <c r="O782" s="19"/>
      <c r="P782" s="19"/>
      <c r="W782" s="19"/>
      <c r="Y782" s="19"/>
    </row>
    <row r="783" spans="3:25">
      <c r="C783" s="19"/>
      <c r="E783" s="19"/>
      <c r="G783" s="19"/>
      <c r="L783" s="19"/>
      <c r="M783" s="19"/>
      <c r="N783" s="19"/>
      <c r="O783" s="19"/>
      <c r="P783" s="19"/>
      <c r="W783" s="19"/>
      <c r="Y783" s="19"/>
    </row>
    <row r="784" spans="3:25">
      <c r="C784" s="19"/>
      <c r="E784" s="19"/>
      <c r="G784" s="19"/>
      <c r="L784" s="19"/>
      <c r="M784" s="19"/>
      <c r="N784" s="19"/>
      <c r="O784" s="19"/>
      <c r="P784" s="19"/>
      <c r="W784" s="19"/>
      <c r="Y784" s="19"/>
    </row>
    <row r="785" spans="3:25">
      <c r="C785" s="19"/>
      <c r="E785" s="19"/>
      <c r="G785" s="19"/>
      <c r="L785" s="19"/>
      <c r="M785" s="19"/>
      <c r="N785" s="19"/>
      <c r="O785" s="19"/>
      <c r="P785" s="19"/>
      <c r="W785" s="19"/>
      <c r="Y785" s="19"/>
    </row>
    <row r="786" spans="3:25">
      <c r="C786" s="19"/>
      <c r="E786" s="19"/>
      <c r="G786" s="19"/>
      <c r="L786" s="19"/>
      <c r="M786" s="19"/>
      <c r="N786" s="19"/>
      <c r="O786" s="19"/>
      <c r="P786" s="19"/>
      <c r="W786" s="19"/>
      <c r="Y786" s="19"/>
    </row>
    <row r="787" spans="3:25">
      <c r="C787" s="19"/>
      <c r="E787" s="19"/>
      <c r="G787" s="19"/>
      <c r="L787" s="19"/>
      <c r="M787" s="19"/>
      <c r="N787" s="19"/>
      <c r="O787" s="19"/>
      <c r="P787" s="19"/>
      <c r="W787" s="19"/>
      <c r="Y787" s="19"/>
    </row>
    <row r="788" spans="3:25">
      <c r="C788" s="19"/>
      <c r="E788" s="19"/>
      <c r="G788" s="19"/>
      <c r="L788" s="19"/>
      <c r="M788" s="19"/>
      <c r="N788" s="19"/>
      <c r="O788" s="19"/>
      <c r="P788" s="19"/>
      <c r="W788" s="19"/>
      <c r="Y788" s="19"/>
    </row>
    <row r="789" spans="3:25">
      <c r="C789" s="19"/>
      <c r="E789" s="19"/>
      <c r="G789" s="19"/>
      <c r="L789" s="19"/>
      <c r="M789" s="19"/>
      <c r="N789" s="19"/>
      <c r="O789" s="19"/>
      <c r="P789" s="19"/>
      <c r="W789" s="19"/>
      <c r="Y789" s="19"/>
    </row>
    <row r="790" spans="3:25">
      <c r="C790" s="19"/>
      <c r="E790" s="19"/>
      <c r="G790" s="19"/>
      <c r="L790" s="19"/>
      <c r="M790" s="19"/>
      <c r="N790" s="19"/>
      <c r="O790" s="19"/>
      <c r="P790" s="19"/>
      <c r="W790" s="19"/>
      <c r="Y790" s="19"/>
    </row>
    <row r="791" spans="3:25">
      <c r="C791" s="19"/>
      <c r="E791" s="19"/>
      <c r="G791" s="19"/>
      <c r="L791" s="19"/>
      <c r="M791" s="19"/>
      <c r="N791" s="19"/>
      <c r="O791" s="19"/>
      <c r="P791" s="19"/>
      <c r="W791" s="19"/>
      <c r="Y791" s="19"/>
    </row>
    <row r="792" spans="3:25">
      <c r="C792" s="19"/>
      <c r="E792" s="19"/>
      <c r="G792" s="19"/>
      <c r="L792" s="19"/>
      <c r="M792" s="19"/>
      <c r="N792" s="19"/>
      <c r="O792" s="19"/>
      <c r="P792" s="19"/>
      <c r="W792" s="19"/>
      <c r="Y792" s="19"/>
    </row>
    <row r="793" spans="3:25">
      <c r="C793" s="19"/>
      <c r="E793" s="19"/>
      <c r="G793" s="19"/>
      <c r="L793" s="19"/>
      <c r="M793" s="19"/>
      <c r="N793" s="19"/>
      <c r="O793" s="19"/>
      <c r="P793" s="19"/>
      <c r="W793" s="19"/>
      <c r="Y793" s="19"/>
    </row>
    <row r="794" spans="3:25">
      <c r="C794" s="19"/>
      <c r="E794" s="19"/>
      <c r="G794" s="19"/>
      <c r="L794" s="19"/>
      <c r="M794" s="19"/>
      <c r="N794" s="19"/>
      <c r="O794" s="19"/>
      <c r="P794" s="19"/>
      <c r="W794" s="19"/>
      <c r="Y794" s="19"/>
    </row>
    <row r="795" spans="3:25">
      <c r="C795" s="19"/>
      <c r="E795" s="19"/>
      <c r="G795" s="19"/>
      <c r="L795" s="19"/>
      <c r="M795" s="19"/>
      <c r="N795" s="19"/>
      <c r="O795" s="19"/>
      <c r="P795" s="19"/>
      <c r="W795" s="19"/>
      <c r="Y795" s="19"/>
    </row>
    <row r="796" spans="3:25">
      <c r="C796" s="19"/>
      <c r="E796" s="19"/>
      <c r="G796" s="19"/>
      <c r="L796" s="19"/>
      <c r="M796" s="19"/>
      <c r="N796" s="19"/>
      <c r="O796" s="19"/>
      <c r="P796" s="19"/>
      <c r="W796" s="19"/>
      <c r="Y796" s="19"/>
    </row>
    <row r="797" spans="3:25">
      <c r="C797" s="19"/>
      <c r="E797" s="19"/>
      <c r="G797" s="19"/>
      <c r="L797" s="19"/>
      <c r="M797" s="19"/>
      <c r="N797" s="19"/>
      <c r="O797" s="19"/>
      <c r="P797" s="19"/>
      <c r="W797" s="19"/>
      <c r="Y797" s="19"/>
    </row>
    <row r="798" spans="3:25">
      <c r="C798" s="19"/>
      <c r="E798" s="19"/>
      <c r="G798" s="19"/>
      <c r="L798" s="19"/>
      <c r="M798" s="19"/>
      <c r="N798" s="19"/>
      <c r="O798" s="19"/>
      <c r="P798" s="19"/>
      <c r="W798" s="19"/>
      <c r="Y798" s="19"/>
    </row>
    <row r="799" spans="3:25">
      <c r="C799" s="19"/>
      <c r="E799" s="19"/>
      <c r="G799" s="19"/>
      <c r="L799" s="19"/>
      <c r="M799" s="19"/>
      <c r="N799" s="19"/>
      <c r="O799" s="19"/>
      <c r="P799" s="19"/>
      <c r="W799" s="19"/>
      <c r="Y799" s="19"/>
    </row>
    <row r="800" spans="3:25">
      <c r="C800" s="19"/>
      <c r="E800" s="19"/>
      <c r="G800" s="19"/>
      <c r="L800" s="19"/>
      <c r="M800" s="19"/>
      <c r="N800" s="19"/>
      <c r="O800" s="19"/>
      <c r="P800" s="19"/>
      <c r="W800" s="19"/>
      <c r="Y800" s="19"/>
    </row>
    <row r="801" spans="3:25">
      <c r="C801" s="19"/>
      <c r="E801" s="19"/>
      <c r="G801" s="19"/>
      <c r="L801" s="19"/>
      <c r="M801" s="19"/>
      <c r="N801" s="19"/>
      <c r="O801" s="19"/>
      <c r="P801" s="19"/>
      <c r="W801" s="19"/>
      <c r="Y801" s="19"/>
    </row>
    <row r="802" spans="3:25">
      <c r="C802" s="19"/>
      <c r="E802" s="19"/>
      <c r="G802" s="19"/>
      <c r="L802" s="19"/>
      <c r="M802" s="19"/>
      <c r="N802" s="19"/>
      <c r="O802" s="19"/>
      <c r="P802" s="19"/>
      <c r="W802" s="19"/>
      <c r="Y802" s="19"/>
    </row>
    <row r="803" spans="3:25">
      <c r="C803" s="19"/>
      <c r="E803" s="19"/>
      <c r="G803" s="19"/>
      <c r="L803" s="19"/>
      <c r="M803" s="19"/>
      <c r="N803" s="19"/>
      <c r="O803" s="19"/>
      <c r="P803" s="19"/>
      <c r="W803" s="19"/>
      <c r="Y803" s="19"/>
    </row>
    <row r="804" spans="3:25">
      <c r="C804" s="19"/>
      <c r="E804" s="19"/>
      <c r="G804" s="19"/>
      <c r="L804" s="19"/>
      <c r="M804" s="19"/>
      <c r="N804" s="19"/>
      <c r="O804" s="19"/>
      <c r="P804" s="19"/>
      <c r="W804" s="19"/>
      <c r="Y804" s="19"/>
    </row>
    <row r="805" spans="3:25">
      <c r="C805" s="19"/>
      <c r="E805" s="19"/>
      <c r="G805" s="19"/>
      <c r="L805" s="19"/>
      <c r="M805" s="19"/>
      <c r="N805" s="19"/>
      <c r="O805" s="19"/>
      <c r="P805" s="19"/>
      <c r="W805" s="19"/>
      <c r="Y805" s="19"/>
    </row>
    <row r="806" spans="3:25">
      <c r="C806" s="19"/>
      <c r="E806" s="19"/>
      <c r="G806" s="19"/>
      <c r="L806" s="19"/>
      <c r="M806" s="19"/>
      <c r="N806" s="19"/>
      <c r="O806" s="19"/>
      <c r="P806" s="19"/>
      <c r="W806" s="19"/>
      <c r="Y806" s="19"/>
    </row>
    <row r="807" spans="3:25">
      <c r="C807" s="19"/>
      <c r="E807" s="19"/>
      <c r="G807" s="19"/>
      <c r="L807" s="19"/>
      <c r="M807" s="19"/>
      <c r="N807" s="19"/>
      <c r="O807" s="19"/>
      <c r="P807" s="19"/>
      <c r="W807" s="19"/>
      <c r="Y807" s="19"/>
    </row>
    <row r="808" spans="3:25">
      <c r="C808" s="19"/>
      <c r="E808" s="19"/>
      <c r="G808" s="19"/>
      <c r="L808" s="19"/>
      <c r="M808" s="19"/>
      <c r="N808" s="19"/>
      <c r="O808" s="19"/>
      <c r="P808" s="19"/>
      <c r="W808" s="19"/>
      <c r="Y808" s="19"/>
    </row>
    <row r="809" spans="3:25">
      <c r="C809" s="19"/>
      <c r="E809" s="19"/>
      <c r="G809" s="19"/>
      <c r="L809" s="19"/>
      <c r="M809" s="19"/>
      <c r="N809" s="19"/>
      <c r="O809" s="19"/>
      <c r="P809" s="19"/>
      <c r="W809" s="19"/>
      <c r="Y809" s="19"/>
    </row>
    <row r="810" spans="3:25">
      <c r="C810" s="19"/>
      <c r="E810" s="19"/>
      <c r="G810" s="19"/>
      <c r="L810" s="19"/>
      <c r="M810" s="19"/>
      <c r="N810" s="19"/>
      <c r="O810" s="19"/>
      <c r="P810" s="19"/>
      <c r="W810" s="19"/>
      <c r="Y810" s="19"/>
    </row>
    <row r="811" spans="3:25">
      <c r="C811" s="19"/>
      <c r="E811" s="19"/>
      <c r="G811" s="19"/>
      <c r="L811" s="19"/>
      <c r="M811" s="19"/>
      <c r="N811" s="19"/>
      <c r="O811" s="19"/>
      <c r="P811" s="19"/>
      <c r="W811" s="19"/>
      <c r="Y811" s="19"/>
    </row>
    <row r="812" spans="3:25">
      <c r="C812" s="19"/>
      <c r="E812" s="19"/>
      <c r="G812" s="19"/>
      <c r="L812" s="19"/>
      <c r="M812" s="19"/>
      <c r="N812" s="19"/>
      <c r="O812" s="19"/>
      <c r="P812" s="19"/>
      <c r="W812" s="19"/>
      <c r="Y812" s="19"/>
    </row>
    <row r="813" spans="3:25">
      <c r="C813" s="19"/>
      <c r="E813" s="19"/>
      <c r="G813" s="19"/>
      <c r="L813" s="19"/>
      <c r="M813" s="19"/>
      <c r="N813" s="19"/>
      <c r="O813" s="19"/>
      <c r="P813" s="19"/>
      <c r="W813" s="19"/>
      <c r="Y813" s="19"/>
    </row>
    <row r="814" spans="3:25">
      <c r="C814" s="19"/>
      <c r="E814" s="19"/>
      <c r="G814" s="19"/>
      <c r="L814" s="19"/>
      <c r="M814" s="19"/>
      <c r="N814" s="19"/>
      <c r="O814" s="19"/>
      <c r="P814" s="19"/>
      <c r="W814" s="19"/>
      <c r="Y814" s="19"/>
    </row>
    <row r="815" spans="3:25">
      <c r="C815" s="19"/>
      <c r="E815" s="19"/>
      <c r="G815" s="19"/>
      <c r="L815" s="19"/>
      <c r="M815" s="19"/>
      <c r="N815" s="19"/>
      <c r="O815" s="19"/>
      <c r="P815" s="19"/>
      <c r="W815" s="19"/>
      <c r="Y815" s="19"/>
    </row>
    <row r="816" spans="3:25">
      <c r="C816" s="19"/>
      <c r="E816" s="19"/>
      <c r="G816" s="19"/>
      <c r="L816" s="19"/>
      <c r="M816" s="19"/>
      <c r="N816" s="19"/>
      <c r="O816" s="19"/>
      <c r="P816" s="19"/>
      <c r="W816" s="19"/>
      <c r="Y816" s="19"/>
    </row>
    <row r="817" spans="3:25">
      <c r="C817" s="19"/>
      <c r="E817" s="19"/>
      <c r="G817" s="19"/>
      <c r="L817" s="19"/>
      <c r="M817" s="19"/>
      <c r="N817" s="19"/>
      <c r="O817" s="19"/>
      <c r="P817" s="19"/>
      <c r="W817" s="19"/>
      <c r="Y817" s="19"/>
    </row>
    <row r="818" spans="3:25">
      <c r="C818" s="19"/>
      <c r="E818" s="19"/>
      <c r="G818" s="19"/>
      <c r="L818" s="19"/>
      <c r="M818" s="19"/>
      <c r="N818" s="19"/>
      <c r="O818" s="19"/>
      <c r="P818" s="19"/>
      <c r="W818" s="19"/>
      <c r="Y818" s="19"/>
    </row>
    <row r="819" spans="3:25">
      <c r="C819" s="19"/>
      <c r="E819" s="19"/>
      <c r="G819" s="19"/>
      <c r="L819" s="19"/>
      <c r="M819" s="19"/>
      <c r="N819" s="19"/>
      <c r="O819" s="19"/>
      <c r="P819" s="19"/>
      <c r="W819" s="19"/>
      <c r="Y819" s="19"/>
    </row>
    <row r="820" spans="3:25">
      <c r="C820" s="19"/>
      <c r="E820" s="19"/>
      <c r="G820" s="19"/>
      <c r="L820" s="19"/>
      <c r="M820" s="19"/>
      <c r="N820" s="19"/>
      <c r="O820" s="19"/>
      <c r="P820" s="19"/>
      <c r="W820" s="19"/>
      <c r="Y820" s="19"/>
    </row>
    <row r="821" spans="3:25">
      <c r="C821" s="19"/>
      <c r="E821" s="19"/>
      <c r="G821" s="19"/>
      <c r="L821" s="19"/>
      <c r="M821" s="19"/>
      <c r="N821" s="19"/>
      <c r="O821" s="19"/>
      <c r="P821" s="19"/>
      <c r="W821" s="19"/>
      <c r="Y821" s="19"/>
    </row>
    <row r="822" spans="3:25">
      <c r="C822" s="19"/>
      <c r="E822" s="19"/>
      <c r="G822" s="19"/>
      <c r="L822" s="19"/>
      <c r="M822" s="19"/>
      <c r="N822" s="19"/>
      <c r="O822" s="19"/>
      <c r="P822" s="19"/>
      <c r="W822" s="19"/>
      <c r="Y822" s="19"/>
    </row>
    <row r="823" spans="3:25">
      <c r="C823" s="19"/>
      <c r="E823" s="19"/>
      <c r="G823" s="19"/>
      <c r="L823" s="19"/>
      <c r="M823" s="19"/>
      <c r="N823" s="19"/>
      <c r="O823" s="19"/>
      <c r="P823" s="19"/>
      <c r="W823" s="19"/>
      <c r="Y823" s="19"/>
    </row>
    <row r="824" spans="3:25">
      <c r="C824" s="19"/>
      <c r="E824" s="19"/>
      <c r="G824" s="19"/>
      <c r="L824" s="19"/>
      <c r="M824" s="19"/>
      <c r="N824" s="19"/>
      <c r="O824" s="19"/>
      <c r="P824" s="19"/>
      <c r="W824" s="19"/>
      <c r="Y824" s="19"/>
    </row>
    <row r="825" spans="3:25">
      <c r="C825" s="19"/>
      <c r="E825" s="19"/>
      <c r="G825" s="19"/>
      <c r="L825" s="19"/>
      <c r="M825" s="19"/>
      <c r="N825" s="19"/>
      <c r="O825" s="19"/>
      <c r="P825" s="19"/>
      <c r="W825" s="19"/>
      <c r="Y825" s="19"/>
    </row>
    <row r="826" spans="3:25">
      <c r="C826" s="19"/>
      <c r="E826" s="19"/>
      <c r="G826" s="19"/>
      <c r="L826" s="19"/>
      <c r="M826" s="19"/>
      <c r="N826" s="19"/>
      <c r="O826" s="19"/>
      <c r="P826" s="19"/>
      <c r="W826" s="19"/>
      <c r="Y826" s="19"/>
    </row>
    <row r="827" spans="3:25">
      <c r="C827" s="19"/>
      <c r="E827" s="19"/>
      <c r="G827" s="19"/>
      <c r="L827" s="19"/>
      <c r="M827" s="19"/>
      <c r="N827" s="19"/>
      <c r="O827" s="19"/>
      <c r="P827" s="19"/>
      <c r="W827" s="19"/>
      <c r="Y827" s="19"/>
    </row>
    <row r="828" spans="3:25">
      <c r="C828" s="19"/>
      <c r="E828" s="19"/>
      <c r="G828" s="19"/>
      <c r="L828" s="19"/>
      <c r="M828" s="19"/>
      <c r="N828" s="19"/>
      <c r="O828" s="19"/>
      <c r="P828" s="19"/>
      <c r="W828" s="19"/>
      <c r="Y828" s="19"/>
    </row>
    <row r="829" spans="3:25">
      <c r="C829" s="19"/>
      <c r="E829" s="19"/>
      <c r="G829" s="19"/>
      <c r="L829" s="19"/>
      <c r="M829" s="19"/>
      <c r="N829" s="19"/>
      <c r="O829" s="19"/>
      <c r="P829" s="19"/>
      <c r="W829" s="19"/>
      <c r="Y829" s="19"/>
    </row>
    <row r="830" spans="3:25">
      <c r="C830" s="19"/>
      <c r="E830" s="19"/>
      <c r="G830" s="19"/>
      <c r="L830" s="19"/>
      <c r="M830" s="19"/>
      <c r="N830" s="19"/>
      <c r="O830" s="19"/>
      <c r="P830" s="19"/>
      <c r="W830" s="19"/>
      <c r="Y830" s="19"/>
    </row>
    <row r="831" spans="3:25">
      <c r="C831" s="19"/>
      <c r="E831" s="19"/>
      <c r="G831" s="19"/>
      <c r="L831" s="19"/>
      <c r="M831" s="19"/>
      <c r="N831" s="19"/>
      <c r="O831" s="19"/>
      <c r="P831" s="19"/>
      <c r="W831" s="19"/>
      <c r="Y831" s="19"/>
    </row>
    <row r="832" spans="3:25">
      <c r="C832" s="19"/>
      <c r="E832" s="19"/>
      <c r="G832" s="19"/>
      <c r="L832" s="19"/>
      <c r="M832" s="19"/>
      <c r="N832" s="19"/>
      <c r="O832" s="19"/>
      <c r="P832" s="19"/>
      <c r="W832" s="19"/>
      <c r="Y832" s="19"/>
    </row>
    <row r="833" spans="3:25">
      <c r="C833" s="19"/>
      <c r="E833" s="19"/>
      <c r="G833" s="19"/>
      <c r="L833" s="19"/>
      <c r="M833" s="19"/>
      <c r="N833" s="19"/>
      <c r="O833" s="19"/>
      <c r="P833" s="19"/>
      <c r="W833" s="19"/>
      <c r="Y833" s="19"/>
    </row>
    <row r="834" spans="3:25">
      <c r="C834" s="19"/>
      <c r="E834" s="19"/>
      <c r="G834" s="19"/>
      <c r="L834" s="19"/>
      <c r="M834" s="19"/>
      <c r="N834" s="19"/>
      <c r="O834" s="19"/>
      <c r="P834" s="19"/>
      <c r="W834" s="19"/>
      <c r="Y834" s="19"/>
    </row>
    <row r="835" spans="3:25">
      <c r="C835" s="19"/>
      <c r="E835" s="19"/>
      <c r="G835" s="19"/>
      <c r="L835" s="19"/>
      <c r="M835" s="19"/>
      <c r="N835" s="19"/>
      <c r="O835" s="19"/>
      <c r="P835" s="19"/>
      <c r="W835" s="19"/>
      <c r="Y835" s="19"/>
    </row>
    <row r="836" spans="3:25">
      <c r="C836" s="19"/>
      <c r="E836" s="19"/>
      <c r="G836" s="19"/>
      <c r="L836" s="19"/>
      <c r="M836" s="19"/>
      <c r="N836" s="19"/>
      <c r="O836" s="19"/>
      <c r="P836" s="19"/>
      <c r="W836" s="19"/>
      <c r="Y836" s="19"/>
    </row>
    <row r="837" spans="3:25">
      <c r="C837" s="19"/>
      <c r="E837" s="19"/>
      <c r="G837" s="19"/>
      <c r="L837" s="19"/>
      <c r="M837" s="19"/>
      <c r="N837" s="19"/>
      <c r="O837" s="19"/>
      <c r="P837" s="19"/>
      <c r="W837" s="19"/>
      <c r="Y837" s="19"/>
    </row>
    <row r="838" spans="3:25">
      <c r="C838" s="19"/>
      <c r="E838" s="19"/>
      <c r="G838" s="19"/>
      <c r="L838" s="19"/>
      <c r="M838" s="19"/>
      <c r="N838" s="19"/>
      <c r="O838" s="19"/>
      <c r="P838" s="19"/>
      <c r="W838" s="19"/>
      <c r="Y838" s="19"/>
    </row>
    <row r="839" spans="3:25">
      <c r="C839" s="19"/>
      <c r="E839" s="19"/>
      <c r="G839" s="19"/>
      <c r="L839" s="19"/>
      <c r="M839" s="19"/>
      <c r="N839" s="19"/>
      <c r="O839" s="19"/>
      <c r="P839" s="19"/>
      <c r="W839" s="19"/>
      <c r="Y839" s="19"/>
    </row>
    <row r="840" spans="3:25">
      <c r="C840" s="19"/>
      <c r="E840" s="19"/>
      <c r="G840" s="19"/>
      <c r="L840" s="19"/>
      <c r="M840" s="19"/>
      <c r="N840" s="19"/>
      <c r="O840" s="19"/>
      <c r="P840" s="19"/>
      <c r="W840" s="19"/>
      <c r="Y840" s="19"/>
    </row>
    <row r="841" spans="3:25">
      <c r="C841" s="19"/>
      <c r="E841" s="19"/>
      <c r="G841" s="19"/>
      <c r="L841" s="19"/>
      <c r="M841" s="19"/>
      <c r="N841" s="19"/>
      <c r="O841" s="19"/>
      <c r="P841" s="19"/>
      <c r="W841" s="19"/>
      <c r="Y841" s="19"/>
    </row>
    <row r="842" spans="3:25">
      <c r="C842" s="19"/>
      <c r="E842" s="19"/>
      <c r="G842" s="19"/>
      <c r="L842" s="19"/>
      <c r="M842" s="19"/>
      <c r="N842" s="19"/>
      <c r="O842" s="19"/>
      <c r="P842" s="19"/>
      <c r="W842" s="19"/>
      <c r="Y842" s="19"/>
    </row>
    <row r="843" spans="3:25">
      <c r="C843" s="19"/>
      <c r="E843" s="19"/>
      <c r="G843" s="19"/>
      <c r="L843" s="19"/>
      <c r="M843" s="19"/>
      <c r="N843" s="19"/>
      <c r="O843" s="19"/>
      <c r="P843" s="19"/>
      <c r="W843" s="19"/>
      <c r="Y843" s="19"/>
    </row>
    <row r="844" spans="3:25">
      <c r="C844" s="19"/>
      <c r="E844" s="19"/>
      <c r="G844" s="19"/>
      <c r="L844" s="19"/>
      <c r="M844" s="19"/>
      <c r="N844" s="19"/>
      <c r="O844" s="19"/>
      <c r="P844" s="19"/>
      <c r="W844" s="19"/>
      <c r="Y844" s="19"/>
    </row>
    <row r="845" spans="3:25">
      <c r="C845" s="19"/>
      <c r="E845" s="19"/>
      <c r="G845" s="19"/>
      <c r="L845" s="19"/>
      <c r="M845" s="19"/>
      <c r="N845" s="19"/>
      <c r="O845" s="19"/>
      <c r="P845" s="19"/>
      <c r="W845" s="19"/>
      <c r="Y845" s="19"/>
    </row>
    <row r="846" spans="3:25">
      <c r="C846" s="19"/>
      <c r="E846" s="19"/>
      <c r="G846" s="19"/>
      <c r="L846" s="19"/>
      <c r="M846" s="19"/>
      <c r="N846" s="19"/>
      <c r="O846" s="19"/>
      <c r="P846" s="19"/>
      <c r="W846" s="19"/>
      <c r="Y846" s="19"/>
    </row>
    <row r="847" spans="3:25">
      <c r="C847" s="19"/>
      <c r="E847" s="19"/>
      <c r="G847" s="19"/>
      <c r="L847" s="19"/>
      <c r="M847" s="19"/>
      <c r="N847" s="19"/>
      <c r="O847" s="19"/>
      <c r="P847" s="19"/>
      <c r="W847" s="19"/>
      <c r="Y847" s="19"/>
    </row>
    <row r="848" spans="3:25">
      <c r="C848" s="19"/>
      <c r="E848" s="19"/>
      <c r="G848" s="19"/>
      <c r="L848" s="19"/>
      <c r="M848" s="19"/>
      <c r="N848" s="19"/>
      <c r="O848" s="19"/>
      <c r="P848" s="19"/>
      <c r="W848" s="19"/>
      <c r="Y848" s="19"/>
    </row>
    <row r="849" spans="3:25">
      <c r="C849" s="19"/>
      <c r="E849" s="19"/>
      <c r="G849" s="19"/>
      <c r="L849" s="19"/>
      <c r="M849" s="19"/>
      <c r="N849" s="19"/>
      <c r="O849" s="19"/>
      <c r="P849" s="19"/>
      <c r="W849" s="19"/>
      <c r="Y849" s="19"/>
    </row>
    <row r="850" spans="3:25">
      <c r="C850" s="19"/>
      <c r="E850" s="19"/>
      <c r="G850" s="19"/>
      <c r="L850" s="19"/>
      <c r="M850" s="19"/>
      <c r="N850" s="19"/>
      <c r="O850" s="19"/>
      <c r="P850" s="19"/>
      <c r="W850" s="19"/>
      <c r="Y850" s="19"/>
    </row>
    <row r="851" spans="3:25">
      <c r="C851" s="19"/>
      <c r="E851" s="19"/>
      <c r="G851" s="19"/>
      <c r="L851" s="19"/>
      <c r="M851" s="19"/>
      <c r="N851" s="19"/>
      <c r="O851" s="19"/>
      <c r="P851" s="19"/>
      <c r="W851" s="19"/>
      <c r="Y851" s="19"/>
    </row>
    <row r="852" spans="3:25">
      <c r="C852" s="19"/>
      <c r="E852" s="19"/>
      <c r="G852" s="19"/>
      <c r="L852" s="19"/>
      <c r="M852" s="19"/>
      <c r="N852" s="19"/>
      <c r="O852" s="19"/>
      <c r="P852" s="19"/>
      <c r="W852" s="19"/>
      <c r="Y852" s="19"/>
    </row>
    <row r="853" spans="3:25">
      <c r="C853" s="19"/>
      <c r="E853" s="19"/>
      <c r="G853" s="19"/>
      <c r="L853" s="19"/>
      <c r="M853" s="19"/>
      <c r="N853" s="19"/>
      <c r="O853" s="19"/>
      <c r="P853" s="19"/>
      <c r="W853" s="19"/>
      <c r="Y853" s="19"/>
    </row>
    <row r="854" spans="3:25">
      <c r="C854" s="19"/>
      <c r="E854" s="19"/>
      <c r="G854" s="19"/>
      <c r="L854" s="19"/>
      <c r="M854" s="19"/>
      <c r="N854" s="19"/>
      <c r="O854" s="19"/>
      <c r="P854" s="19"/>
      <c r="W854" s="19"/>
      <c r="Y854" s="19"/>
    </row>
    <row r="855" spans="3:25">
      <c r="C855" s="19"/>
      <c r="E855" s="19"/>
      <c r="G855" s="19"/>
      <c r="L855" s="19"/>
      <c r="M855" s="19"/>
      <c r="N855" s="19"/>
      <c r="O855" s="19"/>
      <c r="P855" s="19"/>
      <c r="W855" s="19"/>
      <c r="Y855" s="19"/>
    </row>
    <row r="856" spans="3:25">
      <c r="C856" s="19"/>
      <c r="E856" s="19"/>
      <c r="G856" s="19"/>
      <c r="L856" s="19"/>
      <c r="M856" s="19"/>
      <c r="N856" s="19"/>
      <c r="O856" s="19"/>
      <c r="P856" s="19"/>
      <c r="W856" s="19"/>
      <c r="Y856" s="19"/>
    </row>
    <row r="857" spans="3:25">
      <c r="C857" s="19"/>
      <c r="E857" s="19"/>
      <c r="G857" s="19"/>
      <c r="L857" s="19"/>
      <c r="M857" s="19"/>
      <c r="N857" s="19"/>
      <c r="O857" s="19"/>
      <c r="P857" s="19"/>
      <c r="W857" s="19"/>
      <c r="Y857" s="19"/>
    </row>
    <row r="858" spans="3:25">
      <c r="C858" s="19"/>
      <c r="E858" s="19"/>
      <c r="G858" s="19"/>
      <c r="L858" s="19"/>
      <c r="M858" s="19"/>
      <c r="N858" s="19"/>
      <c r="O858" s="19"/>
      <c r="P858" s="19"/>
      <c r="W858" s="19"/>
      <c r="Y858" s="19"/>
    </row>
    <row r="859" spans="3:25">
      <c r="C859" s="19"/>
      <c r="E859" s="19"/>
      <c r="G859" s="19"/>
      <c r="L859" s="19"/>
      <c r="M859" s="19"/>
      <c r="N859" s="19"/>
      <c r="O859" s="19"/>
      <c r="P859" s="19"/>
      <c r="W859" s="19"/>
      <c r="Y859" s="19"/>
    </row>
    <row r="860" spans="3:25">
      <c r="C860" s="19"/>
      <c r="E860" s="19"/>
      <c r="G860" s="19"/>
      <c r="L860" s="19"/>
      <c r="M860" s="19"/>
      <c r="N860" s="19"/>
      <c r="O860" s="19"/>
      <c r="P860" s="19"/>
      <c r="W860" s="19"/>
      <c r="Y860" s="19"/>
    </row>
    <row r="861" spans="3:25">
      <c r="C861" s="19"/>
      <c r="E861" s="19"/>
      <c r="G861" s="19"/>
      <c r="L861" s="19"/>
      <c r="M861" s="19"/>
      <c r="N861" s="19"/>
      <c r="O861" s="19"/>
      <c r="P861" s="19"/>
      <c r="W861" s="19"/>
      <c r="Y861" s="19"/>
    </row>
    <row r="862" spans="3:25">
      <c r="C862" s="19"/>
      <c r="E862" s="19"/>
      <c r="G862" s="19"/>
      <c r="L862" s="19"/>
      <c r="M862" s="19"/>
      <c r="N862" s="19"/>
      <c r="O862" s="19"/>
      <c r="P862" s="19"/>
      <c r="W862" s="19"/>
      <c r="Y862" s="19"/>
    </row>
    <row r="863" spans="3:25">
      <c r="C863" s="19"/>
      <c r="E863" s="19"/>
      <c r="G863" s="19"/>
      <c r="L863" s="19"/>
      <c r="M863" s="19"/>
      <c r="N863" s="19"/>
      <c r="O863" s="19"/>
      <c r="P863" s="19"/>
      <c r="W863" s="19"/>
      <c r="Y863" s="19"/>
    </row>
    <row r="864" spans="3:25">
      <c r="C864" s="19"/>
      <c r="E864" s="19"/>
      <c r="G864" s="19"/>
      <c r="L864" s="19"/>
      <c r="M864" s="19"/>
      <c r="N864" s="19"/>
      <c r="O864" s="19"/>
      <c r="P864" s="19"/>
      <c r="W864" s="19"/>
      <c r="Y864" s="19"/>
    </row>
    <row r="865" spans="3:25">
      <c r="C865" s="19"/>
      <c r="E865" s="19"/>
      <c r="G865" s="19"/>
      <c r="L865" s="19"/>
      <c r="M865" s="19"/>
      <c r="N865" s="19"/>
      <c r="O865" s="19"/>
      <c r="P865" s="19"/>
      <c r="W865" s="19"/>
      <c r="Y865" s="19"/>
    </row>
    <row r="866" spans="3:25">
      <c r="C866" s="19"/>
      <c r="E866" s="19"/>
      <c r="G866" s="19"/>
      <c r="L866" s="19"/>
      <c r="M866" s="19"/>
      <c r="N866" s="19"/>
      <c r="O866" s="19"/>
      <c r="P866" s="19"/>
      <c r="W866" s="19"/>
      <c r="Y866" s="19"/>
    </row>
    <row r="867" spans="3:25">
      <c r="C867" s="19"/>
      <c r="E867" s="19"/>
      <c r="G867" s="19"/>
      <c r="L867" s="19"/>
      <c r="M867" s="19"/>
      <c r="N867" s="19"/>
      <c r="O867" s="19"/>
      <c r="P867" s="19"/>
      <c r="W867" s="19"/>
      <c r="Y867" s="19"/>
    </row>
    <row r="868" spans="3:25">
      <c r="C868" s="19"/>
      <c r="E868" s="19"/>
      <c r="G868" s="19"/>
      <c r="L868" s="19"/>
      <c r="M868" s="19"/>
      <c r="N868" s="19"/>
      <c r="O868" s="19"/>
      <c r="P868" s="19"/>
      <c r="W868" s="19"/>
      <c r="Y868" s="19"/>
    </row>
    <row r="869" spans="3:25">
      <c r="C869" s="19"/>
      <c r="E869" s="19"/>
      <c r="G869" s="19"/>
      <c r="L869" s="19"/>
      <c r="M869" s="19"/>
      <c r="N869" s="19"/>
      <c r="O869" s="19"/>
      <c r="P869" s="19"/>
      <c r="W869" s="19"/>
      <c r="Y869" s="19"/>
    </row>
    <row r="870" spans="3:25">
      <c r="C870" s="19"/>
      <c r="E870" s="19"/>
      <c r="G870" s="19"/>
      <c r="L870" s="19"/>
      <c r="M870" s="19"/>
      <c r="N870" s="19"/>
      <c r="O870" s="19"/>
      <c r="P870" s="19"/>
      <c r="W870" s="19"/>
      <c r="Y870" s="19"/>
    </row>
    <row r="871" spans="3:25">
      <c r="C871" s="19"/>
      <c r="E871" s="19"/>
      <c r="G871" s="19"/>
      <c r="L871" s="19"/>
      <c r="M871" s="19"/>
      <c r="N871" s="19"/>
      <c r="O871" s="19"/>
      <c r="P871" s="19"/>
      <c r="W871" s="19"/>
      <c r="Y871" s="19"/>
    </row>
    <row r="872" spans="3:25">
      <c r="C872" s="19"/>
      <c r="E872" s="19"/>
      <c r="G872" s="19"/>
      <c r="L872" s="19"/>
      <c r="M872" s="19"/>
      <c r="N872" s="19"/>
      <c r="O872" s="19"/>
      <c r="P872" s="19"/>
      <c r="W872" s="19"/>
      <c r="Y872" s="19"/>
    </row>
    <row r="873" spans="3:25">
      <c r="C873" s="19"/>
      <c r="E873" s="19"/>
      <c r="G873" s="19"/>
      <c r="L873" s="19"/>
      <c r="M873" s="19"/>
      <c r="N873" s="19"/>
      <c r="O873" s="19"/>
      <c r="P873" s="19"/>
      <c r="W873" s="19"/>
      <c r="Y873" s="19"/>
    </row>
    <row r="874" spans="3:25">
      <c r="C874" s="19"/>
      <c r="E874" s="19"/>
      <c r="G874" s="19"/>
      <c r="L874" s="19"/>
      <c r="M874" s="19"/>
      <c r="N874" s="19"/>
      <c r="O874" s="19"/>
      <c r="P874" s="19"/>
      <c r="W874" s="19"/>
      <c r="Y874" s="19"/>
    </row>
    <row r="875" spans="3:25">
      <c r="C875" s="19"/>
      <c r="E875" s="19"/>
      <c r="G875" s="19"/>
      <c r="L875" s="19"/>
      <c r="M875" s="19"/>
      <c r="N875" s="19"/>
      <c r="O875" s="19"/>
      <c r="P875" s="19"/>
      <c r="W875" s="19"/>
      <c r="Y875" s="19"/>
    </row>
    <row r="876" spans="3:25">
      <c r="C876" s="19"/>
      <c r="E876" s="19"/>
      <c r="G876" s="19"/>
      <c r="L876" s="19"/>
      <c r="M876" s="19"/>
      <c r="N876" s="19"/>
      <c r="O876" s="19"/>
      <c r="P876" s="19"/>
      <c r="W876" s="19"/>
      <c r="Y876" s="19"/>
    </row>
    <row r="877" spans="3:25">
      <c r="C877" s="19"/>
      <c r="E877" s="19"/>
      <c r="G877" s="19"/>
      <c r="L877" s="19"/>
      <c r="M877" s="19"/>
      <c r="N877" s="19"/>
      <c r="O877" s="19"/>
      <c r="P877" s="19"/>
      <c r="W877" s="19"/>
      <c r="Y877" s="19"/>
    </row>
    <row r="878" spans="3:25">
      <c r="C878" s="19"/>
      <c r="E878" s="19"/>
      <c r="G878" s="19"/>
      <c r="L878" s="19"/>
      <c r="M878" s="19"/>
      <c r="N878" s="19"/>
      <c r="O878" s="19"/>
      <c r="P878" s="19"/>
      <c r="W878" s="19"/>
      <c r="Y878" s="19"/>
    </row>
    <row r="879" spans="3:25">
      <c r="C879" s="19"/>
      <c r="E879" s="19"/>
      <c r="G879" s="19"/>
      <c r="L879" s="19"/>
      <c r="M879" s="19"/>
      <c r="N879" s="19"/>
      <c r="O879" s="19"/>
      <c r="P879" s="19"/>
      <c r="W879" s="19"/>
      <c r="Y879" s="19"/>
    </row>
    <row r="880" spans="3:25">
      <c r="C880" s="19"/>
      <c r="E880" s="19"/>
      <c r="G880" s="19"/>
      <c r="L880" s="19"/>
      <c r="M880" s="19"/>
      <c r="N880" s="19"/>
      <c r="O880" s="19"/>
      <c r="P880" s="19"/>
      <c r="W880" s="19"/>
      <c r="Y880" s="19"/>
    </row>
    <row r="881" spans="3:25">
      <c r="C881" s="19"/>
      <c r="E881" s="19"/>
      <c r="G881" s="19"/>
      <c r="L881" s="19"/>
      <c r="M881" s="19"/>
      <c r="N881" s="19"/>
      <c r="O881" s="19"/>
      <c r="P881" s="19"/>
      <c r="W881" s="19"/>
      <c r="Y881" s="19"/>
    </row>
    <row r="882" spans="3:25">
      <c r="C882" s="19"/>
      <c r="E882" s="19"/>
      <c r="G882" s="19"/>
      <c r="L882" s="19"/>
      <c r="M882" s="19"/>
      <c r="N882" s="19"/>
      <c r="O882" s="19"/>
      <c r="P882" s="19"/>
      <c r="W882" s="19"/>
      <c r="Y882" s="19"/>
    </row>
    <row r="883" spans="3:25">
      <c r="C883" s="19"/>
      <c r="E883" s="19"/>
      <c r="G883" s="19"/>
      <c r="L883" s="19"/>
      <c r="M883" s="19"/>
      <c r="N883" s="19"/>
      <c r="O883" s="19"/>
      <c r="P883" s="19"/>
      <c r="W883" s="19"/>
      <c r="Y883" s="19"/>
    </row>
    <row r="884" spans="3:25">
      <c r="C884" s="19"/>
      <c r="E884" s="19"/>
      <c r="G884" s="19"/>
      <c r="L884" s="19"/>
      <c r="M884" s="19"/>
      <c r="N884" s="19"/>
      <c r="O884" s="19"/>
      <c r="P884" s="19"/>
      <c r="W884" s="19"/>
      <c r="Y884" s="19"/>
    </row>
    <row r="885" spans="3:25">
      <c r="C885" s="19"/>
      <c r="E885" s="19"/>
      <c r="G885" s="19"/>
      <c r="L885" s="19"/>
      <c r="M885" s="19"/>
      <c r="N885" s="19"/>
      <c r="O885" s="19"/>
      <c r="P885" s="19"/>
      <c r="W885" s="19"/>
      <c r="Y885" s="19"/>
    </row>
    <row r="886" spans="3:25">
      <c r="C886" s="19"/>
      <c r="E886" s="19"/>
      <c r="G886" s="19"/>
      <c r="L886" s="19"/>
      <c r="M886" s="19"/>
      <c r="N886" s="19"/>
      <c r="O886" s="19"/>
      <c r="P886" s="19"/>
      <c r="W886" s="19"/>
      <c r="Y886" s="19"/>
    </row>
    <row r="887" spans="3:25">
      <c r="C887" s="19"/>
      <c r="E887" s="19"/>
      <c r="G887" s="19"/>
      <c r="L887" s="19"/>
      <c r="M887" s="19"/>
      <c r="N887" s="19"/>
      <c r="O887" s="19"/>
      <c r="P887" s="19"/>
      <c r="W887" s="19"/>
      <c r="Y887" s="19"/>
    </row>
    <row r="888" spans="3:25">
      <c r="C888" s="19"/>
      <c r="E888" s="19"/>
      <c r="G888" s="19"/>
      <c r="L888" s="19"/>
      <c r="M888" s="19"/>
      <c r="N888" s="19"/>
      <c r="O888" s="19"/>
      <c r="P888" s="19"/>
      <c r="W888" s="19"/>
      <c r="Y888" s="19"/>
    </row>
    <row r="889" spans="3:25">
      <c r="C889" s="19"/>
      <c r="E889" s="19"/>
      <c r="G889" s="19"/>
      <c r="L889" s="19"/>
      <c r="M889" s="19"/>
      <c r="N889" s="19"/>
      <c r="O889" s="19"/>
      <c r="P889" s="19"/>
      <c r="W889" s="19"/>
      <c r="Y889" s="19"/>
    </row>
    <row r="890" spans="3:25">
      <c r="C890" s="19"/>
      <c r="E890" s="19"/>
      <c r="G890" s="19"/>
      <c r="L890" s="19"/>
      <c r="M890" s="19"/>
      <c r="N890" s="19"/>
      <c r="O890" s="19"/>
      <c r="P890" s="19"/>
      <c r="W890" s="19"/>
      <c r="Y890" s="19"/>
    </row>
    <row r="891" spans="3:25">
      <c r="C891" s="19"/>
      <c r="E891" s="19"/>
      <c r="G891" s="19"/>
      <c r="L891" s="19"/>
      <c r="M891" s="19"/>
      <c r="N891" s="19"/>
      <c r="O891" s="19"/>
      <c r="P891" s="19"/>
      <c r="W891" s="19"/>
      <c r="Y891" s="19"/>
    </row>
    <row r="892" spans="3:25">
      <c r="C892" s="19"/>
      <c r="E892" s="19"/>
      <c r="G892" s="19"/>
      <c r="L892" s="19"/>
      <c r="M892" s="19"/>
      <c r="N892" s="19"/>
      <c r="O892" s="19"/>
      <c r="P892" s="19"/>
      <c r="W892" s="19"/>
      <c r="Y892" s="19"/>
    </row>
    <row r="893" spans="3:25">
      <c r="C893" s="19"/>
      <c r="E893" s="19"/>
      <c r="G893" s="19"/>
      <c r="L893" s="19"/>
      <c r="M893" s="19"/>
      <c r="N893" s="19"/>
      <c r="O893" s="19"/>
      <c r="P893" s="19"/>
      <c r="W893" s="19"/>
      <c r="Y893" s="19"/>
    </row>
    <row r="894" spans="3:25">
      <c r="C894" s="19"/>
      <c r="E894" s="19"/>
      <c r="G894" s="19"/>
      <c r="L894" s="19"/>
      <c r="M894" s="19"/>
      <c r="N894" s="19"/>
      <c r="O894" s="19"/>
      <c r="P894" s="19"/>
      <c r="W894" s="19"/>
      <c r="Y894" s="19"/>
    </row>
    <row r="895" spans="3:25">
      <c r="C895" s="19"/>
      <c r="E895" s="19"/>
      <c r="G895" s="19"/>
      <c r="L895" s="19"/>
      <c r="M895" s="19"/>
      <c r="N895" s="19"/>
      <c r="O895" s="19"/>
      <c r="P895" s="19"/>
      <c r="W895" s="19"/>
      <c r="Y895" s="19"/>
    </row>
    <row r="896" spans="3:25">
      <c r="C896" s="19"/>
      <c r="E896" s="19"/>
      <c r="G896" s="19"/>
      <c r="L896" s="19"/>
      <c r="M896" s="19"/>
      <c r="N896" s="19"/>
      <c r="O896" s="19"/>
      <c r="P896" s="19"/>
      <c r="W896" s="19"/>
      <c r="Y896" s="19"/>
    </row>
    <row r="897" spans="3:25">
      <c r="C897" s="19"/>
      <c r="E897" s="19"/>
      <c r="G897" s="19"/>
      <c r="L897" s="19"/>
      <c r="M897" s="19"/>
      <c r="N897" s="19"/>
      <c r="O897" s="19"/>
      <c r="P897" s="19"/>
      <c r="W897" s="19"/>
      <c r="Y897" s="19"/>
    </row>
    <row r="898" spans="3:25">
      <c r="C898" s="19"/>
      <c r="E898" s="19"/>
      <c r="G898" s="19"/>
      <c r="L898" s="19"/>
      <c r="M898" s="19"/>
      <c r="N898" s="19"/>
      <c r="O898" s="19"/>
      <c r="P898" s="19"/>
      <c r="W898" s="19"/>
      <c r="Y898" s="19"/>
    </row>
    <row r="899" spans="3:25">
      <c r="C899" s="19"/>
      <c r="E899" s="19"/>
      <c r="G899" s="19"/>
      <c r="L899" s="19"/>
      <c r="M899" s="19"/>
      <c r="N899" s="19"/>
      <c r="O899" s="19"/>
      <c r="P899" s="19"/>
      <c r="W899" s="19"/>
      <c r="Y899" s="19"/>
    </row>
    <row r="900" spans="3:25">
      <c r="C900" s="19"/>
      <c r="E900" s="19"/>
      <c r="G900" s="19"/>
      <c r="L900" s="19"/>
      <c r="M900" s="19"/>
      <c r="N900" s="19"/>
      <c r="O900" s="19"/>
      <c r="P900" s="19"/>
      <c r="W900" s="19"/>
      <c r="Y900" s="19"/>
    </row>
    <row r="901" spans="3:25">
      <c r="C901" s="19"/>
      <c r="E901" s="19"/>
      <c r="G901" s="19"/>
      <c r="L901" s="19"/>
      <c r="M901" s="19"/>
      <c r="N901" s="19"/>
      <c r="O901" s="19"/>
      <c r="P901" s="19"/>
      <c r="W901" s="19"/>
      <c r="Y901" s="19"/>
    </row>
    <row r="902" spans="3:25">
      <c r="C902" s="19"/>
      <c r="E902" s="19"/>
      <c r="G902" s="19"/>
      <c r="L902" s="19"/>
      <c r="M902" s="19"/>
      <c r="N902" s="19"/>
      <c r="O902" s="19"/>
      <c r="P902" s="19"/>
      <c r="W902" s="19"/>
      <c r="Y902" s="19"/>
    </row>
    <row r="903" spans="3:25">
      <c r="C903" s="19"/>
      <c r="E903" s="19"/>
      <c r="G903" s="19"/>
      <c r="L903" s="19"/>
      <c r="M903" s="19"/>
      <c r="N903" s="19"/>
      <c r="O903" s="19"/>
      <c r="P903" s="19"/>
      <c r="W903" s="19"/>
      <c r="Y903" s="19"/>
    </row>
    <row r="904" spans="3:25">
      <c r="C904" s="19"/>
      <c r="E904" s="19"/>
      <c r="G904" s="19"/>
      <c r="L904" s="19"/>
      <c r="M904" s="19"/>
      <c r="N904" s="19"/>
      <c r="O904" s="19"/>
      <c r="P904" s="19"/>
      <c r="W904" s="19"/>
      <c r="Y904" s="19"/>
    </row>
    <row r="905" spans="3:25">
      <c r="C905" s="19"/>
      <c r="E905" s="19"/>
      <c r="G905" s="19"/>
      <c r="L905" s="19"/>
      <c r="M905" s="19"/>
      <c r="N905" s="19"/>
      <c r="O905" s="19"/>
      <c r="P905" s="19"/>
      <c r="W905" s="19"/>
      <c r="Y905" s="19"/>
    </row>
    <row r="906" spans="3:25">
      <c r="C906" s="19"/>
      <c r="E906" s="19"/>
      <c r="G906" s="19"/>
      <c r="L906" s="19"/>
      <c r="M906" s="19"/>
      <c r="N906" s="19"/>
      <c r="O906" s="19"/>
      <c r="P906" s="19"/>
      <c r="W906" s="19"/>
      <c r="Y906" s="19"/>
    </row>
    <row r="907" spans="3:25">
      <c r="C907" s="19"/>
      <c r="E907" s="19"/>
      <c r="G907" s="19"/>
      <c r="L907" s="19"/>
      <c r="M907" s="19"/>
      <c r="N907" s="19"/>
      <c r="O907" s="19"/>
      <c r="P907" s="19"/>
      <c r="W907" s="19"/>
      <c r="Y907" s="19"/>
    </row>
    <row r="908" spans="3:25">
      <c r="C908" s="19"/>
      <c r="E908" s="19"/>
      <c r="G908" s="19"/>
      <c r="L908" s="19"/>
      <c r="M908" s="19"/>
      <c r="N908" s="19"/>
      <c r="O908" s="19"/>
      <c r="P908" s="19"/>
      <c r="W908" s="19"/>
      <c r="Y908" s="19"/>
    </row>
    <row r="909" spans="3:25">
      <c r="C909" s="19"/>
      <c r="E909" s="19"/>
      <c r="G909" s="19"/>
      <c r="L909" s="19"/>
      <c r="M909" s="19"/>
      <c r="N909" s="19"/>
      <c r="O909" s="19"/>
      <c r="P909" s="19"/>
      <c r="W909" s="19"/>
      <c r="Y909" s="19"/>
    </row>
    <row r="910" spans="3:25">
      <c r="C910" s="19"/>
      <c r="E910" s="19"/>
      <c r="G910" s="19"/>
      <c r="L910" s="19"/>
      <c r="M910" s="19"/>
      <c r="N910" s="19"/>
      <c r="O910" s="19"/>
      <c r="P910" s="19"/>
      <c r="W910" s="19"/>
      <c r="Y910" s="19"/>
    </row>
    <row r="911" spans="3:25">
      <c r="C911" s="19"/>
      <c r="E911" s="19"/>
      <c r="G911" s="19"/>
      <c r="L911" s="19"/>
      <c r="M911" s="19"/>
      <c r="N911" s="19"/>
      <c r="O911" s="19"/>
      <c r="P911" s="19"/>
      <c r="W911" s="19"/>
      <c r="Y911" s="19"/>
    </row>
    <row r="912" spans="3:25">
      <c r="C912" s="19"/>
      <c r="E912" s="19"/>
      <c r="G912" s="19"/>
      <c r="L912" s="19"/>
      <c r="M912" s="19"/>
      <c r="N912" s="19"/>
      <c r="O912" s="19"/>
      <c r="P912" s="19"/>
      <c r="W912" s="19"/>
      <c r="Y912" s="19"/>
    </row>
    <row r="913" spans="3:25">
      <c r="C913" s="19"/>
      <c r="E913" s="19"/>
      <c r="G913" s="19"/>
      <c r="L913" s="19"/>
      <c r="M913" s="19"/>
      <c r="N913" s="19"/>
      <c r="O913" s="19"/>
      <c r="P913" s="19"/>
      <c r="W913" s="19"/>
      <c r="Y913" s="19"/>
    </row>
    <row r="914" spans="3:25">
      <c r="C914" s="19"/>
      <c r="E914" s="19"/>
      <c r="G914" s="19"/>
      <c r="L914" s="19"/>
      <c r="M914" s="19"/>
      <c r="N914" s="19"/>
      <c r="O914" s="19"/>
      <c r="P914" s="19"/>
      <c r="W914" s="19"/>
      <c r="Y914" s="19"/>
    </row>
    <row r="915" spans="3:25">
      <c r="C915" s="19"/>
      <c r="E915" s="19"/>
      <c r="G915" s="19"/>
      <c r="L915" s="19"/>
      <c r="M915" s="19"/>
      <c r="N915" s="19"/>
      <c r="O915" s="19"/>
      <c r="P915" s="19"/>
      <c r="W915" s="19"/>
      <c r="Y915" s="19"/>
    </row>
    <row r="916" spans="3:25">
      <c r="C916" s="19"/>
      <c r="E916" s="19"/>
      <c r="G916" s="19"/>
      <c r="L916" s="19"/>
      <c r="M916" s="19"/>
      <c r="N916" s="19"/>
      <c r="O916" s="19"/>
      <c r="P916" s="19"/>
      <c r="W916" s="19"/>
      <c r="Y916" s="19"/>
    </row>
    <row r="917" spans="3:25">
      <c r="C917" s="19"/>
      <c r="E917" s="19"/>
      <c r="G917" s="19"/>
      <c r="L917" s="19"/>
      <c r="M917" s="19"/>
      <c r="N917" s="19"/>
      <c r="O917" s="19"/>
      <c r="P917" s="19"/>
      <c r="W917" s="19"/>
      <c r="Y917" s="19"/>
    </row>
    <row r="918" spans="3:25">
      <c r="C918" s="19"/>
      <c r="E918" s="19"/>
      <c r="G918" s="19"/>
      <c r="L918" s="19"/>
      <c r="M918" s="19"/>
      <c r="N918" s="19"/>
      <c r="O918" s="19"/>
      <c r="P918" s="19"/>
      <c r="W918" s="19"/>
      <c r="Y918" s="19"/>
    </row>
    <row r="919" spans="3:25">
      <c r="C919" s="19"/>
      <c r="E919" s="19"/>
      <c r="G919" s="19"/>
      <c r="L919" s="19"/>
      <c r="M919" s="19"/>
      <c r="N919" s="19"/>
      <c r="O919" s="19"/>
      <c r="P919" s="19"/>
      <c r="W919" s="19"/>
      <c r="Y919" s="19"/>
    </row>
    <row r="920" spans="3:25">
      <c r="C920" s="19"/>
      <c r="E920" s="19"/>
      <c r="G920" s="19"/>
      <c r="L920" s="19"/>
      <c r="M920" s="19"/>
      <c r="N920" s="19"/>
      <c r="O920" s="19"/>
      <c r="P920" s="19"/>
      <c r="W920" s="19"/>
      <c r="Y920" s="19"/>
    </row>
    <row r="921" spans="3:25">
      <c r="C921" s="19"/>
      <c r="E921" s="19"/>
      <c r="G921" s="19"/>
      <c r="L921" s="19"/>
      <c r="M921" s="19"/>
      <c r="N921" s="19"/>
      <c r="O921" s="19"/>
      <c r="P921" s="19"/>
      <c r="W921" s="19"/>
      <c r="Y921" s="19"/>
    </row>
    <row r="922" spans="3:25">
      <c r="C922" s="19"/>
      <c r="E922" s="19"/>
      <c r="G922" s="19"/>
      <c r="L922" s="19"/>
      <c r="M922" s="19"/>
      <c r="N922" s="19"/>
      <c r="O922" s="19"/>
      <c r="P922" s="19"/>
      <c r="W922" s="19"/>
      <c r="Y922" s="19"/>
    </row>
    <row r="923" spans="3:25">
      <c r="C923" s="19"/>
      <c r="E923" s="19"/>
      <c r="G923" s="19"/>
      <c r="L923" s="19"/>
      <c r="M923" s="19"/>
      <c r="N923" s="19"/>
      <c r="O923" s="19"/>
      <c r="P923" s="19"/>
      <c r="W923" s="19"/>
      <c r="Y923" s="19"/>
    </row>
    <row r="924" spans="3:25">
      <c r="C924" s="19"/>
      <c r="E924" s="19"/>
      <c r="G924" s="19"/>
      <c r="L924" s="19"/>
      <c r="M924" s="19"/>
      <c r="N924" s="19"/>
      <c r="O924" s="19"/>
      <c r="P924" s="19"/>
      <c r="W924" s="19"/>
      <c r="Y924" s="19"/>
    </row>
    <row r="925" spans="3:25">
      <c r="C925" s="19"/>
      <c r="E925" s="19"/>
      <c r="G925" s="19"/>
      <c r="L925" s="19"/>
      <c r="M925" s="19"/>
      <c r="N925" s="19"/>
      <c r="O925" s="19"/>
      <c r="P925" s="19"/>
      <c r="W925" s="19"/>
      <c r="Y925" s="19"/>
    </row>
    <row r="926" spans="3:25">
      <c r="C926" s="19"/>
      <c r="E926" s="19"/>
      <c r="G926" s="19"/>
      <c r="L926" s="19"/>
      <c r="M926" s="19"/>
      <c r="N926" s="19"/>
      <c r="O926" s="19"/>
      <c r="P926" s="19"/>
      <c r="W926" s="19"/>
      <c r="Y926" s="19"/>
    </row>
    <row r="927" spans="3:25">
      <c r="C927" s="19"/>
      <c r="E927" s="19"/>
      <c r="G927" s="19"/>
      <c r="L927" s="19"/>
      <c r="M927" s="19"/>
      <c r="N927" s="19"/>
      <c r="O927" s="19"/>
      <c r="P927" s="19"/>
      <c r="W927" s="19"/>
      <c r="Y927" s="19"/>
    </row>
    <row r="928" spans="3:25">
      <c r="C928" s="19"/>
      <c r="E928" s="19"/>
      <c r="G928" s="19"/>
      <c r="L928" s="19"/>
      <c r="M928" s="19"/>
      <c r="N928" s="19"/>
      <c r="O928" s="19"/>
      <c r="P928" s="19"/>
      <c r="W928" s="19"/>
      <c r="Y928" s="19"/>
    </row>
    <row r="929" spans="3:25">
      <c r="C929" s="19"/>
      <c r="E929" s="19"/>
      <c r="G929" s="19"/>
      <c r="L929" s="19"/>
      <c r="M929" s="19"/>
      <c r="N929" s="19"/>
      <c r="O929" s="19"/>
      <c r="P929" s="19"/>
      <c r="W929" s="19"/>
      <c r="Y929" s="19"/>
    </row>
    <row r="930" spans="3:25">
      <c r="C930" s="19"/>
      <c r="E930" s="19"/>
      <c r="G930" s="19"/>
      <c r="L930" s="19"/>
      <c r="M930" s="19"/>
      <c r="N930" s="19"/>
      <c r="O930" s="19"/>
      <c r="P930" s="19"/>
      <c r="W930" s="19"/>
      <c r="Y930" s="19"/>
    </row>
    <row r="931" spans="3:25">
      <c r="C931" s="19"/>
      <c r="E931" s="19"/>
      <c r="G931" s="19"/>
      <c r="L931" s="19"/>
      <c r="M931" s="19"/>
      <c r="N931" s="19"/>
      <c r="O931" s="19"/>
      <c r="P931" s="19"/>
      <c r="W931" s="19"/>
      <c r="Y931" s="19"/>
    </row>
    <row r="932" spans="3:25">
      <c r="C932" s="19"/>
      <c r="E932" s="19"/>
      <c r="G932" s="19"/>
      <c r="L932" s="19"/>
      <c r="M932" s="19"/>
      <c r="N932" s="19"/>
      <c r="O932" s="19"/>
      <c r="P932" s="19"/>
      <c r="W932" s="19"/>
      <c r="Y932" s="19"/>
    </row>
    <row r="933" spans="3:25">
      <c r="C933" s="19"/>
      <c r="E933" s="19"/>
      <c r="G933" s="19"/>
      <c r="L933" s="19"/>
      <c r="M933" s="19"/>
      <c r="N933" s="19"/>
      <c r="O933" s="19"/>
      <c r="P933" s="19"/>
      <c r="W933" s="19"/>
      <c r="Y933" s="19"/>
    </row>
    <row r="934" spans="3:25">
      <c r="C934" s="19"/>
      <c r="E934" s="19"/>
      <c r="G934" s="19"/>
      <c r="L934" s="19"/>
      <c r="M934" s="19"/>
      <c r="N934" s="19"/>
      <c r="O934" s="19"/>
      <c r="P934" s="19"/>
      <c r="W934" s="19"/>
      <c r="Y934" s="19"/>
    </row>
    <row r="935" spans="3:25">
      <c r="C935" s="19"/>
      <c r="E935" s="19"/>
      <c r="G935" s="19"/>
      <c r="L935" s="19"/>
      <c r="M935" s="19"/>
      <c r="N935" s="19"/>
      <c r="O935" s="19"/>
      <c r="P935" s="19"/>
      <c r="W935" s="19"/>
      <c r="Y935" s="19"/>
    </row>
    <row r="936" spans="3:25">
      <c r="C936" s="19"/>
      <c r="E936" s="19"/>
      <c r="G936" s="19"/>
      <c r="L936" s="19"/>
      <c r="M936" s="19"/>
      <c r="N936" s="19"/>
      <c r="O936" s="19"/>
      <c r="P936" s="19"/>
      <c r="W936" s="19"/>
      <c r="Y936" s="19"/>
    </row>
    <row r="937" spans="3:25">
      <c r="C937" s="19"/>
      <c r="E937" s="19"/>
      <c r="G937" s="19"/>
      <c r="L937" s="19"/>
      <c r="M937" s="19"/>
      <c r="N937" s="19"/>
      <c r="O937" s="19"/>
      <c r="P937" s="19"/>
      <c r="W937" s="19"/>
      <c r="Y937" s="19"/>
    </row>
    <row r="938" spans="3:25">
      <c r="C938" s="19"/>
      <c r="E938" s="19"/>
      <c r="G938" s="19"/>
      <c r="L938" s="19"/>
      <c r="M938" s="19"/>
      <c r="N938" s="19"/>
      <c r="O938" s="19"/>
      <c r="P938" s="19"/>
      <c r="W938" s="19"/>
      <c r="Y938" s="19"/>
    </row>
    <row r="939" spans="3:25">
      <c r="C939" s="19"/>
      <c r="E939" s="19"/>
      <c r="G939" s="19"/>
      <c r="L939" s="19"/>
      <c r="M939" s="19"/>
      <c r="N939" s="19"/>
      <c r="O939" s="19"/>
      <c r="P939" s="19"/>
      <c r="W939" s="19"/>
      <c r="Y939" s="19"/>
    </row>
    <row r="940" spans="3:25">
      <c r="C940" s="19"/>
      <c r="E940" s="19"/>
      <c r="G940" s="19"/>
      <c r="L940" s="19"/>
      <c r="M940" s="19"/>
      <c r="N940" s="19"/>
      <c r="O940" s="19"/>
      <c r="P940" s="19"/>
      <c r="W940" s="19"/>
      <c r="Y940" s="19"/>
    </row>
    <row r="941" spans="3:25">
      <c r="C941" s="19"/>
      <c r="E941" s="19"/>
      <c r="G941" s="19"/>
      <c r="L941" s="19"/>
      <c r="M941" s="19"/>
      <c r="N941" s="19"/>
      <c r="O941" s="19"/>
      <c r="P941" s="19"/>
      <c r="W941" s="19"/>
      <c r="Y941" s="19"/>
    </row>
    <row r="942" spans="3:25">
      <c r="C942" s="19"/>
      <c r="E942" s="19"/>
      <c r="G942" s="19"/>
      <c r="L942" s="19"/>
      <c r="M942" s="19"/>
      <c r="N942" s="19"/>
      <c r="O942" s="19"/>
      <c r="P942" s="19"/>
      <c r="W942" s="19"/>
      <c r="Y942" s="19"/>
    </row>
    <row r="943" spans="3:25">
      <c r="C943" s="19"/>
      <c r="E943" s="19"/>
      <c r="G943" s="19"/>
      <c r="L943" s="19"/>
      <c r="M943" s="19"/>
      <c r="N943" s="19"/>
      <c r="O943" s="19"/>
      <c r="P943" s="19"/>
      <c r="W943" s="19"/>
      <c r="Y943" s="19"/>
    </row>
    <row r="944" spans="3:25">
      <c r="C944" s="19"/>
      <c r="E944" s="19"/>
      <c r="G944" s="19"/>
      <c r="L944" s="19"/>
      <c r="M944" s="19"/>
      <c r="N944" s="19"/>
      <c r="O944" s="19"/>
      <c r="P944" s="19"/>
      <c r="W944" s="19"/>
      <c r="Y944" s="19"/>
    </row>
    <row r="945" spans="3:25">
      <c r="C945" s="19"/>
      <c r="E945" s="19"/>
      <c r="G945" s="19"/>
      <c r="L945" s="19"/>
      <c r="M945" s="19"/>
      <c r="N945" s="19"/>
      <c r="O945" s="19"/>
      <c r="P945" s="19"/>
      <c r="W945" s="19"/>
      <c r="Y945" s="19"/>
    </row>
    <row r="946" spans="3:25">
      <c r="C946" s="19"/>
      <c r="E946" s="19"/>
      <c r="G946" s="19"/>
      <c r="L946" s="19"/>
      <c r="M946" s="19"/>
      <c r="N946" s="19"/>
      <c r="O946" s="19"/>
      <c r="P946" s="19"/>
      <c r="W946" s="19"/>
      <c r="Y946" s="19"/>
    </row>
    <row r="947" spans="3:25">
      <c r="C947" s="19"/>
      <c r="E947" s="19"/>
      <c r="G947" s="19"/>
      <c r="L947" s="19"/>
      <c r="M947" s="19"/>
      <c r="N947" s="19"/>
      <c r="O947" s="19"/>
      <c r="P947" s="19"/>
      <c r="W947" s="19"/>
      <c r="Y947" s="19"/>
    </row>
    <row r="948" spans="3:25">
      <c r="C948" s="19"/>
      <c r="E948" s="19"/>
      <c r="G948" s="19"/>
      <c r="L948" s="19"/>
      <c r="M948" s="19"/>
      <c r="N948" s="19"/>
      <c r="O948" s="19"/>
      <c r="P948" s="19"/>
      <c r="W948" s="19"/>
      <c r="Y948" s="19"/>
    </row>
    <row r="949" spans="3:25">
      <c r="C949" s="19"/>
      <c r="E949" s="19"/>
      <c r="G949" s="19"/>
      <c r="L949" s="19"/>
      <c r="M949" s="19"/>
      <c r="N949" s="19"/>
      <c r="O949" s="19"/>
      <c r="P949" s="19"/>
      <c r="W949" s="19"/>
      <c r="Y949" s="19"/>
    </row>
    <row r="950" spans="3:25">
      <c r="C950" s="19"/>
      <c r="E950" s="19"/>
      <c r="G950" s="19"/>
      <c r="L950" s="19"/>
      <c r="M950" s="19"/>
      <c r="N950" s="19"/>
      <c r="O950" s="19"/>
      <c r="P950" s="19"/>
      <c r="W950" s="19"/>
      <c r="Y950" s="19"/>
    </row>
    <row r="951" spans="3:25">
      <c r="C951" s="19"/>
      <c r="E951" s="19"/>
      <c r="G951" s="19"/>
      <c r="L951" s="19"/>
      <c r="M951" s="19"/>
      <c r="N951" s="19"/>
      <c r="O951" s="19"/>
      <c r="P951" s="19"/>
      <c r="W951" s="19"/>
      <c r="Y951" s="19"/>
    </row>
    <row r="952" spans="3:25">
      <c r="C952" s="19"/>
      <c r="E952" s="19"/>
      <c r="G952" s="19"/>
      <c r="L952" s="19"/>
      <c r="M952" s="19"/>
      <c r="N952" s="19"/>
      <c r="O952" s="19"/>
      <c r="P952" s="19"/>
      <c r="W952" s="19"/>
      <c r="Y952" s="19"/>
    </row>
    <row r="953" spans="3:25">
      <c r="C953" s="19"/>
      <c r="E953" s="19"/>
      <c r="G953" s="19"/>
      <c r="L953" s="19"/>
      <c r="M953" s="19"/>
      <c r="N953" s="19"/>
      <c r="O953" s="19"/>
      <c r="P953" s="19"/>
      <c r="W953" s="19"/>
      <c r="Y953" s="19"/>
    </row>
    <row r="954" spans="3:25">
      <c r="C954" s="19"/>
      <c r="E954" s="19"/>
      <c r="G954" s="19"/>
      <c r="L954" s="19"/>
      <c r="M954" s="19"/>
      <c r="N954" s="19"/>
      <c r="O954" s="19"/>
      <c r="P954" s="19"/>
      <c r="W954" s="19"/>
      <c r="Y954" s="19"/>
    </row>
    <row r="955" spans="3:25">
      <c r="C955" s="19"/>
      <c r="E955" s="19"/>
      <c r="G955" s="19"/>
      <c r="L955" s="19"/>
      <c r="M955" s="19"/>
      <c r="N955" s="19"/>
      <c r="O955" s="19"/>
      <c r="P955" s="19"/>
      <c r="W955" s="19"/>
      <c r="Y955" s="19"/>
    </row>
    <row r="956" spans="3:25">
      <c r="C956" s="19"/>
      <c r="E956" s="19"/>
      <c r="G956" s="19"/>
      <c r="L956" s="19"/>
      <c r="M956" s="19"/>
      <c r="N956" s="19"/>
      <c r="O956" s="19"/>
      <c r="P956" s="19"/>
      <c r="W956" s="19"/>
      <c r="Y956" s="19"/>
    </row>
    <row r="957" spans="3:25">
      <c r="C957" s="19"/>
      <c r="E957" s="19"/>
      <c r="G957" s="19"/>
      <c r="L957" s="19"/>
      <c r="M957" s="19"/>
      <c r="N957" s="19"/>
      <c r="O957" s="19"/>
      <c r="P957" s="19"/>
      <c r="W957" s="19"/>
      <c r="Y957" s="19"/>
    </row>
    <row r="958" spans="3:25">
      <c r="C958" s="19"/>
      <c r="E958" s="19"/>
      <c r="G958" s="19"/>
      <c r="L958" s="19"/>
      <c r="M958" s="19"/>
      <c r="N958" s="19"/>
      <c r="O958" s="19"/>
      <c r="P958" s="19"/>
      <c r="W958" s="19"/>
      <c r="Y958" s="19"/>
    </row>
    <row r="959" spans="3:25">
      <c r="C959" s="19"/>
      <c r="E959" s="19"/>
      <c r="G959" s="19"/>
      <c r="L959" s="19"/>
      <c r="M959" s="19"/>
      <c r="N959" s="19"/>
      <c r="O959" s="19"/>
      <c r="P959" s="19"/>
      <c r="W959" s="19"/>
      <c r="Y959" s="19"/>
    </row>
    <row r="960" spans="3:25">
      <c r="C960" s="19"/>
      <c r="E960" s="19"/>
      <c r="G960" s="19"/>
      <c r="L960" s="19"/>
      <c r="M960" s="19"/>
      <c r="N960" s="19"/>
      <c r="O960" s="19"/>
      <c r="P960" s="19"/>
      <c r="W960" s="19"/>
      <c r="Y960" s="19"/>
    </row>
    <row r="961" spans="3:25">
      <c r="C961" s="19"/>
      <c r="E961" s="19"/>
      <c r="G961" s="19"/>
      <c r="L961" s="19"/>
      <c r="M961" s="19"/>
      <c r="N961" s="19"/>
      <c r="O961" s="19"/>
      <c r="P961" s="19"/>
      <c r="W961" s="19"/>
      <c r="Y961" s="19"/>
    </row>
    <row r="962" spans="3:25">
      <c r="C962" s="19"/>
      <c r="E962" s="19"/>
      <c r="G962" s="19"/>
      <c r="L962" s="19"/>
      <c r="M962" s="19"/>
      <c r="N962" s="19"/>
      <c r="O962" s="19"/>
      <c r="P962" s="19"/>
      <c r="W962" s="19"/>
      <c r="Y962" s="19"/>
    </row>
    <row r="963" spans="3:25">
      <c r="C963" s="19"/>
      <c r="E963" s="19"/>
      <c r="G963" s="19"/>
      <c r="L963" s="19"/>
      <c r="M963" s="19"/>
      <c r="N963" s="19"/>
      <c r="O963" s="19"/>
      <c r="P963" s="19"/>
      <c r="W963" s="19"/>
      <c r="Y963" s="19"/>
    </row>
    <row r="964" spans="3:25">
      <c r="C964" s="19"/>
      <c r="E964" s="19"/>
      <c r="G964" s="19"/>
      <c r="L964" s="19"/>
      <c r="M964" s="19"/>
      <c r="N964" s="19"/>
      <c r="O964" s="19"/>
      <c r="P964" s="19"/>
      <c r="W964" s="19"/>
      <c r="Y964" s="19"/>
    </row>
    <row r="965" spans="3:25">
      <c r="C965" s="19"/>
      <c r="E965" s="19"/>
      <c r="G965" s="19"/>
      <c r="L965" s="19"/>
      <c r="M965" s="19"/>
      <c r="N965" s="19"/>
      <c r="O965" s="19"/>
      <c r="P965" s="19"/>
      <c r="W965" s="19"/>
      <c r="Y965" s="19"/>
    </row>
    <row r="966" spans="3:25">
      <c r="C966" s="19"/>
      <c r="E966" s="19"/>
      <c r="G966" s="19"/>
      <c r="L966" s="19"/>
      <c r="M966" s="19"/>
      <c r="N966" s="19"/>
      <c r="O966" s="19"/>
      <c r="P966" s="19"/>
      <c r="W966" s="19"/>
      <c r="Y966" s="19"/>
    </row>
    <row r="967" spans="3:25">
      <c r="C967" s="19"/>
      <c r="E967" s="19"/>
      <c r="G967" s="19"/>
      <c r="L967" s="19"/>
      <c r="M967" s="19"/>
      <c r="N967" s="19"/>
      <c r="O967" s="19"/>
      <c r="P967" s="19"/>
      <c r="W967" s="19"/>
      <c r="Y967" s="19"/>
    </row>
    <row r="968" spans="3:25">
      <c r="C968" s="19"/>
      <c r="E968" s="19"/>
      <c r="G968" s="19"/>
      <c r="L968" s="19"/>
      <c r="M968" s="19"/>
      <c r="N968" s="19"/>
      <c r="O968" s="19"/>
      <c r="P968" s="19"/>
      <c r="W968" s="19"/>
      <c r="Y968" s="19"/>
    </row>
    <row r="969" spans="3:25">
      <c r="C969" s="19"/>
      <c r="E969" s="19"/>
      <c r="G969" s="19"/>
      <c r="L969" s="19"/>
      <c r="M969" s="19"/>
      <c r="N969" s="19"/>
      <c r="O969" s="19"/>
      <c r="P969" s="19"/>
      <c r="W969" s="19"/>
      <c r="Y969" s="19"/>
    </row>
    <row r="970" spans="3:25">
      <c r="C970" s="19"/>
      <c r="E970" s="19"/>
      <c r="G970" s="19"/>
      <c r="L970" s="19"/>
      <c r="M970" s="19"/>
      <c r="N970" s="19"/>
      <c r="O970" s="19"/>
      <c r="P970" s="19"/>
      <c r="W970" s="19"/>
      <c r="Y970" s="19"/>
    </row>
    <row r="971" spans="3:25">
      <c r="C971" s="19"/>
      <c r="E971" s="19"/>
      <c r="G971" s="19"/>
      <c r="L971" s="19"/>
      <c r="M971" s="19"/>
      <c r="N971" s="19"/>
      <c r="O971" s="19"/>
      <c r="P971" s="19"/>
      <c r="W971" s="19"/>
      <c r="Y971" s="19"/>
    </row>
    <row r="972" spans="3:25">
      <c r="C972" s="19"/>
      <c r="E972" s="19"/>
      <c r="G972" s="19"/>
      <c r="L972" s="19"/>
      <c r="M972" s="19"/>
      <c r="N972" s="19"/>
      <c r="O972" s="19"/>
      <c r="P972" s="19"/>
      <c r="W972" s="19"/>
      <c r="Y972" s="19"/>
    </row>
    <row r="973" spans="3:25">
      <c r="C973" s="19"/>
      <c r="E973" s="19"/>
      <c r="G973" s="19"/>
      <c r="L973" s="19"/>
      <c r="M973" s="19"/>
      <c r="N973" s="19"/>
      <c r="O973" s="19"/>
      <c r="P973" s="19"/>
      <c r="W973" s="19"/>
      <c r="Y973" s="19"/>
    </row>
    <row r="974" spans="3:25">
      <c r="C974" s="19"/>
      <c r="E974" s="19"/>
      <c r="G974" s="19"/>
      <c r="L974" s="19"/>
      <c r="M974" s="19"/>
      <c r="N974" s="19"/>
      <c r="O974" s="19"/>
      <c r="P974" s="19"/>
      <c r="W974" s="19"/>
      <c r="Y974" s="19"/>
    </row>
    <row r="975" spans="3:25">
      <c r="C975" s="19"/>
      <c r="E975" s="19"/>
      <c r="G975" s="19"/>
      <c r="L975" s="19"/>
      <c r="M975" s="19"/>
      <c r="N975" s="19"/>
      <c r="O975" s="19"/>
      <c r="P975" s="19"/>
      <c r="W975" s="19"/>
      <c r="Y975" s="19"/>
    </row>
    <row r="976" spans="3:25">
      <c r="C976" s="19"/>
      <c r="E976" s="19"/>
      <c r="G976" s="19"/>
      <c r="L976" s="19"/>
      <c r="M976" s="19"/>
      <c r="N976" s="19"/>
      <c r="O976" s="19"/>
      <c r="P976" s="19"/>
      <c r="W976" s="19"/>
      <c r="Y976" s="19"/>
    </row>
    <row r="977" spans="3:25">
      <c r="C977" s="19"/>
      <c r="E977" s="19"/>
      <c r="G977" s="19"/>
      <c r="L977" s="19"/>
      <c r="M977" s="19"/>
      <c r="N977" s="19"/>
      <c r="O977" s="19"/>
      <c r="P977" s="19"/>
      <c r="W977" s="19"/>
      <c r="Y977" s="19"/>
    </row>
    <row r="978" spans="3:25">
      <c r="C978" s="19"/>
      <c r="E978" s="19"/>
      <c r="G978" s="19"/>
      <c r="L978" s="19"/>
      <c r="M978" s="19"/>
      <c r="N978" s="19"/>
      <c r="O978" s="19"/>
      <c r="P978" s="19"/>
      <c r="W978" s="19"/>
      <c r="Y978" s="19"/>
    </row>
    <row r="979" spans="3:25">
      <c r="C979" s="19"/>
      <c r="E979" s="19"/>
      <c r="G979" s="19"/>
      <c r="L979" s="19"/>
      <c r="M979" s="19"/>
      <c r="N979" s="19"/>
      <c r="O979" s="19"/>
      <c r="P979" s="19"/>
      <c r="W979" s="19"/>
      <c r="Y979" s="19"/>
    </row>
    <row r="980" spans="3:25">
      <c r="C980" s="19"/>
      <c r="E980" s="19"/>
      <c r="G980" s="19"/>
      <c r="L980" s="19"/>
      <c r="M980" s="19"/>
      <c r="N980" s="19"/>
      <c r="O980" s="19"/>
      <c r="P980" s="19"/>
      <c r="W980" s="19"/>
      <c r="Y980" s="19"/>
    </row>
    <row r="981" spans="3:25">
      <c r="C981" s="19"/>
      <c r="E981" s="19"/>
      <c r="G981" s="19"/>
      <c r="L981" s="19"/>
      <c r="M981" s="19"/>
      <c r="N981" s="19"/>
      <c r="O981" s="19"/>
      <c r="P981" s="19"/>
      <c r="W981" s="19"/>
      <c r="Y981" s="19"/>
    </row>
    <row r="982" spans="3:25">
      <c r="C982" s="19"/>
      <c r="E982" s="19"/>
      <c r="G982" s="19"/>
      <c r="L982" s="19"/>
      <c r="M982" s="19"/>
      <c r="N982" s="19"/>
      <c r="O982" s="19"/>
      <c r="P982" s="19"/>
      <c r="W982" s="19"/>
      <c r="Y982" s="19"/>
    </row>
    <row r="983" spans="3:25">
      <c r="C983" s="19"/>
      <c r="E983" s="19"/>
      <c r="G983" s="19"/>
      <c r="L983" s="19"/>
      <c r="M983" s="19"/>
      <c r="N983" s="19"/>
      <c r="O983" s="19"/>
      <c r="P983" s="19"/>
      <c r="W983" s="19"/>
      <c r="Y983" s="19"/>
    </row>
    <row r="984" spans="3:25">
      <c r="C984" s="19"/>
      <c r="E984" s="19"/>
      <c r="G984" s="19"/>
      <c r="L984" s="19"/>
      <c r="M984" s="19"/>
      <c r="N984" s="19"/>
      <c r="O984" s="19"/>
      <c r="P984" s="19"/>
      <c r="W984" s="19"/>
      <c r="Y984" s="19"/>
    </row>
    <row r="985" spans="3:25">
      <c r="C985" s="19"/>
      <c r="E985" s="19"/>
      <c r="G985" s="19"/>
      <c r="L985" s="19"/>
      <c r="M985" s="19"/>
      <c r="N985" s="19"/>
      <c r="O985" s="19"/>
      <c r="P985" s="19"/>
      <c r="W985" s="19"/>
      <c r="Y985" s="19"/>
    </row>
    <row r="986" spans="3:25">
      <c r="C986" s="19"/>
      <c r="E986" s="19"/>
      <c r="G986" s="19"/>
      <c r="L986" s="19"/>
      <c r="M986" s="19"/>
      <c r="N986" s="19"/>
      <c r="O986" s="19"/>
      <c r="P986" s="19"/>
      <c r="W986" s="19"/>
      <c r="Y986" s="19"/>
    </row>
    <row r="987" spans="3:25">
      <c r="C987" s="19"/>
      <c r="E987" s="19"/>
      <c r="G987" s="19"/>
      <c r="L987" s="19"/>
      <c r="M987" s="19"/>
      <c r="N987" s="19"/>
      <c r="O987" s="19"/>
      <c r="P987" s="19"/>
      <c r="W987" s="19"/>
      <c r="Y987" s="19"/>
    </row>
    <row r="988" spans="3:25">
      <c r="C988" s="19"/>
      <c r="E988" s="19"/>
      <c r="G988" s="19"/>
      <c r="L988" s="19"/>
      <c r="M988" s="19"/>
      <c r="N988" s="19"/>
      <c r="O988" s="19"/>
      <c r="P988" s="19"/>
      <c r="W988" s="19"/>
      <c r="Y988" s="19"/>
    </row>
    <row r="989" spans="3:25">
      <c r="C989" s="19"/>
      <c r="E989" s="19"/>
      <c r="G989" s="19"/>
      <c r="L989" s="19"/>
      <c r="M989" s="19"/>
      <c r="N989" s="19"/>
      <c r="O989" s="19"/>
      <c r="P989" s="19"/>
      <c r="W989" s="19"/>
      <c r="Y989" s="19"/>
    </row>
    <row r="990" spans="3:25">
      <c r="C990" s="19"/>
      <c r="E990" s="19"/>
      <c r="G990" s="19"/>
      <c r="L990" s="19"/>
      <c r="M990" s="19"/>
      <c r="N990" s="19"/>
      <c r="O990" s="19"/>
      <c r="P990" s="19"/>
      <c r="W990" s="19"/>
      <c r="Y990" s="19"/>
    </row>
    <row r="991" spans="3:25">
      <c r="C991" s="19"/>
      <c r="E991" s="19"/>
      <c r="G991" s="19"/>
      <c r="L991" s="19"/>
      <c r="M991" s="19"/>
      <c r="N991" s="19"/>
      <c r="O991" s="19"/>
      <c r="P991" s="19"/>
      <c r="W991" s="19"/>
      <c r="Y991" s="19"/>
    </row>
    <row r="992" spans="3:25">
      <c r="C992" s="19"/>
      <c r="E992" s="19"/>
      <c r="G992" s="19"/>
      <c r="L992" s="19"/>
      <c r="M992" s="19"/>
      <c r="N992" s="19"/>
      <c r="O992" s="19"/>
      <c r="P992" s="19"/>
      <c r="W992" s="19"/>
      <c r="Y992" s="19"/>
    </row>
    <row r="993" spans="3:25">
      <c r="C993" s="19"/>
      <c r="E993" s="19"/>
      <c r="G993" s="19"/>
      <c r="L993" s="19"/>
      <c r="M993" s="19"/>
      <c r="N993" s="19"/>
      <c r="O993" s="19"/>
      <c r="P993" s="19"/>
      <c r="W993" s="19"/>
      <c r="Y993" s="19"/>
    </row>
    <row r="994" spans="3:25">
      <c r="C994" s="19"/>
      <c r="E994" s="19"/>
      <c r="G994" s="19"/>
      <c r="L994" s="19"/>
      <c r="M994" s="19"/>
      <c r="N994" s="19"/>
      <c r="O994" s="19"/>
      <c r="P994" s="19"/>
      <c r="W994" s="19"/>
      <c r="Y994" s="19"/>
    </row>
    <row r="995" spans="3:25">
      <c r="C995" s="19"/>
      <c r="E995" s="19"/>
      <c r="G995" s="19"/>
      <c r="L995" s="19"/>
      <c r="M995" s="19"/>
      <c r="N995" s="19"/>
      <c r="O995" s="19"/>
      <c r="P995" s="19"/>
      <c r="W995" s="19"/>
      <c r="Y995" s="19"/>
    </row>
    <row r="996" spans="3:25">
      <c r="C996" s="19"/>
      <c r="E996" s="19"/>
      <c r="G996" s="19"/>
      <c r="L996" s="19"/>
      <c r="M996" s="19"/>
      <c r="N996" s="19"/>
      <c r="O996" s="19"/>
      <c r="P996" s="19"/>
      <c r="W996" s="19"/>
      <c r="Y996" s="19"/>
    </row>
    <row r="997" spans="3:25">
      <c r="C997" s="19"/>
      <c r="E997" s="19"/>
      <c r="G997" s="19"/>
      <c r="L997" s="19"/>
      <c r="M997" s="19"/>
      <c r="N997" s="19"/>
      <c r="O997" s="19"/>
      <c r="P997" s="19"/>
      <c r="W997" s="19"/>
      <c r="Y997" s="19"/>
    </row>
    <row r="998" spans="3:25">
      <c r="C998" s="19"/>
      <c r="E998" s="19"/>
      <c r="G998" s="19"/>
      <c r="L998" s="19"/>
      <c r="M998" s="19"/>
      <c r="N998" s="19"/>
      <c r="O998" s="19"/>
      <c r="P998" s="19"/>
      <c r="W998" s="19"/>
      <c r="Y998" s="19"/>
    </row>
    <row r="999" spans="3:25">
      <c r="C999" s="19"/>
      <c r="E999" s="19"/>
      <c r="G999" s="19"/>
      <c r="L999" s="19"/>
      <c r="M999" s="19"/>
      <c r="N999" s="19"/>
      <c r="O999" s="19"/>
      <c r="P999" s="19"/>
      <c r="W999" s="19"/>
      <c r="Y999" s="19"/>
    </row>
    <row r="1000" spans="3:25">
      <c r="C1000" s="19"/>
      <c r="E1000" s="19"/>
      <c r="G1000" s="19"/>
      <c r="L1000" s="19"/>
      <c r="M1000" s="19"/>
      <c r="N1000" s="19"/>
      <c r="O1000" s="19"/>
      <c r="P1000" s="19"/>
      <c r="W1000" s="19"/>
      <c r="Y1000" s="19"/>
    </row>
  </sheetData>
  <mergeCells count="224">
    <mergeCell ref="Y23:Y26"/>
    <mergeCell ref="Y27:Y29"/>
    <mergeCell ref="M21:M22"/>
    <mergeCell ref="N21:N26"/>
    <mergeCell ref="I21:I22"/>
    <mergeCell ref="J21:J22"/>
    <mergeCell ref="K21:K22"/>
    <mergeCell ref="L21:L22"/>
    <mergeCell ref="K23:K24"/>
    <mergeCell ref="L23:L24"/>
    <mergeCell ref="L25:L26"/>
    <mergeCell ref="W23:W26"/>
    <mergeCell ref="X23:X26"/>
    <mergeCell ref="F23:F24"/>
    <mergeCell ref="H23:H24"/>
    <mergeCell ref="I23:I24"/>
    <mergeCell ref="J23:J24"/>
    <mergeCell ref="W27:W29"/>
    <mergeCell ref="X27:X29"/>
    <mergeCell ref="I27:I29"/>
    <mergeCell ref="J27:J29"/>
    <mergeCell ref="K27:K29"/>
    <mergeCell ref="L27:L29"/>
    <mergeCell ref="M27:M28"/>
    <mergeCell ref="F27:F28"/>
    <mergeCell ref="T23:T26"/>
    <mergeCell ref="U23:U26"/>
    <mergeCell ref="V23:V26"/>
    <mergeCell ref="O23:O26"/>
    <mergeCell ref="P23:P26"/>
    <mergeCell ref="Q23:Q26"/>
    <mergeCell ref="R23:R26"/>
    <mergeCell ref="S23:S26"/>
    <mergeCell ref="M23:M26"/>
    <mergeCell ref="I25:I26"/>
    <mergeCell ref="J25:J26"/>
    <mergeCell ref="K25:K26"/>
    <mergeCell ref="F32:F33"/>
    <mergeCell ref="H32:H33"/>
    <mergeCell ref="I32:I33"/>
    <mergeCell ref="J32:J33"/>
    <mergeCell ref="K32:K33"/>
    <mergeCell ref="L32:L33"/>
    <mergeCell ref="M32:M33"/>
    <mergeCell ref="N32:N33"/>
    <mergeCell ref="O32:O33"/>
    <mergeCell ref="D32:D33"/>
    <mergeCell ref="E32:E33"/>
    <mergeCell ref="D5:E5"/>
    <mergeCell ref="B6:B10"/>
    <mergeCell ref="C6:C7"/>
    <mergeCell ref="C8:C10"/>
    <mergeCell ref="D8:D9"/>
    <mergeCell ref="E8:E9"/>
    <mergeCell ref="D21:D22"/>
    <mergeCell ref="D23:D24"/>
    <mergeCell ref="E23:E24"/>
    <mergeCell ref="D27:D28"/>
    <mergeCell ref="E27:E28"/>
    <mergeCell ref="G36:G37"/>
    <mergeCell ref="H36:H37"/>
    <mergeCell ref="B11:B12"/>
    <mergeCell ref="B13:B42"/>
    <mergeCell ref="C34:C35"/>
    <mergeCell ref="C36:C38"/>
    <mergeCell ref="D36:D37"/>
    <mergeCell ref="E36:E37"/>
    <mergeCell ref="F36:F39"/>
    <mergeCell ref="D30:D31"/>
    <mergeCell ref="E30:E31"/>
    <mergeCell ref="F30:F31"/>
    <mergeCell ref="H30:H31"/>
    <mergeCell ref="E13:E14"/>
    <mergeCell ref="D18:D20"/>
    <mergeCell ref="E18:E20"/>
    <mergeCell ref="E21:E22"/>
    <mergeCell ref="F21:F22"/>
    <mergeCell ref="H21:H22"/>
    <mergeCell ref="C13:C33"/>
    <mergeCell ref="D13:D14"/>
    <mergeCell ref="D25:D26"/>
    <mergeCell ref="E25:E26"/>
    <mergeCell ref="F25:F26"/>
    <mergeCell ref="T4:V4"/>
    <mergeCell ref="W4:Y4"/>
    <mergeCell ref="F8:F10"/>
    <mergeCell ref="H8:H9"/>
    <mergeCell ref="K8:K9"/>
    <mergeCell ref="O8:O10"/>
    <mergeCell ref="M15:M17"/>
    <mergeCell ref="N15:N17"/>
    <mergeCell ref="P15:P17"/>
    <mergeCell ref="Q15:Q17"/>
    <mergeCell ref="R15:R17"/>
    <mergeCell ref="I8:I9"/>
    <mergeCell ref="J8:J9"/>
    <mergeCell ref="S15:S17"/>
    <mergeCell ref="T15:T17"/>
    <mergeCell ref="U15:U17"/>
    <mergeCell ref="V15:V17"/>
    <mergeCell ref="G13:G14"/>
    <mergeCell ref="H13:H14"/>
    <mergeCell ref="I13:I14"/>
    <mergeCell ref="J13:J14"/>
    <mergeCell ref="K13:K14"/>
    <mergeCell ref="N13:N14"/>
    <mergeCell ref="O13:O14"/>
    <mergeCell ref="Y30:Y31"/>
    <mergeCell ref="Q34:Q35"/>
    <mergeCell ref="R34:R35"/>
    <mergeCell ref="S34:S35"/>
    <mergeCell ref="W30:W31"/>
    <mergeCell ref="X30:X31"/>
    <mergeCell ref="U32:U33"/>
    <mergeCell ref="V32:V33"/>
    <mergeCell ref="W32:W33"/>
    <mergeCell ref="X32:X33"/>
    <mergeCell ref="Y32:Y33"/>
    <mergeCell ref="T30:T31"/>
    <mergeCell ref="Q32:Q33"/>
    <mergeCell ref="R32:R33"/>
    <mergeCell ref="S32:S33"/>
    <mergeCell ref="T32:T33"/>
    <mergeCell ref="Q30:Q31"/>
    <mergeCell ref="R30:R31"/>
    <mergeCell ref="S30:S31"/>
    <mergeCell ref="I30:I31"/>
    <mergeCell ref="J30:J31"/>
    <mergeCell ref="Q41:Q42"/>
    <mergeCell ref="R41:R42"/>
    <mergeCell ref="S41:S42"/>
    <mergeCell ref="T41:T42"/>
    <mergeCell ref="U41:U42"/>
    <mergeCell ref="V41:V42"/>
    <mergeCell ref="W41:W42"/>
    <mergeCell ref="L41:L42"/>
    <mergeCell ref="M41:M42"/>
    <mergeCell ref="N41:N42"/>
    <mergeCell ref="O41:O42"/>
    <mergeCell ref="P41:P42"/>
    <mergeCell ref="U30:U31"/>
    <mergeCell ref="V30:V31"/>
    <mergeCell ref="P32:P33"/>
    <mergeCell ref="K30:K31"/>
    <mergeCell ref="L30:L31"/>
    <mergeCell ref="M30:M31"/>
    <mergeCell ref="N30:N31"/>
    <mergeCell ref="O30:O31"/>
    <mergeCell ref="P30:P31"/>
    <mergeCell ref="X41:X42"/>
    <mergeCell ref="A1:A43"/>
    <mergeCell ref="B1:P1"/>
    <mergeCell ref="B2:Y2"/>
    <mergeCell ref="B3:Y3"/>
    <mergeCell ref="B4:G4"/>
    <mergeCell ref="H4:P4"/>
    <mergeCell ref="Q4:S4"/>
    <mergeCell ref="Y41:Y42"/>
    <mergeCell ref="I36:I37"/>
    <mergeCell ref="J36:J37"/>
    <mergeCell ref="Q36:Q37"/>
    <mergeCell ref="R36:R37"/>
    <mergeCell ref="H38:H39"/>
    <mergeCell ref="I38:I39"/>
    <mergeCell ref="J38:J39"/>
    <mergeCell ref="C41:C42"/>
    <mergeCell ref="D41:D42"/>
    <mergeCell ref="E41:E42"/>
    <mergeCell ref="F41:F42"/>
    <mergeCell ref="H41:H42"/>
    <mergeCell ref="I41:I42"/>
    <mergeCell ref="J41:J42"/>
    <mergeCell ref="K41:K42"/>
    <mergeCell ref="P13:P14"/>
    <mergeCell ref="F15:F17"/>
    <mergeCell ref="H15:H17"/>
    <mergeCell ref="I15:I17"/>
    <mergeCell ref="J15:J17"/>
    <mergeCell ref="K15:K17"/>
    <mergeCell ref="L15:L17"/>
    <mergeCell ref="J18:J20"/>
    <mergeCell ref="K18:K20"/>
    <mergeCell ref="F13:F14"/>
    <mergeCell ref="F18:F20"/>
    <mergeCell ref="H18:H20"/>
    <mergeCell ref="I18:I20"/>
    <mergeCell ref="M18:M20"/>
    <mergeCell ref="Y18:Y20"/>
    <mergeCell ref="G19:G20"/>
    <mergeCell ref="O21:O22"/>
    <mergeCell ref="P21:P22"/>
    <mergeCell ref="Q21:Q22"/>
    <mergeCell ref="R21:R22"/>
    <mergeCell ref="S21:S22"/>
    <mergeCell ref="T21:T22"/>
    <mergeCell ref="U21:U22"/>
    <mergeCell ref="V21:V22"/>
    <mergeCell ref="W21:W22"/>
    <mergeCell ref="X21:X22"/>
    <mergeCell ref="N18:N20"/>
    <mergeCell ref="P18:P20"/>
    <mergeCell ref="W18:W20"/>
    <mergeCell ref="X18:X20"/>
    <mergeCell ref="Y21:Y22"/>
    <mergeCell ref="Q18:Q20"/>
    <mergeCell ref="R18:R20"/>
    <mergeCell ref="S18:S20"/>
    <mergeCell ref="T18:T20"/>
    <mergeCell ref="U18:U20"/>
    <mergeCell ref="V18:V20"/>
    <mergeCell ref="L18:L20"/>
    <mergeCell ref="X15:X17"/>
    <mergeCell ref="W15:W17"/>
    <mergeCell ref="H25:H26"/>
    <mergeCell ref="H27:H29"/>
    <mergeCell ref="U27:U29"/>
    <mergeCell ref="V27:V29"/>
    <mergeCell ref="N27:N29"/>
    <mergeCell ref="O27:O29"/>
    <mergeCell ref="P27:P29"/>
    <mergeCell ref="Q27:Q29"/>
    <mergeCell ref="R27:R29"/>
    <mergeCell ref="S27:S29"/>
    <mergeCell ref="T27:T2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 1 GESTION DE RIESGO</vt:lpstr>
      <vt:lpstr>COMP 2 ANTITRAMITES</vt:lpstr>
      <vt:lpstr>COMP 3 REND CUENTAS</vt:lpstr>
      <vt:lpstr>COMP 4 SERV. AL CIUDAD</vt:lpstr>
      <vt:lpstr>COMP. 5 TRANSP Y ACC INFO</vt:lpstr>
      <vt:lpstr>COMP. 6 CONFLICTO DE INT.</vt:lpstr>
      <vt:lpstr>MATRIZ DE RIESGOS CORRUPCION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Alvaro Ernesto Ospina Ramirez</cp:lastModifiedBy>
  <dcterms:created xsi:type="dcterms:W3CDTF">2017-05-02T21:23:04Z</dcterms:created>
  <dcterms:modified xsi:type="dcterms:W3CDTF">2023-01-18T22:27:28Z</dcterms:modified>
</cp:coreProperties>
</file>