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orge.rodriguez\Desktop\PLAN DE ACCION USB\DOCUMENTOS PARA CODIFICAR\PERSONAL\SEGURIDAD Y SALUD EN EL TRABAJO\"/>
    </mc:Choice>
  </mc:AlternateContent>
  <xr:revisionPtr revIDLastSave="0" documentId="13_ncr:1_{22B1564E-CB6E-4F4A-8744-A658F075E3A5}" xr6:coauthVersionLast="47" xr6:coauthVersionMax="47" xr10:uidLastSave="{00000000-0000-0000-0000-000000000000}"/>
  <bookViews>
    <workbookView xWindow="17685" yWindow="1425" windowWidth="19785" windowHeight="11385" activeTab="1" xr2:uid="{00000000-000D-0000-FFFF-FFFF00000000}"/>
  </bookViews>
  <sheets>
    <sheet name="ESTRATEGIA " sheetId="1" r:id="rId1"/>
    <sheet name="INDICADORES Y METAS" sheetId="3" r:id="rId2"/>
    <sheet name="FRECUENCIA AT 2018" sheetId="4" state="hidden" r:id="rId3"/>
    <sheet name="PSICOSOCIAL" sheetId="5" state="hidden" r:id="rId4"/>
    <sheet name="AUSENTISMO CAUSA MEDICA 2021" sheetId="10" state="hidden" r:id="rId5"/>
    <sheet name="AUSENTISMO GENERAL  2018" sheetId="15" state="hidden" r:id="rId6"/>
    <sheet name="AUSENTISMO E COMUN 2018 " sheetId="16" state="hidden" r:id="rId7"/>
    <sheet name="ENERO" sheetId="17" state="hidden" r:id="rId8"/>
    <sheet name="POLITICA " sheetId="18" state="hidden" r:id="rId9"/>
    <sheet name="PLANES DE ACCION Y MEJORA " sheetId="19" state="hidden" r:id="rId10"/>
    <sheet name="PROGRAMAS " sheetId="20" state="hidden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25" roundtripDataSignature="AMtx7mj11p+KMpP4Gz1ob7T263FNBnoIDg=="/>
    </ext>
  </extLst>
</workbook>
</file>

<file path=xl/calcChain.xml><?xml version="1.0" encoding="utf-8"?>
<calcChain xmlns="http://schemas.openxmlformats.org/spreadsheetml/2006/main">
  <c r="J43" i="20" l="1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J10" i="20"/>
  <c r="J9" i="20"/>
  <c r="J8" i="20"/>
  <c r="J7" i="20"/>
  <c r="J6" i="20"/>
  <c r="J5" i="20"/>
  <c r="J4" i="20"/>
  <c r="C9" i="17"/>
  <c r="C8" i="17"/>
  <c r="F8" i="17" s="1"/>
  <c r="C7" i="17"/>
  <c r="F7" i="17" s="1"/>
  <c r="C6" i="17"/>
  <c r="F6" i="17" s="1"/>
  <c r="C5" i="17"/>
  <c r="F5" i="17" s="1"/>
  <c r="C4" i="17"/>
  <c r="F4" i="17" s="1"/>
  <c r="C3" i="17"/>
  <c r="F3" i="17" s="1"/>
  <c r="D38" i="16"/>
  <c r="D37" i="16"/>
  <c r="E38" i="16" s="1"/>
  <c r="C37" i="16"/>
  <c r="C36" i="16"/>
  <c r="D36" i="16" s="1"/>
  <c r="C35" i="16"/>
  <c r="D35" i="16" s="1"/>
  <c r="C34" i="16"/>
  <c r="D34" i="16" s="1"/>
  <c r="C33" i="16"/>
  <c r="D33" i="16" s="1"/>
  <c r="E34" i="16" s="1"/>
  <c r="C32" i="16"/>
  <c r="D32" i="16" s="1"/>
  <c r="C31" i="16"/>
  <c r="D31" i="16" s="1"/>
  <c r="C27" i="16"/>
  <c r="B27" i="16"/>
  <c r="D27" i="16" s="1"/>
  <c r="K8" i="16" s="1"/>
  <c r="D26" i="16"/>
  <c r="C26" i="16"/>
  <c r="C25" i="16"/>
  <c r="D25" i="16" s="1"/>
  <c r="D24" i="16"/>
  <c r="C24" i="16"/>
  <c r="C23" i="16"/>
  <c r="D23" i="16" s="1"/>
  <c r="D22" i="16"/>
  <c r="C22" i="16"/>
  <c r="C21" i="16"/>
  <c r="D21" i="16" s="1"/>
  <c r="D20" i="16"/>
  <c r="C20" i="16"/>
  <c r="C19" i="16"/>
  <c r="D19" i="16" s="1"/>
  <c r="D18" i="16"/>
  <c r="C18" i="16"/>
  <c r="C17" i="16"/>
  <c r="D17" i="16" s="1"/>
  <c r="D16" i="16"/>
  <c r="C16" i="16"/>
  <c r="C15" i="16"/>
  <c r="D15" i="16" s="1"/>
  <c r="C32" i="15"/>
  <c r="D32" i="15" s="1"/>
  <c r="C31" i="15"/>
  <c r="D31" i="15" s="1"/>
  <c r="E31" i="15" s="1"/>
  <c r="B27" i="15"/>
  <c r="C26" i="15"/>
  <c r="D26" i="15" s="1"/>
  <c r="C25" i="15"/>
  <c r="D25" i="15" s="1"/>
  <c r="C24" i="15"/>
  <c r="D24" i="15" s="1"/>
  <c r="C23" i="15"/>
  <c r="D23" i="15" s="1"/>
  <c r="C22" i="15"/>
  <c r="D22" i="15" s="1"/>
  <c r="C21" i="15"/>
  <c r="D21" i="15" s="1"/>
  <c r="C20" i="15"/>
  <c r="D20" i="15" s="1"/>
  <c r="C19" i="15"/>
  <c r="D19" i="15" s="1"/>
  <c r="C18" i="15"/>
  <c r="D18" i="15" s="1"/>
  <c r="C17" i="15"/>
  <c r="D17" i="15" s="1"/>
  <c r="C16" i="15"/>
  <c r="D16" i="15" s="1"/>
  <c r="C15" i="15"/>
  <c r="D35" i="10"/>
  <c r="C34" i="10"/>
  <c r="D34" i="10" s="1"/>
  <c r="D33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K9" i="10"/>
  <c r="F9" i="10"/>
  <c r="K9" i="5"/>
  <c r="C36" i="4"/>
  <c r="D36" i="4" s="1"/>
  <c r="C35" i="4"/>
  <c r="D35" i="4" s="1"/>
  <c r="C34" i="4"/>
  <c r="D34" i="4" s="1"/>
  <c r="C33" i="4"/>
  <c r="D33" i="4" s="1"/>
  <c r="C32" i="4"/>
  <c r="D32" i="4" s="1"/>
  <c r="C31" i="4"/>
  <c r="D31" i="4" s="1"/>
  <c r="C27" i="4"/>
  <c r="B27" i="4"/>
  <c r="D27" i="4" s="1"/>
  <c r="C26" i="4"/>
  <c r="D26" i="4" s="1"/>
  <c r="C25" i="4"/>
  <c r="D25" i="4" s="1"/>
  <c r="C24" i="4"/>
  <c r="D24" i="4" s="1"/>
  <c r="C23" i="4"/>
  <c r="D23" i="4" s="1"/>
  <c r="C22" i="4"/>
  <c r="D22" i="4" s="1"/>
  <c r="C21" i="4"/>
  <c r="D21" i="4" s="1"/>
  <c r="C20" i="4"/>
  <c r="D20" i="4" s="1"/>
  <c r="C19" i="4"/>
  <c r="D19" i="4" s="1"/>
  <c r="C18" i="4"/>
  <c r="D18" i="4" s="1"/>
  <c r="C17" i="4"/>
  <c r="D17" i="4" s="1"/>
  <c r="C16" i="4"/>
  <c r="D16" i="4" s="1"/>
  <c r="C15" i="4"/>
  <c r="D15" i="4" s="1"/>
  <c r="K8" i="4"/>
  <c r="E34" i="4" l="1"/>
  <c r="C27" i="15"/>
  <c r="E37" i="16"/>
  <c r="E32" i="16"/>
  <c r="E35" i="16"/>
  <c r="E33" i="16"/>
  <c r="E32" i="4"/>
  <c r="E35" i="4"/>
  <c r="D27" i="15"/>
  <c r="K8" i="15" s="1"/>
  <c r="C33" i="15"/>
  <c r="D33" i="15" s="1"/>
  <c r="E33" i="15" s="1"/>
  <c r="C32" i="10"/>
  <c r="D32" i="10" s="1"/>
  <c r="E36" i="16"/>
  <c r="E33" i="4"/>
  <c r="E36" i="4"/>
  <c r="E32" i="15"/>
  <c r="D15" i="15"/>
</calcChain>
</file>

<file path=xl/sharedStrings.xml><?xml version="1.0" encoding="utf-8"?>
<sst xmlns="http://schemas.openxmlformats.org/spreadsheetml/2006/main" count="418" uniqueCount="208">
  <si>
    <t>ESQUEMA DE PLANEACIÓN ESTRATEGICA SG SST</t>
  </si>
  <si>
    <t>CAMARA DE REPRESENTANTES</t>
  </si>
  <si>
    <t xml:space="preserve">SEGURIDAD INDUSTRIAL </t>
  </si>
  <si>
    <t>RESULTADOS  HISTÓRICOS DE DESEMPEÑO SGSST</t>
  </si>
  <si>
    <t>TIPO DE INDICADOR</t>
  </si>
  <si>
    <t>N°</t>
  </si>
  <si>
    <t>OBJETIVOS SGSST</t>
  </si>
  <si>
    <t>NOMBRE INDICADOR</t>
  </si>
  <si>
    <t>COMO SE MIDE</t>
  </si>
  <si>
    <t>FRECUENCIA DE MEDICIÓN</t>
  </si>
  <si>
    <t>RESPONSABLE DE LA MEDICIÓN</t>
  </si>
  <si>
    <t>META ESPERADA</t>
  </si>
  <si>
    <t>META ALCANZADA</t>
  </si>
  <si>
    <t>DESEMPEÑO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</si>
  <si>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</si>
  <si>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</si>
  <si>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</si>
  <si>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</si>
  <si>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</si>
  <si>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</si>
  <si>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</si>
  <si>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</si>
  <si>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</si>
  <si>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</si>
  <si>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</si>
  <si>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</si>
  <si>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Analisis </t>
  </si>
  <si>
    <t>ESTRUCTURA</t>
  </si>
  <si>
    <t xml:space="preserve">PROCESO </t>
  </si>
  <si>
    <t>Trimestral</t>
  </si>
  <si>
    <t>No. Personas con toma de TA e informada en estilos de vida saludables / No. De personas planeadas  *100</t>
  </si>
  <si>
    <t>No. De accidentes investigados/No. Total de accidentes reportados*100</t>
  </si>
  <si>
    <t>RESULTADO</t>
  </si>
  <si>
    <t>Ausentismo por causa médica</t>
  </si>
  <si>
    <t>(Número de días de ausencia por incapacidad laboral o común en el mes / Número de días de trabajo programados en el mes ) * 100</t>
  </si>
  <si>
    <r>
      <rPr>
        <b/>
        <sz val="24"/>
        <color theme="1"/>
        <rFont val="Calibri"/>
        <family val="2"/>
      </rPr>
      <t>CAMARA DE REPRESENTANTES.</t>
    </r>
    <r>
      <rPr>
        <b/>
        <sz val="18"/>
        <color theme="1"/>
        <rFont val="Calibri"/>
        <family val="2"/>
      </rPr>
      <t xml:space="preserve">
SISTEMA DE GESTION DE SEGURIDAD Y SALUD EN EL TRABAJO </t>
    </r>
  </si>
  <si>
    <t>KPI  SGSST -  Ficha técnica del indicador</t>
  </si>
  <si>
    <t>Proceso</t>
  </si>
  <si>
    <t>SG SST</t>
  </si>
  <si>
    <t>Periodo reportado:</t>
  </si>
  <si>
    <t>Nombre del Indicador:</t>
  </si>
  <si>
    <t xml:space="preserve">Frecuencia de Accidente de Trabajo </t>
  </si>
  <si>
    <t>Objetivo del indicador</t>
  </si>
  <si>
    <t>Controlar y reducir la Accidentalidad laboral</t>
  </si>
  <si>
    <t>Interpretación del indicador</t>
  </si>
  <si>
    <t xml:space="preserve">Numero de Accidentes de Trabajo en un periodo con relacion a las horas hombre laboraldas </t>
  </si>
  <si>
    <t>Periodicidad y calculo del reporte</t>
  </si>
  <si>
    <t>mensual</t>
  </si>
  <si>
    <t>Tipo de indicador (estructura, proceso y resultado)</t>
  </si>
  <si>
    <t xml:space="preserve">Proceso, Resultado </t>
  </si>
  <si>
    <t>Formula: (Unidad de medida</t>
  </si>
  <si>
    <t>No de  Accidentes de Trabajo  Año / Total horas Hombre laborados * 240000</t>
  </si>
  <si>
    <t>Meta</t>
  </si>
  <si>
    <t xml:space="preserve">Reducir 10 % con relacion año anterior </t>
  </si>
  <si>
    <t>Resultado del indicador</t>
  </si>
  <si>
    <t>Fuente de datos</t>
  </si>
  <si>
    <t>Data Accidentalidad laboral ARL</t>
  </si>
  <si>
    <t>Responsabilidades</t>
  </si>
  <si>
    <t xml:space="preserve">Responsable Cálculo - Alimentar Indicador: </t>
  </si>
  <si>
    <t>Responsable Fijar Meta:</t>
  </si>
  <si>
    <t>Coordinador de SGSST</t>
  </si>
  <si>
    <t>Responsable Lograr meta:</t>
  </si>
  <si>
    <t>personas que deben conocer el resultado</t>
  </si>
  <si>
    <t>Directora General, Copasst</t>
  </si>
  <si>
    <t>Responsable Seguimiento:</t>
  </si>
  <si>
    <t xml:space="preserve">GESTIÓN Y CONTROL DEL INDICADOR </t>
  </si>
  <si>
    <t>MES</t>
  </si>
  <si>
    <t>No de  Accidentes de Trabajo</t>
  </si>
  <si>
    <t>Horas Hombre trabajadas mes</t>
  </si>
  <si>
    <t>Frecuencia de Accidetalidad mes</t>
  </si>
  <si>
    <t>Meta 2018</t>
  </si>
  <si>
    <t>Total</t>
  </si>
  <si>
    <t>0.5</t>
  </si>
  <si>
    <t>AÑO</t>
  </si>
  <si>
    <t>Horas Hombre trabajadas Año</t>
  </si>
  <si>
    <t>Frecuencia de AT</t>
  </si>
  <si>
    <t>Tasa de reducción</t>
  </si>
  <si>
    <t>Análisis de datos</t>
  </si>
  <si>
    <t>Enero a Junio de 2018</t>
  </si>
  <si>
    <t>Se evidencian que en el primer semestre del año 2018 , el mes con mayor frecuencia de accidentalidad fue el mes de MAYO con un 0,20 %; y los meses que presentarón menor indice de fecuencia fuerón ENERO y MARZO.</t>
  </si>
  <si>
    <t>Julio a Diciembre 2018</t>
  </si>
  <si>
    <t>Se evidencian que en el Segundo semestre del año 2018 , el mes con mayor frecuencia de accidentalidad fue el mes de Julio con un 0,24 %; y los meses que presentarón menor indice de fecuencia fue el mes de JULIO.</t>
  </si>
  <si>
    <t>A Diciembre de 2018</t>
  </si>
  <si>
    <t>Se evidencia que el mes que presento mayor indice de frecuencia  fue el mes de SEPTIEMBRE con un indice de frecuencia de 0,24  en su mayor porcentaje por  Peligro Público .</t>
  </si>
  <si>
    <t>Plan de Acción para el logro de la meta</t>
  </si>
  <si>
    <t>Actividad</t>
  </si>
  <si>
    <t>Responsable</t>
  </si>
  <si>
    <t>Recursos necesarios</t>
  </si>
  <si>
    <t>Ejecutado SI / NO</t>
  </si>
  <si>
    <t xml:space="preserve">SISTEMA DE GESTIÓN DE SEGURIDAD Y SALUD EN EL TRABAJO </t>
  </si>
  <si>
    <t>SGSST -  Ficha técnica del indicador</t>
  </si>
  <si>
    <t>Primer Semestre del año 2022</t>
  </si>
  <si>
    <t>Cumplimiento del Plan anual de trabajo del Programa de Riesgo Psicosocial.</t>
  </si>
  <si>
    <t>Definicion</t>
  </si>
  <si>
    <t>Este indicador se basa en el cumplimiento del plan semestal del Programa de Riesgo Psicosocial, su medicion cada seis meses.</t>
  </si>
  <si>
    <t>Evaluar el cumplimiento en la ejecuacion del Plan de Trabajo de Intervencion de Riesgo Psicosocial.</t>
  </si>
  <si>
    <t>El  cumplimiento de las actividades programadas, para el primer semestre del año 2021.</t>
  </si>
  <si>
    <t>Semestral</t>
  </si>
  <si>
    <t>(Actividades planeadas del plan anual de trabajo / Actividades Ejecutadas en el plan anual de trabajo) * 100</t>
  </si>
  <si>
    <t>Plan anual de trabajo</t>
  </si>
  <si>
    <t xml:space="preserve">Equipo de seguridad y salud en el trabajo </t>
  </si>
  <si>
    <t>Psicologo de SGSST.</t>
  </si>
  <si>
    <t>Psicologo de SGSST</t>
  </si>
  <si>
    <t>Semestre</t>
  </si>
  <si>
    <t>No de  Actividades programadas</t>
  </si>
  <si>
    <t>No de actividades ejecutadas</t>
  </si>
  <si>
    <t xml:space="preserve">% de cumplimiento </t>
  </si>
  <si>
    <t>Meta 2022</t>
  </si>
  <si>
    <t>Analisis</t>
  </si>
  <si>
    <t>Primer Semestre</t>
  </si>
  <si>
    <t>De acuerdo al Plan Anual de Trabajo Psicosocial, se evidencia que en el primer semestre del año 2022, se ejecutaron las actividades planeadas.</t>
  </si>
  <si>
    <t>Segundo Semestre</t>
  </si>
  <si>
    <t>Análisis de datos año 2021</t>
  </si>
  <si>
    <t>Se evidencia que durante el Primer semestre del año 2021, se dio cumplimiento a las actividades planeadas teniendo en cuenta el plan de trabajo anual, y el plan de intervencion de Riesgo Psicosocial realizado con los datos obtenidos en la aplicación de la Bateria de Riesgo Psicoscocial aplicada en el mes de Octubre del año 2020.</t>
  </si>
  <si>
    <t>Aprobado SI / NO</t>
  </si>
  <si>
    <t xml:space="preserve">CUMPLIMIENTO </t>
  </si>
  <si>
    <t>Julio</t>
  </si>
  <si>
    <t xml:space="preserve"> SGSST -  Ficha técnica del indicador</t>
  </si>
  <si>
    <t>Ausentismo es la no asistencia al trabajo, con incapacidad médica</t>
  </si>
  <si>
    <t>Controlar el ausentismo de origen común y laboral en la Cámara de Representantes</t>
  </si>
  <si>
    <t>En el mes se perdió X% de días programados de trabajo por incapacidad médica</t>
  </si>
  <si>
    <t>Proceso.</t>
  </si>
  <si>
    <t xml:space="preserve">Meta Anual </t>
  </si>
  <si>
    <t xml:space="preserve">Data ausentismo reportado en nómina </t>
  </si>
  <si>
    <t>Coordinadora ARL</t>
  </si>
  <si>
    <t>Días de ausencia de origen comun y laboral</t>
  </si>
  <si>
    <t>Dias programados Mes</t>
  </si>
  <si>
    <t>Índice de Ausentimo.</t>
  </si>
  <si>
    <t>NR</t>
  </si>
  <si>
    <t>Dias programados año</t>
  </si>
  <si>
    <t xml:space="preserve">Índice de Ausentimo  </t>
  </si>
  <si>
    <t xml:space="preserve">Tasa de reduccion </t>
  </si>
  <si>
    <t>Análisis de datos 2021</t>
  </si>
  <si>
    <t>Anual</t>
  </si>
  <si>
    <r>
      <rPr>
        <b/>
        <sz val="22"/>
        <color theme="1"/>
        <rFont val="Calibri"/>
        <family val="2"/>
      </rPr>
      <t>CAMARA DE REPRESENTANTES.</t>
    </r>
    <r>
      <rPr>
        <b/>
        <sz val="18"/>
        <color theme="1"/>
        <rFont val="Calibri"/>
        <family val="2"/>
      </rPr>
      <t xml:space="preserve">
SISTEMA DE GESTION DE SEGURIDAD Y SALUD EN EL TRABAJO </t>
    </r>
  </si>
  <si>
    <t>Ausentismo General</t>
  </si>
  <si>
    <t>Dar a conocer el ausentismo generado por Origen común y origen laboral.</t>
  </si>
  <si>
    <t xml:space="preserve">Dias perdidos por por origen comun y/o laboral en la entidad </t>
  </si>
  <si>
    <t>resultado</t>
  </si>
  <si>
    <t>No de días perdidos por AT Y enfermedad Laboral / Total dias progamados periodo * 100</t>
  </si>
  <si>
    <t xml:space="preserve">Reducir  la tendencia de ausentismo de origen laboral 10% con relacion año anterior </t>
  </si>
  <si>
    <t xml:space="preserve">Data ausentismo reportado en nomina </t>
  </si>
  <si>
    <t>Día perdidos por origen laboral y común</t>
  </si>
  <si>
    <t xml:space="preserve">Índice de Ausentimo Labral </t>
  </si>
  <si>
    <t>Día perdidos por origen comun y laboral</t>
  </si>
  <si>
    <t>Julio a Diciembre de 2018</t>
  </si>
  <si>
    <r>
      <rPr>
        <b/>
        <sz val="22"/>
        <color theme="1"/>
        <rFont val="Calibri"/>
        <family val="2"/>
      </rPr>
      <t>CAMARA DE REPRESENTANTES.</t>
    </r>
    <r>
      <rPr>
        <b/>
        <sz val="18"/>
        <color theme="1"/>
        <rFont val="Calibri"/>
        <family val="2"/>
      </rPr>
      <t xml:space="preserve">
SISTEMA DE GESTION DE SEGURIDAD Y SALUD EN EL TRABAJO </t>
    </r>
  </si>
  <si>
    <t>Ausentismo comun</t>
  </si>
  <si>
    <t>Dar a conocer el ausentismo generado por enfermedad comun</t>
  </si>
  <si>
    <t xml:space="preserve">Dias perdidos por  origen común en un periodo con relacion a las horas hombre laboraldas </t>
  </si>
  <si>
    <t>No de días perdidos por origen comun / Total dias progamados periodo * 100</t>
  </si>
  <si>
    <t xml:space="preserve">Reducir  la tendencia de ausentismo de origen comun 10% con relacion año anterior </t>
  </si>
  <si>
    <t>Asistente de SGSST</t>
  </si>
  <si>
    <t xml:space="preserve">GESTION Y CONTROL DEL INDICADOR </t>
  </si>
  <si>
    <t>Día perdidos por EC</t>
  </si>
  <si>
    <t xml:space="preserve">Índice de Ausentimo Comun </t>
  </si>
  <si>
    <t xml:space="preserve">Índice de Ausentimo Común </t>
  </si>
  <si>
    <t>INDICADOR</t>
  </si>
  <si>
    <t>METRICA</t>
  </si>
  <si>
    <t>CÁLCULO DEL INDICADOR</t>
  </si>
  <si>
    <t xml:space="preserve">FRECUENCIA </t>
  </si>
  <si>
    <t>META</t>
  </si>
  <si>
    <t>% DE CUMPLIMIENTO</t>
  </si>
  <si>
    <t>DATO 1. Ejecutadas</t>
  </si>
  <si>
    <t>DATO 2. Planeadas</t>
  </si>
  <si>
    <t xml:space="preserve">Observación </t>
  </si>
  <si>
    <t>Cumplimiento del programa de Higiene ocupacional.</t>
  </si>
  <si>
    <t>No. Actividades ejecutadas de higiene industrial /No. Actividades planeadas de higiene industrial *100</t>
  </si>
  <si>
    <t xml:space="preserve">Acciones preventivas </t>
  </si>
  <si>
    <t>No. De acciones preventivas implementadas/ No. De acciones reportadas *100</t>
  </si>
  <si>
    <t>Registro y control de incidentes laborales</t>
  </si>
  <si>
    <t>No. De incidentes investigados/No. Total de incidentes reportados*100</t>
  </si>
  <si>
    <t>Investigación de AL</t>
  </si>
  <si>
    <t>Control de Riesgos prioritarios</t>
  </si>
  <si>
    <t>N° de riesgos intervenidos (prioritarios) /N° de riesgos  (prioritarios) identificados *100</t>
  </si>
  <si>
    <t>Reduccion de Accidentalidad</t>
  </si>
  <si>
    <t>N° de AT año actual) /N° de AT Año anterior *100</t>
  </si>
  <si>
    <t>Programa de PYP                      ( Cardioivascular)</t>
  </si>
  <si>
    <t>Mensual</t>
  </si>
  <si>
    <t>PLANES DE ACCIÓN Y MEJORA DEL SISTEMA SST</t>
  </si>
  <si>
    <t>SEGUIMIENTO AL CUMPLIMIENTO DEL PLAN DE MEJORA ( MES)</t>
  </si>
  <si>
    <t>OBJETIVO NO CUMPLIDO,  A C P / ACCION DE MEJORA</t>
  </si>
  <si>
    <t>PLAN DE ACCION</t>
  </si>
  <si>
    <t>RESPONSABLE</t>
  </si>
  <si>
    <t>FECHA INICIACIÓN</t>
  </si>
  <si>
    <t>FECHA TERMINACIÓN</t>
  </si>
  <si>
    <t>RECURSOS NECESARIOS</t>
  </si>
  <si>
    <t xml:space="preserve">MEDICINA PREVENTIVA Y DEL TRABAJO </t>
  </si>
  <si>
    <t xml:space="preserve">HIGIENE OCUPACIONAL </t>
  </si>
  <si>
    <t>PROGRAMAS DE GESTIÓN SST</t>
  </si>
  <si>
    <t xml:space="preserve">RESULTADOS  HISTÓRICOS DE DESEMPEÑO MENSUAL </t>
  </si>
  <si>
    <t>RESULTADOS  HISTÓRICOS DE DESEMPEÑO ANUAL</t>
  </si>
  <si>
    <t>ACTIVIDAD</t>
  </si>
  <si>
    <t xml:space="preserve">PLAN DE ACCION </t>
  </si>
  <si>
    <t>FECHA INICIO</t>
  </si>
  <si>
    <t>MEDICINA PREVENTIVA  Y DEL TRABAJO, Y OSTEOMUSCULAR</t>
  </si>
  <si>
    <t>Intervenciones en riesgo cardiovascular programadas en el año ( 12 tareas en total en el plan anual , ejecutadas mediante 60 actividades entre las áreas de enfermería medicina y nutrición)</t>
  </si>
  <si>
    <t>Medicina preventiva</t>
  </si>
  <si>
    <t xml:space="preserve">SEGURIDAD INUSTRIAL </t>
  </si>
  <si>
    <t xml:space="preserve">HIGIENEN INDUSTRIAL </t>
  </si>
  <si>
    <t xml:space="preserve">PUBLICO </t>
  </si>
  <si>
    <t>INTERPRETACIÓN</t>
  </si>
  <si>
    <t>División de Personal</t>
  </si>
  <si>
    <t>INDICADORES DE GESTIÓN Y METAS SST</t>
  </si>
  <si>
    <t>CÓDIGO</t>
  </si>
  <si>
    <t xml:space="preserve">VERSIÓN </t>
  </si>
  <si>
    <t>PÁGINA</t>
  </si>
  <si>
    <t>3-GTH-S4-Mt-3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</si>
</sst>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#,##0.000"/>
    <numFmt numFmtId="166" formatCode="#,##0.0"/>
    <numFmt numFmtId="167" formatCode="0.0"/>
    <numFmt numFmtId="168" formatCode="0.000"/>
    <numFmt numFmtId="169" formatCode="d/m/yyyy"/>
  </numFmts>
  <fonts count="61" x14ac:knownFonts="1">
    <font>
      <sz val="11"/>
      <color theme="1"/>
      <name val="Arial"/>
      <scheme val="minor"/>
    </font>
    <font>
      <sz val="11"/>
      <color theme="1"/>
      <name val="Arial Narrow"/>
      <family val="2"/>
    </font>
    <font>
      <b/>
      <sz val="22"/>
      <color rgb="FFFF0000"/>
      <name val="Arial Narrow"/>
      <family val="2"/>
    </font>
    <font>
      <b/>
      <sz val="26"/>
      <color rgb="FF3F3151"/>
      <name val="Arial Narrow"/>
      <family val="2"/>
    </font>
    <font>
      <b/>
      <sz val="22"/>
      <color rgb="FF3F3151"/>
      <name val="Arial Narrow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20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rgb="FFFFFFFF"/>
      <name val="Arial Narrow"/>
      <family val="2"/>
    </font>
    <font>
      <b/>
      <sz val="11"/>
      <color rgb="FF3F3151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"/>
      <family val="2"/>
    </font>
    <font>
      <sz val="11"/>
      <color rgb="FF0000FF"/>
      <name val="Arial Narrow"/>
      <family val="2"/>
    </font>
    <font>
      <b/>
      <sz val="10"/>
      <color rgb="FF3F3151"/>
      <name val="Arial Narrow"/>
      <family val="2"/>
    </font>
    <font>
      <sz val="10"/>
      <color theme="1"/>
      <name val="Arial Narrow"/>
      <family val="2"/>
    </font>
    <font>
      <u/>
      <sz val="11"/>
      <color rgb="FF000000"/>
      <name val="Arial"/>
      <family val="2"/>
    </font>
    <font>
      <u/>
      <sz val="11"/>
      <color rgb="FF000000"/>
      <name val="Arial"/>
      <family val="2"/>
    </font>
    <font>
      <b/>
      <sz val="10"/>
      <color rgb="FFFF0000"/>
      <name val="Arial Narrow"/>
      <family val="2"/>
    </font>
    <font>
      <u/>
      <sz val="11"/>
      <color rgb="FF000000"/>
      <name val="Arial"/>
      <family val="2"/>
    </font>
    <font>
      <i/>
      <sz val="12"/>
      <color theme="1"/>
      <name val="Arial Narrow"/>
      <family val="2"/>
    </font>
    <font>
      <sz val="10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color theme="0"/>
      <name val="Calibri"/>
      <family val="2"/>
    </font>
    <font>
      <sz val="10"/>
      <color theme="0"/>
      <name val="Calibri"/>
      <family val="2"/>
    </font>
    <font>
      <sz val="8"/>
      <color theme="1"/>
      <name val="Calibri"/>
      <family val="2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8"/>
      <color rgb="FF000000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FF0000"/>
      <name val="Arial Narrow"/>
      <family val="2"/>
    </font>
    <font>
      <b/>
      <sz val="9"/>
      <color theme="0"/>
      <name val="Arial Narrow"/>
      <family val="2"/>
    </font>
    <font>
      <sz val="8"/>
      <color rgb="FF000000"/>
      <name val="Arial Narrow"/>
      <family val="2"/>
    </font>
    <font>
      <sz val="10"/>
      <color theme="0"/>
      <name val="Arial Narrow"/>
      <family val="2"/>
    </font>
    <font>
      <b/>
      <sz val="10"/>
      <color rgb="FF38761D"/>
      <name val="Arial Narrow"/>
      <family val="2"/>
    </font>
    <font>
      <b/>
      <sz val="9"/>
      <color theme="1"/>
      <name val="Arial"/>
      <family val="2"/>
    </font>
    <font>
      <b/>
      <sz val="20"/>
      <color rgb="FFFF0000"/>
      <name val="Arial"/>
      <family val="2"/>
    </font>
    <font>
      <sz val="12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b/>
      <sz val="24"/>
      <color theme="1"/>
      <name val="Calibri"/>
      <family val="2"/>
    </font>
    <font>
      <b/>
      <sz val="22"/>
      <color theme="1"/>
      <name val="Calibri"/>
      <family val="2"/>
    </font>
    <font>
      <sz val="11"/>
      <name val="Arial Narrow"/>
      <family val="2"/>
    </font>
    <font>
      <b/>
      <sz val="10"/>
      <name val="Arial Narrow"/>
      <family val="2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20"/>
      <color theme="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D99594"/>
        <bgColor rgb="FFD99594"/>
      </patternFill>
    </fill>
    <fill>
      <patternFill patternType="solid">
        <fgColor rgb="FF9AF0FC"/>
        <bgColor rgb="FF9AF0FC"/>
      </patternFill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rgb="FFC2D69B"/>
        <bgColor rgb="FFC2D69B"/>
      </patternFill>
    </fill>
    <fill>
      <patternFill patternType="solid">
        <fgColor rgb="FFD8D8D8"/>
        <bgColor rgb="FFD8D8D8"/>
      </patternFill>
    </fill>
    <fill>
      <patternFill patternType="solid">
        <fgColor rgb="FFC6D9F0"/>
        <bgColor rgb="FFC6D9F0"/>
      </patternFill>
    </fill>
    <fill>
      <patternFill patternType="solid">
        <fgColor rgb="FFBFBFBF"/>
        <bgColor rgb="FFBFBFBF"/>
      </patternFill>
    </fill>
    <fill>
      <patternFill patternType="solid">
        <fgColor rgb="FFC00000"/>
        <bgColor rgb="FFC00000"/>
      </patternFill>
    </fill>
  </fills>
  <borders count="10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8" fillId="0" borderId="0" applyFont="0" applyFill="0" applyBorder="0" applyAlignment="0" applyProtection="0"/>
  </cellStyleXfs>
  <cellXfs count="42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9" fontId="12" fillId="3" borderId="12" xfId="0" applyNumberFormat="1" applyFont="1" applyFill="1" applyBorder="1" applyAlignment="1">
      <alignment horizontal="center" vertical="center" textRotation="90" wrapText="1"/>
    </xf>
    <xf numFmtId="0" fontId="16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 readingOrder="1"/>
    </xf>
    <xf numFmtId="0" fontId="17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 readingOrder="1"/>
    </xf>
    <xf numFmtId="9" fontId="1" fillId="8" borderId="14" xfId="0" applyNumberFormat="1" applyFont="1" applyFill="1" applyBorder="1" applyAlignment="1">
      <alignment horizontal="center" vertical="center" wrapText="1"/>
    </xf>
    <xf numFmtId="9" fontId="18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9" fontId="15" fillId="9" borderId="14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/>
    </xf>
    <xf numFmtId="10" fontId="1" fillId="0" borderId="14" xfId="0" applyNumberFormat="1" applyFont="1" applyBorder="1" applyAlignment="1">
      <alignment horizontal="center" vertical="center"/>
    </xf>
    <xf numFmtId="9" fontId="15" fillId="2" borderId="14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 readingOrder="1"/>
    </xf>
    <xf numFmtId="0" fontId="17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/>
    </xf>
    <xf numFmtId="9" fontId="1" fillId="8" borderId="8" xfId="0" applyNumberFormat="1" applyFont="1" applyFill="1" applyBorder="1" applyAlignment="1">
      <alignment horizontal="center" vertical="center" wrapText="1"/>
    </xf>
    <xf numFmtId="9" fontId="18" fillId="0" borderId="8" xfId="0" applyNumberFormat="1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10" fontId="19" fillId="2" borderId="8" xfId="0" applyNumberFormat="1" applyFont="1" applyFill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 readingOrder="1"/>
    </xf>
    <xf numFmtId="0" fontId="16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 readingOrder="1"/>
    </xf>
    <xf numFmtId="0" fontId="17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 readingOrder="1"/>
    </xf>
    <xf numFmtId="0" fontId="1" fillId="2" borderId="12" xfId="0" applyFont="1" applyFill="1" applyBorder="1" applyAlignment="1">
      <alignment horizontal="center" vertical="center" wrapText="1" readingOrder="1"/>
    </xf>
    <xf numFmtId="9" fontId="1" fillId="8" borderId="12" xfId="0" applyNumberFormat="1" applyFont="1" applyFill="1" applyBorder="1" applyAlignment="1">
      <alignment horizontal="center" vertical="center" wrapText="1"/>
    </xf>
    <xf numFmtId="9" fontId="18" fillId="0" borderId="18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 readingOrder="1"/>
    </xf>
    <xf numFmtId="9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10" fontId="1" fillId="0" borderId="8" xfId="0" applyNumberFormat="1" applyFont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9" fontId="1" fillId="8" borderId="18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6" fillId="0" borderId="0" xfId="0" applyFont="1"/>
    <xf numFmtId="0" fontId="25" fillId="0" borderId="0" xfId="0" applyFont="1"/>
    <xf numFmtId="0" fontId="28" fillId="12" borderId="42" xfId="0" applyFont="1" applyFill="1" applyBorder="1" applyAlignment="1">
      <alignment horizontal="center" vertical="center" wrapText="1"/>
    </xf>
    <xf numFmtId="0" fontId="30" fillId="13" borderId="46" xfId="0" applyFont="1" applyFill="1" applyBorder="1" applyAlignment="1">
      <alignment horizontal="center" vertical="center" wrapText="1"/>
    </xf>
    <xf numFmtId="0" fontId="30" fillId="13" borderId="47" xfId="0" applyFont="1" applyFill="1" applyBorder="1" applyAlignment="1">
      <alignment vertical="center" wrapText="1"/>
    </xf>
    <xf numFmtId="0" fontId="30" fillId="13" borderId="48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left" vertical="center" wrapText="1"/>
    </xf>
    <xf numFmtId="0" fontId="28" fillId="0" borderId="51" xfId="0" applyFont="1" applyBorder="1" applyAlignment="1">
      <alignment horizontal="center" vertical="center"/>
    </xf>
    <xf numFmtId="3" fontId="31" fillId="9" borderId="8" xfId="0" applyNumberFormat="1" applyFont="1" applyFill="1" applyBorder="1" applyAlignment="1">
      <alignment horizontal="center" wrapText="1"/>
    </xf>
    <xf numFmtId="2" fontId="25" fillId="0" borderId="51" xfId="0" applyNumberFormat="1" applyFont="1" applyBorder="1" applyAlignment="1">
      <alignment horizontal="center" vertical="center"/>
    </xf>
    <xf numFmtId="167" fontId="25" fillId="0" borderId="51" xfId="0" applyNumberFormat="1" applyFont="1" applyBorder="1" applyAlignment="1">
      <alignment horizontal="center" vertical="center"/>
    </xf>
    <xf numFmtId="0" fontId="31" fillId="0" borderId="52" xfId="0" applyFont="1" applyBorder="1" applyAlignment="1">
      <alignment horizontal="left" vertical="center" wrapText="1"/>
    </xf>
    <xf numFmtId="0" fontId="28" fillId="0" borderId="53" xfId="0" applyFont="1" applyBorder="1" applyAlignment="1">
      <alignment horizontal="center" vertical="center"/>
    </xf>
    <xf numFmtId="0" fontId="32" fillId="0" borderId="52" xfId="0" applyFont="1" applyBorder="1" applyAlignment="1">
      <alignment horizontal="left" vertical="center" wrapText="1"/>
    </xf>
    <xf numFmtId="0" fontId="32" fillId="0" borderId="54" xfId="0" applyFont="1" applyBorder="1" applyAlignment="1">
      <alignment horizontal="left" vertical="center" wrapText="1"/>
    </xf>
    <xf numFmtId="0" fontId="28" fillId="14" borderId="47" xfId="0" applyFont="1" applyFill="1" applyBorder="1" applyAlignment="1">
      <alignment horizontal="center" vertical="center"/>
    </xf>
    <xf numFmtId="0" fontId="28" fillId="14" borderId="47" xfId="0" applyFont="1" applyFill="1" applyBorder="1" applyAlignment="1">
      <alignment horizontal="center" vertical="center" wrapText="1"/>
    </xf>
    <xf numFmtId="168" fontId="28" fillId="14" borderId="47" xfId="0" applyNumberFormat="1" applyFont="1" applyFill="1" applyBorder="1" applyAlignment="1">
      <alignment horizontal="center" vertical="center" wrapText="1"/>
    </xf>
    <xf numFmtId="167" fontId="28" fillId="14" borderId="46" xfId="0" applyNumberFormat="1" applyFont="1" applyFill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0" fontId="30" fillId="13" borderId="42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5" fillId="0" borderId="56" xfId="0" applyFont="1" applyBorder="1" applyAlignment="1">
      <alignment horizontal="center"/>
    </xf>
    <xf numFmtId="0" fontId="28" fillId="0" borderId="56" xfId="0" applyFont="1" applyBorder="1" applyAlignment="1">
      <alignment horizontal="center" vertical="center"/>
    </xf>
    <xf numFmtId="3" fontId="31" fillId="9" borderId="56" xfId="0" applyNumberFormat="1" applyFont="1" applyFill="1" applyBorder="1" applyAlignment="1">
      <alignment horizontal="center" wrapText="1"/>
    </xf>
    <xf numFmtId="2" fontId="25" fillId="0" borderId="56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1" fillId="0" borderId="53" xfId="0" applyFont="1" applyBorder="1" applyAlignment="1">
      <alignment horizontal="center" vertical="center" wrapText="1"/>
    </xf>
    <xf numFmtId="3" fontId="31" fillId="9" borderId="53" xfId="0" applyNumberFormat="1" applyFont="1" applyFill="1" applyBorder="1" applyAlignment="1">
      <alignment horizontal="center" wrapText="1"/>
    </xf>
    <xf numFmtId="9" fontId="25" fillId="0" borderId="51" xfId="0" applyNumberFormat="1" applyFont="1" applyBorder="1" applyAlignment="1">
      <alignment horizontal="center" vertical="center"/>
    </xf>
    <xf numFmtId="0" fontId="25" fillId="0" borderId="49" xfId="0" applyFont="1" applyBorder="1"/>
    <xf numFmtId="0" fontId="31" fillId="0" borderId="57" xfId="0" applyFont="1" applyBorder="1" applyAlignment="1">
      <alignment horizontal="center" vertical="center" wrapText="1"/>
    </xf>
    <xf numFmtId="0" fontId="28" fillId="0" borderId="57" xfId="0" applyFont="1" applyBorder="1" applyAlignment="1">
      <alignment horizontal="center" vertical="center"/>
    </xf>
    <xf numFmtId="3" fontId="31" fillId="9" borderId="58" xfId="0" applyNumberFormat="1" applyFont="1" applyFill="1" applyBorder="1" applyAlignment="1">
      <alignment horizontal="center" wrapText="1"/>
    </xf>
    <xf numFmtId="2" fontId="25" fillId="0" borderId="8" xfId="0" applyNumberFormat="1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/>
    </xf>
    <xf numFmtId="3" fontId="31" fillId="9" borderId="60" xfId="0" applyNumberFormat="1" applyFont="1" applyFill="1" applyBorder="1" applyAlignment="1">
      <alignment horizontal="center" wrapText="1"/>
    </xf>
    <xf numFmtId="0" fontId="35" fillId="0" borderId="55" xfId="0" applyFont="1" applyBorder="1" applyAlignment="1">
      <alignment horizontal="left" vertical="center" wrapText="1"/>
    </xf>
    <xf numFmtId="0" fontId="19" fillId="0" borderId="0" xfId="0" applyFont="1"/>
    <xf numFmtId="0" fontId="12" fillId="12" borderId="42" xfId="0" applyFont="1" applyFill="1" applyBorder="1" applyAlignment="1">
      <alignment horizontal="center" vertical="center" wrapText="1"/>
    </xf>
    <xf numFmtId="0" fontId="13" fillId="13" borderId="46" xfId="0" applyFont="1" applyFill="1" applyBorder="1" applyAlignment="1">
      <alignment horizontal="center" vertical="center" wrapText="1"/>
    </xf>
    <xf numFmtId="0" fontId="13" fillId="13" borderId="47" xfId="0" applyFont="1" applyFill="1" applyBorder="1" applyAlignment="1">
      <alignment vertical="center" wrapText="1"/>
    </xf>
    <xf numFmtId="0" fontId="13" fillId="13" borderId="7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39" fillId="0" borderId="50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center" vertical="center"/>
    </xf>
    <xf numFmtId="3" fontId="15" fillId="9" borderId="8" xfId="0" applyNumberFormat="1" applyFont="1" applyFill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/>
    </xf>
    <xf numFmtId="10" fontId="1" fillId="0" borderId="50" xfId="0" applyNumberFormat="1" applyFont="1" applyBorder="1" applyAlignment="1">
      <alignment horizontal="center" vertical="center"/>
    </xf>
    <xf numFmtId="0" fontId="19" fillId="0" borderId="72" xfId="0" applyFont="1" applyBorder="1" applyAlignment="1">
      <alignment vertical="center" wrapText="1"/>
    </xf>
    <xf numFmtId="0" fontId="39" fillId="0" borderId="54" xfId="0" applyFont="1" applyBorder="1" applyAlignment="1">
      <alignment horizontal="left" vertical="center" wrapText="1"/>
    </xf>
    <xf numFmtId="0" fontId="1" fillId="0" borderId="73" xfId="0" applyFont="1" applyBorder="1" applyAlignment="1">
      <alignment horizontal="center" vertical="center"/>
    </xf>
    <xf numFmtId="3" fontId="15" fillId="9" borderId="12" xfId="0" applyNumberFormat="1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wrapText="1"/>
    </xf>
    <xf numFmtId="0" fontId="19" fillId="0" borderId="8" xfId="0" applyFont="1" applyBorder="1"/>
    <xf numFmtId="0" fontId="1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5" fillId="9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40" fillId="0" borderId="55" xfId="0" applyFont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19" fillId="0" borderId="49" xfId="0" applyFont="1" applyBorder="1"/>
    <xf numFmtId="0" fontId="12" fillId="14" borderId="47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3" fillId="13" borderId="42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10" fontId="19" fillId="0" borderId="51" xfId="0" applyNumberFormat="1" applyFont="1" applyBorder="1" applyAlignment="1">
      <alignment horizontal="center" vertical="center"/>
    </xf>
    <xf numFmtId="9" fontId="46" fillId="0" borderId="0" xfId="0" applyNumberFormat="1" applyFont="1" applyAlignment="1">
      <alignment horizontal="center"/>
    </xf>
    <xf numFmtId="3" fontId="45" fillId="9" borderId="8" xfId="0" applyNumberFormat="1" applyFont="1" applyFill="1" applyBorder="1" applyAlignment="1">
      <alignment horizontal="center" wrapText="1"/>
    </xf>
    <xf numFmtId="0" fontId="45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32" xfId="0" applyFont="1" applyBorder="1" applyAlignment="1">
      <alignment vertical="center" wrapText="1"/>
    </xf>
    <xf numFmtId="0" fontId="13" fillId="13" borderId="48" xfId="0" applyFont="1" applyFill="1" applyBorder="1" applyAlignment="1">
      <alignment horizontal="center" vertical="center" wrapText="1"/>
    </xf>
    <xf numFmtId="0" fontId="45" fillId="0" borderId="50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center" vertical="center"/>
    </xf>
    <xf numFmtId="0" fontId="45" fillId="0" borderId="52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center" vertical="center"/>
    </xf>
    <xf numFmtId="0" fontId="40" fillId="0" borderId="52" xfId="0" applyFont="1" applyBorder="1" applyAlignment="1">
      <alignment horizontal="left" vertical="center" wrapText="1"/>
    </xf>
    <xf numFmtId="10" fontId="47" fillId="0" borderId="51" xfId="0" applyNumberFormat="1" applyFont="1" applyBorder="1" applyAlignment="1">
      <alignment horizontal="center" vertical="center"/>
    </xf>
    <xf numFmtId="10" fontId="22" fillId="0" borderId="51" xfId="0" applyNumberFormat="1" applyFont="1" applyBorder="1" applyAlignment="1">
      <alignment horizontal="center" vertical="center"/>
    </xf>
    <xf numFmtId="0" fontId="40" fillId="0" borderId="54" xfId="0" applyFont="1" applyBorder="1" applyAlignment="1">
      <alignment horizontal="left" vertical="center" wrapText="1"/>
    </xf>
    <xf numFmtId="10" fontId="19" fillId="14" borderId="46" xfId="0" applyNumberFormat="1" applyFont="1" applyFill="1" applyBorder="1" applyAlignment="1">
      <alignment horizontal="center" vertical="center"/>
    </xf>
    <xf numFmtId="0" fontId="13" fillId="13" borderId="80" xfId="0" applyFont="1" applyFill="1" applyBorder="1" applyAlignment="1">
      <alignment horizontal="center" vertical="center" wrapText="1"/>
    </xf>
    <xf numFmtId="0" fontId="19" fillId="0" borderId="75" xfId="0" applyFont="1" applyBorder="1" applyAlignment="1">
      <alignment horizontal="center"/>
    </xf>
    <xf numFmtId="3" fontId="45" fillId="9" borderId="14" xfId="0" applyNumberFormat="1" applyFont="1" applyFill="1" applyBorder="1" applyAlignment="1">
      <alignment horizontal="center" vertical="center" wrapText="1"/>
    </xf>
    <xf numFmtId="10" fontId="19" fillId="0" borderId="72" xfId="0" applyNumberFormat="1" applyFont="1" applyBorder="1" applyAlignment="1">
      <alignment horizontal="center" vertical="center"/>
    </xf>
    <xf numFmtId="9" fontId="19" fillId="0" borderId="17" xfId="0" applyNumberFormat="1" applyFont="1" applyBorder="1" applyAlignment="1">
      <alignment horizontal="center"/>
    </xf>
    <xf numFmtId="9" fontId="19" fillId="0" borderId="8" xfId="0" applyNumberFormat="1" applyFont="1" applyBorder="1" applyAlignment="1">
      <alignment horizontal="center"/>
    </xf>
    <xf numFmtId="3" fontId="45" fillId="9" borderId="12" xfId="0" applyNumberFormat="1" applyFont="1" applyFill="1" applyBorder="1" applyAlignment="1">
      <alignment horizontal="center" wrapText="1"/>
    </xf>
    <xf numFmtId="10" fontId="19" fillId="0" borderId="18" xfId="0" applyNumberFormat="1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/>
    </xf>
    <xf numFmtId="3" fontId="28" fillId="14" borderId="47" xfId="0" applyNumberFormat="1" applyFont="1" applyFill="1" applyBorder="1" applyAlignment="1">
      <alignment horizontal="center" vertical="center" wrapText="1"/>
    </xf>
    <xf numFmtId="0" fontId="25" fillId="0" borderId="75" xfId="0" applyFont="1" applyBorder="1" applyAlignment="1">
      <alignment horizontal="center"/>
    </xf>
    <xf numFmtId="0" fontId="25" fillId="0" borderId="8" xfId="0" applyFont="1" applyBorder="1" applyAlignment="1">
      <alignment horizontal="center" vertical="center"/>
    </xf>
    <xf numFmtId="0" fontId="31" fillId="0" borderId="75" xfId="0" applyFont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/>
    </xf>
    <xf numFmtId="2" fontId="25" fillId="0" borderId="0" xfId="0" applyNumberFormat="1" applyFont="1"/>
    <xf numFmtId="0" fontId="30" fillId="13" borderId="80" xfId="0" applyFont="1" applyFill="1" applyBorder="1" applyAlignment="1">
      <alignment horizontal="center" vertical="center" wrapText="1"/>
    </xf>
    <xf numFmtId="2" fontId="25" fillId="0" borderId="72" xfId="0" applyNumberFormat="1" applyFont="1" applyBorder="1" applyAlignment="1">
      <alignment horizontal="center" vertical="center"/>
    </xf>
    <xf numFmtId="9" fontId="25" fillId="0" borderId="17" xfId="0" applyNumberFormat="1" applyFont="1" applyBorder="1" applyAlignment="1">
      <alignment horizontal="center"/>
    </xf>
    <xf numFmtId="2" fontId="25" fillId="0" borderId="82" xfId="0" applyNumberFormat="1" applyFont="1" applyBorder="1" applyAlignment="1">
      <alignment horizontal="center" vertical="center"/>
    </xf>
    <xf numFmtId="9" fontId="25" fillId="0" borderId="27" xfId="0" applyNumberFormat="1" applyFont="1" applyBorder="1" applyAlignment="1">
      <alignment horizontal="center"/>
    </xf>
    <xf numFmtId="3" fontId="31" fillId="9" borderId="23" xfId="0" applyNumberFormat="1" applyFont="1" applyFill="1" applyBorder="1" applyAlignment="1">
      <alignment horizontal="center" wrapText="1"/>
    </xf>
    <xf numFmtId="0" fontId="25" fillId="0" borderId="83" xfId="0" applyFont="1" applyBorder="1" applyAlignment="1">
      <alignment horizontal="center"/>
    </xf>
    <xf numFmtId="0" fontId="25" fillId="0" borderId="14" xfId="0" applyFont="1" applyBorder="1" applyAlignment="1">
      <alignment horizontal="center" vertical="center"/>
    </xf>
    <xf numFmtId="3" fontId="31" fillId="9" borderId="14" xfId="0" applyNumberFormat="1" applyFont="1" applyFill="1" applyBorder="1" applyAlignment="1">
      <alignment horizontal="center" wrapText="1"/>
    </xf>
    <xf numFmtId="2" fontId="25" fillId="0" borderId="14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horizontal="center"/>
    </xf>
    <xf numFmtId="0" fontId="48" fillId="3" borderId="46" xfId="0" applyFont="1" applyFill="1" applyBorder="1" applyAlignment="1">
      <alignment horizontal="center" vertical="center" wrapText="1"/>
    </xf>
    <xf numFmtId="0" fontId="48" fillId="3" borderId="79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8" xfId="0" applyFont="1" applyBorder="1" applyAlignment="1">
      <alignment horizontal="center" vertical="center"/>
    </xf>
    <xf numFmtId="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/>
    <xf numFmtId="0" fontId="7" fillId="0" borderId="72" xfId="0" applyFont="1" applyBorder="1"/>
    <xf numFmtId="0" fontId="7" fillId="2" borderId="8" xfId="0" applyFont="1" applyFill="1" applyBorder="1" applyAlignment="1">
      <alignment horizontal="center" vertical="center" wrapText="1"/>
    </xf>
    <xf numFmtId="167" fontId="7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9" fillId="0" borderId="0" xfId="0" applyFont="1" applyAlignment="1">
      <alignment vertical="center"/>
    </xf>
    <xf numFmtId="0" fontId="49" fillId="0" borderId="67" xfId="0" applyFont="1" applyBorder="1" applyAlignment="1">
      <alignment vertical="center"/>
    </xf>
    <xf numFmtId="0" fontId="7" fillId="0" borderId="67" xfId="0" applyFont="1" applyBorder="1" applyAlignment="1">
      <alignment vertical="center" wrapText="1"/>
    </xf>
    <xf numFmtId="0" fontId="50" fillId="0" borderId="0" xfId="0" applyFont="1" applyAlignment="1">
      <alignment vertical="center" wrapText="1"/>
    </xf>
    <xf numFmtId="0" fontId="7" fillId="15" borderId="79" xfId="0" applyFont="1" applyFill="1" applyBorder="1" applyAlignment="1">
      <alignment vertical="center" wrapText="1"/>
    </xf>
    <xf numFmtId="0" fontId="41" fillId="3" borderId="79" xfId="0" applyFont="1" applyFill="1" applyBorder="1" applyAlignment="1">
      <alignment horizontal="center" vertical="center" wrapText="1"/>
    </xf>
    <xf numFmtId="0" fontId="6" fillId="3" borderId="78" xfId="0" applyFont="1" applyFill="1" applyBorder="1" applyAlignment="1">
      <alignment horizontal="center" vertical="center" wrapText="1"/>
    </xf>
    <xf numFmtId="0" fontId="6" fillId="3" borderId="81" xfId="0" applyFont="1" applyFill="1" applyBorder="1" applyAlignment="1">
      <alignment horizontal="center" vertical="center" wrapText="1"/>
    </xf>
    <xf numFmtId="0" fontId="6" fillId="3" borderId="84" xfId="0" applyFont="1" applyFill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7" fillId="0" borderId="86" xfId="0" applyFont="1" applyBorder="1" applyAlignment="1">
      <alignment vertical="center" wrapText="1"/>
    </xf>
    <xf numFmtId="0" fontId="7" fillId="0" borderId="8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87" xfId="0" applyFont="1" applyBorder="1" applyAlignment="1">
      <alignment horizontal="center" vertical="center" wrapText="1"/>
    </xf>
    <xf numFmtId="0" fontId="7" fillId="0" borderId="87" xfId="0" applyFont="1" applyBorder="1" applyAlignment="1">
      <alignment vertical="center" wrapText="1"/>
    </xf>
    <xf numFmtId="0" fontId="7" fillId="0" borderId="7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88" xfId="0" applyFont="1" applyBorder="1" applyAlignment="1">
      <alignment horizontal="center" vertical="center" wrapText="1"/>
    </xf>
    <xf numFmtId="0" fontId="7" fillId="0" borderId="88" xfId="0" applyFont="1" applyBorder="1" applyAlignment="1">
      <alignment vertical="center" wrapText="1"/>
    </xf>
    <xf numFmtId="0" fontId="7" fillId="0" borderId="89" xfId="0" applyFont="1" applyBorder="1" applyAlignment="1">
      <alignment vertical="center" wrapText="1"/>
    </xf>
    <xf numFmtId="0" fontId="7" fillId="0" borderId="89" xfId="0" applyFont="1" applyBorder="1" applyAlignment="1">
      <alignment horizontal="center" vertical="center" wrapText="1"/>
    </xf>
    <xf numFmtId="0" fontId="7" fillId="0" borderId="76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9" fontId="6" fillId="3" borderId="90" xfId="0" applyNumberFormat="1" applyFont="1" applyFill="1" applyBorder="1" applyAlignment="1">
      <alignment horizontal="center" vertical="center" textRotation="90" wrapText="1"/>
    </xf>
    <xf numFmtId="9" fontId="6" fillId="3" borderId="91" xfId="0" applyNumberFormat="1" applyFont="1" applyFill="1" applyBorder="1" applyAlignment="1">
      <alignment horizontal="center" vertical="center" textRotation="90" wrapText="1"/>
    </xf>
    <xf numFmtId="9" fontId="6" fillId="3" borderId="92" xfId="0" applyNumberFormat="1" applyFont="1" applyFill="1" applyBorder="1" applyAlignment="1">
      <alignment horizontal="center" vertical="center" textRotation="90" wrapText="1"/>
    </xf>
    <xf numFmtId="0" fontId="42" fillId="0" borderId="0" xfId="0" applyFont="1" applyAlignment="1">
      <alignment horizontal="center" vertical="center" wrapText="1" readingOrder="1"/>
    </xf>
    <xf numFmtId="0" fontId="42" fillId="0" borderId="93" xfId="0" applyFont="1" applyBorder="1" applyAlignment="1">
      <alignment horizontal="center" vertical="center" wrapText="1" readingOrder="1"/>
    </xf>
    <xf numFmtId="14" fontId="53" fillId="0" borderId="86" xfId="0" applyNumberFormat="1" applyFont="1" applyBorder="1" applyAlignment="1">
      <alignment horizontal="center" vertical="center" wrapText="1"/>
    </xf>
    <xf numFmtId="169" fontId="53" fillId="0" borderId="86" xfId="0" applyNumberFormat="1" applyFont="1" applyBorder="1" applyAlignment="1">
      <alignment horizontal="center" vertical="center" wrapText="1"/>
    </xf>
    <xf numFmtId="9" fontId="7" fillId="0" borderId="86" xfId="0" applyNumberFormat="1" applyFont="1" applyBorder="1" applyAlignment="1">
      <alignment horizontal="center" vertical="center" wrapText="1"/>
    </xf>
    <xf numFmtId="9" fontId="6" fillId="0" borderId="94" xfId="0" applyNumberFormat="1" applyFont="1" applyBorder="1" applyAlignment="1">
      <alignment horizontal="center" vertical="center" wrapText="1"/>
    </xf>
    <xf numFmtId="0" fontId="7" fillId="0" borderId="94" xfId="0" applyFont="1" applyBorder="1" applyAlignment="1">
      <alignment vertical="center" wrapText="1"/>
    </xf>
    <xf numFmtId="0" fontId="7" fillId="0" borderId="95" xfId="0" applyFont="1" applyBorder="1" applyAlignment="1">
      <alignment vertical="center" wrapText="1"/>
    </xf>
    <xf numFmtId="9" fontId="6" fillId="0" borderId="96" xfId="0" applyNumberFormat="1" applyFont="1" applyBorder="1" applyAlignment="1">
      <alignment horizontal="center" vertical="center" wrapText="1"/>
    </xf>
    <xf numFmtId="0" fontId="7" fillId="0" borderId="96" xfId="0" applyFont="1" applyBorder="1" applyAlignment="1">
      <alignment vertical="center" wrapText="1"/>
    </xf>
    <xf numFmtId="0" fontId="7" fillId="0" borderId="97" xfId="0" applyFont="1" applyBorder="1" applyAlignment="1">
      <alignment vertical="center" wrapText="1"/>
    </xf>
    <xf numFmtId="9" fontId="6" fillId="0" borderId="98" xfId="0" applyNumberFormat="1" applyFont="1" applyBorder="1" applyAlignment="1">
      <alignment horizontal="center" vertical="center" wrapText="1"/>
    </xf>
    <xf numFmtId="0" fontId="7" fillId="0" borderId="98" xfId="0" applyFont="1" applyBorder="1" applyAlignment="1">
      <alignment vertical="center" wrapText="1"/>
    </xf>
    <xf numFmtId="0" fontId="7" fillId="0" borderId="99" xfId="0" applyFont="1" applyBorder="1" applyAlignment="1">
      <alignment vertical="center" wrapText="1"/>
    </xf>
    <xf numFmtId="0" fontId="53" fillId="0" borderId="86" xfId="0" applyFont="1" applyBorder="1" applyAlignment="1">
      <alignment vertical="center" wrapText="1"/>
    </xf>
    <xf numFmtId="10" fontId="7" fillId="0" borderId="86" xfId="0" applyNumberFormat="1" applyFont="1" applyBorder="1" applyAlignment="1">
      <alignment horizontal="center" vertical="center" wrapText="1"/>
    </xf>
    <xf numFmtId="9" fontId="6" fillId="0" borderId="85" xfId="0" applyNumberFormat="1" applyFont="1" applyBorder="1" applyAlignment="1">
      <alignment horizontal="center" vertical="center" wrapText="1"/>
    </xf>
    <xf numFmtId="9" fontId="6" fillId="0" borderId="73" xfId="0" applyNumberFormat="1" applyFont="1" applyBorder="1" applyAlignment="1">
      <alignment horizontal="center" vertical="center" wrapText="1"/>
    </xf>
    <xf numFmtId="9" fontId="6" fillId="0" borderId="77" xfId="0" applyNumberFormat="1" applyFont="1" applyBorder="1" applyAlignment="1">
      <alignment horizontal="center" vertical="center" wrapText="1"/>
    </xf>
    <xf numFmtId="164" fontId="1" fillId="0" borderId="60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9" fontId="19" fillId="2" borderId="8" xfId="0" applyNumberFormat="1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4" fontId="56" fillId="8" borderId="8" xfId="0" applyNumberFormat="1" applyFont="1" applyFill="1" applyBorder="1" applyAlignment="1">
      <alignment horizontal="center" vertical="center" wrapText="1"/>
    </xf>
    <xf numFmtId="165" fontId="56" fillId="8" borderId="8" xfId="0" applyNumberFormat="1" applyFont="1" applyFill="1" applyBorder="1" applyAlignment="1">
      <alignment horizontal="center" vertical="center" wrapText="1"/>
    </xf>
    <xf numFmtId="10" fontId="56" fillId="0" borderId="8" xfId="0" applyNumberFormat="1" applyFont="1" applyBorder="1" applyAlignment="1">
      <alignment horizontal="center" vertical="center" wrapText="1"/>
    </xf>
    <xf numFmtId="165" fontId="56" fillId="0" borderId="8" xfId="0" applyNumberFormat="1" applyFont="1" applyBorder="1" applyAlignment="1">
      <alignment horizontal="center" vertical="center" wrapText="1"/>
    </xf>
    <xf numFmtId="0" fontId="56" fillId="0" borderId="8" xfId="0" applyFont="1" applyBorder="1" applyAlignment="1">
      <alignment horizontal="center" vertical="center" wrapText="1"/>
    </xf>
    <xf numFmtId="0" fontId="56" fillId="0" borderId="0" xfId="0" applyFont="1" applyAlignment="1">
      <alignment vertical="center" wrapText="1"/>
    </xf>
    <xf numFmtId="4" fontId="56" fillId="8" borderId="12" xfId="0" applyNumberFormat="1" applyFont="1" applyFill="1" applyBorder="1" applyAlignment="1">
      <alignment horizontal="center" vertical="center" wrapText="1"/>
    </xf>
    <xf numFmtId="4" fontId="56" fillId="0" borderId="8" xfId="0" applyNumberFormat="1" applyFont="1" applyBorder="1" applyAlignment="1">
      <alignment horizontal="center" vertical="center" wrapText="1"/>
    </xf>
    <xf numFmtId="4" fontId="56" fillId="0" borderId="17" xfId="0" applyNumberFormat="1" applyFont="1" applyBorder="1" applyAlignment="1">
      <alignment horizontal="center" vertical="center" wrapText="1"/>
    </xf>
    <xf numFmtId="9" fontId="56" fillId="8" borderId="12" xfId="0" applyNumberFormat="1" applyFont="1" applyFill="1" applyBorder="1" applyAlignment="1">
      <alignment horizontal="center" vertical="center" wrapText="1"/>
    </xf>
    <xf numFmtId="9" fontId="56" fillId="0" borderId="8" xfId="0" applyNumberFormat="1" applyFont="1" applyBorder="1" applyAlignment="1">
      <alignment horizontal="center" vertical="center" wrapText="1"/>
    </xf>
    <xf numFmtId="0" fontId="56" fillId="0" borderId="17" xfId="0" applyFont="1" applyBorder="1" applyAlignment="1">
      <alignment horizontal="center" vertical="center" wrapText="1"/>
    </xf>
    <xf numFmtId="10" fontId="56" fillId="8" borderId="12" xfId="0" applyNumberFormat="1" applyFont="1" applyFill="1" applyBorder="1" applyAlignment="1">
      <alignment horizontal="center" vertical="center" wrapText="1"/>
    </xf>
    <xf numFmtId="3" fontId="56" fillId="8" borderId="12" xfId="0" applyNumberFormat="1" applyFont="1" applyFill="1" applyBorder="1" applyAlignment="1">
      <alignment horizontal="center" vertical="center" wrapText="1"/>
    </xf>
    <xf numFmtId="166" fontId="56" fillId="8" borderId="23" xfId="0" applyNumberFormat="1" applyFont="1" applyFill="1" applyBorder="1" applyAlignment="1">
      <alignment horizontal="center" vertical="center" wrapText="1"/>
    </xf>
    <xf numFmtId="165" fontId="56" fillId="8" borderId="23" xfId="0" applyNumberFormat="1" applyFont="1" applyFill="1" applyBorder="1" applyAlignment="1">
      <alignment horizontal="center" vertical="center" wrapText="1"/>
    </xf>
    <xf numFmtId="165" fontId="56" fillId="2" borderId="23" xfId="0" applyNumberFormat="1" applyFont="1" applyFill="1" applyBorder="1" applyAlignment="1">
      <alignment horizontal="center" vertical="center"/>
    </xf>
    <xf numFmtId="0" fontId="56" fillId="0" borderId="27" xfId="0" applyFont="1" applyBorder="1" applyAlignment="1">
      <alignment horizontal="center" vertical="center" wrapText="1"/>
    </xf>
    <xf numFmtId="9" fontId="1" fillId="0" borderId="74" xfId="0" applyNumberFormat="1" applyFont="1" applyBorder="1" applyAlignment="1">
      <alignment horizontal="center" vertical="center" wrapText="1"/>
    </xf>
    <xf numFmtId="9" fontId="1" fillId="0" borderId="8" xfId="1" applyFont="1" applyBorder="1" applyAlignment="1">
      <alignment horizontal="center" vertical="center" wrapText="1"/>
    </xf>
    <xf numFmtId="9" fontId="1" fillId="0" borderId="8" xfId="1" applyFont="1" applyBorder="1" applyAlignment="1">
      <alignment horizontal="center" vertical="center"/>
    </xf>
    <xf numFmtId="9" fontId="1" fillId="0" borderId="14" xfId="1" applyFont="1" applyBorder="1" applyAlignment="1">
      <alignment horizontal="center" vertical="center" wrapText="1"/>
    </xf>
    <xf numFmtId="9" fontId="56" fillId="0" borderId="8" xfId="1" applyFont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center" vertical="center" wrapText="1" readingOrder="1"/>
    </xf>
    <xf numFmtId="0" fontId="56" fillId="0" borderId="8" xfId="0" applyFont="1" applyFill="1" applyBorder="1" applyAlignment="1">
      <alignment horizontal="center" vertical="center" wrapText="1" readingOrder="1"/>
    </xf>
    <xf numFmtId="0" fontId="56" fillId="0" borderId="18" xfId="0" applyFont="1" applyFill="1" applyBorder="1" applyAlignment="1">
      <alignment horizontal="center" vertical="center" wrapText="1" readingOrder="1"/>
    </xf>
    <xf numFmtId="0" fontId="56" fillId="0" borderId="8" xfId="0" applyFont="1" applyFill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center" vertical="center" wrapText="1"/>
    </xf>
    <xf numFmtId="0" fontId="56" fillId="0" borderId="23" xfId="0" applyFont="1" applyFill="1" applyBorder="1" applyAlignment="1">
      <alignment horizontal="center" vertical="center" wrapText="1"/>
    </xf>
    <xf numFmtId="9" fontId="1" fillId="0" borderId="18" xfId="1" applyFont="1" applyBorder="1" applyAlignment="1">
      <alignment horizontal="center" vertical="center" wrapText="1"/>
    </xf>
    <xf numFmtId="9" fontId="1" fillId="0" borderId="0" xfId="0" applyNumberFormat="1" applyFont="1" applyAlignment="1">
      <alignment vertical="center" wrapText="1"/>
    </xf>
    <xf numFmtId="0" fontId="0" fillId="0" borderId="0" xfId="0"/>
    <xf numFmtId="0" fontId="8" fillId="0" borderId="10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5" fillId="0" borderId="3" xfId="0" applyFont="1" applyBorder="1"/>
    <xf numFmtId="0" fontId="1" fillId="2" borderId="4" xfId="0" applyFont="1" applyFill="1" applyBorder="1" applyAlignment="1">
      <alignment horizontal="left" wrapText="1"/>
    </xf>
    <xf numFmtId="0" fontId="5" fillId="0" borderId="5" xfId="0" applyFont="1" applyBorder="1"/>
    <xf numFmtId="0" fontId="5" fillId="0" borderId="6" xfId="0" applyFont="1" applyBorder="1"/>
    <xf numFmtId="0" fontId="0" fillId="0" borderId="0" xfId="0"/>
    <xf numFmtId="164" fontId="1" fillId="0" borderId="60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100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101" xfId="0" applyFont="1" applyBorder="1" applyAlignment="1">
      <alignment horizontal="center" vertical="center" wrapText="1"/>
    </xf>
    <xf numFmtId="0" fontId="1" fillId="0" borderId="10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3" xfId="0" applyFont="1" applyBorder="1" applyAlignment="1">
      <alignment horizontal="center" vertical="center" wrapText="1"/>
    </xf>
    <xf numFmtId="0" fontId="1" fillId="0" borderId="10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5" xfId="0" applyFont="1" applyBorder="1" applyAlignment="1">
      <alignment horizontal="center" vertical="center" wrapText="1"/>
    </xf>
    <xf numFmtId="0" fontId="59" fillId="0" borderId="106" xfId="0" applyFont="1" applyBorder="1" applyAlignment="1">
      <alignment horizontal="left" vertical="center"/>
    </xf>
    <xf numFmtId="0" fontId="8" fillId="0" borderId="6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9" fontId="1" fillId="0" borderId="60" xfId="0" applyNumberFormat="1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  <xf numFmtId="9" fontId="1" fillId="0" borderId="1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7" xfId="0" applyFont="1" applyBorder="1"/>
    <xf numFmtId="0" fontId="5" fillId="0" borderId="105" xfId="0" applyFont="1" applyBorder="1"/>
    <xf numFmtId="0" fontId="15" fillId="7" borderId="13" xfId="0" applyFont="1" applyFill="1" applyBorder="1" applyAlignment="1">
      <alignment horizontal="center" vertical="center" wrapText="1" readingOrder="1"/>
    </xf>
    <xf numFmtId="0" fontId="5" fillId="0" borderId="16" xfId="0" applyFont="1" applyBorder="1"/>
    <xf numFmtId="164" fontId="57" fillId="0" borderId="9" xfId="0" applyNumberFormat="1" applyFont="1" applyBorder="1" applyAlignment="1">
      <alignment horizontal="center" vertical="center" wrapText="1"/>
    </xf>
    <xf numFmtId="0" fontId="5" fillId="0" borderId="11" xfId="0" applyFont="1" applyBorder="1"/>
    <xf numFmtId="4" fontId="57" fillId="0" borderId="9" xfId="0" applyNumberFormat="1" applyFont="1" applyBorder="1" applyAlignment="1">
      <alignment horizontal="center" vertical="center" wrapText="1"/>
    </xf>
    <xf numFmtId="1" fontId="57" fillId="0" borderId="9" xfId="0" applyNumberFormat="1" applyFont="1" applyBorder="1" applyAlignment="1">
      <alignment horizontal="center" vertical="center" wrapText="1"/>
    </xf>
    <xf numFmtId="0" fontId="12" fillId="10" borderId="20" xfId="0" applyFont="1" applyFill="1" applyBorder="1" applyAlignment="1">
      <alignment horizontal="center" vertical="center" wrapText="1"/>
    </xf>
    <xf numFmtId="0" fontId="5" fillId="0" borderId="21" xfId="0" applyFont="1" applyBorder="1"/>
    <xf numFmtId="0" fontId="12" fillId="11" borderId="20" xfId="0" applyFont="1" applyFill="1" applyBorder="1" applyAlignment="1">
      <alignment horizontal="center" vertical="center" textRotation="90" wrapText="1"/>
    </xf>
    <xf numFmtId="0" fontId="5" fillId="0" borderId="22" xfId="0" applyFont="1" applyBorder="1"/>
    <xf numFmtId="9" fontId="10" fillId="4" borderId="9" xfId="0" applyNumberFormat="1" applyFont="1" applyFill="1" applyBorder="1" applyAlignment="1">
      <alignment horizontal="center" vertical="center" wrapText="1"/>
    </xf>
    <xf numFmtId="9" fontId="11" fillId="5" borderId="9" xfId="0" applyNumberFormat="1" applyFont="1" applyFill="1" applyBorder="1" applyAlignment="1">
      <alignment horizontal="center" vertical="center" wrapText="1"/>
    </xf>
    <xf numFmtId="9" fontId="10" fillId="6" borderId="9" xfId="0" applyNumberFormat="1" applyFont="1" applyFill="1" applyBorder="1" applyAlignment="1">
      <alignment horizontal="center" vertical="center" wrapText="1"/>
    </xf>
    <xf numFmtId="1" fontId="57" fillId="0" borderId="24" xfId="0" applyNumberFormat="1" applyFont="1" applyBorder="1" applyAlignment="1">
      <alignment horizontal="center" vertical="center" wrapText="1"/>
    </xf>
    <xf numFmtId="0" fontId="5" fillId="0" borderId="25" xfId="0" applyFont="1" applyBorder="1"/>
    <xf numFmtId="0" fontId="5" fillId="0" borderId="26" xfId="0" applyFont="1" applyBorder="1"/>
    <xf numFmtId="9" fontId="1" fillId="0" borderId="60" xfId="0" applyNumberFormat="1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/>
    </xf>
    <xf numFmtId="0" fontId="5" fillId="0" borderId="69" xfId="0" applyFont="1" applyBorder="1"/>
    <xf numFmtId="0" fontId="28" fillId="12" borderId="30" xfId="0" applyFont="1" applyFill="1" applyBorder="1" applyAlignment="1">
      <alignment horizontal="center" vertical="center" wrapText="1"/>
    </xf>
    <xf numFmtId="0" fontId="5" fillId="0" borderId="31" xfId="0" applyFont="1" applyBorder="1"/>
    <xf numFmtId="0" fontId="5" fillId="0" borderId="38" xfId="0" applyFont="1" applyBorder="1"/>
    <xf numFmtId="0" fontId="25" fillId="0" borderId="39" xfId="0" applyFont="1" applyBorder="1" applyAlignment="1">
      <alignment horizontal="center" vertical="center" wrapText="1"/>
    </xf>
    <xf numFmtId="0" fontId="5" fillId="0" borderId="32" xfId="0" applyFont="1" applyBorder="1"/>
    <xf numFmtId="0" fontId="25" fillId="0" borderId="39" xfId="0" applyFont="1" applyBorder="1" applyAlignment="1">
      <alignment horizontal="left" vertical="center"/>
    </xf>
    <xf numFmtId="0" fontId="25" fillId="0" borderId="39" xfId="0" applyFont="1" applyBorder="1" applyAlignment="1">
      <alignment horizontal="left" vertical="center" wrapText="1"/>
    </xf>
    <xf numFmtId="0" fontId="28" fillId="12" borderId="41" xfId="0" applyFont="1" applyFill="1" applyBorder="1" applyAlignment="1">
      <alignment horizontal="center" vertical="center" wrapText="1"/>
    </xf>
    <xf numFmtId="4" fontId="28" fillId="0" borderId="31" xfId="0" applyNumberFormat="1" applyFont="1" applyBorder="1" applyAlignment="1">
      <alignment horizontal="center" vertical="center" wrapText="1"/>
    </xf>
    <xf numFmtId="0" fontId="25" fillId="9" borderId="28" xfId="0" applyFont="1" applyFill="1" applyBorder="1" applyAlignment="1">
      <alignment horizontal="center"/>
    </xf>
    <xf numFmtId="0" fontId="5" fillId="0" borderId="29" xfId="0" applyFont="1" applyBorder="1"/>
    <xf numFmtId="0" fontId="26" fillId="9" borderId="28" xfId="0" applyFont="1" applyFill="1" applyBorder="1" applyAlignment="1">
      <alignment horizontal="center" vertical="center" wrapText="1"/>
    </xf>
    <xf numFmtId="0" fontId="27" fillId="12" borderId="30" xfId="0" applyFont="1" applyFill="1" applyBorder="1" applyAlignment="1">
      <alignment horizontal="center" vertical="center"/>
    </xf>
    <xf numFmtId="0" fontId="28" fillId="12" borderId="33" xfId="0" applyFont="1" applyFill="1" applyBorder="1" applyAlignment="1">
      <alignment horizontal="center" vertical="center" wrapText="1"/>
    </xf>
    <xf numFmtId="0" fontId="5" fillId="0" borderId="34" xfId="0" applyFont="1" applyBorder="1"/>
    <xf numFmtId="0" fontId="28" fillId="2" borderId="35" xfId="0" applyFont="1" applyFill="1" applyBorder="1" applyAlignment="1">
      <alignment horizontal="center" vertical="center" wrapText="1"/>
    </xf>
    <xf numFmtId="0" fontId="5" fillId="0" borderId="36" xfId="0" applyFont="1" applyBorder="1"/>
    <xf numFmtId="0" fontId="5" fillId="0" borderId="37" xfId="0" applyFont="1" applyBorder="1"/>
    <xf numFmtId="0" fontId="28" fillId="0" borderId="39" xfId="0" applyFont="1" applyBorder="1" applyAlignment="1">
      <alignment horizontal="center" vertical="center" wrapText="1"/>
    </xf>
    <xf numFmtId="0" fontId="28" fillId="12" borderId="40" xfId="0" applyFont="1" applyFill="1" applyBorder="1" applyAlignment="1">
      <alignment horizontal="center" vertical="center" wrapText="1"/>
    </xf>
    <xf numFmtId="0" fontId="25" fillId="0" borderId="52" xfId="0" applyFont="1" applyBorder="1" applyAlignment="1">
      <alignment horizontal="center"/>
    </xf>
    <xf numFmtId="0" fontId="5" fillId="0" borderId="63" xfId="0" applyFont="1" applyBorder="1"/>
    <xf numFmtId="0" fontId="28" fillId="12" borderId="30" xfId="0" applyFont="1" applyFill="1" applyBorder="1" applyAlignment="1">
      <alignment horizontal="center" vertical="center"/>
    </xf>
    <xf numFmtId="0" fontId="25" fillId="0" borderId="33" xfId="0" applyFont="1" applyBorder="1" applyAlignment="1">
      <alignment horizontal="left" vertical="center"/>
    </xf>
    <xf numFmtId="0" fontId="5" fillId="0" borderId="61" xfId="0" applyFont="1" applyBorder="1"/>
    <xf numFmtId="0" fontId="5" fillId="0" borderId="62" xfId="0" applyFont="1" applyBorder="1"/>
    <xf numFmtId="0" fontId="25" fillId="0" borderId="33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/>
    </xf>
    <xf numFmtId="17" fontId="28" fillId="12" borderId="52" xfId="0" applyNumberFormat="1" applyFont="1" applyFill="1" applyBorder="1" applyAlignment="1">
      <alignment horizontal="center" vertical="center"/>
    </xf>
    <xf numFmtId="0" fontId="25" fillId="0" borderId="54" xfId="0" applyFont="1" applyBorder="1" applyAlignment="1">
      <alignment horizontal="left" vertical="center" wrapText="1"/>
    </xf>
    <xf numFmtId="0" fontId="5" fillId="0" borderId="64" xfId="0" applyFont="1" applyBorder="1"/>
    <xf numFmtId="0" fontId="5" fillId="0" borderId="65" xfId="0" applyFont="1" applyBorder="1"/>
    <xf numFmtId="0" fontId="25" fillId="0" borderId="66" xfId="0" applyFont="1" applyBorder="1" applyAlignment="1">
      <alignment horizontal="center"/>
    </xf>
    <xf numFmtId="0" fontId="5" fillId="0" borderId="67" xfId="0" applyFont="1" applyBorder="1"/>
    <xf numFmtId="0" fontId="5" fillId="0" borderId="68" xfId="0" applyFont="1" applyBorder="1"/>
    <xf numFmtId="0" fontId="29" fillId="0" borderId="43" xfId="0" applyFont="1" applyBorder="1" applyAlignment="1">
      <alignment horizontal="center" vertical="center"/>
    </xf>
    <xf numFmtId="0" fontId="5" fillId="0" borderId="44" xfId="0" applyFont="1" applyBorder="1"/>
    <xf numFmtId="0" fontId="5" fillId="0" borderId="45" xfId="0" applyFont="1" applyBorder="1"/>
    <xf numFmtId="0" fontId="28" fillId="12" borderId="33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2" fillId="12" borderId="30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 wrapText="1"/>
    </xf>
    <xf numFmtId="4" fontId="12" fillId="0" borderId="31" xfId="0" applyNumberFormat="1" applyFont="1" applyBorder="1" applyAlignment="1">
      <alignment horizontal="center" vertical="center" wrapText="1"/>
    </xf>
    <xf numFmtId="0" fontId="12" fillId="12" borderId="30" xfId="0" applyFont="1" applyFill="1" applyBorder="1" applyAlignment="1">
      <alignment horizontal="left" vertical="center" wrapText="1"/>
    </xf>
    <xf numFmtId="0" fontId="12" fillId="12" borderId="70" xfId="0" applyFont="1" applyFill="1" applyBorder="1" applyAlignment="1">
      <alignment horizontal="center" vertical="center" wrapText="1"/>
    </xf>
    <xf numFmtId="9" fontId="19" fillId="0" borderId="39" xfId="0" applyNumberFormat="1" applyFont="1" applyBorder="1" applyAlignment="1">
      <alignment horizontal="center" vertical="center" wrapText="1"/>
    </xf>
    <xf numFmtId="0" fontId="12" fillId="12" borderId="40" xfId="0" applyFont="1" applyFill="1" applyBorder="1" applyAlignment="1">
      <alignment horizontal="left" vertical="center" wrapText="1"/>
    </xf>
    <xf numFmtId="0" fontId="19" fillId="9" borderId="28" xfId="0" applyFont="1" applyFill="1" applyBorder="1" applyAlignment="1">
      <alignment horizontal="center"/>
    </xf>
    <xf numFmtId="0" fontId="36" fillId="9" borderId="28" xfId="0" applyFont="1" applyFill="1" applyBorder="1" applyAlignment="1">
      <alignment horizontal="center" vertical="center" wrapText="1"/>
    </xf>
    <xf numFmtId="0" fontId="37" fillId="12" borderId="30" xfId="0" applyFont="1" applyFill="1" applyBorder="1" applyAlignment="1">
      <alignment horizontal="center" vertical="center"/>
    </xf>
    <xf numFmtId="0" fontId="12" fillId="12" borderId="33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left" vertical="center"/>
    </xf>
    <xf numFmtId="0" fontId="19" fillId="0" borderId="33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/>
    </xf>
    <xf numFmtId="0" fontId="12" fillId="12" borderId="33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left" vertical="center" wrapText="1"/>
    </xf>
    <xf numFmtId="0" fontId="12" fillId="12" borderId="30" xfId="0" applyFont="1" applyFill="1" applyBorder="1" applyAlignment="1">
      <alignment horizontal="center" vertical="center"/>
    </xf>
    <xf numFmtId="0" fontId="43" fillId="0" borderId="39" xfId="0" applyFont="1" applyBorder="1" applyAlignment="1">
      <alignment horizontal="left" vertical="center"/>
    </xf>
    <xf numFmtId="164" fontId="19" fillId="0" borderId="31" xfId="0" applyNumberFormat="1" applyFont="1" applyBorder="1" applyAlignment="1">
      <alignment horizontal="center" vertical="center" wrapText="1"/>
    </xf>
    <xf numFmtId="0" fontId="12" fillId="12" borderId="41" xfId="0" applyFont="1" applyFill="1" applyBorder="1" applyAlignment="1">
      <alignment horizontal="center" vertical="center" wrapText="1"/>
    </xf>
    <xf numFmtId="0" fontId="12" fillId="12" borderId="40" xfId="0" applyFont="1" applyFill="1" applyBorder="1" applyAlignment="1">
      <alignment horizontal="center" vertical="center" wrapText="1"/>
    </xf>
    <xf numFmtId="0" fontId="6" fillId="12" borderId="33" xfId="0" applyFont="1" applyFill="1" applyBorder="1" applyAlignment="1">
      <alignment horizontal="center" vertical="center"/>
    </xf>
    <xf numFmtId="17" fontId="12" fillId="12" borderId="52" xfId="0" applyNumberFormat="1" applyFont="1" applyFill="1" applyBorder="1" applyAlignment="1">
      <alignment horizontal="center" vertical="center"/>
    </xf>
    <xf numFmtId="0" fontId="19" fillId="0" borderId="54" xfId="0" applyFont="1" applyBorder="1" applyAlignment="1">
      <alignment horizontal="left" vertical="center" wrapText="1"/>
    </xf>
    <xf numFmtId="49" fontId="19" fillId="0" borderId="66" xfId="0" applyNumberFormat="1" applyFont="1" applyBorder="1" applyAlignment="1">
      <alignment horizontal="left" vertical="center" wrapText="1"/>
    </xf>
    <xf numFmtId="0" fontId="40" fillId="0" borderId="18" xfId="0" applyFont="1" applyBorder="1" applyAlignment="1">
      <alignment horizontal="center" vertical="center" wrapText="1"/>
    </xf>
    <xf numFmtId="0" fontId="5" fillId="0" borderId="72" xfId="0" applyFont="1" applyBorder="1"/>
    <xf numFmtId="0" fontId="19" fillId="0" borderId="18" xfId="0" applyFont="1" applyBorder="1" applyAlignment="1">
      <alignment horizontal="center"/>
    </xf>
    <xf numFmtId="10" fontId="47" fillId="0" borderId="16" xfId="0" applyNumberFormat="1" applyFont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 wrapText="1"/>
    </xf>
    <xf numFmtId="0" fontId="6" fillId="3" borderId="85" xfId="0" applyFont="1" applyFill="1" applyBorder="1" applyAlignment="1">
      <alignment horizontal="center" vertical="center" textRotation="90" wrapText="1"/>
    </xf>
    <xf numFmtId="0" fontId="5" fillId="0" borderId="73" xfId="0" applyFont="1" applyBorder="1"/>
    <xf numFmtId="0" fontId="5" fillId="0" borderId="77" xfId="0" applyFont="1" applyBorder="1"/>
    <xf numFmtId="9" fontId="52" fillId="5" borderId="28" xfId="0" applyNumberFormat="1" applyFont="1" applyFill="1" applyBorder="1" applyAlignment="1">
      <alignment horizontal="center" vertical="center" wrapText="1"/>
    </xf>
    <xf numFmtId="9" fontId="51" fillId="6" borderId="28" xfId="0" applyNumberFormat="1" applyFont="1" applyFill="1" applyBorder="1" applyAlignment="1">
      <alignment horizontal="center" vertical="center" wrapText="1"/>
    </xf>
    <xf numFmtId="0" fontId="49" fillId="0" borderId="67" xfId="0" applyFont="1" applyBorder="1" applyAlignment="1">
      <alignment horizontal="left" vertical="top"/>
    </xf>
    <xf numFmtId="9" fontId="51" fillId="4" borderId="28" xfId="0" applyNumberFormat="1" applyFont="1" applyFill="1" applyBorder="1" applyAlignment="1">
      <alignment horizontal="center" vertical="center" wrapText="1"/>
    </xf>
    <xf numFmtId="0" fontId="60" fillId="0" borderId="10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ill>
        <patternFill patternType="solid">
          <fgColor rgb="FF3366FF"/>
          <bgColor rgb="FF3366FF"/>
        </patternFill>
      </fill>
    </dxf>
    <dxf>
      <fill>
        <patternFill patternType="solid">
          <fgColor rgb="FF339966"/>
          <bgColor rgb="FF33996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66FF"/>
          <bgColor rgb="FF3366FF"/>
        </patternFill>
      </fill>
    </dxf>
    <dxf>
      <fill>
        <patternFill patternType="solid">
          <fgColor rgb="FF3366FF"/>
          <bgColor rgb="FF3366FF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39966"/>
          <bgColor rgb="FF33996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5" Type="http://customschemas.google.com/relationships/workbookmetadata" Target="metadata"/><Relationship Id="rId2" Type="http://schemas.openxmlformats.org/officeDocument/2006/relationships/worksheet" Target="worksheets/sheet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sz="1400" b="0" i="0">
                <a:solidFill>
                  <a:srgbClr val="757575"/>
                </a:solidFill>
                <a:latin typeface="Calibri"/>
              </a:rPr>
              <a:t>FRECUENCIA DE ACCIDENTE DE TRABAJO  2018</a:t>
            </a:r>
          </a:p>
        </c:rich>
      </c:tx>
      <c:layout>
        <c:manualLayout>
          <c:xMode val="edge"/>
          <c:yMode val="edge"/>
          <c:x val="0.19555150250497069"/>
          <c:y val="2.232802803368893E-2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Frecuencia de Accidetalidad mes</c:v>
          </c:tx>
          <c:spPr>
            <a:solidFill>
              <a:srgbClr val="9BBB59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'FRECUENCIA AT 2018'!$A$15:$A$26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'FRECUENCIA AT 2018'!$D$15:$D$26</c:f>
              <c:numCache>
                <c:formatCode>0.00</c:formatCode>
                <c:ptCount val="12"/>
                <c:pt idx="0">
                  <c:v>0</c:v>
                </c:pt>
                <c:pt idx="1">
                  <c:v>0.13456052532429086</c:v>
                </c:pt>
                <c:pt idx="2">
                  <c:v>0</c:v>
                </c:pt>
                <c:pt idx="3">
                  <c:v>0.13456052532429086</c:v>
                </c:pt>
                <c:pt idx="4">
                  <c:v>0.20184078798643632</c:v>
                </c:pt>
                <c:pt idx="5">
                  <c:v>0</c:v>
                </c:pt>
                <c:pt idx="6">
                  <c:v>0</c:v>
                </c:pt>
                <c:pt idx="7">
                  <c:v>9.4632447573624032E-2</c:v>
                </c:pt>
                <c:pt idx="8">
                  <c:v>0.23658111893406011</c:v>
                </c:pt>
                <c:pt idx="9">
                  <c:v>9.4632447573624032E-2</c:v>
                </c:pt>
                <c:pt idx="10">
                  <c:v>4.7316223786812016E-2</c:v>
                </c:pt>
                <c:pt idx="11">
                  <c:v>4.7316223786812016E-2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0BF-4FC5-AB7C-772E727E8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383562"/>
        <c:axId val="6824203"/>
      </c:barChart>
      <c:lineChart>
        <c:grouping val="standard"/>
        <c:varyColors val="0"/>
        <c:ser>
          <c:idx val="1"/>
          <c:order val="1"/>
          <c:tx>
            <c:v>Meta 2018</c:v>
          </c:tx>
          <c:spPr>
            <a:ln w="28575" cmpd="sng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'FRECUENCIA AT 2018'!$A$15:$A$26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'FRECUENCIA AT 2018'!$E$15:$E$26</c:f>
              <c:numCache>
                <c:formatCode>0.0</c:formatCode>
                <c:ptCount val="12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F-4FC5-AB7C-772E727E8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7383562"/>
        <c:axId val="6824203"/>
      </c:lineChart>
      <c:catAx>
        <c:axId val="16273835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6824203"/>
        <c:crosses val="autoZero"/>
        <c:auto val="1"/>
        <c:lblAlgn val="ctr"/>
        <c:lblOffset val="100"/>
        <c:noMultiLvlLbl val="1"/>
      </c:catAx>
      <c:valAx>
        <c:axId val="68242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62738356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757575"/>
                </a:solidFill>
                <a:latin typeface="Calibri"/>
              </a:defRPr>
            </a:pPr>
            <a:r>
              <a:rPr sz="1400" b="1" i="0">
                <a:solidFill>
                  <a:srgbClr val="757575"/>
                </a:solidFill>
                <a:latin typeface="Calibri"/>
              </a:rPr>
              <a:t>TENDENCIA HISTORICA EN LA  FRECUENCIA ACCIDENTALIDAD. </a:t>
            </a:r>
          </a:p>
        </c:rich>
      </c:tx>
      <c:layout>
        <c:manualLayout>
          <c:xMode val="edge"/>
          <c:yMode val="edge"/>
          <c:x val="0.15735261476621659"/>
          <c:y val="4.6987211704919873E-2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Frecuencia de Accidetalidad mes</c:v>
          </c:tx>
          <c:spPr>
            <a:solidFill>
              <a:srgbClr val="9BBB59"/>
            </a:solidFill>
            <a:ln cmpd="sng">
              <a:solidFill>
                <a:srgbClr val="000000"/>
              </a:solidFill>
            </a:ln>
          </c:spPr>
          <c:invertIfNegative val="1"/>
          <c:trendline>
            <c:name>Linear (Frecuencia de Accidetalidad mes)</c:name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linear"/>
            <c:dispRSqr val="0"/>
            <c:dispEq val="0"/>
          </c:trendline>
          <c:cat>
            <c:numRef>
              <c:f>'FRECUENCIA AT 2018'!$A$31:$A$36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'FRECUENCIA AT 2018'!$D$31:$D$36</c:f>
              <c:numCache>
                <c:formatCode>0.00</c:formatCode>
                <c:ptCount val="6"/>
                <c:pt idx="0">
                  <c:v>0.16147263038914905</c:v>
                </c:pt>
                <c:pt idx="1">
                  <c:v>0.43597610205070236</c:v>
                </c:pt>
                <c:pt idx="2">
                  <c:v>0.53285968028419184</c:v>
                </c:pt>
                <c:pt idx="3">
                  <c:v>0.56515420636202163</c:v>
                </c:pt>
                <c:pt idx="4">
                  <c:v>0.37138704989504279</c:v>
                </c:pt>
                <c:pt idx="5">
                  <c:v>0.29065073470046832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0A5-4BF4-A2CA-CDF067B6E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949039"/>
        <c:axId val="1404937704"/>
      </c:barChart>
      <c:lineChart>
        <c:grouping val="standard"/>
        <c:varyColors val="0"/>
        <c:ser>
          <c:idx val="1"/>
          <c:order val="1"/>
          <c:tx>
            <c:v>Meta 2018</c:v>
          </c:tx>
          <c:spPr>
            <a:ln w="28575" cmpd="sng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'FRECUENCIA AT 2018'!$A$31:$A$36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'FRECUENCIA AT 2018'!$F$31:$F$35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A5-4BF4-A2CA-CDF067B6E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949039"/>
        <c:axId val="1404937704"/>
      </c:lineChart>
      <c:catAx>
        <c:axId val="7659490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404937704"/>
        <c:crosses val="autoZero"/>
        <c:auto val="1"/>
        <c:lblAlgn val="ctr"/>
        <c:lblOffset val="100"/>
        <c:noMultiLvlLbl val="1"/>
      </c:catAx>
      <c:valAx>
        <c:axId val="14049377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765949039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Calibri"/>
              </a:defRPr>
            </a:pPr>
            <a:r>
              <a:rPr b="1" i="0">
                <a:solidFill>
                  <a:srgbClr val="757575"/>
                </a:solidFill>
                <a:latin typeface="Calibri"/>
              </a:rPr>
              <a:t>CUMPLIMIENTO PLAN DE TRABAJO ANUAL  </a:t>
            </a:r>
          </a:p>
        </c:rich>
      </c:tx>
      <c:layout>
        <c:manualLayout>
          <c:xMode val="edge"/>
          <c:yMode val="edge"/>
          <c:x val="3.1855097320755713E-2"/>
          <c:y val="0"/>
        </c:manualLayout>
      </c:layout>
      <c:overlay val="0"/>
    </c:title>
    <c:autoTitleDeleted val="0"/>
    <c:plotArea>
      <c:layout>
        <c:manualLayout>
          <c:xMode val="edge"/>
          <c:yMode val="edge"/>
          <c:x val="0.1583917257867519"/>
          <c:y val="0.11999093428084723"/>
          <c:w val="0.82048616200202695"/>
          <c:h val="0.5842022532698733"/>
        </c:manualLayout>
      </c:layout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PSICOSOCIAL!$A$16:$A$17</c:f>
              <c:strCache>
                <c:ptCount val="2"/>
                <c:pt idx="0">
                  <c:v>Primer Semestre</c:v>
                </c:pt>
                <c:pt idx="1">
                  <c:v>Segundo Semestre</c:v>
                </c:pt>
              </c:strCache>
            </c:strRef>
          </c:cat>
          <c:val>
            <c:numRef>
              <c:f>PSICOSOCIAL!$D$16:$D$17</c:f>
              <c:numCache>
                <c:formatCode>0.0%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4DDD-415C-BE06-1ED0C8D5C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152808"/>
        <c:axId val="1057520674"/>
      </c:barChart>
      <c:catAx>
        <c:axId val="1715152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057520674"/>
        <c:crosses val="autoZero"/>
        <c:auto val="1"/>
        <c:lblAlgn val="ctr"/>
        <c:lblOffset val="100"/>
        <c:noMultiLvlLbl val="1"/>
      </c:catAx>
      <c:valAx>
        <c:axId val="1057520674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715152808"/>
        <c:crosses val="autoZero"/>
        <c:crossBetween val="between"/>
      </c:valAx>
    </c:plotArea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Calibri"/>
              </a:defRPr>
            </a:pPr>
            <a:r>
              <a:rPr b="1" i="0">
                <a:solidFill>
                  <a:srgbClr val="757575"/>
                </a:solidFill>
                <a:latin typeface="Calibri"/>
              </a:rPr>
              <a:t>ÍNDICE DE AUSENTISMO CAUSA MEDICA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'AUSENTISMO CAUSA MEDICA 2021'!$A$16:$A$27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'AUSENTISMO CAUSA MEDICA 2021'!$D$16:$D$27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9-420A-9CA9-3D7DC10D6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1264949"/>
        <c:axId val="887649985"/>
      </c:barChart>
      <c:catAx>
        <c:axId val="19412649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887649985"/>
        <c:crosses val="autoZero"/>
        <c:auto val="1"/>
        <c:lblAlgn val="ctr"/>
        <c:lblOffset val="100"/>
        <c:noMultiLvlLbl val="1"/>
      </c:catAx>
      <c:valAx>
        <c:axId val="887649985"/>
        <c:scaling>
          <c:orientation val="minMax"/>
        </c:scaling>
        <c:delete val="0"/>
        <c:axPos val="l"/>
        <c:numFmt formatCode="0.00%" sourceLinked="1"/>
        <c:majorTickMark val="cross"/>
        <c:minorTickMark val="cross"/>
        <c:tickLblPos val="nextTo"/>
        <c:spPr>
          <a:ln>
            <a:noFill/>
          </a:ln>
        </c:spPr>
        <c:crossAx val="1941264949"/>
        <c:crosses val="autoZero"/>
        <c:crossBetween val="between"/>
      </c:valAx>
    </c:plotArea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Calibri"/>
              </a:defRPr>
            </a:pPr>
            <a:r>
              <a:rPr b="1" i="0">
                <a:solidFill>
                  <a:srgbClr val="757575"/>
                </a:solidFill>
                <a:latin typeface="Calibri"/>
              </a:rPr>
              <a:t>TENDENCIA  AUSENTISMO LABORAL </a:t>
            </a:r>
          </a:p>
        </c:rich>
      </c:tx>
      <c:layout>
        <c:manualLayout>
          <c:xMode val="edge"/>
          <c:yMode val="edge"/>
          <c:x val="0.26254886382267961"/>
          <c:y val="3.5901774852842377E-2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BBB59"/>
            </a:solidFill>
            <a:ln cmpd="sng">
              <a:solidFill>
                <a:srgbClr val="000000"/>
              </a:solidFill>
            </a:ln>
          </c:spPr>
          <c:invertIfNegative val="1"/>
          <c:trendline>
            <c:name>Linear (Índice de Ausentimo.)</c:name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linear"/>
            <c:dispRSqr val="0"/>
            <c:dispEq val="0"/>
          </c:trendline>
          <c:cat>
            <c:numRef>
              <c:f>'AUSENTISMO CAUSA MEDICA 2021'!$A$32:$A$36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'AUSENTISMO CAUSA MEDICA 2021'!$D$32:$D$36</c:f>
              <c:numCache>
                <c:formatCode>0.00%</c:formatCode>
                <c:ptCount val="5"/>
                <c:pt idx="0">
                  <c:v>2.5071022727272728E-3</c:v>
                </c:pt>
                <c:pt idx="1">
                  <c:v>6.4355089355089354E-3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870A-4C90-A269-927BDCD96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628220"/>
        <c:axId val="811074171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9050" cmpd="sng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'AUSENTISMO CAUSA MEDICA 2021'!$A$32:$A$36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'AUSENTISMO CAUSA MEDICA 2021'!$F$31:$F$34</c:f>
              <c:numCache>
                <c:formatCode>0%</c:formatCode>
                <c:ptCount val="4"/>
                <c:pt idx="0" formatCode="General">
                  <c:v>0</c:v>
                </c:pt>
                <c:pt idx="1">
                  <c:v>2.5000000000000001E-3</c:v>
                </c:pt>
                <c:pt idx="2">
                  <c:v>2.5000000000000001E-3</c:v>
                </c:pt>
                <c:pt idx="3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0A-4C90-A269-927BDCD96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628220"/>
        <c:axId val="811074171"/>
      </c:lineChart>
      <c:catAx>
        <c:axId val="5456282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811074171"/>
        <c:crosses val="autoZero"/>
        <c:auto val="1"/>
        <c:lblAlgn val="ctr"/>
        <c:lblOffset val="100"/>
        <c:noMultiLvlLbl val="1"/>
      </c:catAx>
      <c:valAx>
        <c:axId val="81107417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545628220"/>
        <c:crosses val="autoZero"/>
        <c:crossBetween val="between"/>
      </c:valAx>
    </c:plotArea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757575"/>
                </a:solidFill>
                <a:latin typeface="Calibri"/>
              </a:defRPr>
            </a:pPr>
            <a:r>
              <a:rPr sz="1400" b="1" i="0">
                <a:solidFill>
                  <a:srgbClr val="757575"/>
                </a:solidFill>
                <a:latin typeface="Calibri"/>
              </a:rPr>
              <a:t>INDICE DE AUSENTISMO GENERAL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Índice de Ausentimo Labral </c:v>
          </c:tx>
          <c:spPr>
            <a:solidFill>
              <a:srgbClr val="9BBB5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'AUSENTISMO GENERAL  2018'!$A$15:$A$26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'AUSENTISMO GENERAL  2018'!$D$15:$D$26</c:f>
              <c:numCache>
                <c:formatCode>0.00</c:formatCode>
                <c:ptCount val="12"/>
                <c:pt idx="0">
                  <c:v>1.7357954545454544</c:v>
                </c:pt>
                <c:pt idx="1">
                  <c:v>0.51136363636363635</c:v>
                </c:pt>
                <c:pt idx="2">
                  <c:v>1.1534090909090908</c:v>
                </c:pt>
                <c:pt idx="3">
                  <c:v>0.60511363636363635</c:v>
                </c:pt>
                <c:pt idx="4">
                  <c:v>1.0198863636363635</c:v>
                </c:pt>
                <c:pt idx="5">
                  <c:v>2.0852272727272725</c:v>
                </c:pt>
                <c:pt idx="6">
                  <c:v>2.3977272727272725</c:v>
                </c:pt>
                <c:pt idx="7">
                  <c:v>0.24431818181818182</c:v>
                </c:pt>
                <c:pt idx="8">
                  <c:v>2.0852272727272725</c:v>
                </c:pt>
                <c:pt idx="9">
                  <c:v>1.7187500000000002</c:v>
                </c:pt>
                <c:pt idx="10">
                  <c:v>0.63636363636363635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01B-4A3C-8703-2BB6B1359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1093991"/>
        <c:axId val="1228702177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28575" cmpd="sng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'AUSENTISMO GENERAL  2018'!$A$15:$A$26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'AUSENTISMO GENERAL  2018'!$E$15:$E$26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B-4A3C-8703-2BB6B1359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1093991"/>
        <c:axId val="1228702177"/>
      </c:lineChart>
      <c:catAx>
        <c:axId val="20010939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228702177"/>
        <c:crosses val="autoZero"/>
        <c:auto val="1"/>
        <c:lblAlgn val="ctr"/>
        <c:lblOffset val="100"/>
        <c:noMultiLvlLbl val="1"/>
      </c:catAx>
      <c:valAx>
        <c:axId val="122870217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200109399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sz="1400" b="0" i="0">
                <a:solidFill>
                  <a:srgbClr val="757575"/>
                </a:solidFill>
                <a:latin typeface="Calibri"/>
              </a:rPr>
              <a:t>TENDENCIA  AUSENTISMO GENERAL </a:t>
            </a:r>
          </a:p>
        </c:rich>
      </c:tx>
      <c:layout>
        <c:manualLayout>
          <c:xMode val="edge"/>
          <c:yMode val="edge"/>
          <c:x val="0.27045076028958692"/>
          <c:y val="4.6987137992175847E-2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Índice de Ausentimo Labral </c:v>
          </c:tx>
          <c:spPr>
            <a:solidFill>
              <a:srgbClr val="9BBB59"/>
            </a:solidFill>
            <a:ln cmpd="sng">
              <a:solidFill>
                <a:srgbClr val="000000"/>
              </a:solidFill>
            </a:ln>
          </c:spPr>
          <c:invertIfNegative val="1"/>
          <c:trendline>
            <c:name>Linear (Índice de Ausentimo Labral )</c:name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linear"/>
            <c:dispRSqr val="0"/>
            <c:dispEq val="0"/>
          </c:trendline>
          <c:cat>
            <c:numRef>
              <c:f>'AUSENTISMO GENERAL  2018'!$A$31:$A$33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'AUSENTISMO GENERAL  2018'!$D$31:$D$33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1.1827651515151516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00F-4962-8246-4FCDCDF05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3719414"/>
        <c:axId val="1119185946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28575" cmpd="sng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'AUSENTISMO GENERAL  2018'!$A$31:$A$33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'AUSENTISMO GENERAL  2018'!$F$31:$F$32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0F-4962-8246-4FCDCDF05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719414"/>
        <c:axId val="1119185946"/>
      </c:lineChart>
      <c:catAx>
        <c:axId val="15737194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119185946"/>
        <c:crosses val="autoZero"/>
        <c:auto val="1"/>
        <c:lblAlgn val="ctr"/>
        <c:lblOffset val="100"/>
        <c:noMultiLvlLbl val="1"/>
      </c:catAx>
      <c:valAx>
        <c:axId val="11191859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57371941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sz="1400" b="0" i="0">
                <a:solidFill>
                  <a:srgbClr val="757575"/>
                </a:solidFill>
                <a:latin typeface="Calibri"/>
              </a:rPr>
              <a:t>TENDENCIA  AUSENSTISMO COMUN </a:t>
            </a:r>
          </a:p>
        </c:rich>
      </c:tx>
      <c:layout>
        <c:manualLayout>
          <c:xMode val="edge"/>
          <c:yMode val="edge"/>
          <c:x val="0.12237170447608955"/>
          <c:y val="4.6987282725439977E-2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Índice de Ausentimo Labral </c:v>
          </c:tx>
          <c:spPr>
            <a:solidFill>
              <a:srgbClr val="9BBB59"/>
            </a:solidFill>
            <a:ln cmpd="sng">
              <a:solidFill>
                <a:srgbClr val="000000"/>
              </a:solidFill>
            </a:ln>
          </c:spPr>
          <c:invertIfNegative val="1"/>
          <c:trendline>
            <c:name>Linear (Índice de Ausentimo Labral )</c:name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linear"/>
            <c:dispRSqr val="0"/>
            <c:dispEq val="0"/>
          </c:trendline>
          <c:cat>
            <c:numRef>
              <c:f>'AUSENTISMO GENERAL  2018'!$A$31:$A$32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'AUSENTISMO GENERAL  2018'!$D$31:$D$32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765-4B38-B57B-D9A235BDF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401120"/>
        <c:axId val="378776988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28575" cmpd="sng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'AUSENTISMO GENERAL  2018'!$A$31:$A$32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'AUSENTISMO GENERAL  2018'!$F$31:$F$32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65-4B38-B57B-D9A235BDF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401120"/>
        <c:axId val="378776988"/>
      </c:lineChart>
      <c:catAx>
        <c:axId val="1416401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378776988"/>
        <c:crosses val="autoZero"/>
        <c:auto val="1"/>
        <c:lblAlgn val="ctr"/>
        <c:lblOffset val="100"/>
        <c:noMultiLvlLbl val="1"/>
      </c:catAx>
      <c:valAx>
        <c:axId val="3787769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41640112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LANES%20DE%20ACCION%20Y%20MEJORA%20'!A1"/><Relationship Id="rId2" Type="http://schemas.openxmlformats.org/officeDocument/2006/relationships/hyperlink" Target="#'OBJETIVOS%20'!A1"/><Relationship Id="rId1" Type="http://schemas.openxmlformats.org/officeDocument/2006/relationships/hyperlink" Target="#'POLITICA%20'!A1"/><Relationship Id="rId4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ESTRATEGIA%20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ESTRATEGIA%20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INDICADORES%20Y%20METAS'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INDICADORES%20Y%20METAS'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INDICADORES%20Y%20METAS'!A1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INDICADORES%20Y%20METAS'!A1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INDICADORES%20Y%20METAS'!A1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ESTRATEGIA%20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ESTRATEGIA%20'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7</xdr:row>
      <xdr:rowOff>85725</xdr:rowOff>
    </xdr:from>
    <xdr:ext cx="1419225" cy="752475"/>
    <xdr:sp macro="" textlink="">
      <xdr:nvSpPr>
        <xdr:cNvPr id="3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41150" y="3408525"/>
          <a:ext cx="1409700" cy="742950"/>
        </a:xfrm>
        <a:prstGeom prst="roundRect">
          <a:avLst>
            <a:gd name="adj" fmla="val 16667"/>
          </a:avLst>
        </a:prstGeom>
        <a:solidFill>
          <a:srgbClr val="C00000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Arial"/>
            <a:buNone/>
          </a:pPr>
          <a:r>
            <a:rPr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POLITICA DE SGSST</a:t>
          </a:r>
          <a:endParaRPr sz="1400"/>
        </a:p>
      </xdr:txBody>
    </xdr:sp>
    <xdr:clientData fLocksWithSheet="0"/>
  </xdr:oneCellAnchor>
  <xdr:oneCellAnchor>
    <xdr:from>
      <xdr:col>3</xdr:col>
      <xdr:colOff>85725</xdr:colOff>
      <xdr:row>7</xdr:row>
      <xdr:rowOff>95250</xdr:rowOff>
    </xdr:from>
    <xdr:ext cx="1714500" cy="7334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93513" y="3418050"/>
          <a:ext cx="1704975" cy="723900"/>
        </a:xfrm>
        <a:prstGeom prst="roundRect">
          <a:avLst>
            <a:gd name="adj" fmla="val 16667"/>
          </a:avLst>
        </a:prstGeom>
        <a:solidFill>
          <a:schemeClr val="accent5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Arial"/>
            <a:buNone/>
          </a:pPr>
          <a:r>
            <a:rPr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POLITICA DE ACOSO LABORAL </a:t>
          </a:r>
          <a:endParaRPr sz="1400"/>
        </a:p>
      </xdr:txBody>
    </xdr:sp>
    <xdr:clientData fLocksWithSheet="0"/>
  </xdr:oneCellAnchor>
  <xdr:oneCellAnchor>
    <xdr:from>
      <xdr:col>8</xdr:col>
      <xdr:colOff>295275</xdr:colOff>
      <xdr:row>7</xdr:row>
      <xdr:rowOff>95250</xdr:rowOff>
    </xdr:from>
    <xdr:ext cx="1781175" cy="7334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60175" y="3418050"/>
          <a:ext cx="1771650" cy="723900"/>
        </a:xfrm>
        <a:prstGeom prst="roundRect">
          <a:avLst>
            <a:gd name="adj" fmla="val 16667"/>
          </a:avLst>
        </a:prstGeom>
        <a:solidFill>
          <a:schemeClr val="accent6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Arial"/>
            <a:buNone/>
          </a:pPr>
          <a:r>
            <a:rPr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POLITICA DE SEGURIDAD VIAL</a:t>
          </a:r>
          <a:endParaRPr sz="1400"/>
        </a:p>
      </xdr:txBody>
    </xdr:sp>
    <xdr:clientData fLocksWithSheet="0"/>
  </xdr:oneCellAnchor>
  <xdr:oneCellAnchor>
    <xdr:from>
      <xdr:col>12</xdr:col>
      <xdr:colOff>95250</xdr:colOff>
      <xdr:row>6</xdr:row>
      <xdr:rowOff>28575</xdr:rowOff>
    </xdr:from>
    <xdr:ext cx="3505200" cy="7239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598163" y="3422813"/>
          <a:ext cx="34956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6F91C8"/>
            </a:buClr>
            <a:buSzPts val="3600"/>
            <a:buFont typeface="Arial"/>
            <a:buNone/>
          </a:pPr>
          <a:r>
            <a:rPr lang="en-US" sz="3600" b="1" cap="none">
              <a:solidFill>
                <a:srgbClr val="6F91C8"/>
              </a:solidFill>
            </a:rPr>
            <a:t>POLITICAS SGSST</a:t>
          </a:r>
          <a:endParaRPr sz="1400"/>
        </a:p>
      </xdr:txBody>
    </xdr:sp>
    <xdr:clientData fLocksWithSheet="0"/>
  </xdr:oneCellAnchor>
  <xdr:oneCellAnchor>
    <xdr:from>
      <xdr:col>12</xdr:col>
      <xdr:colOff>123825</xdr:colOff>
      <xdr:row>15</xdr:row>
      <xdr:rowOff>0</xdr:rowOff>
    </xdr:from>
    <xdr:ext cx="3638550" cy="7239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31488" y="3422813"/>
          <a:ext cx="362902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6F91C8"/>
            </a:buClr>
            <a:buSzPts val="3600"/>
            <a:buFont typeface="Arial"/>
            <a:buNone/>
          </a:pPr>
          <a:r>
            <a:rPr lang="en-US" sz="3600" b="1" cap="none">
              <a:solidFill>
                <a:srgbClr val="6F91C8"/>
              </a:solidFill>
              <a:latin typeface="Arial"/>
              <a:ea typeface="Arial"/>
              <a:cs typeface="Arial"/>
              <a:sym typeface="Arial"/>
            </a:rPr>
            <a:t>OBJETIVOS SGSST</a:t>
          </a:r>
          <a:endParaRPr sz="1400"/>
        </a:p>
      </xdr:txBody>
    </xdr:sp>
    <xdr:clientData fLocksWithSheet="0"/>
  </xdr:oneCellAnchor>
  <xdr:oneCellAnchor>
    <xdr:from>
      <xdr:col>1</xdr:col>
      <xdr:colOff>9525</xdr:colOff>
      <xdr:row>16</xdr:row>
      <xdr:rowOff>0</xdr:rowOff>
    </xdr:from>
    <xdr:ext cx="5029200" cy="742950"/>
    <xdr:sp macro="" textlink="">
      <xdr:nvSpPr>
        <xdr:cNvPr id="8" name="Shap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836163" y="3413288"/>
          <a:ext cx="5019675" cy="733425"/>
        </a:xfrm>
        <a:prstGeom prst="roundRect">
          <a:avLst>
            <a:gd name="adj" fmla="val 16667"/>
          </a:avLst>
        </a:prstGeom>
        <a:solidFill>
          <a:schemeClr val="accent1"/>
        </a:solidFill>
        <a:ln>
          <a:noFill/>
        </a:ln>
        <a:effectLst>
          <a:outerShdw blurRad="190500" dist="228600" dir="2700000" algn="ctr">
            <a:srgbClr val="000000">
              <a:alpha val="27843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Arial"/>
            <a:buNone/>
          </a:pPr>
          <a:r>
            <a:rPr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OBJETIVOS ESTRATEGICOS, SEGURIDAD Y MEDICINA PREVENTIVA </a:t>
          </a:r>
          <a:endParaRPr sz="1400"/>
        </a:p>
      </xdr:txBody>
    </xdr:sp>
    <xdr:clientData fLocksWithSheet="0"/>
  </xdr:oneCellAnchor>
  <xdr:oneCellAnchor>
    <xdr:from>
      <xdr:col>0</xdr:col>
      <xdr:colOff>552450</xdr:colOff>
      <xdr:row>4</xdr:row>
      <xdr:rowOff>-28575</xdr:rowOff>
    </xdr:from>
    <xdr:ext cx="7705725" cy="224790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507425" y="2670338"/>
          <a:ext cx="7677150" cy="2219325"/>
        </a:xfrm>
        <a:prstGeom prst="roundRect">
          <a:avLst>
            <a:gd name="adj" fmla="val 16667"/>
          </a:avLst>
        </a:prstGeom>
        <a:noFill/>
        <a:ln w="28575" cap="flat" cmpd="sng">
          <a:solidFill>
            <a:srgbClr val="395E89"/>
          </a:solidFill>
          <a:prstDash val="dash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12</xdr:col>
      <xdr:colOff>419100</xdr:colOff>
      <xdr:row>23</xdr:row>
      <xdr:rowOff>0</xdr:rowOff>
    </xdr:from>
    <xdr:ext cx="4210050" cy="7239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245738" y="3422813"/>
          <a:ext cx="420052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6F91C8"/>
            </a:buClr>
            <a:buSzPts val="3600"/>
            <a:buFont typeface="Arial"/>
            <a:buNone/>
          </a:pPr>
          <a:r>
            <a:rPr lang="en-US" sz="3600" b="1" cap="none">
              <a:solidFill>
                <a:srgbClr val="6F91C8"/>
              </a:solidFill>
              <a:latin typeface="Arial"/>
              <a:ea typeface="Arial"/>
              <a:cs typeface="Arial"/>
              <a:sym typeface="Arial"/>
            </a:rPr>
            <a:t>INDICADORES SGSST</a:t>
          </a:r>
          <a:endParaRPr sz="1400"/>
        </a:p>
      </xdr:txBody>
    </xdr:sp>
    <xdr:clientData fLocksWithSheet="0"/>
  </xdr:oneCellAnchor>
  <xdr:oneCellAnchor>
    <xdr:from>
      <xdr:col>4</xdr:col>
      <xdr:colOff>66675</xdr:colOff>
      <xdr:row>13</xdr:row>
      <xdr:rowOff>-9525</xdr:rowOff>
    </xdr:from>
    <xdr:ext cx="476250" cy="60007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112638" y="3484725"/>
          <a:ext cx="466725" cy="590550"/>
        </a:xfrm>
        <a:prstGeom prst="downArrow">
          <a:avLst>
            <a:gd name="adj1" fmla="val 50000"/>
            <a:gd name="adj2" fmla="val 50000"/>
          </a:avLst>
        </a:prstGeom>
        <a:solidFill>
          <a:schemeClr val="accent1"/>
        </a:solidFill>
        <a:ln>
          <a:noFill/>
        </a:ln>
        <a:effectLst>
          <a:outerShdw blurRad="44450" dist="27940" dir="5400000" algn="ctr">
            <a:srgbClr val="000000">
              <a:alpha val="29803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542925</xdr:colOff>
      <xdr:row>22</xdr:row>
      <xdr:rowOff>28575</xdr:rowOff>
    </xdr:from>
    <xdr:ext cx="5924550" cy="258127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398013" y="2503650"/>
          <a:ext cx="5895975" cy="2552700"/>
        </a:xfrm>
        <a:prstGeom prst="roundRect">
          <a:avLst>
            <a:gd name="adj" fmla="val 16667"/>
          </a:avLst>
        </a:prstGeom>
        <a:noFill/>
        <a:ln w="28575" cap="flat" cmpd="sng">
          <a:solidFill>
            <a:srgbClr val="395E89"/>
          </a:solidFill>
          <a:prstDash val="dash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12</xdr:col>
      <xdr:colOff>495300</xdr:colOff>
      <xdr:row>29</xdr:row>
      <xdr:rowOff>0</xdr:rowOff>
    </xdr:from>
    <xdr:ext cx="2066925" cy="73342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317300" y="3418050"/>
          <a:ext cx="20574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6F91C8"/>
            </a:buClr>
            <a:buSzPts val="3600"/>
            <a:buFont typeface="Arial"/>
            <a:buNone/>
          </a:pPr>
          <a:r>
            <a:rPr lang="en-US" sz="3600" b="1" cap="none">
              <a:solidFill>
                <a:srgbClr val="6F91C8"/>
              </a:solidFill>
              <a:latin typeface="Arial"/>
              <a:ea typeface="Arial"/>
              <a:cs typeface="Arial"/>
              <a:sym typeface="Arial"/>
            </a:rPr>
            <a:t>METAS</a:t>
          </a:r>
          <a:endParaRPr sz="1400"/>
        </a:p>
      </xdr:txBody>
    </xdr:sp>
    <xdr:clientData fLocksWithSheet="0"/>
  </xdr:oneCellAnchor>
  <xdr:oneCellAnchor>
    <xdr:from>
      <xdr:col>1</xdr:col>
      <xdr:colOff>133350</xdr:colOff>
      <xdr:row>24</xdr:row>
      <xdr:rowOff>47625</xdr:rowOff>
    </xdr:from>
    <xdr:ext cx="5486400" cy="17811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47725" y="6210300"/>
          <a:ext cx="5486400" cy="1781175"/>
          <a:chOff x="2602800" y="2889413"/>
          <a:chExt cx="5486400" cy="1781175"/>
        </a:xfrm>
      </xdr:grpSpPr>
      <xdr:grpSp>
        <xdr:nvGrpSpPr>
          <xdr:cNvPr id="14" name="Shape 14" title="Dibujo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GrpSpPr/>
        </xdr:nvGrpSpPr>
        <xdr:grpSpPr>
          <a:xfrm>
            <a:off x="2602800" y="2889413"/>
            <a:ext cx="5486400" cy="1781175"/>
            <a:chOff x="2548474" y="2898939"/>
            <a:chExt cx="5468183" cy="1762281"/>
          </a:xfrm>
        </xdr:grpSpPr>
        <xdr:sp macro="" textlink="">
          <xdr:nvSpPr>
            <xdr:cNvPr id="15" name="Shape 15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>
            <a:xfrm>
              <a:off x="2548474" y="2898939"/>
              <a:ext cx="5468175" cy="17622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6" name="Shape 16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GrpSpPr/>
          </xdr:nvGrpSpPr>
          <xdr:grpSpPr>
            <a:xfrm>
              <a:off x="2548474" y="2898939"/>
              <a:ext cx="5468183" cy="1762281"/>
              <a:chOff x="2548390" y="2898938"/>
              <a:chExt cx="5333253" cy="1762281"/>
            </a:xfrm>
          </xdr:grpSpPr>
          <xdr:sp macro="" textlink="">
            <xdr:nvSpPr>
              <xdr:cNvPr id="17" name="Shape 17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/>
            </xdr:nvSpPr>
            <xdr:spPr>
              <a:xfrm>
                <a:off x="2850450" y="2898938"/>
                <a:ext cx="4991100" cy="17621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8" name="Shape 18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GrpSpPr/>
            </xdr:nvGrpSpPr>
            <xdr:grpSpPr>
              <a:xfrm>
                <a:off x="2548390" y="2898938"/>
                <a:ext cx="5333253" cy="1762281"/>
                <a:chOff x="2548390" y="2898938"/>
                <a:chExt cx="5333253" cy="1762281"/>
              </a:xfrm>
            </xdr:grpSpPr>
            <xdr:sp macro="" textlink="">
              <xdr:nvSpPr>
                <xdr:cNvPr id="19" name="Shape 19">
                  <a:extLst>
                    <a:ext uri="{FF2B5EF4-FFF2-40B4-BE49-F238E27FC236}">
                      <a16:creationId xmlns:a16="http://schemas.microsoft.com/office/drawing/2014/main" id="{00000000-0008-0000-0000-000013000000}"/>
                    </a:ext>
                  </a:extLst>
                </xdr:cNvPr>
                <xdr:cNvSpPr/>
              </xdr:nvSpPr>
              <xdr:spPr>
                <a:xfrm>
                  <a:off x="2850450" y="2898938"/>
                  <a:ext cx="4991100" cy="17621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20" name="Shape 20" title="Dibujo">
                  <a:extLst>
                    <a:ext uri="{FF2B5EF4-FFF2-40B4-BE49-F238E27FC236}">
                      <a16:creationId xmlns:a16="http://schemas.microsoft.com/office/drawing/2014/main" id="{00000000-0008-0000-0000-000014000000}"/>
                    </a:ext>
                  </a:extLst>
                </xdr:cNvPr>
                <xdr:cNvGrpSpPr/>
              </xdr:nvGrpSpPr>
              <xdr:grpSpPr>
                <a:xfrm>
                  <a:off x="2548390" y="2898938"/>
                  <a:ext cx="5333253" cy="1762281"/>
                  <a:chOff x="2553730" y="2889413"/>
                  <a:chExt cx="5323075" cy="1781333"/>
                </a:xfrm>
              </xdr:grpSpPr>
              <xdr:sp macro="" textlink="">
                <xdr:nvSpPr>
                  <xdr:cNvPr id="21" name="Shape 21">
                    <a:extLst>
                      <a:ext uri="{FF2B5EF4-FFF2-40B4-BE49-F238E27FC236}">
                        <a16:creationId xmlns:a16="http://schemas.microsoft.com/office/drawing/2014/main" id="{00000000-0008-0000-0000-000015000000}"/>
                      </a:ext>
                    </a:extLst>
                  </xdr:cNvPr>
                  <xdr:cNvSpPr/>
                </xdr:nvSpPr>
                <xdr:spPr>
                  <a:xfrm>
                    <a:off x="2855213" y="2889413"/>
                    <a:ext cx="4981575" cy="178117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22" name="Shape 22">
                    <a:extLst>
                      <a:ext uri="{FF2B5EF4-FFF2-40B4-BE49-F238E27FC236}">
                        <a16:creationId xmlns:a16="http://schemas.microsoft.com/office/drawing/2014/main" id="{00000000-0008-0000-0000-000016000000}"/>
                      </a:ext>
                    </a:extLst>
                  </xdr:cNvPr>
                  <xdr:cNvGrpSpPr/>
                </xdr:nvGrpSpPr>
                <xdr:grpSpPr>
                  <a:xfrm>
                    <a:off x="2553730" y="2889413"/>
                    <a:ext cx="5323075" cy="1781333"/>
                    <a:chOff x="2553730" y="2889413"/>
                    <a:chExt cx="5323075" cy="1781333"/>
                  </a:xfrm>
                </xdr:grpSpPr>
                <xdr:sp macro="" textlink="">
                  <xdr:nvSpPr>
                    <xdr:cNvPr id="23" name="Shape 23">
                      <a:extLst>
                        <a:ext uri="{FF2B5EF4-FFF2-40B4-BE49-F238E27FC236}">
                          <a16:creationId xmlns:a16="http://schemas.microsoft.com/office/drawing/2014/main" id="{00000000-0008-0000-0000-000017000000}"/>
                        </a:ext>
                      </a:extLst>
                    </xdr:cNvPr>
                    <xdr:cNvSpPr/>
                  </xdr:nvSpPr>
                  <xdr:spPr>
                    <a:xfrm>
                      <a:off x="2855213" y="2889413"/>
                      <a:ext cx="4981575" cy="17811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24" name="Shape 24">
                      <a:extLst>
                        <a:ext uri="{FF2B5EF4-FFF2-40B4-BE49-F238E27FC236}">
                          <a16:creationId xmlns:a16="http://schemas.microsoft.com/office/drawing/2014/main" id="{00000000-0008-0000-0000-000018000000}"/>
                        </a:ext>
                      </a:extLst>
                    </xdr:cNvPr>
                    <xdr:cNvGrpSpPr/>
                  </xdr:nvGrpSpPr>
                  <xdr:grpSpPr>
                    <a:xfrm>
                      <a:off x="2553730" y="2889413"/>
                      <a:ext cx="5323075" cy="1781333"/>
                      <a:chOff x="2553730" y="2889413"/>
                      <a:chExt cx="5323075" cy="1781333"/>
                    </a:xfrm>
                  </xdr:grpSpPr>
                  <xdr:sp macro="" textlink="">
                    <xdr:nvSpPr>
                      <xdr:cNvPr id="25" name="Shape 25">
                        <a:extLst>
                          <a:ext uri="{FF2B5EF4-FFF2-40B4-BE49-F238E27FC236}">
                            <a16:creationId xmlns:a16="http://schemas.microsoft.com/office/drawing/2014/main" id="{00000000-0008-0000-0000-000019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2855213" y="2889413"/>
                        <a:ext cx="4981575" cy="178117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grpSp>
                    <xdr:nvGrpSpPr>
                      <xdr:cNvPr id="26" name="Shape 26">
                        <a:extLst>
                          <a:ext uri="{FF2B5EF4-FFF2-40B4-BE49-F238E27FC236}">
                            <a16:creationId xmlns:a16="http://schemas.microsoft.com/office/drawing/2014/main" id="{00000000-0008-0000-0000-00001A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2553730" y="2889413"/>
                        <a:ext cx="5323075" cy="1781333"/>
                        <a:chOff x="2553730" y="2889413"/>
                        <a:chExt cx="5323075" cy="1781333"/>
                      </a:xfrm>
                    </xdr:grpSpPr>
                    <xdr:sp macro="" textlink="">
                      <xdr:nvSpPr>
                        <xdr:cNvPr id="27" name="Shape 27">
                          <a:extLst>
                            <a:ext uri="{FF2B5EF4-FFF2-40B4-BE49-F238E27FC236}">
                              <a16:creationId xmlns:a16="http://schemas.microsoft.com/office/drawing/2014/main" id="{00000000-0008-0000-0000-00001B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2855213" y="2889413"/>
                          <a:ext cx="4981575" cy="1781175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spcFirstLastPara="1" wrap="square" lIns="91425" tIns="91425" rIns="91425" bIns="91425" anchor="ctr" anchorCtr="0">
                          <a:noAutofit/>
                        </a:bodyPr>
                        <a:lstStyle/>
                        <a:p>
                          <a:pPr marL="0" lvl="0" indent="0" algn="l" rtl="0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endParaRPr sz="1400"/>
                        </a:p>
                      </xdr:txBody>
                    </xdr:sp>
                    <xdr:grpSp>
                      <xdr:nvGrpSpPr>
                        <xdr:cNvPr id="28" name="Shape 28">
                          <a:extLst>
                            <a:ext uri="{FF2B5EF4-FFF2-40B4-BE49-F238E27FC236}">
                              <a16:creationId xmlns:a16="http://schemas.microsoft.com/office/drawing/2014/main" id="{00000000-0008-0000-0000-00001C00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2553730" y="2889413"/>
                          <a:ext cx="5323075" cy="1781333"/>
                          <a:chOff x="583216" y="5657850"/>
                          <a:chExt cx="5679304" cy="1695600"/>
                        </a:xfrm>
                      </xdr:grpSpPr>
                      <xdr:sp macro="" textlink="">
                        <xdr:nvSpPr>
                          <xdr:cNvPr id="29" name="Shape 29">
                            <a:extLst>
                              <a:ext uri="{FF2B5EF4-FFF2-40B4-BE49-F238E27FC236}">
                                <a16:creationId xmlns:a16="http://schemas.microsoft.com/office/drawing/2014/main" id="{00000000-0008-0000-0000-00001D00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823732" y="5657850"/>
                            <a:ext cx="5314800" cy="1695600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spcFirstLastPara="1" wrap="square" lIns="91425" tIns="91425" rIns="91425" bIns="91425" anchor="ctr" anchorCtr="0">
                            <a:noAutofit/>
                          </a:bodyPr>
                          <a:lstStyle/>
                          <a:p>
                            <a:pPr marL="0" lvl="0" indent="0" algn="l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400"/>
                              <a:buFont typeface="Arial"/>
                              <a:buNone/>
                            </a:pPr>
                            <a:endParaRPr sz="1400"/>
                          </a:p>
                        </xdr:txBody>
                      </xdr:sp>
                      <xdr:sp macro="" textlink="">
                        <xdr:nvSpPr>
                          <xdr:cNvPr id="30" name="Shape 30">
                            <a:extLst>
                              <a:ext uri="{FF2B5EF4-FFF2-40B4-BE49-F238E27FC236}">
                                <a16:creationId xmlns:a16="http://schemas.microsoft.com/office/drawing/2014/main" id="{00000000-0008-0000-0000-00001E00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583216" y="5657862"/>
                            <a:ext cx="1835700" cy="685800"/>
                          </a:xfrm>
                          <a:prstGeom prst="roundRect">
                            <a:avLst>
                              <a:gd name="adj" fmla="val 16667"/>
                            </a:avLst>
                          </a:prstGeom>
                          <a:solidFill>
                            <a:schemeClr val="accent5"/>
                          </a:solidFill>
                          <a:ln w="25400" cap="flat" cmpd="sng">
                            <a:solidFill>
                              <a:srgbClr val="395E89"/>
                            </a:solidFill>
                            <a:prstDash val="solid"/>
                            <a:round/>
                            <a:headEnd type="none" w="sm" len="sm"/>
                            <a:tailEnd type="none" w="sm" len="sm"/>
                          </a:ln>
                        </xdr:spPr>
                        <xdr:txBody>
                          <a:bodyPr spcFirstLastPara="1" wrap="square" lIns="91425" tIns="45700" rIns="91425" bIns="45700" anchor="ctr" anchorCtr="0">
                            <a:noAutofit/>
                          </a:bodyPr>
                          <a:lstStyle/>
                          <a:p>
                            <a:pPr marL="0" lvl="0" indent="0" algn="ctr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chemeClr val="lt1"/>
                              </a:buClr>
                              <a:buSzPts val="1100"/>
                              <a:buFont typeface="Arial"/>
                              <a:buNone/>
                            </a:pPr>
                            <a:r>
                              <a:rPr lang="en-US" sz="1100">
                                <a:solidFill>
                                  <a:schemeClr val="lt1"/>
                                </a:solidFill>
                                <a:latin typeface="Arial"/>
                                <a:ea typeface="Arial"/>
                                <a:cs typeface="Arial"/>
                                <a:sym typeface="Arial"/>
                              </a:rPr>
                              <a:t>INDICADORES DE ESTRUCTURA </a:t>
                            </a:r>
                            <a:endParaRPr sz="1400"/>
                          </a:p>
                        </xdr:txBody>
                      </xdr:sp>
                      <xdr:sp macro="" textlink="">
                        <xdr:nvSpPr>
                          <xdr:cNvPr id="31" name="Shape 31">
                            <a:extLst>
                              <a:ext uri="{FF2B5EF4-FFF2-40B4-BE49-F238E27FC236}">
                                <a16:creationId xmlns:a16="http://schemas.microsoft.com/office/drawing/2014/main" id="{00000000-0008-0000-0000-00001F00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2595382" y="5657850"/>
                            <a:ext cx="1695600" cy="685800"/>
                          </a:xfrm>
                          <a:prstGeom prst="roundRect">
                            <a:avLst>
                              <a:gd name="adj" fmla="val 16667"/>
                            </a:avLst>
                          </a:prstGeom>
                          <a:solidFill>
                            <a:srgbClr val="E36C09"/>
                          </a:solidFill>
                          <a:ln w="25400" cap="flat" cmpd="sng">
                            <a:solidFill>
                              <a:srgbClr val="395E89"/>
                            </a:solidFill>
                            <a:prstDash val="solid"/>
                            <a:round/>
                            <a:headEnd type="none" w="sm" len="sm"/>
                            <a:tailEnd type="none" w="sm" len="sm"/>
                          </a:ln>
                        </xdr:spPr>
                        <xdr:txBody>
                          <a:bodyPr spcFirstLastPara="1" wrap="square" lIns="91425" tIns="45700" rIns="91425" bIns="45700" anchor="ctr" anchorCtr="0">
                            <a:noAutofit/>
                          </a:bodyPr>
                          <a:lstStyle/>
                          <a:p>
                            <a:pPr marL="0" lvl="0" indent="0" algn="ctr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chemeClr val="lt1"/>
                              </a:buClr>
                              <a:buSzPts val="1100"/>
                              <a:buFont typeface="Arial"/>
                              <a:buNone/>
                            </a:pPr>
                            <a:r>
                              <a:rPr lang="en-US" sz="1100">
                                <a:solidFill>
                                  <a:schemeClr val="lt1"/>
                                </a:solidFill>
                                <a:latin typeface="Arial"/>
                                <a:ea typeface="Arial"/>
                                <a:cs typeface="Arial"/>
                                <a:sym typeface="Arial"/>
                              </a:rPr>
                              <a:t>INDICADORES DE PROCESO  </a:t>
                            </a:r>
                            <a:endParaRPr sz="1400"/>
                          </a:p>
                        </xdr:txBody>
                      </xdr:sp>
                      <xdr:sp macro="" textlink="">
                        <xdr:nvSpPr>
                          <xdr:cNvPr id="32" name="Shape 32">
                            <a:extLst>
                              <a:ext uri="{FF2B5EF4-FFF2-40B4-BE49-F238E27FC236}">
                                <a16:creationId xmlns:a16="http://schemas.microsoft.com/office/drawing/2014/main" id="{00000000-0008-0000-0000-00002000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4486275" y="5667375"/>
                            <a:ext cx="1733550" cy="685800"/>
                          </a:xfrm>
                          <a:prstGeom prst="roundRect">
                            <a:avLst>
                              <a:gd name="adj" fmla="val 16667"/>
                            </a:avLst>
                          </a:prstGeom>
                          <a:solidFill>
                            <a:srgbClr val="FFC000"/>
                          </a:solidFill>
                          <a:ln w="25400" cap="flat" cmpd="sng">
                            <a:solidFill>
                              <a:srgbClr val="395E89"/>
                            </a:solidFill>
                            <a:prstDash val="solid"/>
                            <a:round/>
                            <a:headEnd type="none" w="sm" len="sm"/>
                            <a:tailEnd type="none" w="sm" len="sm"/>
                          </a:ln>
                        </xdr:spPr>
                        <xdr:txBody>
                          <a:bodyPr spcFirstLastPara="1" wrap="square" lIns="91425" tIns="45700" rIns="91425" bIns="45700" anchor="ctr" anchorCtr="0">
                            <a:noAutofit/>
                          </a:bodyPr>
                          <a:lstStyle/>
                          <a:p>
                            <a:pPr marL="0" lvl="0" indent="0" algn="ctr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rgbClr val="FF0000"/>
                              </a:buClr>
                              <a:buSzPts val="1100"/>
                              <a:buFont typeface="Arial"/>
                              <a:buNone/>
                            </a:pPr>
                            <a:r>
                              <a:rPr lang="en-US" sz="1100">
                                <a:solidFill>
                                  <a:srgbClr val="FF0000"/>
                                </a:solidFill>
                                <a:latin typeface="Arial"/>
                                <a:ea typeface="Arial"/>
                                <a:cs typeface="Arial"/>
                                <a:sym typeface="Arial"/>
                              </a:rPr>
                              <a:t>INDICADORES DE RESULTADOS </a:t>
                            </a:r>
                            <a:endParaRPr sz="1400"/>
                          </a:p>
                        </xdr:txBody>
                      </xdr:sp>
                      <xdr:sp macro="" textlink="">
                        <xdr:nvSpPr>
                          <xdr:cNvPr id="33" name="Shape 33">
                            <a:extLst>
                              <a:ext uri="{FF2B5EF4-FFF2-40B4-BE49-F238E27FC236}">
                                <a16:creationId xmlns:a16="http://schemas.microsoft.com/office/drawing/2014/main" id="{00000000-0008-0000-0000-00002100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583217" y="6648448"/>
                            <a:ext cx="1407000" cy="685800"/>
                          </a:xfrm>
                          <a:prstGeom prst="roundRect">
                            <a:avLst>
                              <a:gd name="adj" fmla="val 16667"/>
                            </a:avLst>
                          </a:prstGeom>
                          <a:solidFill>
                            <a:schemeClr val="accent1"/>
                          </a:solidFill>
                          <a:ln w="25400" cap="flat" cmpd="sng">
                            <a:solidFill>
                              <a:srgbClr val="395E89"/>
                            </a:solidFill>
                            <a:prstDash val="solid"/>
                            <a:round/>
                            <a:headEnd type="none" w="sm" len="sm"/>
                            <a:tailEnd type="none" w="sm" len="sm"/>
                          </a:ln>
                        </xdr:spPr>
                        <xdr:txBody>
                          <a:bodyPr spcFirstLastPara="1" wrap="square" lIns="91425" tIns="45700" rIns="91425" bIns="45700" anchor="ctr" anchorCtr="0">
                            <a:noAutofit/>
                          </a:bodyPr>
                          <a:lstStyle/>
                          <a:p>
                            <a:pPr marL="0" lvl="0" indent="0" algn="ctr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chemeClr val="lt1"/>
                              </a:buClr>
                              <a:buSzPts val="1100"/>
                              <a:buFont typeface="Arial"/>
                              <a:buNone/>
                            </a:pPr>
                            <a:r>
                              <a:rPr lang="en-US" sz="1100">
                                <a:solidFill>
                                  <a:schemeClr val="lt1"/>
                                </a:solidFill>
                              </a:rPr>
                              <a:t>ESTRATÉGICAS</a:t>
                            </a:r>
                            <a:endParaRPr sz="1400"/>
                          </a:p>
                        </xdr:txBody>
                      </xdr:sp>
                      <xdr:sp macro="" textlink="">
                        <xdr:nvSpPr>
                          <xdr:cNvPr id="34" name="Shape 34">
                            <a:extLst>
                              <a:ext uri="{FF2B5EF4-FFF2-40B4-BE49-F238E27FC236}">
                                <a16:creationId xmlns:a16="http://schemas.microsoft.com/office/drawing/2014/main" id="{00000000-0008-0000-0000-00002200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2123713" y="6648448"/>
                            <a:ext cx="1317600" cy="685800"/>
                          </a:xfrm>
                          <a:prstGeom prst="roundRect">
                            <a:avLst>
                              <a:gd name="adj" fmla="val 16667"/>
                            </a:avLst>
                          </a:prstGeom>
                          <a:solidFill>
                            <a:schemeClr val="accent1"/>
                          </a:solidFill>
                          <a:ln w="25400" cap="flat" cmpd="sng">
                            <a:solidFill>
                              <a:srgbClr val="395E89"/>
                            </a:solidFill>
                            <a:prstDash val="solid"/>
                            <a:round/>
                            <a:headEnd type="none" w="sm" len="sm"/>
                            <a:tailEnd type="none" w="sm" len="sm"/>
                          </a:ln>
                        </xdr:spPr>
                        <xdr:txBody>
                          <a:bodyPr spcFirstLastPara="1" wrap="square" lIns="91425" tIns="45700" rIns="91425" bIns="45700" anchor="ctr" anchorCtr="0">
                            <a:noAutofit/>
                          </a:bodyPr>
                          <a:lstStyle/>
                          <a:p>
                            <a:pPr marL="0" lvl="0" indent="0" algn="ctr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chemeClr val="lt1"/>
                              </a:buClr>
                              <a:buSzPts val="1100"/>
                              <a:buFont typeface="Arial"/>
                              <a:buNone/>
                            </a:pPr>
                            <a:r>
                              <a:rPr lang="en-US" sz="1100">
                                <a:solidFill>
                                  <a:schemeClr val="lt1"/>
                                </a:solidFill>
                                <a:latin typeface="Arial"/>
                                <a:ea typeface="Arial"/>
                                <a:cs typeface="Arial"/>
                                <a:sym typeface="Arial"/>
                              </a:rPr>
                              <a:t>MEDICINA PREVENTIVA</a:t>
                            </a:r>
                            <a:endParaRPr sz="1400"/>
                          </a:p>
                        </xdr:txBody>
                      </xdr:sp>
                      <xdr:sp macro="" textlink="">
                        <xdr:nvSpPr>
                          <xdr:cNvPr id="35" name="Shape 35">
                            <a:extLst>
                              <a:ext uri="{FF2B5EF4-FFF2-40B4-BE49-F238E27FC236}">
                                <a16:creationId xmlns:a16="http://schemas.microsoft.com/office/drawing/2014/main" id="{00000000-0008-0000-0000-00002300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4855520" y="6640293"/>
                            <a:ext cx="1407000" cy="685800"/>
                          </a:xfrm>
                          <a:prstGeom prst="roundRect">
                            <a:avLst>
                              <a:gd name="adj" fmla="val 16667"/>
                            </a:avLst>
                          </a:prstGeom>
                          <a:solidFill>
                            <a:schemeClr val="accent1"/>
                          </a:solidFill>
                          <a:ln w="25400" cap="flat" cmpd="sng">
                            <a:solidFill>
                              <a:srgbClr val="395E89"/>
                            </a:solidFill>
                            <a:prstDash val="solid"/>
                            <a:round/>
                            <a:headEnd type="none" w="sm" len="sm"/>
                            <a:tailEnd type="none" w="sm" len="sm"/>
                          </a:ln>
                        </xdr:spPr>
                        <xdr:txBody>
                          <a:bodyPr spcFirstLastPara="1" wrap="square" lIns="91425" tIns="45700" rIns="91425" bIns="45700" anchor="ctr" anchorCtr="0">
                            <a:noAutofit/>
                          </a:bodyPr>
                          <a:lstStyle/>
                          <a:p>
                            <a:pPr marL="0" lvl="0" indent="0" algn="ctr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chemeClr val="lt1"/>
                              </a:buClr>
                              <a:buSzPts val="1100"/>
                              <a:buFont typeface="Arial"/>
                              <a:buNone/>
                            </a:pPr>
                            <a:r>
                              <a:rPr lang="en-US" sz="1100">
                                <a:solidFill>
                                  <a:schemeClr val="lt1"/>
                                </a:solidFill>
                                <a:latin typeface="Arial"/>
                                <a:ea typeface="Arial"/>
                                <a:cs typeface="Arial"/>
                                <a:sym typeface="Arial"/>
                              </a:rPr>
                              <a:t>CONTRATISTAS</a:t>
                            </a:r>
                            <a:endParaRPr sz="1400"/>
                          </a:p>
                        </xdr:txBody>
                      </xdr:sp>
                      <xdr:sp macro="" textlink="">
                        <xdr:nvSpPr>
                          <xdr:cNvPr id="36" name="Shape 36">
                            <a:extLst>
                              <a:ext uri="{FF2B5EF4-FFF2-40B4-BE49-F238E27FC236}">
                                <a16:creationId xmlns:a16="http://schemas.microsoft.com/office/drawing/2014/main" id="{00000000-0008-0000-0000-00002400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3530142" y="6640293"/>
                            <a:ext cx="1245000" cy="685800"/>
                          </a:xfrm>
                          <a:prstGeom prst="roundRect">
                            <a:avLst>
                              <a:gd name="adj" fmla="val 16667"/>
                            </a:avLst>
                          </a:prstGeom>
                          <a:solidFill>
                            <a:schemeClr val="accent1"/>
                          </a:solidFill>
                          <a:ln w="25400" cap="flat" cmpd="sng">
                            <a:solidFill>
                              <a:srgbClr val="395E89"/>
                            </a:solidFill>
                            <a:prstDash val="solid"/>
                            <a:round/>
                            <a:headEnd type="none" w="sm" len="sm"/>
                            <a:tailEnd type="none" w="sm" len="sm"/>
                          </a:ln>
                        </xdr:spPr>
                        <xdr:txBody>
                          <a:bodyPr spcFirstLastPara="1" wrap="square" lIns="91425" tIns="45700" rIns="91425" bIns="45700" anchor="ctr" anchorCtr="0">
                            <a:noAutofit/>
                          </a:bodyPr>
                          <a:lstStyle/>
                          <a:p>
                            <a:pPr marL="0" lvl="0" indent="0" algn="l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chemeClr val="lt1"/>
                              </a:buClr>
                              <a:buSzPts val="1100"/>
                              <a:buFont typeface="Arial"/>
                              <a:buNone/>
                            </a:pPr>
                            <a:r>
                              <a:rPr lang="en-US" sz="1100" b="0" i="0">
                                <a:solidFill>
                                  <a:schemeClr val="lt1"/>
                                </a:solidFill>
                                <a:latin typeface="Arial"/>
                                <a:ea typeface="Arial"/>
                                <a:cs typeface="Arial"/>
                                <a:sym typeface="Arial"/>
                              </a:rPr>
                              <a:t>HIGIENE Y SEGURIDAD INDUSTRIAL</a:t>
                            </a:r>
                            <a:endParaRPr sz="1100">
                              <a:solidFill>
                                <a:schemeClr val="lt1"/>
                              </a:solidFill>
                            </a:endParaRPr>
                          </a:p>
                        </xdr:txBody>
                      </xdr:sp>
                    </xdr:grpSp>
                  </xdr:grp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13</xdr:col>
      <xdr:colOff>0</xdr:colOff>
      <xdr:row>39</xdr:row>
      <xdr:rowOff>0</xdr:rowOff>
    </xdr:from>
    <xdr:ext cx="3429000" cy="733425"/>
    <xdr:sp macro="" textlink="">
      <xdr:nvSpPr>
        <xdr:cNvPr id="37" name="Shape 3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3636263" y="3418050"/>
          <a:ext cx="3419475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6F91C8"/>
            </a:buClr>
            <a:buSzPts val="3600"/>
            <a:buFont typeface="Arial"/>
            <a:buNone/>
          </a:pPr>
          <a:r>
            <a:rPr lang="en-US" sz="3600" b="1" cap="none">
              <a:solidFill>
                <a:srgbClr val="6F91C8"/>
              </a:solidFill>
              <a:latin typeface="Arial"/>
              <a:ea typeface="Arial"/>
              <a:cs typeface="Arial"/>
              <a:sym typeface="Arial"/>
            </a:rPr>
            <a:t>PROGRAMAS</a:t>
          </a:r>
          <a:endParaRPr sz="1400"/>
        </a:p>
      </xdr:txBody>
    </xdr:sp>
    <xdr:clientData fLocksWithSheet="0"/>
  </xdr:oneCellAnchor>
  <xdr:oneCellAnchor>
    <xdr:from>
      <xdr:col>1</xdr:col>
      <xdr:colOff>228600</xdr:colOff>
      <xdr:row>39</xdr:row>
      <xdr:rowOff>161925</xdr:rowOff>
    </xdr:from>
    <xdr:ext cx="5019675" cy="1704975"/>
    <xdr:grpSp>
      <xdr:nvGrpSpPr>
        <xdr:cNvPr id="38" name="Shape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/>
      </xdr:nvGrpSpPr>
      <xdr:grpSpPr>
        <a:xfrm>
          <a:off x="942975" y="9324975"/>
          <a:ext cx="5019675" cy="1704975"/>
          <a:chOff x="2836163" y="2927513"/>
          <a:chExt cx="5019675" cy="1704975"/>
        </a:xfrm>
      </xdr:grpSpPr>
      <xdr:grpSp>
        <xdr:nvGrpSpPr>
          <xdr:cNvPr id="39" name="Shap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GrpSpPr/>
        </xdr:nvGrpSpPr>
        <xdr:grpSpPr>
          <a:xfrm>
            <a:off x="2836163" y="2927513"/>
            <a:ext cx="5019675" cy="1704975"/>
            <a:chOff x="2836163" y="2927513"/>
            <a:chExt cx="5019675" cy="1704975"/>
          </a:xfrm>
        </xdr:grpSpPr>
        <xdr:sp macro="" textlink="">
          <xdr:nvSpPr>
            <xdr:cNvPr id="40" name="Shape 15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>
            <a:xfrm>
              <a:off x="2836163" y="2927513"/>
              <a:ext cx="5019675" cy="17049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" name="Shape 39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GrpSpPr/>
          </xdr:nvGrpSpPr>
          <xdr:grpSpPr>
            <a:xfrm>
              <a:off x="2836163" y="2927513"/>
              <a:ext cx="5019675" cy="1704975"/>
              <a:chOff x="2836163" y="2927513"/>
              <a:chExt cx="5019675" cy="1704975"/>
            </a:xfrm>
          </xdr:grpSpPr>
          <xdr:sp macro="" textlink="">
            <xdr:nvSpPr>
              <xdr:cNvPr id="42" name="Shape 40">
                <a:extLst>
                  <a:ext uri="{FF2B5EF4-FFF2-40B4-BE49-F238E27FC236}">
                    <a16:creationId xmlns:a16="http://schemas.microsoft.com/office/drawing/2014/main" id="{00000000-0008-0000-0000-00002A000000}"/>
                  </a:ext>
                </a:extLst>
              </xdr:cNvPr>
              <xdr:cNvSpPr/>
            </xdr:nvSpPr>
            <xdr:spPr>
              <a:xfrm>
                <a:off x="2836163" y="2927513"/>
                <a:ext cx="5019675" cy="17049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3" name="Shape 41">
                <a:extLst>
                  <a:ext uri="{FF2B5EF4-FFF2-40B4-BE49-F238E27FC236}">
                    <a16:creationId xmlns:a16="http://schemas.microsoft.com/office/drawing/2014/main" id="{00000000-0008-0000-0000-00002B000000}"/>
                  </a:ext>
                </a:extLst>
              </xdr:cNvPr>
              <xdr:cNvGrpSpPr/>
            </xdr:nvGrpSpPr>
            <xdr:grpSpPr>
              <a:xfrm>
                <a:off x="2836163" y="2927513"/>
                <a:ext cx="5019675" cy="1704975"/>
                <a:chOff x="2836163" y="2927513"/>
                <a:chExt cx="5019675" cy="1704975"/>
              </a:xfrm>
            </xdr:grpSpPr>
            <xdr:sp macro="" textlink="">
              <xdr:nvSpPr>
                <xdr:cNvPr id="44" name="Shape 42">
                  <a:extLst>
                    <a:ext uri="{FF2B5EF4-FFF2-40B4-BE49-F238E27FC236}">
                      <a16:creationId xmlns:a16="http://schemas.microsoft.com/office/drawing/2014/main" id="{00000000-0008-0000-0000-00002C000000}"/>
                    </a:ext>
                  </a:extLst>
                </xdr:cNvPr>
                <xdr:cNvSpPr/>
              </xdr:nvSpPr>
              <xdr:spPr>
                <a:xfrm>
                  <a:off x="2836163" y="2927513"/>
                  <a:ext cx="5019675" cy="17049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45" name="Shape 43">
                  <a:extLst>
                    <a:ext uri="{FF2B5EF4-FFF2-40B4-BE49-F238E27FC236}">
                      <a16:creationId xmlns:a16="http://schemas.microsoft.com/office/drawing/2014/main" id="{00000000-0008-0000-0000-00002D000000}"/>
                    </a:ext>
                  </a:extLst>
                </xdr:cNvPr>
                <xdr:cNvGrpSpPr/>
              </xdr:nvGrpSpPr>
              <xdr:grpSpPr>
                <a:xfrm>
                  <a:off x="2836163" y="2927513"/>
                  <a:ext cx="5019675" cy="1704975"/>
                  <a:chOff x="2836163" y="2927513"/>
                  <a:chExt cx="5019675" cy="1704975"/>
                </a:xfrm>
              </xdr:grpSpPr>
              <xdr:sp macro="" textlink="">
                <xdr:nvSpPr>
                  <xdr:cNvPr id="46" name="Shape 44">
                    <a:extLst>
                      <a:ext uri="{FF2B5EF4-FFF2-40B4-BE49-F238E27FC236}">
                        <a16:creationId xmlns:a16="http://schemas.microsoft.com/office/drawing/2014/main" id="{00000000-0008-0000-0000-00002E000000}"/>
                      </a:ext>
                    </a:extLst>
                  </xdr:cNvPr>
                  <xdr:cNvSpPr/>
                </xdr:nvSpPr>
                <xdr:spPr>
                  <a:xfrm>
                    <a:off x="2836163" y="2927513"/>
                    <a:ext cx="5019675" cy="170497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47" name="Shape 45">
                    <a:extLst>
                      <a:ext uri="{FF2B5EF4-FFF2-40B4-BE49-F238E27FC236}">
                        <a16:creationId xmlns:a16="http://schemas.microsoft.com/office/drawing/2014/main" id="{00000000-0008-0000-0000-00002F000000}"/>
                      </a:ext>
                    </a:extLst>
                  </xdr:cNvPr>
                  <xdr:cNvGrpSpPr/>
                </xdr:nvGrpSpPr>
                <xdr:grpSpPr>
                  <a:xfrm>
                    <a:off x="2836163" y="2927513"/>
                    <a:ext cx="5019675" cy="1704975"/>
                    <a:chOff x="2836163" y="2927513"/>
                    <a:chExt cx="5019675" cy="1704975"/>
                  </a:xfrm>
                </xdr:grpSpPr>
                <xdr:sp macro="" textlink="">
                  <xdr:nvSpPr>
                    <xdr:cNvPr id="48" name="Shape 46">
                      <a:extLst>
                        <a:ext uri="{FF2B5EF4-FFF2-40B4-BE49-F238E27FC236}">
                          <a16:creationId xmlns:a16="http://schemas.microsoft.com/office/drawing/2014/main" id="{00000000-0008-0000-0000-000030000000}"/>
                        </a:ext>
                      </a:extLst>
                    </xdr:cNvPr>
                    <xdr:cNvSpPr/>
                  </xdr:nvSpPr>
                  <xdr:spPr>
                    <a:xfrm>
                      <a:off x="2836163" y="2927513"/>
                      <a:ext cx="5019675" cy="17049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49" name="Shape 47">
                      <a:extLst>
                        <a:ext uri="{FF2B5EF4-FFF2-40B4-BE49-F238E27FC236}">
                          <a16:creationId xmlns:a16="http://schemas.microsoft.com/office/drawing/2014/main" id="{00000000-0008-0000-0000-000031000000}"/>
                        </a:ext>
                      </a:extLst>
                    </xdr:cNvPr>
                    <xdr:cNvGrpSpPr/>
                  </xdr:nvGrpSpPr>
                  <xdr:grpSpPr>
                    <a:xfrm>
                      <a:off x="2836163" y="2927513"/>
                      <a:ext cx="5019675" cy="1704975"/>
                      <a:chOff x="2836163" y="2927513"/>
                      <a:chExt cx="5019675" cy="1704975"/>
                    </a:xfrm>
                  </xdr:grpSpPr>
                  <xdr:sp macro="" textlink="">
                    <xdr:nvSpPr>
                      <xdr:cNvPr id="50" name="Shape 48">
                        <a:extLst>
                          <a:ext uri="{FF2B5EF4-FFF2-40B4-BE49-F238E27FC236}">
                            <a16:creationId xmlns:a16="http://schemas.microsoft.com/office/drawing/2014/main" id="{00000000-0008-0000-0000-000032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2836163" y="2927513"/>
                        <a:ext cx="5019675" cy="170497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grpSp>
                    <xdr:nvGrpSpPr>
                      <xdr:cNvPr id="51" name="Shape 49">
                        <a:extLst>
                          <a:ext uri="{FF2B5EF4-FFF2-40B4-BE49-F238E27FC236}">
                            <a16:creationId xmlns:a16="http://schemas.microsoft.com/office/drawing/2014/main" id="{00000000-0008-0000-0000-000033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2836163" y="2927513"/>
                        <a:ext cx="5019675" cy="1704975"/>
                        <a:chOff x="2836163" y="2927513"/>
                        <a:chExt cx="5019675" cy="1704975"/>
                      </a:xfrm>
                    </xdr:grpSpPr>
                    <xdr:sp macro="" textlink="">
                      <xdr:nvSpPr>
                        <xdr:cNvPr id="52" name="Shape 50">
                          <a:extLst>
                            <a:ext uri="{FF2B5EF4-FFF2-40B4-BE49-F238E27FC236}">
                              <a16:creationId xmlns:a16="http://schemas.microsoft.com/office/drawing/2014/main" id="{00000000-0008-0000-0000-000034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2836163" y="2927513"/>
                          <a:ext cx="5019675" cy="1704975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spcFirstLastPara="1" wrap="square" lIns="91425" tIns="91425" rIns="91425" bIns="91425" anchor="ctr" anchorCtr="0">
                          <a:noAutofit/>
                        </a:bodyPr>
                        <a:lstStyle/>
                        <a:p>
                          <a:pPr marL="0" lvl="0" indent="0" algn="l" rtl="0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endParaRPr sz="1400"/>
                        </a:p>
                      </xdr:txBody>
                    </xdr:sp>
                    <xdr:grpSp>
                      <xdr:nvGrpSpPr>
                        <xdr:cNvPr id="53" name="Shape 51">
                          <a:extLst>
                            <a:ext uri="{FF2B5EF4-FFF2-40B4-BE49-F238E27FC236}">
                              <a16:creationId xmlns:a16="http://schemas.microsoft.com/office/drawing/2014/main" id="{00000000-0008-0000-0000-00003500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2836163" y="2927513"/>
                          <a:ext cx="5019675" cy="1704975"/>
                          <a:chOff x="809625" y="8591550"/>
                          <a:chExt cx="5353050" cy="1619250"/>
                        </a:xfrm>
                      </xdr:grpSpPr>
                      <xdr:sp macro="" textlink="">
                        <xdr:nvSpPr>
                          <xdr:cNvPr id="54" name="Shape 52">
                            <a:extLst>
                              <a:ext uri="{FF2B5EF4-FFF2-40B4-BE49-F238E27FC236}">
                                <a16:creationId xmlns:a16="http://schemas.microsoft.com/office/drawing/2014/main" id="{00000000-0008-0000-0000-00003600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809625" y="8591550"/>
                            <a:ext cx="5353050" cy="1619250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spcFirstLastPara="1" wrap="square" lIns="91425" tIns="91425" rIns="91425" bIns="91425" anchor="ctr" anchorCtr="0">
                            <a:noAutofit/>
                          </a:bodyPr>
                          <a:lstStyle/>
                          <a:p>
                            <a:pPr marL="0" lvl="0" indent="0" algn="l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400"/>
                              <a:buFont typeface="Arial"/>
                              <a:buNone/>
                            </a:pPr>
                            <a:endParaRPr sz="1400"/>
                          </a:p>
                        </xdr:txBody>
                      </xdr:sp>
                      <xdr:sp macro="" textlink="">
                        <xdr:nvSpPr>
                          <xdr:cNvPr id="55" name="Shape 53">
                            <a:extLst>
                              <a:ext uri="{FF2B5EF4-FFF2-40B4-BE49-F238E27FC236}">
                                <a16:creationId xmlns:a16="http://schemas.microsoft.com/office/drawing/2014/main" id="{00000000-0008-0000-0000-00003700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847725" y="8591550"/>
                            <a:ext cx="1676400" cy="685800"/>
                          </a:xfrm>
                          <a:prstGeom prst="roundRect">
                            <a:avLst>
                              <a:gd name="adj" fmla="val 16667"/>
                            </a:avLst>
                          </a:prstGeom>
                          <a:gradFill>
                            <a:gsLst>
                              <a:gs pos="0">
                                <a:srgbClr val="64B4CC"/>
                              </a:gs>
                              <a:gs pos="50000">
                                <a:srgbClr val="44AFCB"/>
                              </a:gs>
                              <a:gs pos="100000">
                                <a:srgbClr val="349EBA"/>
                              </a:gs>
                            </a:gsLst>
                            <a:lin ang="5400000" scaled="0"/>
                          </a:gradFill>
                          <a:ln>
                            <a:noFill/>
                          </a:ln>
                        </xdr:spPr>
                        <xdr:txBody>
                          <a:bodyPr spcFirstLastPara="1" wrap="square" lIns="91425" tIns="45700" rIns="91425" bIns="45700" anchor="ctr" anchorCtr="0">
                            <a:noAutofit/>
                          </a:bodyPr>
                          <a:lstStyle/>
                          <a:p>
                            <a:pPr marL="0" lvl="0" indent="0" algn="ctr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chemeClr val="lt1"/>
                              </a:buClr>
                              <a:buSzPts val="1100"/>
                              <a:buFont typeface="Arial"/>
                              <a:buNone/>
                            </a:pPr>
                            <a:r>
                              <a:rPr lang="en-US" sz="1100">
                                <a:solidFill>
                                  <a:schemeClr val="lt1"/>
                                </a:solidFill>
                                <a:latin typeface="Arial"/>
                                <a:ea typeface="Arial"/>
                                <a:cs typeface="Arial"/>
                                <a:sym typeface="Arial"/>
                              </a:rPr>
                              <a:t>PROGRAMA DE ESTILO DE VIDA SALUDABLE</a:t>
                            </a:r>
                            <a:endParaRPr sz="1100">
                              <a:solidFill>
                                <a:schemeClr val="lt1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56" name="Shape 54">
                            <a:extLst>
                              <a:ext uri="{FF2B5EF4-FFF2-40B4-BE49-F238E27FC236}">
                                <a16:creationId xmlns:a16="http://schemas.microsoft.com/office/drawing/2014/main" id="{00000000-0008-0000-0000-00003800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2619375" y="8591550"/>
                            <a:ext cx="1695450" cy="685800"/>
                          </a:xfrm>
                          <a:prstGeom prst="roundRect">
                            <a:avLst>
                              <a:gd name="adj" fmla="val 16667"/>
                            </a:avLst>
                          </a:prstGeom>
                          <a:gradFill>
                            <a:gsLst>
                              <a:gs pos="0">
                                <a:srgbClr val="C66765"/>
                              </a:gs>
                              <a:gs pos="50000">
                                <a:srgbClr val="C54A47"/>
                              </a:gs>
                              <a:gs pos="100000">
                                <a:srgbClr val="B43A38"/>
                              </a:gs>
                            </a:gsLst>
                            <a:lin ang="5400000" scaled="0"/>
                          </a:gradFill>
                          <a:ln w="9525" cap="flat" cmpd="sng">
                            <a:solidFill>
                              <a:schemeClr val="accent2"/>
                            </a:solidFill>
                            <a:prstDash val="solid"/>
                            <a:miter lim="800000"/>
                            <a:headEnd type="none" w="sm" len="sm"/>
                            <a:tailEnd type="none" w="sm" len="sm"/>
                          </a:ln>
                        </xdr:spPr>
                        <xdr:txBody>
                          <a:bodyPr spcFirstLastPara="1" wrap="square" lIns="91425" tIns="45700" rIns="91425" bIns="45700" anchor="ctr" anchorCtr="0">
                            <a:noAutofit/>
                          </a:bodyPr>
                          <a:lstStyle/>
                          <a:p>
                            <a:pPr marL="0" lvl="0" indent="0" algn="ctr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chemeClr val="lt1"/>
                              </a:buClr>
                              <a:buSzPts val="1100"/>
                              <a:buFont typeface="Arial"/>
                              <a:buNone/>
                            </a:pPr>
                            <a:r>
                              <a:rPr lang="en-US" sz="1100">
                                <a:solidFill>
                                  <a:schemeClr val="lt1"/>
                                </a:solidFill>
                                <a:latin typeface="Arial"/>
                                <a:ea typeface="Arial"/>
                                <a:cs typeface="Arial"/>
                                <a:sym typeface="Arial"/>
                              </a:rPr>
                              <a:t>PREVENCION DE EMERGENCIAS </a:t>
                            </a:r>
                            <a:endParaRPr sz="1400"/>
                          </a:p>
                        </xdr:txBody>
                      </xdr:sp>
                      <xdr:sp macro="" textlink="">
                        <xdr:nvSpPr>
                          <xdr:cNvPr id="57" name="Shape 55">
                            <a:extLst>
                              <a:ext uri="{FF2B5EF4-FFF2-40B4-BE49-F238E27FC236}">
                                <a16:creationId xmlns:a16="http://schemas.microsoft.com/office/drawing/2014/main" id="{00000000-0008-0000-0000-00003900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4429125" y="8601075"/>
                            <a:ext cx="1733550" cy="685800"/>
                          </a:xfrm>
                          <a:prstGeom prst="roundRect">
                            <a:avLst>
                              <a:gd name="adj" fmla="val 16667"/>
                            </a:avLst>
                          </a:prstGeom>
                          <a:gradFill>
                            <a:gsLst>
                              <a:gs pos="0">
                                <a:srgbClr val="668DC4"/>
                              </a:gs>
                              <a:gs pos="50000">
                                <a:srgbClr val="4880C2"/>
                              </a:gs>
                              <a:gs pos="100000">
                                <a:srgbClr val="3A6FB1"/>
                              </a:gs>
                            </a:gsLst>
                            <a:lin ang="5400000" scaled="0"/>
                          </a:gradFill>
                          <a:ln>
                            <a:noFill/>
                          </a:ln>
                        </xdr:spPr>
                        <xdr:txBody>
                          <a:bodyPr spcFirstLastPara="1" wrap="square" lIns="91425" tIns="45700" rIns="91425" bIns="45700" anchor="ctr" anchorCtr="0">
                            <a:noAutofit/>
                          </a:bodyPr>
                          <a:lstStyle/>
                          <a:p>
                            <a:pPr marL="0" lvl="0" indent="0" algn="ctr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chemeClr val="lt1"/>
                              </a:buClr>
                              <a:buSzPts val="1100"/>
                              <a:buFont typeface="Arial"/>
                              <a:buNone/>
                            </a:pPr>
                            <a:r>
                              <a:rPr lang="en-US" sz="1100">
                                <a:solidFill>
                                  <a:schemeClr val="lt1"/>
                                </a:solidFill>
                                <a:latin typeface="Arial"/>
                                <a:ea typeface="Arial"/>
                                <a:cs typeface="Arial"/>
                                <a:sym typeface="Arial"/>
                              </a:rPr>
                              <a:t>SEGURIDAD INDUSTRIAL </a:t>
                            </a:r>
                            <a:endParaRPr sz="1400"/>
                          </a:p>
                        </xdr:txBody>
                      </xdr:sp>
                      <xdr:sp macro="" textlink="">
                        <xdr:nvSpPr>
                          <xdr:cNvPr id="58" name="Shape 56">
                            <a:extLst>
                              <a:ext uri="{FF2B5EF4-FFF2-40B4-BE49-F238E27FC236}">
                                <a16:creationId xmlns:a16="http://schemas.microsoft.com/office/drawing/2014/main" id="{00000000-0008-0000-0000-00003A00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809625" y="9525000"/>
                            <a:ext cx="1733550" cy="685800"/>
                          </a:xfrm>
                          <a:prstGeom prst="roundRect">
                            <a:avLst>
                              <a:gd name="adj" fmla="val 16667"/>
                            </a:avLst>
                          </a:prstGeom>
                          <a:gradFill>
                            <a:gsLst>
                              <a:gs pos="0">
                                <a:srgbClr val="668DC4"/>
                              </a:gs>
                              <a:gs pos="50000">
                                <a:srgbClr val="4880C2"/>
                              </a:gs>
                              <a:gs pos="100000">
                                <a:srgbClr val="3A6FB1"/>
                              </a:gs>
                            </a:gsLst>
                            <a:lin ang="5400000" scaled="0"/>
                          </a:gradFill>
                          <a:ln w="9525" cap="flat" cmpd="sng">
                            <a:solidFill>
                              <a:schemeClr val="accent1"/>
                            </a:solidFill>
                            <a:prstDash val="solid"/>
                            <a:miter lim="800000"/>
                            <a:headEnd type="none" w="sm" len="sm"/>
                            <a:tailEnd type="none" w="sm" len="sm"/>
                          </a:ln>
                        </xdr:spPr>
                        <xdr:txBody>
                          <a:bodyPr spcFirstLastPara="1" wrap="square" lIns="91425" tIns="45700" rIns="91425" bIns="45700" anchor="ctr" anchorCtr="0">
                            <a:noAutofit/>
                          </a:bodyPr>
                          <a:lstStyle/>
                          <a:p>
                            <a:pPr marL="0" lvl="0" indent="0" algn="ctr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chemeClr val="lt1"/>
                              </a:buClr>
                              <a:buSzPts val="1100"/>
                              <a:buFont typeface="Arial"/>
                              <a:buNone/>
                            </a:pPr>
                            <a:r>
                              <a:rPr lang="en-US" sz="1100">
                                <a:solidFill>
                                  <a:schemeClr val="lt1"/>
                                </a:solidFill>
                                <a:latin typeface="Arial"/>
                                <a:ea typeface="Arial"/>
                                <a:cs typeface="Arial"/>
                                <a:sym typeface="Arial"/>
                              </a:rPr>
                              <a:t>RIESGO PUBLICO </a:t>
                            </a:r>
                            <a:endParaRPr sz="1400"/>
                          </a:p>
                        </xdr:txBody>
                      </xdr:sp>
                      <xdr:sp macro="" textlink="">
                        <xdr:nvSpPr>
                          <xdr:cNvPr id="59" name="Shape 57">
                            <a:extLst>
                              <a:ext uri="{FF2B5EF4-FFF2-40B4-BE49-F238E27FC236}">
                                <a16:creationId xmlns:a16="http://schemas.microsoft.com/office/drawing/2014/main" id="{00000000-0008-0000-0000-00003B00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2647950" y="9515475"/>
                            <a:ext cx="1676400" cy="685800"/>
                          </a:xfrm>
                          <a:prstGeom prst="roundRect">
                            <a:avLst>
                              <a:gd name="adj" fmla="val 16667"/>
                            </a:avLst>
                          </a:prstGeom>
                          <a:solidFill>
                            <a:schemeClr val="accent5"/>
                          </a:solidFill>
                          <a:ln>
                            <a:noFill/>
                          </a:ln>
                        </xdr:spPr>
                        <xdr:txBody>
                          <a:bodyPr spcFirstLastPara="1" wrap="square" lIns="91425" tIns="45700" rIns="91425" bIns="45700" anchor="ctr" anchorCtr="0">
                            <a:noAutofit/>
                          </a:bodyPr>
                          <a:lstStyle/>
                          <a:p>
                            <a:pPr marL="0" lvl="0" indent="0" algn="ctr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chemeClr val="lt1"/>
                              </a:buClr>
                              <a:buSzPts val="1100"/>
                              <a:buFont typeface="Arial"/>
                              <a:buNone/>
                            </a:pPr>
                            <a:r>
                              <a:rPr lang="en-US" sz="1100">
                                <a:solidFill>
                                  <a:schemeClr val="lt1"/>
                                </a:solidFill>
                                <a:latin typeface="Arial"/>
                                <a:ea typeface="Arial"/>
                                <a:cs typeface="Arial"/>
                                <a:sym typeface="Arial"/>
                              </a:rPr>
                              <a:t>PSICOSOCIAL </a:t>
                            </a:r>
                            <a:endParaRPr sz="1400"/>
                          </a:p>
                        </xdr:txBody>
                      </xdr:sp>
                      <xdr:sp macro="" textlink="">
                        <xdr:nvSpPr>
                          <xdr:cNvPr id="60" name="Shape 58">
                            <a:extLst>
                              <a:ext uri="{FF2B5EF4-FFF2-40B4-BE49-F238E27FC236}">
                                <a16:creationId xmlns:a16="http://schemas.microsoft.com/office/drawing/2014/main" id="{00000000-0008-0000-0000-00003C00000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4429125" y="9525000"/>
                            <a:ext cx="1676400" cy="685800"/>
                          </a:xfrm>
                          <a:prstGeom prst="roundRect">
                            <a:avLst>
                              <a:gd name="adj" fmla="val 16667"/>
                            </a:avLst>
                          </a:prstGeom>
                          <a:solidFill>
                            <a:schemeClr val="accent5"/>
                          </a:solidFill>
                          <a:ln>
                            <a:noFill/>
                          </a:ln>
                        </xdr:spPr>
                        <xdr:txBody>
                          <a:bodyPr spcFirstLastPara="1" wrap="square" lIns="91425" tIns="45700" rIns="91425" bIns="45700" anchor="ctr" anchorCtr="0">
                            <a:noAutofit/>
                          </a:bodyPr>
                          <a:lstStyle/>
                          <a:p>
                            <a:pPr marL="0" lvl="0" indent="0" algn="ctr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chemeClr val="lt1"/>
                              </a:buClr>
                              <a:buSzPts val="1100"/>
                              <a:buFont typeface="Arial"/>
                              <a:buNone/>
                            </a:pPr>
                            <a:r>
                              <a:rPr lang="en-US" sz="1100">
                                <a:solidFill>
                                  <a:schemeClr val="lt1"/>
                                </a:solidFill>
                                <a:latin typeface="Arial"/>
                                <a:ea typeface="Arial"/>
                                <a:cs typeface="Arial"/>
                                <a:sym typeface="Arial"/>
                              </a:rPr>
                              <a:t>CONTRATISTAS </a:t>
                            </a:r>
                            <a:endParaRPr sz="1400"/>
                          </a:p>
                        </xdr:txBody>
                      </xdr:sp>
                    </xdr:grpSp>
                  </xdr:grp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0</xdr:col>
      <xdr:colOff>609600</xdr:colOff>
      <xdr:row>37</xdr:row>
      <xdr:rowOff>47625</xdr:rowOff>
    </xdr:from>
    <xdr:ext cx="5857875" cy="2676525"/>
    <xdr:sp macro="" textlink="">
      <xdr:nvSpPr>
        <xdr:cNvPr id="61" name="Shape 5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2431350" y="2456025"/>
          <a:ext cx="5829300" cy="2647950"/>
        </a:xfrm>
        <a:prstGeom prst="roundRect">
          <a:avLst>
            <a:gd name="adj" fmla="val 16667"/>
          </a:avLst>
        </a:prstGeom>
        <a:noFill/>
        <a:ln w="28575" cap="flat" cmpd="sng">
          <a:solidFill>
            <a:srgbClr val="395E89"/>
          </a:solidFill>
          <a:prstDash val="dash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76200</xdr:colOff>
      <xdr:row>19</xdr:row>
      <xdr:rowOff>57150</xdr:rowOff>
    </xdr:from>
    <xdr:ext cx="476250" cy="619125"/>
    <xdr:sp macro="" textlink="">
      <xdr:nvSpPr>
        <xdr:cNvPr id="62" name="Shape 6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112638" y="3475200"/>
          <a:ext cx="466725" cy="609600"/>
        </a:xfrm>
        <a:prstGeom prst="downArrow">
          <a:avLst>
            <a:gd name="adj1" fmla="val 50000"/>
            <a:gd name="adj2" fmla="val 50000"/>
          </a:avLst>
        </a:prstGeom>
        <a:solidFill>
          <a:schemeClr val="accent1"/>
        </a:solidFill>
        <a:ln>
          <a:noFill/>
        </a:ln>
        <a:effectLst>
          <a:outerShdw blurRad="44450" dist="27940" dir="5400000" algn="ctr">
            <a:srgbClr val="000000">
              <a:alpha val="29803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95250</xdr:colOff>
      <xdr:row>34</xdr:row>
      <xdr:rowOff>19050</xdr:rowOff>
    </xdr:from>
    <xdr:ext cx="476250" cy="619125"/>
    <xdr:sp macro="" textlink="">
      <xdr:nvSpPr>
        <xdr:cNvPr id="63" name="Shape 60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112638" y="3475200"/>
          <a:ext cx="466725" cy="609600"/>
        </a:xfrm>
        <a:prstGeom prst="downArrow">
          <a:avLst>
            <a:gd name="adj1" fmla="val 50000"/>
            <a:gd name="adj2" fmla="val 50000"/>
          </a:avLst>
        </a:prstGeom>
        <a:solidFill>
          <a:schemeClr val="accent1"/>
        </a:solidFill>
        <a:ln>
          <a:noFill/>
        </a:ln>
        <a:effectLst>
          <a:outerShdw blurRad="44450" dist="27940" dir="5400000" algn="ctr">
            <a:srgbClr val="000000">
              <a:alpha val="29803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0</xdr:colOff>
      <xdr:row>15</xdr:row>
      <xdr:rowOff>38100</xdr:rowOff>
    </xdr:from>
    <xdr:ext cx="790575" cy="7534275"/>
    <xdr:sp macro="" textlink="">
      <xdr:nvSpPr>
        <xdr:cNvPr id="64" name="Shape 6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 rot="-5400000">
          <a:off x="1583625" y="3389475"/>
          <a:ext cx="752475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accent3"/>
            </a:buClr>
            <a:buSzPts val="4000"/>
            <a:buFont typeface="Arial"/>
            <a:buNone/>
          </a:pPr>
          <a:r>
            <a:rPr lang="en-US" sz="4000" b="1" cap="none">
              <a:solidFill>
                <a:schemeClr val="accent3"/>
              </a:solidFill>
            </a:rPr>
            <a:t>ESTRATEGIA  DEL  </a:t>
          </a:r>
          <a:r>
            <a:rPr lang="en-US" sz="4000" b="1">
              <a:solidFill>
                <a:schemeClr val="accent3"/>
              </a:solidFill>
            </a:rPr>
            <a:t>SG-</a:t>
          </a:r>
          <a:r>
            <a:rPr lang="en-US" sz="4000" b="1" cap="none">
              <a:solidFill>
                <a:schemeClr val="accent3"/>
              </a:solidFill>
            </a:rPr>
            <a:t>SST</a:t>
          </a:r>
          <a:endParaRPr sz="1400" b="1" cap="none">
            <a:solidFill>
              <a:schemeClr val="accent3"/>
            </a:solidFill>
          </a:endParaRPr>
        </a:p>
      </xdr:txBody>
    </xdr:sp>
    <xdr:clientData fLocksWithSheet="0"/>
  </xdr:oneCellAnchor>
  <xdr:oneCellAnchor>
    <xdr:from>
      <xdr:col>12</xdr:col>
      <xdr:colOff>657225</xdr:colOff>
      <xdr:row>52</xdr:row>
      <xdr:rowOff>76200</xdr:rowOff>
    </xdr:from>
    <xdr:ext cx="4000500" cy="1171575"/>
    <xdr:sp macro="" textlink="">
      <xdr:nvSpPr>
        <xdr:cNvPr id="65" name="Shape 6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3350513" y="3198975"/>
          <a:ext cx="3990975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6F91C8"/>
            </a:buClr>
            <a:buSzPts val="3600"/>
            <a:buFont typeface="Arial"/>
            <a:buNone/>
          </a:pPr>
          <a:r>
            <a:rPr lang="en-US" sz="3600" b="1" cap="none">
              <a:solidFill>
                <a:srgbClr val="6F91C8"/>
              </a:solidFill>
              <a:latin typeface="Arial"/>
              <a:ea typeface="Arial"/>
              <a:cs typeface="Arial"/>
              <a:sym typeface="Arial"/>
            </a:rPr>
            <a:t>MEJORA DEL SG-SST</a:t>
          </a:r>
          <a:endParaRPr sz="1400"/>
        </a:p>
      </xdr:txBody>
    </xdr:sp>
    <xdr:clientData fLocksWithSheet="0"/>
  </xdr:oneCellAnchor>
  <xdr:oneCellAnchor>
    <xdr:from>
      <xdr:col>4</xdr:col>
      <xdr:colOff>247650</xdr:colOff>
      <xdr:row>49</xdr:row>
      <xdr:rowOff>76200</xdr:rowOff>
    </xdr:from>
    <xdr:ext cx="476250" cy="619125"/>
    <xdr:sp macro="" textlink="">
      <xdr:nvSpPr>
        <xdr:cNvPr id="66" name="Shape 6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112638" y="3475200"/>
          <a:ext cx="466725" cy="609600"/>
        </a:xfrm>
        <a:prstGeom prst="downArrow">
          <a:avLst>
            <a:gd name="adj1" fmla="val 50000"/>
            <a:gd name="adj2" fmla="val 50000"/>
          </a:avLst>
        </a:prstGeom>
        <a:solidFill>
          <a:schemeClr val="accent1"/>
        </a:solidFill>
        <a:ln>
          <a:noFill/>
        </a:ln>
        <a:effectLst>
          <a:outerShdw blurRad="44450" dist="27940" dir="5400000" algn="ctr">
            <a:srgbClr val="000000">
              <a:alpha val="29803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190500</xdr:colOff>
      <xdr:row>53</xdr:row>
      <xdr:rowOff>28575</xdr:rowOff>
    </xdr:from>
    <xdr:ext cx="5019675" cy="733425"/>
    <xdr:sp macro="" textlink="">
      <xdr:nvSpPr>
        <xdr:cNvPr id="67" name="Shape 6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2840925" y="3418050"/>
          <a:ext cx="5010150" cy="723900"/>
        </a:xfrm>
        <a:prstGeom prst="roundRect">
          <a:avLst>
            <a:gd name="adj" fmla="val 16667"/>
          </a:avLst>
        </a:prstGeom>
        <a:solidFill>
          <a:schemeClr val="accen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Arial"/>
            <a:buNone/>
          </a:pPr>
          <a:r>
            <a:rPr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ACP Y MEJORA DEL SISTEMA DE GESTION SST</a:t>
          </a:r>
          <a:endParaRPr sz="140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5</xdr:col>
      <xdr:colOff>438150</xdr:colOff>
      <xdr:row>7</xdr:row>
      <xdr:rowOff>0</xdr:rowOff>
    </xdr:from>
    <xdr:ext cx="1971675" cy="1028700"/>
    <xdr:sp macro="" textlink="">
      <xdr:nvSpPr>
        <xdr:cNvPr id="68" name="Shape 6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4364925" y="3270413"/>
          <a:ext cx="1962150" cy="1019175"/>
        </a:xfrm>
        <a:prstGeom prst="roundRect">
          <a:avLst>
            <a:gd name="adj" fmla="val 16667"/>
          </a:avLst>
        </a:prstGeom>
        <a:gradFill>
          <a:gsLst>
            <a:gs pos="0">
              <a:srgbClr val="8D76AA"/>
            </a:gs>
            <a:gs pos="50000">
              <a:srgbClr val="7F5FA5"/>
            </a:gs>
            <a:gs pos="100000">
              <a:srgbClr val="6F5195"/>
            </a:gs>
          </a:gsLst>
          <a:lin ang="5400000" scaled="0"/>
        </a:gradFill>
        <a:ln w="9525" cap="flat" cmpd="sng">
          <a:solidFill>
            <a:schemeClr val="accent4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 b="1" i="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POLÍTICA DE PREVENCIÓN DE CONSUMO DE ALCOHOL, TABACO Y SUSTANCIAS PSICOACTIVAS</a:t>
          </a:r>
          <a:endParaRPr sz="12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28575</xdr:colOff>
      <xdr:row>0</xdr:row>
      <xdr:rowOff>38100</xdr:rowOff>
    </xdr:from>
    <xdr:ext cx="2000250" cy="828675"/>
    <xdr:pic>
      <xdr:nvPicPr>
        <xdr:cNvPr id="69" name="image1.pn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752475</xdr:colOff>
      <xdr:row>0</xdr:row>
      <xdr:rowOff>-19050</xdr:rowOff>
    </xdr:from>
    <xdr:ext cx="1438275" cy="809625"/>
    <xdr:sp macro="" textlink="">
      <xdr:nvSpPr>
        <xdr:cNvPr id="86" name="Shape 8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56000000}"/>
            </a:ext>
          </a:extLst>
        </xdr:cNvPr>
        <xdr:cNvSpPr/>
      </xdr:nvSpPr>
      <xdr:spPr>
        <a:xfrm flipH="1">
          <a:off x="4636388" y="3384713"/>
          <a:ext cx="1419225" cy="790575"/>
        </a:xfrm>
        <a:prstGeom prst="rightArrow">
          <a:avLst>
            <a:gd name="adj1" fmla="val 50000"/>
            <a:gd name="adj2" fmla="val 50000"/>
          </a:avLst>
        </a:prstGeom>
        <a:solidFill>
          <a:schemeClr val="accent3"/>
        </a:solidFill>
        <a:ln w="25400" cap="flat" cmpd="sng">
          <a:solidFill>
            <a:srgbClr val="71884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50"/>
            <a:buFont typeface="Arial"/>
            <a:buNone/>
          </a:pPr>
          <a:r>
            <a:rPr lang="en-US" sz="105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2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ESTRATEGIA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57150</xdr:rowOff>
    </xdr:from>
    <xdr:ext cx="3028950" cy="981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371475</xdr:colOff>
      <xdr:row>0</xdr:row>
      <xdr:rowOff>4762</xdr:rowOff>
    </xdr:from>
    <xdr:ext cx="1371600" cy="742950"/>
    <xdr:sp macro="" textlink="">
      <xdr:nvSpPr>
        <xdr:cNvPr id="70" name="Shape 7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>
        <a:xfrm flipH="1">
          <a:off x="21135975" y="4762"/>
          <a:ext cx="1371600" cy="742950"/>
        </a:xfrm>
        <a:prstGeom prst="rightArrow">
          <a:avLst>
            <a:gd name="adj1" fmla="val 50000"/>
            <a:gd name="adj2" fmla="val 50000"/>
          </a:avLst>
        </a:prstGeom>
        <a:gradFill>
          <a:gsLst>
            <a:gs pos="0">
              <a:srgbClr val="A5C26D"/>
            </a:gs>
            <a:gs pos="50000">
              <a:srgbClr val="9CBF53"/>
            </a:gs>
            <a:gs pos="100000">
              <a:srgbClr val="8BAE44"/>
            </a:gs>
          </a:gsLst>
          <a:lin ang="5400000" scaled="0"/>
        </a:gra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50"/>
            <a:buFont typeface="Arial"/>
            <a:buNone/>
          </a:pPr>
          <a:r>
            <a:rPr lang="en-US" sz="105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2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ESTRATEGIA</a:t>
          </a:r>
          <a:endParaRPr sz="1400"/>
        </a:p>
      </xdr:txBody>
    </xdr:sp>
    <xdr:clientData fLocksWithSheet="0"/>
  </xdr:oneCellAnchor>
  <xdr:oneCellAnchor>
    <xdr:from>
      <xdr:col>0</xdr:col>
      <xdr:colOff>272143</xdr:colOff>
      <xdr:row>0</xdr:row>
      <xdr:rowOff>254453</xdr:rowOff>
    </xdr:from>
    <xdr:ext cx="3052082" cy="117701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2143" y="254453"/>
          <a:ext cx="3052082" cy="117701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13</xdr:row>
      <xdr:rowOff>152400</xdr:rowOff>
    </xdr:from>
    <xdr:ext cx="4810125" cy="3419475"/>
    <xdr:graphicFrame macro="">
      <xdr:nvGraphicFramePr>
        <xdr:cNvPr id="1834643266" name="Chart 1">
          <a:extLst>
            <a:ext uri="{FF2B5EF4-FFF2-40B4-BE49-F238E27FC236}">
              <a16:creationId xmlns:a16="http://schemas.microsoft.com/office/drawing/2014/main" id="{00000000-0008-0000-0300-0000426F5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114300</xdr:colOff>
      <xdr:row>25</xdr:row>
      <xdr:rowOff>123825</xdr:rowOff>
    </xdr:from>
    <xdr:ext cx="4686300" cy="3190875"/>
    <xdr:graphicFrame macro="">
      <xdr:nvGraphicFramePr>
        <xdr:cNvPr id="731549006" name="Chart 2">
          <a:extLst>
            <a:ext uri="{FF2B5EF4-FFF2-40B4-BE49-F238E27FC236}">
              <a16:creationId xmlns:a16="http://schemas.microsoft.com/office/drawing/2014/main" id="{00000000-0008-0000-0300-00004E8D9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11</xdr:col>
      <xdr:colOff>66675</xdr:colOff>
      <xdr:row>0</xdr:row>
      <xdr:rowOff>-76200</xdr:rowOff>
    </xdr:from>
    <xdr:ext cx="1247775" cy="809625"/>
    <xdr:sp macro="" textlink="">
      <xdr:nvSpPr>
        <xdr:cNvPr id="71" name="Shape 7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>
        <a:xfrm flipH="1">
          <a:off x="4731638" y="3384713"/>
          <a:ext cx="1228725" cy="790575"/>
        </a:xfrm>
        <a:prstGeom prst="rightArrow">
          <a:avLst>
            <a:gd name="adj1" fmla="val 50000"/>
            <a:gd name="adj2" fmla="val 50000"/>
          </a:avLst>
        </a:prstGeom>
        <a:solidFill>
          <a:schemeClr val="accent3"/>
        </a:solidFill>
        <a:ln w="25400" cap="flat" cmpd="sng">
          <a:solidFill>
            <a:srgbClr val="71884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50"/>
            <a:buFont typeface="Arial"/>
            <a:buNone/>
          </a:pPr>
          <a:r>
            <a:rPr lang="en-US" sz="105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2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INDICAD</a:t>
          </a:r>
          <a:endParaRPr sz="1400"/>
        </a:p>
      </xdr:txBody>
    </xdr:sp>
    <xdr:clientData fLocksWithSheet="0"/>
  </xdr:oneCellAnchor>
  <xdr:oneCellAnchor>
    <xdr:from>
      <xdr:col>0</xdr:col>
      <xdr:colOff>95250</xdr:colOff>
      <xdr:row>0</xdr:row>
      <xdr:rowOff>66675</xdr:rowOff>
    </xdr:from>
    <xdr:ext cx="1905000" cy="8191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14</xdr:row>
      <xdr:rowOff>142875</xdr:rowOff>
    </xdr:from>
    <xdr:ext cx="5505450" cy="3429000"/>
    <xdr:graphicFrame macro="">
      <xdr:nvGraphicFramePr>
        <xdr:cNvPr id="1375104981" name="Chart 3" title="Gráfico">
          <a:extLst>
            <a:ext uri="{FF2B5EF4-FFF2-40B4-BE49-F238E27FC236}">
              <a16:creationId xmlns:a16="http://schemas.microsoft.com/office/drawing/2014/main" id="{00000000-0008-0000-0400-0000D56FF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11</xdr:col>
      <xdr:colOff>104775</xdr:colOff>
      <xdr:row>0</xdr:row>
      <xdr:rowOff>104775</xdr:rowOff>
    </xdr:from>
    <xdr:ext cx="1495425" cy="704850"/>
    <xdr:sp macro="" textlink="">
      <xdr:nvSpPr>
        <xdr:cNvPr id="72" name="Shape 7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/>
      </xdr:nvSpPr>
      <xdr:spPr>
        <a:xfrm flipH="1">
          <a:off x="4603050" y="3432338"/>
          <a:ext cx="1485900" cy="695325"/>
        </a:xfrm>
        <a:prstGeom prst="rightArrow">
          <a:avLst>
            <a:gd name="adj1" fmla="val 50000"/>
            <a:gd name="adj2" fmla="val 50000"/>
          </a:avLst>
        </a:prstGeom>
        <a:gradFill>
          <a:gsLst>
            <a:gs pos="0">
              <a:srgbClr val="A5C26D"/>
            </a:gs>
            <a:gs pos="50000">
              <a:srgbClr val="9CBF53"/>
            </a:gs>
            <a:gs pos="100000">
              <a:srgbClr val="8BAE44"/>
            </a:gs>
          </a:gsLst>
          <a:lin ang="5400000" scaled="0"/>
        </a:gra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50"/>
            <a:buFont typeface="Arial"/>
            <a:buNone/>
          </a:pPr>
          <a:r>
            <a:rPr lang="en-US" sz="105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2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INDICADOR</a:t>
          </a:r>
          <a:endParaRPr sz="1400"/>
        </a:p>
      </xdr:txBody>
    </xdr:sp>
    <xdr:clientData fLocksWithSheet="0"/>
  </xdr:oneCellAnchor>
  <xdr:oneCellAnchor>
    <xdr:from>
      <xdr:col>0</xdr:col>
      <xdr:colOff>38100</xdr:colOff>
      <xdr:row>0</xdr:row>
      <xdr:rowOff>85725</xdr:rowOff>
    </xdr:from>
    <xdr:ext cx="2752725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323850</xdr:colOff>
      <xdr:row>14</xdr:row>
      <xdr:rowOff>476250</xdr:rowOff>
    </xdr:from>
    <xdr:ext cx="4819650" cy="3419475"/>
    <xdr:graphicFrame macro="">
      <xdr:nvGraphicFramePr>
        <xdr:cNvPr id="976834583" name="Chart 9">
          <a:extLst>
            <a:ext uri="{FF2B5EF4-FFF2-40B4-BE49-F238E27FC236}">
              <a16:creationId xmlns:a16="http://schemas.microsoft.com/office/drawing/2014/main" id="{00000000-0008-0000-0900-000017503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247650</xdr:colOff>
      <xdr:row>26</xdr:row>
      <xdr:rowOff>257175</xdr:rowOff>
    </xdr:from>
    <xdr:ext cx="4810125" cy="2466975"/>
    <xdr:graphicFrame macro="">
      <xdr:nvGraphicFramePr>
        <xdr:cNvPr id="274711847" name="Chart 10">
          <a:extLst>
            <a:ext uri="{FF2B5EF4-FFF2-40B4-BE49-F238E27FC236}">
              <a16:creationId xmlns:a16="http://schemas.microsoft.com/office/drawing/2014/main" id="{00000000-0008-0000-0900-000027C55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11</xdr:col>
      <xdr:colOff>266700</xdr:colOff>
      <xdr:row>0</xdr:row>
      <xdr:rowOff>0</xdr:rowOff>
    </xdr:from>
    <xdr:ext cx="1114425" cy="771525"/>
    <xdr:sp macro="" textlink="">
      <xdr:nvSpPr>
        <xdr:cNvPr id="77" name="Shape 7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SpPr/>
      </xdr:nvSpPr>
      <xdr:spPr>
        <a:xfrm flipH="1">
          <a:off x="4793550" y="3399000"/>
          <a:ext cx="1104900" cy="762000"/>
        </a:xfrm>
        <a:prstGeom prst="rightArrow">
          <a:avLst>
            <a:gd name="adj1" fmla="val 50000"/>
            <a:gd name="adj2" fmla="val 50000"/>
          </a:avLst>
        </a:prstGeom>
        <a:gradFill>
          <a:gsLst>
            <a:gs pos="0">
              <a:srgbClr val="A5C26D"/>
            </a:gs>
            <a:gs pos="50000">
              <a:srgbClr val="9CBF53"/>
            </a:gs>
            <a:gs pos="100000">
              <a:srgbClr val="8BAE44"/>
            </a:gs>
          </a:gsLst>
          <a:lin ang="5400000" scaled="0"/>
        </a:gra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50"/>
            <a:buFont typeface="Arial"/>
            <a:buNone/>
          </a:pPr>
          <a:r>
            <a:rPr lang="en-US" sz="105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2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INDICAD</a:t>
          </a:r>
          <a:endParaRPr sz="1400"/>
        </a:p>
      </xdr:txBody>
    </xdr:sp>
    <xdr:clientData fLocksWithSheet="0"/>
  </xdr:oneCellAnchor>
  <xdr:oneCellAnchor>
    <xdr:from>
      <xdr:col>0</xdr:col>
      <xdr:colOff>95250</xdr:colOff>
      <xdr:row>0</xdr:row>
      <xdr:rowOff>57150</xdr:rowOff>
    </xdr:from>
    <xdr:ext cx="1524000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323850</xdr:colOff>
      <xdr:row>13</xdr:row>
      <xdr:rowOff>476250</xdr:rowOff>
    </xdr:from>
    <xdr:ext cx="4819650" cy="3419475"/>
    <xdr:graphicFrame macro="">
      <xdr:nvGraphicFramePr>
        <xdr:cNvPr id="1254165225" name="Chart 16">
          <a:extLst>
            <a:ext uri="{FF2B5EF4-FFF2-40B4-BE49-F238E27FC236}">
              <a16:creationId xmlns:a16="http://schemas.microsoft.com/office/drawing/2014/main" id="{00000000-0008-0000-0E00-0000E90AC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342900</xdr:colOff>
      <xdr:row>26</xdr:row>
      <xdr:rowOff>276225</xdr:rowOff>
    </xdr:from>
    <xdr:ext cx="4810125" cy="2057400"/>
    <xdr:graphicFrame macro="">
      <xdr:nvGraphicFramePr>
        <xdr:cNvPr id="807836573" name="Chart 17">
          <a:extLst>
            <a:ext uri="{FF2B5EF4-FFF2-40B4-BE49-F238E27FC236}">
              <a16:creationId xmlns:a16="http://schemas.microsoft.com/office/drawing/2014/main" id="{00000000-0008-0000-0E00-00009D9B2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11</xdr:col>
      <xdr:colOff>-38100</xdr:colOff>
      <xdr:row>0</xdr:row>
      <xdr:rowOff>-47625</xdr:rowOff>
    </xdr:from>
    <xdr:ext cx="1181100" cy="809625"/>
    <xdr:sp macro="" textlink="">
      <xdr:nvSpPr>
        <xdr:cNvPr id="82" name="Shape 8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52000000}"/>
            </a:ext>
          </a:extLst>
        </xdr:cNvPr>
        <xdr:cNvSpPr/>
      </xdr:nvSpPr>
      <xdr:spPr>
        <a:xfrm flipH="1">
          <a:off x="4764975" y="3384713"/>
          <a:ext cx="1162050" cy="790575"/>
        </a:xfrm>
        <a:prstGeom prst="rightArrow">
          <a:avLst>
            <a:gd name="adj1" fmla="val 50000"/>
            <a:gd name="adj2" fmla="val 50000"/>
          </a:avLst>
        </a:prstGeom>
        <a:solidFill>
          <a:schemeClr val="accent3"/>
        </a:solidFill>
        <a:ln w="25400" cap="flat" cmpd="sng">
          <a:solidFill>
            <a:srgbClr val="71884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50"/>
            <a:buFont typeface="Arial"/>
            <a:buNone/>
          </a:pPr>
          <a:r>
            <a:rPr lang="en-US" sz="105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2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INDICAD</a:t>
          </a:r>
          <a:endParaRPr sz="1400"/>
        </a:p>
      </xdr:txBody>
    </xdr:sp>
    <xdr:clientData fLocksWithSheet="0"/>
  </xdr:oneCellAnchor>
  <xdr:oneCellAnchor>
    <xdr:from>
      <xdr:col>0</xdr:col>
      <xdr:colOff>47625</xdr:colOff>
      <xdr:row>0</xdr:row>
      <xdr:rowOff>57150</xdr:rowOff>
    </xdr:from>
    <xdr:ext cx="1524000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495300</xdr:colOff>
      <xdr:row>27</xdr:row>
      <xdr:rowOff>171450</xdr:rowOff>
    </xdr:from>
    <xdr:ext cx="5010150" cy="2362200"/>
    <xdr:graphicFrame macro="">
      <xdr:nvGraphicFramePr>
        <xdr:cNvPr id="2105928407" name="Chart 18">
          <a:extLst>
            <a:ext uri="{FF2B5EF4-FFF2-40B4-BE49-F238E27FC236}">
              <a16:creationId xmlns:a16="http://schemas.microsoft.com/office/drawing/2014/main" id="{00000000-0008-0000-0F00-0000D7EA8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11</xdr:col>
      <xdr:colOff>-38100</xdr:colOff>
      <xdr:row>0</xdr:row>
      <xdr:rowOff>-47625</xdr:rowOff>
    </xdr:from>
    <xdr:ext cx="1590675" cy="809625"/>
    <xdr:sp macro="" textlink="">
      <xdr:nvSpPr>
        <xdr:cNvPr id="83" name="Shape 8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53000000}"/>
            </a:ext>
          </a:extLst>
        </xdr:cNvPr>
        <xdr:cNvSpPr/>
      </xdr:nvSpPr>
      <xdr:spPr>
        <a:xfrm flipH="1">
          <a:off x="4560188" y="3384713"/>
          <a:ext cx="1571625" cy="790575"/>
        </a:xfrm>
        <a:prstGeom prst="rightArrow">
          <a:avLst>
            <a:gd name="adj1" fmla="val 50000"/>
            <a:gd name="adj2" fmla="val 50000"/>
          </a:avLst>
        </a:prstGeom>
        <a:solidFill>
          <a:schemeClr val="accent3"/>
        </a:solidFill>
        <a:ln w="25400" cap="flat" cmpd="sng">
          <a:solidFill>
            <a:srgbClr val="71884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50"/>
            <a:buFont typeface="Arial"/>
            <a:buNone/>
          </a:pPr>
          <a:r>
            <a:rPr lang="en-US" sz="105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2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INDICAD</a:t>
          </a:r>
          <a:endParaRPr sz="1400"/>
        </a:p>
      </xdr:txBody>
    </xdr:sp>
    <xdr:clientData fLocksWithSheet="0"/>
  </xdr:oneCellAnchor>
  <xdr:oneCellAnchor>
    <xdr:from>
      <xdr:col>0</xdr:col>
      <xdr:colOff>47625</xdr:colOff>
      <xdr:row>0</xdr:row>
      <xdr:rowOff>57150</xdr:rowOff>
    </xdr:from>
    <xdr:ext cx="1428750" cy="7715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9525</xdr:colOff>
      <xdr:row>1</xdr:row>
      <xdr:rowOff>-57150</xdr:rowOff>
    </xdr:from>
    <xdr:ext cx="1390650" cy="838200"/>
    <xdr:sp macro="" textlink="">
      <xdr:nvSpPr>
        <xdr:cNvPr id="84" name="Shape 8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54000000}"/>
            </a:ext>
          </a:extLst>
        </xdr:cNvPr>
        <xdr:cNvSpPr/>
      </xdr:nvSpPr>
      <xdr:spPr>
        <a:xfrm flipH="1">
          <a:off x="4660200" y="3370425"/>
          <a:ext cx="1371600" cy="819150"/>
        </a:xfrm>
        <a:prstGeom prst="rightArrow">
          <a:avLst>
            <a:gd name="adj1" fmla="val 50000"/>
            <a:gd name="adj2" fmla="val 50000"/>
          </a:avLst>
        </a:prstGeom>
        <a:solidFill>
          <a:schemeClr val="accent3"/>
        </a:solidFill>
        <a:ln w="25400" cap="flat" cmpd="sng">
          <a:solidFill>
            <a:srgbClr val="71884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50"/>
            <a:buFont typeface="Arial"/>
            <a:buNone/>
          </a:pPr>
          <a:r>
            <a:rPr lang="en-US" sz="105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2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ESTRATEGIA</a:t>
          </a:r>
          <a:endParaRPr sz="1400"/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638175</xdr:colOff>
      <xdr:row>0</xdr:row>
      <xdr:rowOff>-57150</xdr:rowOff>
    </xdr:from>
    <xdr:ext cx="1409700" cy="809625"/>
    <xdr:sp macro="" textlink="">
      <xdr:nvSpPr>
        <xdr:cNvPr id="85" name="Shape 8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55000000}"/>
            </a:ext>
          </a:extLst>
        </xdr:cNvPr>
        <xdr:cNvSpPr/>
      </xdr:nvSpPr>
      <xdr:spPr>
        <a:xfrm flipH="1">
          <a:off x="4650675" y="3384713"/>
          <a:ext cx="1390650" cy="790575"/>
        </a:xfrm>
        <a:prstGeom prst="rightArrow">
          <a:avLst>
            <a:gd name="adj1" fmla="val 50000"/>
            <a:gd name="adj2" fmla="val 50000"/>
          </a:avLst>
        </a:prstGeom>
        <a:solidFill>
          <a:schemeClr val="accent3"/>
        </a:solidFill>
        <a:ln w="25400" cap="flat" cmpd="sng">
          <a:solidFill>
            <a:srgbClr val="71884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50"/>
            <a:buFont typeface="Arial"/>
            <a:buNone/>
          </a:pPr>
          <a:r>
            <a:rPr lang="en-US" sz="105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2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ESTRATEGIA</a:t>
          </a:r>
          <a:endParaRPr sz="1400"/>
        </a:p>
      </xdr:txBody>
    </xdr:sp>
    <xdr:clientData fLocksWithSheet="0"/>
  </xdr:oneCellAnchor>
  <xdr:oneCellAnchor>
    <xdr:from>
      <xdr:col>0</xdr:col>
      <xdr:colOff>171450</xdr:colOff>
      <xdr:row>0</xdr:row>
      <xdr:rowOff>19050</xdr:rowOff>
    </xdr:from>
    <xdr:ext cx="2924175" cy="971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DD9C3"/>
  </sheetPr>
  <dimension ref="A1:X1000"/>
  <sheetViews>
    <sheetView topLeftCell="A37" workbookViewId="0"/>
  </sheetViews>
  <sheetFormatPr baseColWidth="10" defaultColWidth="12.625" defaultRowHeight="15" customHeight="1" x14ac:dyDescent="0.2"/>
  <cols>
    <col min="1" max="24" width="9.375" customWidth="1"/>
  </cols>
  <sheetData>
    <row r="1" spans="1:24" ht="33" customHeight="1" x14ac:dyDescent="0.3">
      <c r="A1" s="1"/>
      <c r="B1" s="2"/>
      <c r="C1" s="2"/>
      <c r="D1" s="1"/>
      <c r="E1" s="1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3" customHeight="1" x14ac:dyDescent="0.3">
      <c r="A2" s="1"/>
      <c r="B2" s="2"/>
      <c r="C2" s="2"/>
      <c r="D2" s="3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2.25" customHeight="1" x14ac:dyDescent="0.3">
      <c r="A3" s="4"/>
      <c r="B3" s="4"/>
      <c r="C3" s="4"/>
      <c r="D3" s="281" t="s">
        <v>1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3" customHeight="1" x14ac:dyDescent="0.3">
      <c r="A4" s="4"/>
      <c r="B4" s="4"/>
      <c r="C4" s="4"/>
      <c r="D4" s="4"/>
      <c r="E4" s="4"/>
      <c r="F4" s="4"/>
      <c r="G4" s="4"/>
      <c r="H4" s="4"/>
      <c r="I4" s="4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3" customHeight="1" x14ac:dyDescent="0.3">
      <c r="A5" s="4"/>
      <c r="B5" s="4"/>
      <c r="C5" s="4"/>
      <c r="D5" s="4"/>
      <c r="E5" s="4"/>
      <c r="F5" s="4"/>
      <c r="G5" s="4"/>
      <c r="H5" s="4"/>
      <c r="I5" s="4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7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6.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6.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6.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6.5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6.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6.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6.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6.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6.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6.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6.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6.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3">
      <c r="A60" s="283"/>
      <c r="B60" s="284"/>
      <c r="C60" s="284"/>
      <c r="D60" s="284"/>
      <c r="E60" s="284"/>
      <c r="F60" s="284"/>
      <c r="G60" s="284"/>
      <c r="H60" s="284"/>
      <c r="I60" s="28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3">
      <c r="A61" s="285"/>
      <c r="B61" s="286"/>
      <c r="C61" s="286"/>
      <c r="D61" s="286"/>
      <c r="E61" s="286"/>
      <c r="F61" s="286"/>
      <c r="G61" s="286"/>
      <c r="H61" s="286"/>
      <c r="I61" s="28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"/>
    <row r="222" spans="1:24" ht="15.75" customHeight="1" x14ac:dyDescent="0.2"/>
    <row r="223" spans="1:24" ht="15.75" customHeight="1" x14ac:dyDescent="0.2"/>
    <row r="224" spans="1: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D3:N3"/>
    <mergeCell ref="A60:I61"/>
  </mergeCells>
  <pageMargins left="0.7" right="0.7" top="0.75" bottom="0.75" header="0" footer="0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DDD9C3"/>
  </sheetPr>
  <dimension ref="A1:Z1000"/>
  <sheetViews>
    <sheetView workbookViewId="0"/>
  </sheetViews>
  <sheetFormatPr baseColWidth="10" defaultColWidth="12.625" defaultRowHeight="15" customHeight="1" x14ac:dyDescent="0.2"/>
  <cols>
    <col min="1" max="1" width="3.875" customWidth="1"/>
    <col min="2" max="2" width="6.625" customWidth="1"/>
    <col min="3" max="3" width="52.125" customWidth="1"/>
    <col min="4" max="4" width="44.375" customWidth="1"/>
    <col min="5" max="5" width="26.875" customWidth="1"/>
    <col min="6" max="7" width="18.125" customWidth="1"/>
    <col min="8" max="8" width="26.875" customWidth="1"/>
    <col min="9" max="20" width="5.875" customWidth="1"/>
    <col min="21" max="26" width="9.375" customWidth="1"/>
  </cols>
  <sheetData>
    <row r="1" spans="1:26" ht="57.75" customHeight="1" x14ac:dyDescent="0.2">
      <c r="A1" s="192"/>
      <c r="B1" s="192"/>
      <c r="C1" s="192"/>
      <c r="D1" s="193" t="s">
        <v>179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</row>
    <row r="2" spans="1:26" ht="27" customHeight="1" x14ac:dyDescent="0.2">
      <c r="A2" s="192"/>
      <c r="B2" s="194"/>
      <c r="C2" s="194"/>
      <c r="D2" s="195"/>
      <c r="E2" s="192"/>
      <c r="F2" s="196"/>
      <c r="G2" s="196"/>
      <c r="H2" s="196"/>
      <c r="I2" s="413" t="s">
        <v>180</v>
      </c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42"/>
      <c r="U2" s="192"/>
      <c r="V2" s="192"/>
      <c r="W2" s="192"/>
      <c r="X2" s="192"/>
      <c r="Y2" s="192"/>
      <c r="Z2" s="192"/>
    </row>
    <row r="3" spans="1:26" ht="49.5" customHeight="1" x14ac:dyDescent="0.2">
      <c r="A3" s="197"/>
      <c r="B3" s="198" t="s">
        <v>5</v>
      </c>
      <c r="C3" s="198" t="s">
        <v>181</v>
      </c>
      <c r="D3" s="183" t="s">
        <v>182</v>
      </c>
      <c r="E3" s="183" t="s">
        <v>183</v>
      </c>
      <c r="F3" s="183" t="s">
        <v>184</v>
      </c>
      <c r="G3" s="183" t="s">
        <v>185</v>
      </c>
      <c r="H3" s="183" t="s">
        <v>186</v>
      </c>
      <c r="I3" s="199">
        <v>1</v>
      </c>
      <c r="J3" s="200">
        <v>2</v>
      </c>
      <c r="K3" s="200">
        <v>3</v>
      </c>
      <c r="L3" s="200">
        <v>4</v>
      </c>
      <c r="M3" s="200">
        <v>5</v>
      </c>
      <c r="N3" s="200">
        <v>6</v>
      </c>
      <c r="O3" s="200">
        <v>7</v>
      </c>
      <c r="P3" s="200">
        <v>8</v>
      </c>
      <c r="Q3" s="200">
        <v>9</v>
      </c>
      <c r="R3" s="200">
        <v>10</v>
      </c>
      <c r="S3" s="200">
        <v>11</v>
      </c>
      <c r="T3" s="201">
        <v>12</v>
      </c>
      <c r="U3" s="192"/>
      <c r="V3" s="192"/>
      <c r="W3" s="192"/>
      <c r="X3" s="192"/>
      <c r="Y3" s="192"/>
      <c r="Z3" s="192"/>
    </row>
    <row r="4" spans="1:26" ht="15" customHeight="1" x14ac:dyDescent="0.2">
      <c r="A4" s="414" t="s">
        <v>187</v>
      </c>
      <c r="B4" s="202">
        <v>1</v>
      </c>
      <c r="C4" s="202"/>
      <c r="D4" s="203"/>
      <c r="E4" s="203"/>
      <c r="F4" s="203"/>
      <c r="G4" s="203"/>
      <c r="H4" s="202"/>
      <c r="I4" s="204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6"/>
      <c r="U4" s="192"/>
      <c r="V4" s="192"/>
      <c r="W4" s="192"/>
      <c r="X4" s="192"/>
      <c r="Y4" s="192"/>
      <c r="Z4" s="192"/>
    </row>
    <row r="5" spans="1:26" ht="15" customHeight="1" x14ac:dyDescent="0.2">
      <c r="A5" s="415"/>
      <c r="B5" s="207">
        <v>2</v>
      </c>
      <c r="C5" s="207"/>
      <c r="D5" s="208"/>
      <c r="E5" s="208"/>
      <c r="F5" s="208"/>
      <c r="G5" s="208"/>
      <c r="H5" s="207"/>
      <c r="I5" s="209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1"/>
      <c r="U5" s="192"/>
      <c r="V5" s="192"/>
      <c r="W5" s="192"/>
      <c r="X5" s="192"/>
      <c r="Y5" s="192"/>
      <c r="Z5" s="192"/>
    </row>
    <row r="6" spans="1:26" ht="15" customHeight="1" x14ac:dyDescent="0.2">
      <c r="A6" s="415"/>
      <c r="B6" s="207">
        <v>3</v>
      </c>
      <c r="C6" s="207"/>
      <c r="D6" s="208"/>
      <c r="E6" s="208"/>
      <c r="F6" s="208"/>
      <c r="G6" s="208"/>
      <c r="H6" s="207"/>
      <c r="I6" s="209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1"/>
      <c r="U6" s="192"/>
      <c r="V6" s="192"/>
      <c r="W6" s="192"/>
      <c r="X6" s="192"/>
      <c r="Y6" s="192"/>
      <c r="Z6" s="192"/>
    </row>
    <row r="7" spans="1:26" ht="15" customHeight="1" x14ac:dyDescent="0.2">
      <c r="A7" s="415"/>
      <c r="B7" s="207">
        <v>4</v>
      </c>
      <c r="C7" s="207"/>
      <c r="D7" s="208"/>
      <c r="E7" s="208"/>
      <c r="F7" s="208"/>
      <c r="G7" s="208"/>
      <c r="H7" s="207"/>
      <c r="I7" s="209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1"/>
      <c r="U7" s="192"/>
      <c r="V7" s="192"/>
      <c r="W7" s="192"/>
      <c r="X7" s="192"/>
      <c r="Y7" s="192"/>
      <c r="Z7" s="192"/>
    </row>
    <row r="8" spans="1:26" ht="15" customHeight="1" x14ac:dyDescent="0.2">
      <c r="A8" s="415"/>
      <c r="B8" s="207">
        <v>5</v>
      </c>
      <c r="C8" s="207"/>
      <c r="D8" s="208"/>
      <c r="E8" s="208"/>
      <c r="F8" s="208"/>
      <c r="G8" s="208"/>
      <c r="H8" s="207"/>
      <c r="I8" s="209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1"/>
      <c r="U8" s="192"/>
      <c r="V8" s="192"/>
      <c r="W8" s="192"/>
      <c r="X8" s="192"/>
      <c r="Y8" s="192"/>
      <c r="Z8" s="192"/>
    </row>
    <row r="9" spans="1:26" ht="15" customHeight="1" x14ac:dyDescent="0.2">
      <c r="A9" s="415"/>
      <c r="B9" s="207">
        <v>6</v>
      </c>
      <c r="C9" s="207"/>
      <c r="D9" s="208"/>
      <c r="E9" s="208"/>
      <c r="F9" s="208"/>
      <c r="G9" s="208"/>
      <c r="H9" s="207"/>
      <c r="I9" s="209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1"/>
      <c r="U9" s="192"/>
      <c r="V9" s="192"/>
      <c r="W9" s="192"/>
      <c r="X9" s="192"/>
      <c r="Y9" s="192"/>
      <c r="Z9" s="192"/>
    </row>
    <row r="10" spans="1:26" ht="15" customHeight="1" x14ac:dyDescent="0.2">
      <c r="A10" s="415"/>
      <c r="B10" s="207">
        <v>7</v>
      </c>
      <c r="C10" s="207"/>
      <c r="D10" s="208"/>
      <c r="E10" s="208"/>
      <c r="F10" s="208"/>
      <c r="G10" s="208"/>
      <c r="H10" s="207"/>
      <c r="I10" s="209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1"/>
      <c r="U10" s="192"/>
      <c r="V10" s="192"/>
      <c r="W10" s="192"/>
      <c r="X10" s="192"/>
      <c r="Y10" s="192"/>
      <c r="Z10" s="192"/>
    </row>
    <row r="11" spans="1:26" ht="15" customHeight="1" x14ac:dyDescent="0.2">
      <c r="A11" s="415"/>
      <c r="B11" s="207">
        <v>8</v>
      </c>
      <c r="C11" s="207"/>
      <c r="D11" s="208"/>
      <c r="E11" s="208"/>
      <c r="F11" s="208"/>
      <c r="G11" s="208"/>
      <c r="H11" s="207"/>
      <c r="I11" s="209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1"/>
      <c r="U11" s="192"/>
      <c r="V11" s="192"/>
      <c r="W11" s="192"/>
      <c r="X11" s="192"/>
      <c r="Y11" s="192"/>
      <c r="Z11" s="192"/>
    </row>
    <row r="12" spans="1:26" ht="15" customHeight="1" x14ac:dyDescent="0.2">
      <c r="A12" s="415"/>
      <c r="B12" s="207">
        <v>9</v>
      </c>
      <c r="C12" s="207"/>
      <c r="D12" s="208"/>
      <c r="E12" s="208"/>
      <c r="F12" s="208"/>
      <c r="G12" s="208"/>
      <c r="H12" s="207"/>
      <c r="I12" s="209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1"/>
      <c r="U12" s="192"/>
      <c r="V12" s="192"/>
      <c r="W12" s="192"/>
      <c r="X12" s="192"/>
      <c r="Y12" s="192"/>
      <c r="Z12" s="192"/>
    </row>
    <row r="13" spans="1:26" ht="15" customHeight="1" x14ac:dyDescent="0.2">
      <c r="A13" s="415"/>
      <c r="B13" s="207">
        <v>10</v>
      </c>
      <c r="C13" s="212"/>
      <c r="D13" s="213"/>
      <c r="E13" s="213"/>
      <c r="F13" s="213"/>
      <c r="G13" s="213"/>
      <c r="H13" s="212"/>
      <c r="I13" s="209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1"/>
      <c r="U13" s="192"/>
      <c r="V13" s="192"/>
      <c r="W13" s="192"/>
      <c r="X13" s="192"/>
      <c r="Y13" s="192"/>
      <c r="Z13" s="192"/>
    </row>
    <row r="14" spans="1:26" ht="15" customHeight="1" x14ac:dyDescent="0.2">
      <c r="A14" s="415"/>
      <c r="B14" s="207">
        <v>11</v>
      </c>
      <c r="C14" s="212"/>
      <c r="D14" s="213"/>
      <c r="E14" s="213"/>
      <c r="F14" s="213"/>
      <c r="G14" s="213"/>
      <c r="H14" s="212"/>
      <c r="I14" s="209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1"/>
      <c r="U14" s="192"/>
      <c r="V14" s="192"/>
      <c r="W14" s="192"/>
      <c r="X14" s="192"/>
      <c r="Y14" s="192"/>
      <c r="Z14" s="192"/>
    </row>
    <row r="15" spans="1:26" ht="15" customHeight="1" x14ac:dyDescent="0.2">
      <c r="A15" s="415"/>
      <c r="B15" s="207">
        <v>12</v>
      </c>
      <c r="C15" s="212"/>
      <c r="D15" s="213"/>
      <c r="E15" s="213"/>
      <c r="F15" s="213"/>
      <c r="G15" s="213"/>
      <c r="H15" s="212"/>
      <c r="I15" s="209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1"/>
      <c r="U15" s="192"/>
      <c r="V15" s="192"/>
      <c r="W15" s="192"/>
      <c r="X15" s="192"/>
      <c r="Y15" s="192"/>
      <c r="Z15" s="192"/>
    </row>
    <row r="16" spans="1:26" ht="15" customHeight="1" x14ac:dyDescent="0.2">
      <c r="A16" s="415"/>
      <c r="B16" s="207">
        <v>13</v>
      </c>
      <c r="C16" s="212"/>
      <c r="D16" s="213"/>
      <c r="E16" s="213"/>
      <c r="F16" s="213"/>
      <c r="G16" s="213"/>
      <c r="H16" s="212"/>
      <c r="I16" s="209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1"/>
      <c r="U16" s="192"/>
      <c r="V16" s="192"/>
      <c r="W16" s="192"/>
      <c r="X16" s="192"/>
      <c r="Y16" s="192"/>
      <c r="Z16" s="192"/>
    </row>
    <row r="17" spans="1:26" ht="15" customHeight="1" x14ac:dyDescent="0.2">
      <c r="A17" s="415"/>
      <c r="B17" s="207">
        <v>14</v>
      </c>
      <c r="C17" s="212"/>
      <c r="D17" s="213"/>
      <c r="E17" s="213"/>
      <c r="F17" s="213"/>
      <c r="G17" s="213"/>
      <c r="H17" s="212"/>
      <c r="I17" s="209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1"/>
      <c r="U17" s="192"/>
      <c r="V17" s="192"/>
      <c r="W17" s="192"/>
      <c r="X17" s="192"/>
      <c r="Y17" s="192"/>
      <c r="Z17" s="192"/>
    </row>
    <row r="18" spans="1:26" ht="15" customHeight="1" x14ac:dyDescent="0.2">
      <c r="A18" s="415"/>
      <c r="B18" s="207">
        <v>15</v>
      </c>
      <c r="C18" s="212"/>
      <c r="D18" s="213"/>
      <c r="E18" s="213"/>
      <c r="F18" s="213"/>
      <c r="G18" s="213"/>
      <c r="H18" s="212"/>
      <c r="I18" s="209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1"/>
      <c r="U18" s="192"/>
      <c r="V18" s="192"/>
      <c r="W18" s="192"/>
      <c r="X18" s="192"/>
      <c r="Y18" s="192"/>
      <c r="Z18" s="192"/>
    </row>
    <row r="19" spans="1:26" ht="15" customHeight="1" x14ac:dyDescent="0.2">
      <c r="A19" s="415"/>
      <c r="B19" s="207">
        <v>16</v>
      </c>
      <c r="C19" s="212"/>
      <c r="D19" s="213"/>
      <c r="E19" s="213"/>
      <c r="F19" s="213"/>
      <c r="G19" s="213"/>
      <c r="H19" s="212"/>
      <c r="I19" s="209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1"/>
      <c r="U19" s="192"/>
      <c r="V19" s="192"/>
      <c r="W19" s="192"/>
      <c r="X19" s="192"/>
      <c r="Y19" s="192"/>
      <c r="Z19" s="192"/>
    </row>
    <row r="20" spans="1:26" ht="15" customHeight="1" x14ac:dyDescent="0.2">
      <c r="A20" s="415"/>
      <c r="B20" s="207">
        <v>17</v>
      </c>
      <c r="C20" s="212"/>
      <c r="D20" s="213"/>
      <c r="E20" s="213"/>
      <c r="F20" s="213"/>
      <c r="G20" s="213"/>
      <c r="H20" s="212"/>
      <c r="I20" s="209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1"/>
      <c r="U20" s="192"/>
      <c r="V20" s="192"/>
      <c r="W20" s="192"/>
      <c r="X20" s="192"/>
      <c r="Y20" s="192"/>
      <c r="Z20" s="192"/>
    </row>
    <row r="21" spans="1:26" ht="15" customHeight="1" x14ac:dyDescent="0.2">
      <c r="A21" s="415"/>
      <c r="B21" s="207">
        <v>18</v>
      </c>
      <c r="C21" s="212"/>
      <c r="D21" s="213"/>
      <c r="E21" s="213"/>
      <c r="F21" s="213"/>
      <c r="G21" s="213"/>
      <c r="H21" s="212"/>
      <c r="I21" s="209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1"/>
      <c r="U21" s="192"/>
      <c r="V21" s="192"/>
      <c r="W21" s="192"/>
      <c r="X21" s="192"/>
      <c r="Y21" s="192"/>
      <c r="Z21" s="192"/>
    </row>
    <row r="22" spans="1:26" ht="15" customHeight="1" x14ac:dyDescent="0.2">
      <c r="A22" s="415"/>
      <c r="B22" s="207">
        <v>19</v>
      </c>
      <c r="C22" s="212"/>
      <c r="D22" s="213"/>
      <c r="E22" s="213"/>
      <c r="F22" s="213"/>
      <c r="G22" s="213"/>
      <c r="H22" s="212"/>
      <c r="I22" s="209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1"/>
      <c r="U22" s="192"/>
      <c r="V22" s="192"/>
      <c r="W22" s="192"/>
      <c r="X22" s="192"/>
      <c r="Y22" s="192"/>
      <c r="Z22" s="192"/>
    </row>
    <row r="23" spans="1:26" ht="15" customHeight="1" x14ac:dyDescent="0.2">
      <c r="A23" s="416"/>
      <c r="B23" s="207">
        <v>20</v>
      </c>
      <c r="C23" s="212"/>
      <c r="D23" s="214"/>
      <c r="E23" s="214"/>
      <c r="F23" s="214"/>
      <c r="G23" s="214"/>
      <c r="H23" s="215"/>
      <c r="I23" s="216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8"/>
      <c r="U23" s="192"/>
      <c r="V23" s="192"/>
      <c r="W23" s="192"/>
      <c r="X23" s="192"/>
      <c r="Y23" s="192"/>
      <c r="Z23" s="192"/>
    </row>
    <row r="24" spans="1:26" ht="15" customHeight="1" x14ac:dyDescent="0.2">
      <c r="A24" s="414" t="s">
        <v>2</v>
      </c>
      <c r="B24" s="202">
        <v>1</v>
      </c>
      <c r="C24" s="202"/>
      <c r="D24" s="203"/>
      <c r="E24" s="203"/>
      <c r="F24" s="203"/>
      <c r="G24" s="203"/>
      <c r="H24" s="202"/>
      <c r="I24" s="204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6"/>
      <c r="U24" s="192"/>
      <c r="V24" s="192"/>
      <c r="W24" s="192"/>
      <c r="X24" s="192"/>
      <c r="Y24" s="192"/>
      <c r="Z24" s="192"/>
    </row>
    <row r="25" spans="1:26" ht="15" customHeight="1" x14ac:dyDescent="0.2">
      <c r="A25" s="415"/>
      <c r="B25" s="207">
        <v>2</v>
      </c>
      <c r="C25" s="207"/>
      <c r="D25" s="208"/>
      <c r="E25" s="208"/>
      <c r="F25" s="208"/>
      <c r="G25" s="208"/>
      <c r="H25" s="207"/>
      <c r="I25" s="209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1"/>
      <c r="U25" s="192"/>
      <c r="V25" s="192"/>
      <c r="W25" s="192"/>
      <c r="X25" s="192"/>
      <c r="Y25" s="192"/>
      <c r="Z25" s="192"/>
    </row>
    <row r="26" spans="1:26" ht="15" customHeight="1" x14ac:dyDescent="0.2">
      <c r="A26" s="415"/>
      <c r="B26" s="207">
        <v>3</v>
      </c>
      <c r="C26" s="207"/>
      <c r="D26" s="208"/>
      <c r="E26" s="208"/>
      <c r="F26" s="208"/>
      <c r="G26" s="208"/>
      <c r="H26" s="207"/>
      <c r="I26" s="209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1"/>
      <c r="U26" s="192"/>
      <c r="V26" s="192"/>
      <c r="W26" s="192"/>
      <c r="X26" s="192"/>
      <c r="Y26" s="192"/>
      <c r="Z26" s="192"/>
    </row>
    <row r="27" spans="1:26" ht="15" customHeight="1" x14ac:dyDescent="0.2">
      <c r="A27" s="415"/>
      <c r="B27" s="207">
        <v>4</v>
      </c>
      <c r="C27" s="207"/>
      <c r="D27" s="208"/>
      <c r="E27" s="208"/>
      <c r="F27" s="208"/>
      <c r="G27" s="208"/>
      <c r="H27" s="207"/>
      <c r="I27" s="209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1"/>
      <c r="U27" s="192"/>
      <c r="V27" s="192"/>
      <c r="W27" s="192"/>
      <c r="X27" s="192"/>
      <c r="Y27" s="192"/>
      <c r="Z27" s="192"/>
    </row>
    <row r="28" spans="1:26" ht="15" customHeight="1" x14ac:dyDescent="0.2">
      <c r="A28" s="415"/>
      <c r="B28" s="207">
        <v>5</v>
      </c>
      <c r="C28" s="207"/>
      <c r="D28" s="208"/>
      <c r="E28" s="208"/>
      <c r="F28" s="208"/>
      <c r="G28" s="208"/>
      <c r="H28" s="207"/>
      <c r="I28" s="209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1"/>
      <c r="U28" s="192"/>
      <c r="V28" s="192"/>
      <c r="W28" s="192"/>
      <c r="X28" s="192"/>
      <c r="Y28" s="192"/>
      <c r="Z28" s="192"/>
    </row>
    <row r="29" spans="1:26" ht="15" customHeight="1" x14ac:dyDescent="0.2">
      <c r="A29" s="415"/>
      <c r="B29" s="207">
        <v>6</v>
      </c>
      <c r="C29" s="207"/>
      <c r="D29" s="208"/>
      <c r="E29" s="208"/>
      <c r="F29" s="208"/>
      <c r="G29" s="208"/>
      <c r="H29" s="207"/>
      <c r="I29" s="209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1"/>
      <c r="U29" s="192"/>
      <c r="V29" s="192"/>
      <c r="W29" s="192"/>
      <c r="X29" s="192"/>
      <c r="Y29" s="192"/>
      <c r="Z29" s="192"/>
    </row>
    <row r="30" spans="1:26" ht="15" customHeight="1" x14ac:dyDescent="0.2">
      <c r="A30" s="415"/>
      <c r="B30" s="207">
        <v>7</v>
      </c>
      <c r="C30" s="207"/>
      <c r="D30" s="208"/>
      <c r="E30" s="208"/>
      <c r="F30" s="208"/>
      <c r="G30" s="208"/>
      <c r="H30" s="207"/>
      <c r="I30" s="209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1"/>
      <c r="U30" s="192"/>
      <c r="V30" s="192"/>
      <c r="W30" s="192"/>
      <c r="X30" s="192"/>
      <c r="Y30" s="192"/>
      <c r="Z30" s="192"/>
    </row>
    <row r="31" spans="1:26" ht="15" customHeight="1" x14ac:dyDescent="0.2">
      <c r="A31" s="415"/>
      <c r="B31" s="207">
        <v>8</v>
      </c>
      <c r="C31" s="207"/>
      <c r="D31" s="208"/>
      <c r="E31" s="208"/>
      <c r="F31" s="208"/>
      <c r="G31" s="208"/>
      <c r="H31" s="207"/>
      <c r="I31" s="209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1"/>
      <c r="U31" s="192"/>
      <c r="V31" s="192"/>
      <c r="W31" s="192"/>
      <c r="X31" s="192"/>
      <c r="Y31" s="192"/>
      <c r="Z31" s="192"/>
    </row>
    <row r="32" spans="1:26" ht="15" customHeight="1" x14ac:dyDescent="0.2">
      <c r="A32" s="415"/>
      <c r="B32" s="207">
        <v>9</v>
      </c>
      <c r="C32" s="207"/>
      <c r="D32" s="208"/>
      <c r="E32" s="208"/>
      <c r="F32" s="208"/>
      <c r="G32" s="208"/>
      <c r="H32" s="207"/>
      <c r="I32" s="209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1"/>
      <c r="U32" s="192"/>
      <c r="V32" s="192"/>
      <c r="W32" s="192"/>
      <c r="X32" s="192"/>
      <c r="Y32" s="192"/>
      <c r="Z32" s="192"/>
    </row>
    <row r="33" spans="1:26" ht="15" customHeight="1" x14ac:dyDescent="0.2">
      <c r="A33" s="415"/>
      <c r="B33" s="207">
        <v>10</v>
      </c>
      <c r="C33" s="212"/>
      <c r="D33" s="213"/>
      <c r="E33" s="213"/>
      <c r="F33" s="213"/>
      <c r="G33" s="213"/>
      <c r="H33" s="212"/>
      <c r="I33" s="209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1"/>
      <c r="U33" s="192"/>
      <c r="V33" s="192"/>
      <c r="W33" s="192"/>
      <c r="X33" s="192"/>
      <c r="Y33" s="192"/>
      <c r="Z33" s="192"/>
    </row>
    <row r="34" spans="1:26" ht="15" customHeight="1" x14ac:dyDescent="0.2">
      <c r="A34" s="415"/>
      <c r="B34" s="207">
        <v>11</v>
      </c>
      <c r="C34" s="212"/>
      <c r="D34" s="213"/>
      <c r="E34" s="213"/>
      <c r="F34" s="213"/>
      <c r="G34" s="213"/>
      <c r="H34" s="212"/>
      <c r="I34" s="209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1"/>
      <c r="U34" s="192"/>
      <c r="V34" s="192"/>
      <c r="W34" s="192"/>
      <c r="X34" s="192"/>
      <c r="Y34" s="192"/>
      <c r="Z34" s="192"/>
    </row>
    <row r="35" spans="1:26" ht="15" customHeight="1" x14ac:dyDescent="0.2">
      <c r="A35" s="415"/>
      <c r="B35" s="207">
        <v>12</v>
      </c>
      <c r="C35" s="212"/>
      <c r="D35" s="213"/>
      <c r="E35" s="213"/>
      <c r="F35" s="213"/>
      <c r="G35" s="213"/>
      <c r="H35" s="212"/>
      <c r="I35" s="209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1"/>
      <c r="U35" s="192"/>
      <c r="V35" s="192"/>
      <c r="W35" s="192"/>
      <c r="X35" s="192"/>
      <c r="Y35" s="192"/>
      <c r="Z35" s="192"/>
    </row>
    <row r="36" spans="1:26" ht="15" customHeight="1" x14ac:dyDescent="0.2">
      <c r="A36" s="415"/>
      <c r="B36" s="207">
        <v>13</v>
      </c>
      <c r="C36" s="212"/>
      <c r="D36" s="213"/>
      <c r="E36" s="213"/>
      <c r="F36" s="213"/>
      <c r="G36" s="213"/>
      <c r="H36" s="212"/>
      <c r="I36" s="209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1"/>
      <c r="U36" s="192"/>
      <c r="V36" s="192"/>
      <c r="W36" s="192"/>
      <c r="X36" s="192"/>
      <c r="Y36" s="192"/>
      <c r="Z36" s="192"/>
    </row>
    <row r="37" spans="1:26" ht="15" customHeight="1" x14ac:dyDescent="0.2">
      <c r="A37" s="415"/>
      <c r="B37" s="207">
        <v>14</v>
      </c>
      <c r="C37" s="212"/>
      <c r="D37" s="213"/>
      <c r="E37" s="213"/>
      <c r="F37" s="213"/>
      <c r="G37" s="213"/>
      <c r="H37" s="212"/>
      <c r="I37" s="209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1"/>
      <c r="U37" s="192"/>
      <c r="V37" s="192"/>
      <c r="W37" s="192"/>
      <c r="X37" s="192"/>
      <c r="Y37" s="192"/>
      <c r="Z37" s="192"/>
    </row>
    <row r="38" spans="1:26" ht="15" customHeight="1" x14ac:dyDescent="0.2">
      <c r="A38" s="415"/>
      <c r="B38" s="207">
        <v>15</v>
      </c>
      <c r="C38" s="212"/>
      <c r="D38" s="213"/>
      <c r="E38" s="213"/>
      <c r="F38" s="213"/>
      <c r="G38" s="213"/>
      <c r="H38" s="212"/>
      <c r="I38" s="209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1"/>
      <c r="U38" s="192"/>
      <c r="V38" s="192"/>
      <c r="W38" s="192"/>
      <c r="X38" s="192"/>
      <c r="Y38" s="192"/>
      <c r="Z38" s="192"/>
    </row>
    <row r="39" spans="1:26" ht="15" customHeight="1" x14ac:dyDescent="0.2">
      <c r="A39" s="415"/>
      <c r="B39" s="207">
        <v>16</v>
      </c>
      <c r="C39" s="212"/>
      <c r="D39" s="213"/>
      <c r="E39" s="213"/>
      <c r="F39" s="213"/>
      <c r="G39" s="213"/>
      <c r="H39" s="212"/>
      <c r="I39" s="209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1"/>
      <c r="U39" s="192"/>
      <c r="V39" s="192"/>
      <c r="W39" s="192"/>
      <c r="X39" s="192"/>
      <c r="Y39" s="192"/>
      <c r="Z39" s="192"/>
    </row>
    <row r="40" spans="1:26" ht="15" customHeight="1" x14ac:dyDescent="0.2">
      <c r="A40" s="415"/>
      <c r="B40" s="207">
        <v>17</v>
      </c>
      <c r="C40" s="212"/>
      <c r="D40" s="213"/>
      <c r="E40" s="213"/>
      <c r="F40" s="213"/>
      <c r="G40" s="213"/>
      <c r="H40" s="212"/>
      <c r="I40" s="209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1"/>
      <c r="U40" s="192"/>
      <c r="V40" s="192"/>
      <c r="W40" s="192"/>
      <c r="X40" s="192"/>
      <c r="Y40" s="192"/>
      <c r="Z40" s="192"/>
    </row>
    <row r="41" spans="1:26" ht="15" customHeight="1" x14ac:dyDescent="0.2">
      <c r="A41" s="415"/>
      <c r="B41" s="207">
        <v>18</v>
      </c>
      <c r="C41" s="212"/>
      <c r="D41" s="213"/>
      <c r="E41" s="213"/>
      <c r="F41" s="213"/>
      <c r="G41" s="213"/>
      <c r="H41" s="212"/>
      <c r="I41" s="209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1"/>
      <c r="U41" s="192"/>
      <c r="V41" s="192"/>
      <c r="W41" s="192"/>
      <c r="X41" s="192"/>
      <c r="Y41" s="192"/>
      <c r="Z41" s="192"/>
    </row>
    <row r="42" spans="1:26" ht="15" customHeight="1" x14ac:dyDescent="0.2">
      <c r="A42" s="415"/>
      <c r="B42" s="207">
        <v>19</v>
      </c>
      <c r="C42" s="212"/>
      <c r="D42" s="213"/>
      <c r="E42" s="213"/>
      <c r="F42" s="213"/>
      <c r="G42" s="213"/>
      <c r="H42" s="212"/>
      <c r="I42" s="209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1"/>
      <c r="U42" s="192"/>
      <c r="V42" s="192"/>
      <c r="W42" s="192"/>
      <c r="X42" s="192"/>
      <c r="Y42" s="192"/>
      <c r="Z42" s="192"/>
    </row>
    <row r="43" spans="1:26" ht="15" customHeight="1" x14ac:dyDescent="0.2">
      <c r="A43" s="416"/>
      <c r="B43" s="207">
        <v>20</v>
      </c>
      <c r="C43" s="212"/>
      <c r="D43" s="214"/>
      <c r="E43" s="214"/>
      <c r="F43" s="214"/>
      <c r="G43" s="214"/>
      <c r="H43" s="215"/>
      <c r="I43" s="216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8"/>
      <c r="U43" s="192"/>
      <c r="V43" s="192"/>
      <c r="W43" s="192"/>
      <c r="X43" s="192"/>
      <c r="Y43" s="192"/>
      <c r="Z43" s="192"/>
    </row>
    <row r="44" spans="1:26" ht="15" customHeight="1" x14ac:dyDescent="0.2">
      <c r="A44" s="414" t="s">
        <v>188</v>
      </c>
      <c r="B44" s="202">
        <v>1</v>
      </c>
      <c r="C44" s="202"/>
      <c r="D44" s="203"/>
      <c r="E44" s="203"/>
      <c r="F44" s="203"/>
      <c r="G44" s="203"/>
      <c r="H44" s="202"/>
      <c r="I44" s="204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6"/>
      <c r="U44" s="192"/>
      <c r="V44" s="192"/>
      <c r="W44" s="192"/>
      <c r="X44" s="192"/>
      <c r="Y44" s="192"/>
      <c r="Z44" s="192"/>
    </row>
    <row r="45" spans="1:26" ht="15" customHeight="1" x14ac:dyDescent="0.2">
      <c r="A45" s="415"/>
      <c r="B45" s="207">
        <v>2</v>
      </c>
      <c r="C45" s="207"/>
      <c r="D45" s="208"/>
      <c r="E45" s="208"/>
      <c r="F45" s="208"/>
      <c r="G45" s="208"/>
      <c r="H45" s="207"/>
      <c r="I45" s="209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1"/>
      <c r="U45" s="192"/>
      <c r="V45" s="192"/>
      <c r="W45" s="192"/>
      <c r="X45" s="192"/>
      <c r="Y45" s="192"/>
      <c r="Z45" s="192"/>
    </row>
    <row r="46" spans="1:26" ht="15" customHeight="1" x14ac:dyDescent="0.2">
      <c r="A46" s="415"/>
      <c r="B46" s="207">
        <v>3</v>
      </c>
      <c r="C46" s="207"/>
      <c r="D46" s="208"/>
      <c r="E46" s="208"/>
      <c r="F46" s="208"/>
      <c r="G46" s="208"/>
      <c r="H46" s="207"/>
      <c r="I46" s="209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1"/>
      <c r="U46" s="192"/>
      <c r="V46" s="192"/>
      <c r="W46" s="192"/>
      <c r="X46" s="192"/>
      <c r="Y46" s="192"/>
      <c r="Z46" s="192"/>
    </row>
    <row r="47" spans="1:26" ht="15" customHeight="1" x14ac:dyDescent="0.2">
      <c r="A47" s="415"/>
      <c r="B47" s="207">
        <v>4</v>
      </c>
      <c r="C47" s="207"/>
      <c r="D47" s="208"/>
      <c r="E47" s="208"/>
      <c r="F47" s="208"/>
      <c r="G47" s="208"/>
      <c r="H47" s="207"/>
      <c r="I47" s="209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1"/>
      <c r="U47" s="192"/>
      <c r="V47" s="192"/>
      <c r="W47" s="192"/>
      <c r="X47" s="192"/>
      <c r="Y47" s="192"/>
      <c r="Z47" s="192"/>
    </row>
    <row r="48" spans="1:26" ht="15" customHeight="1" x14ac:dyDescent="0.2">
      <c r="A48" s="415"/>
      <c r="B48" s="207">
        <v>5</v>
      </c>
      <c r="C48" s="207"/>
      <c r="D48" s="208"/>
      <c r="E48" s="208"/>
      <c r="F48" s="208"/>
      <c r="G48" s="208"/>
      <c r="H48" s="207"/>
      <c r="I48" s="209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1"/>
      <c r="U48" s="192"/>
      <c r="V48" s="192"/>
      <c r="W48" s="192"/>
      <c r="X48" s="192"/>
      <c r="Y48" s="192"/>
      <c r="Z48" s="192"/>
    </row>
    <row r="49" spans="1:26" ht="15" customHeight="1" x14ac:dyDescent="0.2">
      <c r="A49" s="415"/>
      <c r="B49" s="207">
        <v>6</v>
      </c>
      <c r="C49" s="207"/>
      <c r="D49" s="208"/>
      <c r="E49" s="208"/>
      <c r="F49" s="208"/>
      <c r="G49" s="208"/>
      <c r="H49" s="207"/>
      <c r="I49" s="209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1"/>
      <c r="U49" s="192"/>
      <c r="V49" s="192"/>
      <c r="W49" s="192"/>
      <c r="X49" s="192"/>
      <c r="Y49" s="192"/>
      <c r="Z49" s="192"/>
    </row>
    <row r="50" spans="1:26" ht="15" customHeight="1" x14ac:dyDescent="0.2">
      <c r="A50" s="415"/>
      <c r="B50" s="207">
        <v>7</v>
      </c>
      <c r="C50" s="207"/>
      <c r="D50" s="208"/>
      <c r="E50" s="208"/>
      <c r="F50" s="208"/>
      <c r="G50" s="208"/>
      <c r="H50" s="207"/>
      <c r="I50" s="209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1"/>
      <c r="U50" s="192"/>
      <c r="V50" s="192"/>
      <c r="W50" s="192"/>
      <c r="X50" s="192"/>
      <c r="Y50" s="192"/>
      <c r="Z50" s="192"/>
    </row>
    <row r="51" spans="1:26" ht="15" customHeight="1" x14ac:dyDescent="0.2">
      <c r="A51" s="415"/>
      <c r="B51" s="207">
        <v>8</v>
      </c>
      <c r="C51" s="207"/>
      <c r="D51" s="208"/>
      <c r="E51" s="208"/>
      <c r="F51" s="208"/>
      <c r="G51" s="208"/>
      <c r="H51" s="207"/>
      <c r="I51" s="209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1"/>
      <c r="U51" s="192"/>
      <c r="V51" s="192"/>
      <c r="W51" s="192"/>
      <c r="X51" s="192"/>
      <c r="Y51" s="192"/>
      <c r="Z51" s="192"/>
    </row>
    <row r="52" spans="1:26" ht="15" customHeight="1" x14ac:dyDescent="0.2">
      <c r="A52" s="415"/>
      <c r="B52" s="207">
        <v>9</v>
      </c>
      <c r="C52" s="207"/>
      <c r="D52" s="208"/>
      <c r="E52" s="208"/>
      <c r="F52" s="208"/>
      <c r="G52" s="208"/>
      <c r="H52" s="207"/>
      <c r="I52" s="209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1"/>
      <c r="U52" s="192"/>
      <c r="V52" s="192"/>
      <c r="W52" s="192"/>
      <c r="X52" s="192"/>
      <c r="Y52" s="192"/>
      <c r="Z52" s="192"/>
    </row>
    <row r="53" spans="1:26" ht="15" customHeight="1" x14ac:dyDescent="0.2">
      <c r="A53" s="415"/>
      <c r="B53" s="207">
        <v>10</v>
      </c>
      <c r="C53" s="212"/>
      <c r="D53" s="213"/>
      <c r="E53" s="213"/>
      <c r="F53" s="213"/>
      <c r="G53" s="213"/>
      <c r="H53" s="212"/>
      <c r="I53" s="209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1"/>
      <c r="U53" s="192"/>
      <c r="V53" s="192"/>
      <c r="W53" s="192"/>
      <c r="X53" s="192"/>
      <c r="Y53" s="192"/>
      <c r="Z53" s="192"/>
    </row>
    <row r="54" spans="1:26" ht="15" customHeight="1" x14ac:dyDescent="0.2">
      <c r="A54" s="415"/>
      <c r="B54" s="207">
        <v>11</v>
      </c>
      <c r="C54" s="212"/>
      <c r="D54" s="213"/>
      <c r="E54" s="213"/>
      <c r="F54" s="213"/>
      <c r="G54" s="213"/>
      <c r="H54" s="212"/>
      <c r="I54" s="209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1"/>
      <c r="U54" s="192"/>
      <c r="V54" s="192"/>
      <c r="W54" s="192"/>
      <c r="X54" s="192"/>
      <c r="Y54" s="192"/>
      <c r="Z54" s="192"/>
    </row>
    <row r="55" spans="1:26" ht="15" customHeight="1" x14ac:dyDescent="0.2">
      <c r="A55" s="415"/>
      <c r="B55" s="207">
        <v>12</v>
      </c>
      <c r="C55" s="212"/>
      <c r="D55" s="213"/>
      <c r="E55" s="213"/>
      <c r="F55" s="213"/>
      <c r="G55" s="213"/>
      <c r="H55" s="212"/>
      <c r="I55" s="209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1"/>
      <c r="U55" s="192"/>
      <c r="V55" s="192"/>
      <c r="W55" s="192"/>
      <c r="X55" s="192"/>
      <c r="Y55" s="192"/>
      <c r="Z55" s="192"/>
    </row>
    <row r="56" spans="1:26" ht="15" customHeight="1" x14ac:dyDescent="0.2">
      <c r="A56" s="415"/>
      <c r="B56" s="207">
        <v>13</v>
      </c>
      <c r="C56" s="212"/>
      <c r="D56" s="213"/>
      <c r="E56" s="213"/>
      <c r="F56" s="213"/>
      <c r="G56" s="213"/>
      <c r="H56" s="212"/>
      <c r="I56" s="209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1"/>
      <c r="U56" s="192"/>
      <c r="V56" s="192"/>
      <c r="W56" s="192"/>
      <c r="X56" s="192"/>
      <c r="Y56" s="192"/>
      <c r="Z56" s="192"/>
    </row>
    <row r="57" spans="1:26" ht="15" customHeight="1" x14ac:dyDescent="0.2">
      <c r="A57" s="415"/>
      <c r="B57" s="207">
        <v>14</v>
      </c>
      <c r="C57" s="212"/>
      <c r="D57" s="213"/>
      <c r="E57" s="213"/>
      <c r="F57" s="213"/>
      <c r="G57" s="213"/>
      <c r="H57" s="212"/>
      <c r="I57" s="209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1"/>
      <c r="U57" s="192"/>
      <c r="V57" s="192"/>
      <c r="W57" s="192"/>
      <c r="X57" s="192"/>
      <c r="Y57" s="192"/>
      <c r="Z57" s="192"/>
    </row>
    <row r="58" spans="1:26" ht="15" customHeight="1" x14ac:dyDescent="0.2">
      <c r="A58" s="415"/>
      <c r="B58" s="207">
        <v>15</v>
      </c>
      <c r="C58" s="212"/>
      <c r="D58" s="213"/>
      <c r="E58" s="213"/>
      <c r="F58" s="213"/>
      <c r="G58" s="213"/>
      <c r="H58" s="212"/>
      <c r="I58" s="209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1"/>
      <c r="U58" s="192"/>
      <c r="V58" s="192"/>
      <c r="W58" s="192"/>
      <c r="X58" s="192"/>
      <c r="Y58" s="192"/>
      <c r="Z58" s="192"/>
    </row>
    <row r="59" spans="1:26" ht="15" customHeight="1" x14ac:dyDescent="0.2">
      <c r="A59" s="415"/>
      <c r="B59" s="207">
        <v>16</v>
      </c>
      <c r="C59" s="212"/>
      <c r="D59" s="213"/>
      <c r="E59" s="213"/>
      <c r="F59" s="213"/>
      <c r="G59" s="213"/>
      <c r="H59" s="212"/>
      <c r="I59" s="209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1"/>
      <c r="U59" s="192"/>
      <c r="V59" s="192"/>
      <c r="W59" s="192"/>
      <c r="X59" s="192"/>
      <c r="Y59" s="192"/>
      <c r="Z59" s="192"/>
    </row>
    <row r="60" spans="1:26" ht="15" customHeight="1" x14ac:dyDescent="0.2">
      <c r="A60" s="415"/>
      <c r="B60" s="207">
        <v>17</v>
      </c>
      <c r="C60" s="212"/>
      <c r="D60" s="213"/>
      <c r="E60" s="213"/>
      <c r="F60" s="213"/>
      <c r="G60" s="213"/>
      <c r="H60" s="212"/>
      <c r="I60" s="209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1"/>
      <c r="U60" s="192"/>
      <c r="V60" s="192"/>
      <c r="W60" s="192"/>
      <c r="X60" s="192"/>
      <c r="Y60" s="192"/>
      <c r="Z60" s="192"/>
    </row>
    <row r="61" spans="1:26" ht="15" customHeight="1" x14ac:dyDescent="0.2">
      <c r="A61" s="415"/>
      <c r="B61" s="207">
        <v>18</v>
      </c>
      <c r="C61" s="212"/>
      <c r="D61" s="213"/>
      <c r="E61" s="213"/>
      <c r="F61" s="213"/>
      <c r="G61" s="213"/>
      <c r="H61" s="212"/>
      <c r="I61" s="209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1"/>
      <c r="U61" s="192"/>
      <c r="V61" s="192"/>
      <c r="W61" s="192"/>
      <c r="X61" s="192"/>
      <c r="Y61" s="192"/>
      <c r="Z61" s="192"/>
    </row>
    <row r="62" spans="1:26" ht="15" customHeight="1" x14ac:dyDescent="0.2">
      <c r="A62" s="415"/>
      <c r="B62" s="207">
        <v>19</v>
      </c>
      <c r="C62" s="212"/>
      <c r="D62" s="213"/>
      <c r="E62" s="213"/>
      <c r="F62" s="213"/>
      <c r="G62" s="213"/>
      <c r="H62" s="212"/>
      <c r="I62" s="209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1"/>
      <c r="U62" s="192"/>
      <c r="V62" s="192"/>
      <c r="W62" s="192"/>
      <c r="X62" s="192"/>
      <c r="Y62" s="192"/>
      <c r="Z62" s="192"/>
    </row>
    <row r="63" spans="1:26" ht="15" customHeight="1" x14ac:dyDescent="0.2">
      <c r="A63" s="416"/>
      <c r="B63" s="215">
        <v>20</v>
      </c>
      <c r="C63" s="214"/>
      <c r="D63" s="214"/>
      <c r="E63" s="214"/>
      <c r="F63" s="214"/>
      <c r="G63" s="214"/>
      <c r="H63" s="215"/>
      <c r="I63" s="216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8"/>
      <c r="U63" s="192"/>
      <c r="V63" s="192"/>
      <c r="W63" s="192"/>
      <c r="X63" s="192"/>
      <c r="Y63" s="192"/>
      <c r="Z63" s="192"/>
    </row>
    <row r="64" spans="1:26" ht="15.75" customHeight="1" x14ac:dyDescent="0.2">
      <c r="A64" s="192"/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  <c r="Z64" s="192"/>
    </row>
    <row r="65" spans="1:26" ht="15.75" customHeight="1" x14ac:dyDescent="0.2">
      <c r="A65" s="192"/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2"/>
      <c r="Z65" s="192"/>
    </row>
    <row r="66" spans="1:26" ht="15.75" customHeight="1" x14ac:dyDescent="0.2">
      <c r="A66" s="192"/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92"/>
      <c r="W66" s="192"/>
      <c r="X66" s="192"/>
      <c r="Y66" s="192"/>
      <c r="Z66" s="192"/>
    </row>
    <row r="67" spans="1:26" ht="15.75" customHeight="1" x14ac:dyDescent="0.2">
      <c r="A67" s="192"/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192"/>
    </row>
    <row r="68" spans="1:26" ht="15.75" customHeight="1" x14ac:dyDescent="0.2">
      <c r="A68" s="192"/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92"/>
      <c r="W68" s="192"/>
      <c r="X68" s="192"/>
      <c r="Y68" s="192"/>
      <c r="Z68" s="192"/>
    </row>
    <row r="69" spans="1:26" ht="15.75" customHeight="1" x14ac:dyDescent="0.2">
      <c r="A69" s="192"/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192"/>
    </row>
    <row r="70" spans="1:26" ht="15.75" customHeight="1" x14ac:dyDescent="0.2">
      <c r="A70" s="192"/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</row>
    <row r="71" spans="1:26" ht="15.75" customHeight="1" x14ac:dyDescent="0.2">
      <c r="A71" s="192"/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192"/>
    </row>
    <row r="72" spans="1:26" ht="15.75" customHeight="1" x14ac:dyDescent="0.2">
      <c r="A72" s="192"/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92"/>
      <c r="W72" s="192"/>
      <c r="X72" s="192"/>
      <c r="Y72" s="192"/>
      <c r="Z72" s="192"/>
    </row>
    <row r="73" spans="1:26" ht="15.75" customHeight="1" x14ac:dyDescent="0.2">
      <c r="A73" s="192"/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  <c r="Z73" s="192"/>
    </row>
    <row r="74" spans="1:26" ht="15.75" customHeight="1" x14ac:dyDescent="0.2">
      <c r="A74" s="192"/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92"/>
      <c r="Z74" s="192"/>
    </row>
    <row r="75" spans="1:26" ht="15.75" customHeight="1" x14ac:dyDescent="0.2">
      <c r="A75" s="192"/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2"/>
      <c r="X75" s="192"/>
      <c r="Y75" s="192"/>
      <c r="Z75" s="192"/>
    </row>
    <row r="76" spans="1:26" ht="15.75" customHeight="1" x14ac:dyDescent="0.2">
      <c r="A76" s="192"/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2"/>
      <c r="Z76" s="192"/>
    </row>
    <row r="77" spans="1:26" ht="15.75" customHeight="1" x14ac:dyDescent="0.2">
      <c r="A77" s="192"/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  <c r="Z77" s="192"/>
    </row>
    <row r="78" spans="1:26" ht="15.75" customHeight="1" x14ac:dyDescent="0.2">
      <c r="A78" s="192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</row>
    <row r="79" spans="1:26" ht="15.75" customHeight="1" x14ac:dyDescent="0.2">
      <c r="A79" s="192"/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  <c r="W79" s="192"/>
      <c r="X79" s="192"/>
      <c r="Y79" s="192"/>
      <c r="Z79" s="192"/>
    </row>
    <row r="80" spans="1:26" ht="15.75" customHeight="1" x14ac:dyDescent="0.2">
      <c r="A80" s="192"/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</row>
    <row r="81" spans="1:26" ht="15.75" customHeight="1" x14ac:dyDescent="0.2">
      <c r="A81" s="192"/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92"/>
      <c r="W81" s="192"/>
      <c r="X81" s="192"/>
      <c r="Y81" s="192"/>
      <c r="Z81" s="192"/>
    </row>
    <row r="82" spans="1:26" ht="15.75" customHeight="1" x14ac:dyDescent="0.2">
      <c r="A82" s="192"/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</row>
    <row r="83" spans="1:26" ht="15.75" customHeight="1" x14ac:dyDescent="0.2">
      <c r="A83" s="192"/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192"/>
      <c r="Y83" s="192"/>
      <c r="Z83" s="192"/>
    </row>
    <row r="84" spans="1:26" ht="15.75" customHeight="1" x14ac:dyDescent="0.2">
      <c r="A84" s="192"/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92"/>
      <c r="W84" s="192"/>
      <c r="X84" s="192"/>
      <c r="Y84" s="192"/>
      <c r="Z84" s="192"/>
    </row>
    <row r="85" spans="1:26" ht="15.75" customHeight="1" x14ac:dyDescent="0.2">
      <c r="A85" s="192"/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</row>
    <row r="86" spans="1:26" ht="15.75" customHeight="1" x14ac:dyDescent="0.2">
      <c r="A86" s="192"/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  <c r="Z86" s="192"/>
    </row>
    <row r="87" spans="1:26" ht="15.75" customHeight="1" x14ac:dyDescent="0.2">
      <c r="A87" s="192"/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  <c r="Z87" s="192"/>
    </row>
    <row r="88" spans="1:26" ht="15.75" customHeight="1" x14ac:dyDescent="0.2">
      <c r="A88" s="192"/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2"/>
      <c r="W88" s="192"/>
      <c r="X88" s="192"/>
      <c r="Y88" s="192"/>
      <c r="Z88" s="192"/>
    </row>
    <row r="89" spans="1:26" ht="15.75" customHeight="1" x14ac:dyDescent="0.2">
      <c r="A89" s="192"/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</row>
    <row r="90" spans="1:26" ht="15.75" customHeight="1" x14ac:dyDescent="0.2">
      <c r="A90" s="192"/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</row>
    <row r="91" spans="1:26" ht="15.75" customHeight="1" x14ac:dyDescent="0.2">
      <c r="A91" s="192"/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92"/>
      <c r="W91" s="192"/>
      <c r="X91" s="192"/>
      <c r="Y91" s="192"/>
      <c r="Z91" s="192"/>
    </row>
    <row r="92" spans="1:26" ht="15.75" customHeight="1" x14ac:dyDescent="0.2">
      <c r="A92" s="192"/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</row>
    <row r="93" spans="1:26" ht="15.75" customHeight="1" x14ac:dyDescent="0.2">
      <c r="A93" s="192"/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92"/>
      <c r="Z93" s="192"/>
    </row>
    <row r="94" spans="1:26" ht="15.75" customHeight="1" x14ac:dyDescent="0.2">
      <c r="A94" s="192"/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92"/>
      <c r="Z94" s="192"/>
    </row>
    <row r="95" spans="1:26" ht="15.75" customHeight="1" x14ac:dyDescent="0.2">
      <c r="A95" s="192"/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</row>
    <row r="96" spans="1:26" ht="15.75" customHeight="1" x14ac:dyDescent="0.2">
      <c r="A96" s="192"/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2"/>
      <c r="Z96" s="192"/>
    </row>
    <row r="97" spans="1:26" ht="15.75" customHeight="1" x14ac:dyDescent="0.2">
      <c r="A97" s="192"/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92"/>
      <c r="Z97" s="192"/>
    </row>
    <row r="98" spans="1:26" ht="15.75" customHeight="1" x14ac:dyDescent="0.2">
      <c r="A98" s="192"/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192"/>
      <c r="S98" s="192"/>
      <c r="T98" s="192"/>
      <c r="U98" s="192"/>
      <c r="V98" s="192"/>
      <c r="W98" s="192"/>
      <c r="X98" s="192"/>
      <c r="Y98" s="192"/>
      <c r="Z98" s="192"/>
    </row>
    <row r="99" spans="1:26" ht="15.75" customHeight="1" x14ac:dyDescent="0.2">
      <c r="A99" s="192"/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  <c r="Z99" s="192"/>
    </row>
    <row r="100" spans="1:26" ht="15.75" customHeight="1" x14ac:dyDescent="0.2">
      <c r="A100" s="192"/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  <c r="Z100" s="192"/>
    </row>
    <row r="101" spans="1:26" ht="15.75" customHeight="1" x14ac:dyDescent="0.2">
      <c r="A101" s="192"/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92"/>
    </row>
    <row r="102" spans="1:26" ht="15.75" customHeight="1" x14ac:dyDescent="0.2">
      <c r="A102" s="192"/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  <c r="Z102" s="192"/>
    </row>
    <row r="103" spans="1:26" ht="15.75" customHeight="1" x14ac:dyDescent="0.2">
      <c r="A103" s="192"/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  <c r="Z103" s="192"/>
    </row>
    <row r="104" spans="1:26" ht="15.75" customHeight="1" x14ac:dyDescent="0.2">
      <c r="A104" s="192"/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92"/>
      <c r="Z104" s="192"/>
    </row>
    <row r="105" spans="1:26" ht="15.75" customHeight="1" x14ac:dyDescent="0.2">
      <c r="A105" s="192"/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  <c r="S105" s="192"/>
      <c r="T105" s="192"/>
      <c r="U105" s="192"/>
      <c r="V105" s="192"/>
      <c r="W105" s="192"/>
      <c r="X105" s="192"/>
      <c r="Y105" s="192"/>
      <c r="Z105" s="192"/>
    </row>
    <row r="106" spans="1:26" ht="15.75" customHeight="1" x14ac:dyDescent="0.2">
      <c r="A106" s="192"/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  <c r="S106" s="192"/>
      <c r="T106" s="192"/>
      <c r="U106" s="192"/>
      <c r="V106" s="192"/>
      <c r="W106" s="192"/>
      <c r="X106" s="192"/>
      <c r="Y106" s="192"/>
      <c r="Z106" s="192"/>
    </row>
    <row r="107" spans="1:26" ht="15.75" customHeight="1" x14ac:dyDescent="0.2">
      <c r="A107" s="192"/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  <c r="S107" s="192"/>
      <c r="T107" s="192"/>
      <c r="U107" s="192"/>
      <c r="V107" s="192"/>
      <c r="W107" s="192"/>
      <c r="X107" s="192"/>
      <c r="Y107" s="192"/>
      <c r="Z107" s="192"/>
    </row>
    <row r="108" spans="1:26" ht="15.75" customHeight="1" x14ac:dyDescent="0.2">
      <c r="A108" s="192"/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  <c r="S108" s="192"/>
      <c r="T108" s="192"/>
      <c r="U108" s="192"/>
      <c r="V108" s="192"/>
      <c r="W108" s="192"/>
      <c r="X108" s="192"/>
      <c r="Y108" s="192"/>
      <c r="Z108" s="192"/>
    </row>
    <row r="109" spans="1:26" ht="15.75" customHeight="1" x14ac:dyDescent="0.2">
      <c r="A109" s="192"/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92"/>
      <c r="Z109" s="192"/>
    </row>
    <row r="110" spans="1:26" ht="15.75" customHeight="1" x14ac:dyDescent="0.2">
      <c r="A110" s="192"/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192"/>
      <c r="S110" s="192"/>
      <c r="T110" s="192"/>
      <c r="U110" s="192"/>
      <c r="V110" s="192"/>
      <c r="W110" s="192"/>
      <c r="X110" s="192"/>
      <c r="Y110" s="192"/>
      <c r="Z110" s="192"/>
    </row>
    <row r="111" spans="1:26" ht="15.75" customHeight="1" x14ac:dyDescent="0.2">
      <c r="A111" s="192"/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  <c r="R111" s="192"/>
      <c r="S111" s="192"/>
      <c r="T111" s="192"/>
      <c r="U111" s="192"/>
      <c r="V111" s="192"/>
      <c r="W111" s="192"/>
      <c r="X111" s="192"/>
      <c r="Y111" s="192"/>
      <c r="Z111" s="192"/>
    </row>
    <row r="112" spans="1:26" ht="15.75" customHeight="1" x14ac:dyDescent="0.2">
      <c r="A112" s="192"/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  <c r="S112" s="192"/>
      <c r="T112" s="192"/>
      <c r="U112" s="192"/>
      <c r="V112" s="192"/>
      <c r="W112" s="192"/>
      <c r="X112" s="192"/>
      <c r="Y112" s="192"/>
      <c r="Z112" s="192"/>
    </row>
    <row r="113" spans="1:26" ht="15.75" customHeight="1" x14ac:dyDescent="0.2">
      <c r="A113" s="192"/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192"/>
      <c r="S113" s="192"/>
      <c r="T113" s="192"/>
      <c r="U113" s="192"/>
      <c r="V113" s="192"/>
      <c r="W113" s="192"/>
      <c r="X113" s="192"/>
      <c r="Y113" s="192"/>
      <c r="Z113" s="192"/>
    </row>
    <row r="114" spans="1:26" ht="15.75" customHeight="1" x14ac:dyDescent="0.2">
      <c r="A114" s="192"/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  <c r="S114" s="192"/>
      <c r="T114" s="192"/>
      <c r="U114" s="192"/>
      <c r="V114" s="192"/>
      <c r="W114" s="192"/>
      <c r="X114" s="192"/>
      <c r="Y114" s="192"/>
      <c r="Z114" s="192"/>
    </row>
    <row r="115" spans="1:26" ht="15.75" customHeight="1" x14ac:dyDescent="0.2">
      <c r="A115" s="192"/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  <c r="S115" s="192"/>
      <c r="T115" s="192"/>
      <c r="U115" s="192"/>
      <c r="V115" s="192"/>
      <c r="W115" s="192"/>
      <c r="X115" s="192"/>
      <c r="Y115" s="192"/>
      <c r="Z115" s="192"/>
    </row>
    <row r="116" spans="1:26" ht="15.75" customHeight="1" x14ac:dyDescent="0.2">
      <c r="A116" s="192"/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  <c r="W116" s="192"/>
      <c r="X116" s="192"/>
      <c r="Y116" s="192"/>
      <c r="Z116" s="192"/>
    </row>
    <row r="117" spans="1:26" ht="15.75" customHeight="1" x14ac:dyDescent="0.2">
      <c r="A117" s="192"/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92"/>
      <c r="W117" s="192"/>
      <c r="X117" s="192"/>
      <c r="Y117" s="192"/>
      <c r="Z117" s="192"/>
    </row>
    <row r="118" spans="1:26" ht="15.75" customHeight="1" x14ac:dyDescent="0.2">
      <c r="A118" s="192"/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92"/>
      <c r="W118" s="192"/>
      <c r="X118" s="192"/>
      <c r="Y118" s="192"/>
      <c r="Z118" s="192"/>
    </row>
    <row r="119" spans="1:26" ht="15.75" customHeight="1" x14ac:dyDescent="0.2">
      <c r="A119" s="192"/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92"/>
      <c r="W119" s="192"/>
      <c r="X119" s="192"/>
      <c r="Y119" s="192"/>
      <c r="Z119" s="192"/>
    </row>
    <row r="120" spans="1:26" ht="15.75" customHeight="1" x14ac:dyDescent="0.2">
      <c r="A120" s="192"/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92"/>
      <c r="W120" s="192"/>
      <c r="X120" s="192"/>
      <c r="Y120" s="192"/>
      <c r="Z120" s="192"/>
    </row>
    <row r="121" spans="1:26" ht="15.75" customHeight="1" x14ac:dyDescent="0.2">
      <c r="A121" s="192"/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  <c r="S121" s="192"/>
      <c r="T121" s="192"/>
      <c r="U121" s="192"/>
      <c r="V121" s="192"/>
      <c r="W121" s="192"/>
      <c r="X121" s="192"/>
      <c r="Y121" s="192"/>
      <c r="Z121" s="192"/>
    </row>
    <row r="122" spans="1:26" ht="15.75" customHeight="1" x14ac:dyDescent="0.2">
      <c r="A122" s="192"/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</row>
    <row r="123" spans="1:26" ht="15.75" customHeight="1" x14ac:dyDescent="0.2">
      <c r="A123" s="192"/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  <c r="S123" s="192"/>
      <c r="T123" s="192"/>
      <c r="U123" s="192"/>
      <c r="V123" s="192"/>
      <c r="W123" s="192"/>
      <c r="X123" s="192"/>
      <c r="Y123" s="192"/>
      <c r="Z123" s="192"/>
    </row>
    <row r="124" spans="1:26" ht="15.75" customHeight="1" x14ac:dyDescent="0.2">
      <c r="A124" s="192"/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  <c r="S124" s="192"/>
      <c r="T124" s="192"/>
      <c r="U124" s="192"/>
      <c r="V124" s="192"/>
      <c r="W124" s="192"/>
      <c r="X124" s="192"/>
      <c r="Y124" s="192"/>
      <c r="Z124" s="192"/>
    </row>
    <row r="125" spans="1:26" ht="15.75" customHeight="1" x14ac:dyDescent="0.2">
      <c r="A125" s="192"/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  <c r="S125" s="192"/>
      <c r="T125" s="192"/>
      <c r="U125" s="192"/>
      <c r="V125" s="192"/>
      <c r="W125" s="192"/>
      <c r="X125" s="192"/>
      <c r="Y125" s="192"/>
      <c r="Z125" s="192"/>
    </row>
    <row r="126" spans="1:26" ht="15.75" customHeight="1" x14ac:dyDescent="0.2">
      <c r="A126" s="192"/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  <c r="S126" s="192"/>
      <c r="T126" s="192"/>
      <c r="U126" s="192"/>
      <c r="V126" s="192"/>
      <c r="W126" s="192"/>
      <c r="X126" s="192"/>
      <c r="Y126" s="192"/>
      <c r="Z126" s="192"/>
    </row>
    <row r="127" spans="1:26" ht="15.75" customHeight="1" x14ac:dyDescent="0.2">
      <c r="A127" s="192"/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192"/>
      <c r="S127" s="192"/>
      <c r="T127" s="192"/>
      <c r="U127" s="192"/>
      <c r="V127" s="192"/>
      <c r="W127" s="192"/>
      <c r="X127" s="192"/>
      <c r="Y127" s="192"/>
      <c r="Z127" s="192"/>
    </row>
    <row r="128" spans="1:26" ht="15.75" customHeight="1" x14ac:dyDescent="0.2">
      <c r="A128" s="192"/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192"/>
      <c r="S128" s="192"/>
      <c r="T128" s="192"/>
      <c r="U128" s="192"/>
      <c r="V128" s="192"/>
      <c r="W128" s="192"/>
      <c r="X128" s="192"/>
      <c r="Y128" s="192"/>
      <c r="Z128" s="192"/>
    </row>
    <row r="129" spans="1:26" ht="15.75" customHeight="1" x14ac:dyDescent="0.2">
      <c r="A129" s="192"/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  <c r="S129" s="192"/>
      <c r="T129" s="192"/>
      <c r="U129" s="192"/>
      <c r="V129" s="192"/>
      <c r="W129" s="192"/>
      <c r="X129" s="192"/>
      <c r="Y129" s="192"/>
      <c r="Z129" s="192"/>
    </row>
    <row r="130" spans="1:26" ht="15.75" customHeight="1" x14ac:dyDescent="0.2">
      <c r="A130" s="192"/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  <c r="S130" s="192"/>
      <c r="T130" s="192"/>
      <c r="U130" s="192"/>
      <c r="V130" s="192"/>
      <c r="W130" s="192"/>
      <c r="X130" s="192"/>
      <c r="Y130" s="192"/>
      <c r="Z130" s="192"/>
    </row>
    <row r="131" spans="1:26" ht="15.75" customHeight="1" x14ac:dyDescent="0.2">
      <c r="A131" s="192"/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  <c r="S131" s="192"/>
      <c r="T131" s="192"/>
      <c r="U131" s="192"/>
      <c r="V131" s="192"/>
      <c r="W131" s="192"/>
      <c r="X131" s="192"/>
      <c r="Y131" s="192"/>
      <c r="Z131" s="192"/>
    </row>
    <row r="132" spans="1:26" ht="15.75" customHeight="1" x14ac:dyDescent="0.2">
      <c r="A132" s="192"/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  <c r="S132" s="192"/>
      <c r="T132" s="192"/>
      <c r="U132" s="192"/>
      <c r="V132" s="192"/>
      <c r="W132" s="192"/>
      <c r="X132" s="192"/>
      <c r="Y132" s="192"/>
      <c r="Z132" s="192"/>
    </row>
    <row r="133" spans="1:26" ht="15.75" customHeight="1" x14ac:dyDescent="0.2">
      <c r="A133" s="192"/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192"/>
      <c r="S133" s="192"/>
      <c r="T133" s="192"/>
      <c r="U133" s="192"/>
      <c r="V133" s="192"/>
      <c r="W133" s="192"/>
      <c r="X133" s="192"/>
      <c r="Y133" s="192"/>
      <c r="Z133" s="192"/>
    </row>
    <row r="134" spans="1:26" ht="15.75" customHeight="1" x14ac:dyDescent="0.2">
      <c r="A134" s="192"/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192"/>
      <c r="S134" s="192"/>
      <c r="T134" s="192"/>
      <c r="U134" s="192"/>
      <c r="V134" s="192"/>
      <c r="W134" s="192"/>
      <c r="X134" s="192"/>
      <c r="Y134" s="192"/>
      <c r="Z134" s="192"/>
    </row>
    <row r="135" spans="1:26" ht="15.75" customHeight="1" x14ac:dyDescent="0.2">
      <c r="A135" s="192"/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  <c r="S135" s="192"/>
      <c r="T135" s="192"/>
      <c r="U135" s="192"/>
      <c r="V135" s="192"/>
      <c r="W135" s="192"/>
      <c r="X135" s="192"/>
      <c r="Y135" s="192"/>
      <c r="Z135" s="192"/>
    </row>
    <row r="136" spans="1:26" ht="15.75" customHeight="1" x14ac:dyDescent="0.2">
      <c r="A136" s="192"/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192"/>
      <c r="S136" s="192"/>
      <c r="T136" s="192"/>
      <c r="U136" s="192"/>
      <c r="V136" s="192"/>
      <c r="W136" s="192"/>
      <c r="X136" s="192"/>
      <c r="Y136" s="192"/>
      <c r="Z136" s="192"/>
    </row>
    <row r="137" spans="1:26" ht="15.75" customHeight="1" x14ac:dyDescent="0.2">
      <c r="A137" s="192"/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192"/>
      <c r="U137" s="192"/>
      <c r="V137" s="192"/>
      <c r="W137" s="192"/>
      <c r="X137" s="192"/>
      <c r="Y137" s="192"/>
      <c r="Z137" s="192"/>
    </row>
    <row r="138" spans="1:26" ht="15.75" customHeight="1" x14ac:dyDescent="0.2">
      <c r="A138" s="192"/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  <c r="S138" s="192"/>
      <c r="T138" s="192"/>
      <c r="U138" s="192"/>
      <c r="V138" s="192"/>
      <c r="W138" s="192"/>
      <c r="X138" s="192"/>
      <c r="Y138" s="192"/>
      <c r="Z138" s="192"/>
    </row>
    <row r="139" spans="1:26" ht="15.75" customHeight="1" x14ac:dyDescent="0.2">
      <c r="A139" s="192"/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  <c r="T139" s="192"/>
      <c r="U139" s="192"/>
      <c r="V139" s="192"/>
      <c r="W139" s="192"/>
      <c r="X139" s="192"/>
      <c r="Y139" s="192"/>
      <c r="Z139" s="192"/>
    </row>
    <row r="140" spans="1:26" ht="15.75" customHeight="1" x14ac:dyDescent="0.2">
      <c r="A140" s="192"/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  <c r="R140" s="192"/>
      <c r="S140" s="192"/>
      <c r="T140" s="192"/>
      <c r="U140" s="192"/>
      <c r="V140" s="192"/>
      <c r="W140" s="192"/>
      <c r="X140" s="192"/>
      <c r="Y140" s="192"/>
      <c r="Z140" s="192"/>
    </row>
    <row r="141" spans="1:26" ht="15.75" customHeight="1" x14ac:dyDescent="0.2">
      <c r="A141" s="192"/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  <c r="R141" s="192"/>
      <c r="S141" s="192"/>
      <c r="T141" s="192"/>
      <c r="U141" s="192"/>
      <c r="V141" s="192"/>
      <c r="W141" s="192"/>
      <c r="X141" s="192"/>
      <c r="Y141" s="192"/>
      <c r="Z141" s="192"/>
    </row>
    <row r="142" spans="1:26" ht="15.75" customHeight="1" x14ac:dyDescent="0.2">
      <c r="A142" s="192"/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192"/>
      <c r="S142" s="192"/>
      <c r="T142" s="192"/>
      <c r="U142" s="192"/>
      <c r="V142" s="192"/>
      <c r="W142" s="192"/>
      <c r="X142" s="192"/>
      <c r="Y142" s="192"/>
      <c r="Z142" s="192"/>
    </row>
    <row r="143" spans="1:26" ht="15.75" customHeight="1" x14ac:dyDescent="0.2">
      <c r="A143" s="192"/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  <c r="R143" s="192"/>
      <c r="S143" s="192"/>
      <c r="T143" s="192"/>
      <c r="U143" s="192"/>
      <c r="V143" s="192"/>
      <c r="W143" s="192"/>
      <c r="X143" s="192"/>
      <c r="Y143" s="192"/>
      <c r="Z143" s="192"/>
    </row>
    <row r="144" spans="1:26" ht="15.75" customHeight="1" x14ac:dyDescent="0.2">
      <c r="A144" s="192"/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  <c r="R144" s="192"/>
      <c r="S144" s="192"/>
      <c r="T144" s="192"/>
      <c r="U144" s="192"/>
      <c r="V144" s="192"/>
      <c r="W144" s="192"/>
      <c r="X144" s="192"/>
      <c r="Y144" s="192"/>
      <c r="Z144" s="192"/>
    </row>
    <row r="145" spans="1:26" ht="15.75" customHeight="1" x14ac:dyDescent="0.2">
      <c r="A145" s="192"/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  <c r="R145" s="192"/>
      <c r="S145" s="192"/>
      <c r="T145" s="192"/>
      <c r="U145" s="192"/>
      <c r="V145" s="192"/>
      <c r="W145" s="192"/>
      <c r="X145" s="192"/>
      <c r="Y145" s="192"/>
      <c r="Z145" s="192"/>
    </row>
    <row r="146" spans="1:26" ht="15.75" customHeight="1" x14ac:dyDescent="0.2">
      <c r="A146" s="192"/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  <c r="R146" s="192"/>
      <c r="S146" s="192"/>
      <c r="T146" s="192"/>
      <c r="U146" s="192"/>
      <c r="V146" s="192"/>
      <c r="W146" s="192"/>
      <c r="X146" s="192"/>
      <c r="Y146" s="192"/>
      <c r="Z146" s="192"/>
    </row>
    <row r="147" spans="1:26" ht="15.75" customHeight="1" x14ac:dyDescent="0.2">
      <c r="A147" s="192"/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  <c r="R147" s="192"/>
      <c r="S147" s="192"/>
      <c r="T147" s="192"/>
      <c r="U147" s="192"/>
      <c r="V147" s="192"/>
      <c r="W147" s="192"/>
      <c r="X147" s="192"/>
      <c r="Y147" s="192"/>
      <c r="Z147" s="192"/>
    </row>
    <row r="148" spans="1:26" ht="15.75" customHeight="1" x14ac:dyDescent="0.2">
      <c r="A148" s="192"/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</row>
    <row r="149" spans="1:26" ht="15.75" customHeight="1" x14ac:dyDescent="0.2">
      <c r="A149" s="192"/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  <c r="S149" s="192"/>
      <c r="T149" s="192"/>
      <c r="U149" s="192"/>
      <c r="V149" s="192"/>
      <c r="W149" s="192"/>
      <c r="X149" s="192"/>
      <c r="Y149" s="192"/>
      <c r="Z149" s="192"/>
    </row>
    <row r="150" spans="1:26" ht="15.75" customHeight="1" x14ac:dyDescent="0.2">
      <c r="A150" s="192"/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  <c r="S150" s="192"/>
      <c r="T150" s="192"/>
      <c r="U150" s="192"/>
      <c r="V150" s="192"/>
      <c r="W150" s="192"/>
      <c r="X150" s="192"/>
      <c r="Y150" s="192"/>
      <c r="Z150" s="192"/>
    </row>
    <row r="151" spans="1:26" ht="15.75" customHeight="1" x14ac:dyDescent="0.2">
      <c r="A151" s="192"/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  <c r="R151" s="192"/>
      <c r="S151" s="192"/>
      <c r="T151" s="192"/>
      <c r="U151" s="192"/>
      <c r="V151" s="192"/>
      <c r="W151" s="192"/>
      <c r="X151" s="192"/>
      <c r="Y151" s="192"/>
      <c r="Z151" s="192"/>
    </row>
    <row r="152" spans="1:26" ht="15.75" customHeight="1" x14ac:dyDescent="0.2">
      <c r="A152" s="192"/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  <c r="R152" s="192"/>
      <c r="S152" s="192"/>
      <c r="T152" s="192"/>
      <c r="U152" s="192"/>
      <c r="V152" s="192"/>
      <c r="W152" s="192"/>
      <c r="X152" s="192"/>
      <c r="Y152" s="192"/>
      <c r="Z152" s="192"/>
    </row>
    <row r="153" spans="1:26" ht="15.75" customHeight="1" x14ac:dyDescent="0.2">
      <c r="A153" s="192"/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  <c r="S153" s="192"/>
      <c r="T153" s="192"/>
      <c r="U153" s="192"/>
      <c r="V153" s="192"/>
      <c r="W153" s="192"/>
      <c r="X153" s="192"/>
      <c r="Y153" s="192"/>
      <c r="Z153" s="192"/>
    </row>
    <row r="154" spans="1:26" ht="15.75" customHeight="1" x14ac:dyDescent="0.2">
      <c r="A154" s="192"/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192"/>
      <c r="S154" s="192"/>
      <c r="T154" s="192"/>
      <c r="U154" s="192"/>
      <c r="V154" s="192"/>
      <c r="W154" s="192"/>
      <c r="X154" s="192"/>
      <c r="Y154" s="192"/>
      <c r="Z154" s="192"/>
    </row>
    <row r="155" spans="1:26" ht="15.75" customHeight="1" x14ac:dyDescent="0.2">
      <c r="A155" s="192"/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  <c r="S155" s="192"/>
      <c r="T155" s="192"/>
      <c r="U155" s="192"/>
      <c r="V155" s="192"/>
      <c r="W155" s="192"/>
      <c r="X155" s="192"/>
      <c r="Y155" s="192"/>
      <c r="Z155" s="192"/>
    </row>
    <row r="156" spans="1:26" ht="15.75" customHeight="1" x14ac:dyDescent="0.2">
      <c r="A156" s="192"/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  <c r="R156" s="192"/>
      <c r="S156" s="192"/>
      <c r="T156" s="192"/>
      <c r="U156" s="192"/>
      <c r="V156" s="192"/>
      <c r="W156" s="192"/>
      <c r="X156" s="192"/>
      <c r="Y156" s="192"/>
      <c r="Z156" s="192"/>
    </row>
    <row r="157" spans="1:26" ht="15.75" customHeight="1" x14ac:dyDescent="0.2">
      <c r="A157" s="192"/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  <c r="S157" s="192"/>
      <c r="T157" s="192"/>
      <c r="U157" s="192"/>
      <c r="V157" s="192"/>
      <c r="W157" s="192"/>
      <c r="X157" s="192"/>
      <c r="Y157" s="192"/>
      <c r="Z157" s="192"/>
    </row>
    <row r="158" spans="1:26" ht="15.75" customHeight="1" x14ac:dyDescent="0.2">
      <c r="A158" s="192"/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192"/>
      <c r="S158" s="192"/>
      <c r="T158" s="192"/>
      <c r="U158" s="192"/>
      <c r="V158" s="192"/>
      <c r="W158" s="192"/>
      <c r="X158" s="192"/>
      <c r="Y158" s="192"/>
      <c r="Z158" s="192"/>
    </row>
    <row r="159" spans="1:26" ht="15.75" customHeight="1" x14ac:dyDescent="0.2">
      <c r="A159" s="192"/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  <c r="S159" s="192"/>
      <c r="T159" s="192"/>
      <c r="U159" s="192"/>
      <c r="V159" s="192"/>
      <c r="W159" s="192"/>
      <c r="X159" s="192"/>
      <c r="Y159" s="192"/>
      <c r="Z159" s="192"/>
    </row>
    <row r="160" spans="1:26" ht="15.75" customHeight="1" x14ac:dyDescent="0.2">
      <c r="A160" s="192"/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  <c r="S160" s="192"/>
      <c r="T160" s="192"/>
      <c r="U160" s="192"/>
      <c r="V160" s="192"/>
      <c r="W160" s="192"/>
      <c r="X160" s="192"/>
      <c r="Y160" s="192"/>
      <c r="Z160" s="192"/>
    </row>
    <row r="161" spans="1:26" ht="15.75" customHeight="1" x14ac:dyDescent="0.2">
      <c r="A161" s="192"/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192"/>
      <c r="S161" s="192"/>
      <c r="T161" s="192"/>
      <c r="U161" s="192"/>
      <c r="V161" s="192"/>
      <c r="W161" s="192"/>
      <c r="X161" s="192"/>
      <c r="Y161" s="192"/>
      <c r="Z161" s="192"/>
    </row>
    <row r="162" spans="1:26" ht="15.75" customHeight="1" x14ac:dyDescent="0.2">
      <c r="A162" s="192"/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  <c r="S162" s="192"/>
      <c r="T162" s="192"/>
      <c r="U162" s="192"/>
      <c r="V162" s="192"/>
      <c r="W162" s="192"/>
      <c r="X162" s="192"/>
      <c r="Y162" s="192"/>
      <c r="Z162" s="192"/>
    </row>
    <row r="163" spans="1:26" ht="15.75" customHeight="1" x14ac:dyDescent="0.2">
      <c r="A163" s="192"/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192"/>
      <c r="S163" s="192"/>
      <c r="T163" s="192"/>
      <c r="U163" s="192"/>
      <c r="V163" s="192"/>
      <c r="W163" s="192"/>
      <c r="X163" s="192"/>
      <c r="Y163" s="192"/>
      <c r="Z163" s="192"/>
    </row>
    <row r="164" spans="1:26" ht="15.75" customHeight="1" x14ac:dyDescent="0.2">
      <c r="A164" s="192"/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192"/>
      <c r="S164" s="192"/>
      <c r="T164" s="192"/>
      <c r="U164" s="192"/>
      <c r="V164" s="192"/>
      <c r="W164" s="192"/>
      <c r="X164" s="192"/>
      <c r="Y164" s="192"/>
      <c r="Z164" s="192"/>
    </row>
    <row r="165" spans="1:26" ht="15.75" customHeight="1" x14ac:dyDescent="0.2">
      <c r="A165" s="192"/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  <c r="R165" s="192"/>
      <c r="S165" s="192"/>
      <c r="T165" s="192"/>
      <c r="U165" s="192"/>
      <c r="V165" s="192"/>
      <c r="W165" s="192"/>
      <c r="X165" s="192"/>
      <c r="Y165" s="192"/>
      <c r="Z165" s="192"/>
    </row>
    <row r="166" spans="1:26" ht="15.75" customHeight="1" x14ac:dyDescent="0.2">
      <c r="A166" s="192"/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  <c r="R166" s="192"/>
      <c r="S166" s="192"/>
      <c r="T166" s="192"/>
      <c r="U166" s="192"/>
      <c r="V166" s="192"/>
      <c r="W166" s="192"/>
      <c r="X166" s="192"/>
      <c r="Y166" s="192"/>
      <c r="Z166" s="192"/>
    </row>
    <row r="167" spans="1:26" ht="15.75" customHeight="1" x14ac:dyDescent="0.2">
      <c r="A167" s="192"/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  <c r="R167" s="192"/>
      <c r="S167" s="192"/>
      <c r="T167" s="192"/>
      <c r="U167" s="192"/>
      <c r="V167" s="192"/>
      <c r="W167" s="192"/>
      <c r="X167" s="192"/>
      <c r="Y167" s="192"/>
      <c r="Z167" s="192"/>
    </row>
    <row r="168" spans="1:26" ht="15.75" customHeight="1" x14ac:dyDescent="0.2">
      <c r="A168" s="192"/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  <c r="R168" s="192"/>
      <c r="S168" s="192"/>
      <c r="T168" s="192"/>
      <c r="U168" s="192"/>
      <c r="V168" s="192"/>
      <c r="W168" s="192"/>
      <c r="X168" s="192"/>
      <c r="Y168" s="192"/>
      <c r="Z168" s="192"/>
    </row>
    <row r="169" spans="1:26" ht="15.75" customHeight="1" x14ac:dyDescent="0.2">
      <c r="A169" s="192"/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  <c r="R169" s="192"/>
      <c r="S169" s="192"/>
      <c r="T169" s="192"/>
      <c r="U169" s="192"/>
      <c r="V169" s="192"/>
      <c r="W169" s="192"/>
      <c r="X169" s="192"/>
      <c r="Y169" s="192"/>
      <c r="Z169" s="192"/>
    </row>
    <row r="170" spans="1:26" ht="15.75" customHeight="1" x14ac:dyDescent="0.2">
      <c r="A170" s="192"/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  <c r="R170" s="192"/>
      <c r="S170" s="192"/>
      <c r="T170" s="192"/>
      <c r="U170" s="192"/>
      <c r="V170" s="192"/>
      <c r="W170" s="192"/>
      <c r="X170" s="192"/>
      <c r="Y170" s="192"/>
      <c r="Z170" s="192"/>
    </row>
    <row r="171" spans="1:26" ht="15.75" customHeight="1" x14ac:dyDescent="0.2">
      <c r="A171" s="192"/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192"/>
      <c r="S171" s="192"/>
      <c r="T171" s="192"/>
      <c r="U171" s="192"/>
      <c r="V171" s="192"/>
      <c r="W171" s="192"/>
      <c r="X171" s="192"/>
      <c r="Y171" s="192"/>
      <c r="Z171" s="192"/>
    </row>
    <row r="172" spans="1:26" ht="15.75" customHeight="1" x14ac:dyDescent="0.2">
      <c r="A172" s="192"/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192"/>
      <c r="S172" s="192"/>
      <c r="T172" s="192"/>
      <c r="U172" s="192"/>
      <c r="V172" s="192"/>
      <c r="W172" s="192"/>
      <c r="X172" s="192"/>
      <c r="Y172" s="192"/>
      <c r="Z172" s="192"/>
    </row>
    <row r="173" spans="1:26" ht="15.75" customHeight="1" x14ac:dyDescent="0.2">
      <c r="A173" s="192"/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  <c r="S173" s="192"/>
      <c r="T173" s="192"/>
      <c r="U173" s="192"/>
      <c r="V173" s="192"/>
      <c r="W173" s="192"/>
      <c r="X173" s="192"/>
      <c r="Y173" s="192"/>
      <c r="Z173" s="192"/>
    </row>
    <row r="174" spans="1:26" ht="15.75" customHeight="1" x14ac:dyDescent="0.2">
      <c r="A174" s="192"/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  <c r="S174" s="192"/>
      <c r="T174" s="192"/>
      <c r="U174" s="192"/>
      <c r="V174" s="192"/>
      <c r="W174" s="192"/>
      <c r="X174" s="192"/>
      <c r="Y174" s="192"/>
      <c r="Z174" s="192"/>
    </row>
    <row r="175" spans="1:26" ht="15.75" customHeight="1" x14ac:dyDescent="0.2">
      <c r="A175" s="192"/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  <c r="R175" s="192"/>
      <c r="S175" s="192"/>
      <c r="T175" s="192"/>
      <c r="U175" s="192"/>
      <c r="V175" s="192"/>
      <c r="W175" s="192"/>
      <c r="X175" s="192"/>
      <c r="Y175" s="192"/>
      <c r="Z175" s="192"/>
    </row>
    <row r="176" spans="1:26" ht="15.75" customHeight="1" x14ac:dyDescent="0.2">
      <c r="A176" s="192"/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  <c r="R176" s="192"/>
      <c r="S176" s="192"/>
      <c r="T176" s="192"/>
      <c r="U176" s="192"/>
      <c r="V176" s="192"/>
      <c r="W176" s="192"/>
      <c r="X176" s="192"/>
      <c r="Y176" s="192"/>
      <c r="Z176" s="192"/>
    </row>
    <row r="177" spans="1:26" ht="15.75" customHeight="1" x14ac:dyDescent="0.2">
      <c r="A177" s="192"/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  <c r="R177" s="192"/>
      <c r="S177" s="192"/>
      <c r="T177" s="192"/>
      <c r="U177" s="192"/>
      <c r="V177" s="192"/>
      <c r="W177" s="192"/>
      <c r="X177" s="192"/>
      <c r="Y177" s="192"/>
      <c r="Z177" s="192"/>
    </row>
    <row r="178" spans="1:26" ht="15.75" customHeight="1" x14ac:dyDescent="0.2">
      <c r="A178" s="192"/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  <c r="W178" s="192"/>
      <c r="X178" s="192"/>
      <c r="Y178" s="192"/>
      <c r="Z178" s="192"/>
    </row>
    <row r="179" spans="1:26" ht="15.75" customHeight="1" x14ac:dyDescent="0.2">
      <c r="A179" s="192"/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  <c r="S179" s="192"/>
      <c r="T179" s="192"/>
      <c r="U179" s="192"/>
      <c r="V179" s="192"/>
      <c r="W179" s="192"/>
      <c r="X179" s="192"/>
      <c r="Y179" s="192"/>
      <c r="Z179" s="192"/>
    </row>
    <row r="180" spans="1:26" ht="15.75" customHeight="1" x14ac:dyDescent="0.2">
      <c r="A180" s="192"/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  <c r="R180" s="192"/>
      <c r="S180" s="192"/>
      <c r="T180" s="192"/>
      <c r="U180" s="192"/>
      <c r="V180" s="192"/>
      <c r="W180" s="192"/>
      <c r="X180" s="192"/>
      <c r="Y180" s="192"/>
      <c r="Z180" s="192"/>
    </row>
    <row r="181" spans="1:26" ht="15.75" customHeight="1" x14ac:dyDescent="0.2">
      <c r="A181" s="192"/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  <c r="S181" s="192"/>
      <c r="T181" s="192"/>
      <c r="U181" s="192"/>
      <c r="V181" s="192"/>
      <c r="W181" s="192"/>
      <c r="X181" s="192"/>
      <c r="Y181" s="192"/>
      <c r="Z181" s="192"/>
    </row>
    <row r="182" spans="1:26" ht="15.75" customHeight="1" x14ac:dyDescent="0.2">
      <c r="A182" s="192"/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  <c r="R182" s="192"/>
      <c r="S182" s="192"/>
      <c r="T182" s="192"/>
      <c r="U182" s="192"/>
      <c r="V182" s="192"/>
      <c r="W182" s="192"/>
      <c r="X182" s="192"/>
      <c r="Y182" s="192"/>
      <c r="Z182" s="192"/>
    </row>
    <row r="183" spans="1:26" ht="15.75" customHeight="1" x14ac:dyDescent="0.2">
      <c r="A183" s="192"/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  <c r="R183" s="192"/>
      <c r="S183" s="192"/>
      <c r="T183" s="192"/>
      <c r="U183" s="192"/>
      <c r="V183" s="192"/>
      <c r="W183" s="192"/>
      <c r="X183" s="192"/>
      <c r="Y183" s="192"/>
      <c r="Z183" s="192"/>
    </row>
    <row r="184" spans="1:26" ht="15.75" customHeight="1" x14ac:dyDescent="0.2">
      <c r="A184" s="192"/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  <c r="R184" s="192"/>
      <c r="S184" s="192"/>
      <c r="T184" s="192"/>
      <c r="U184" s="192"/>
      <c r="V184" s="192"/>
      <c r="W184" s="192"/>
      <c r="X184" s="192"/>
      <c r="Y184" s="192"/>
      <c r="Z184" s="192"/>
    </row>
    <row r="185" spans="1:26" ht="15.75" customHeight="1" x14ac:dyDescent="0.2">
      <c r="A185" s="192"/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  <c r="R185" s="192"/>
      <c r="S185" s="192"/>
      <c r="T185" s="192"/>
      <c r="U185" s="192"/>
      <c r="V185" s="192"/>
      <c r="W185" s="192"/>
      <c r="X185" s="192"/>
      <c r="Y185" s="192"/>
      <c r="Z185" s="192"/>
    </row>
    <row r="186" spans="1:26" ht="15.75" customHeight="1" x14ac:dyDescent="0.2">
      <c r="A186" s="192"/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  <c r="R186" s="192"/>
      <c r="S186" s="192"/>
      <c r="T186" s="192"/>
      <c r="U186" s="192"/>
      <c r="V186" s="192"/>
      <c r="W186" s="192"/>
      <c r="X186" s="192"/>
      <c r="Y186" s="192"/>
      <c r="Z186" s="192"/>
    </row>
    <row r="187" spans="1:26" ht="15.75" customHeight="1" x14ac:dyDescent="0.2">
      <c r="A187" s="192"/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  <c r="R187" s="192"/>
      <c r="S187" s="192"/>
      <c r="T187" s="192"/>
      <c r="U187" s="192"/>
      <c r="V187" s="192"/>
      <c r="W187" s="192"/>
      <c r="X187" s="192"/>
      <c r="Y187" s="192"/>
      <c r="Z187" s="192"/>
    </row>
    <row r="188" spans="1:26" ht="15.75" customHeight="1" x14ac:dyDescent="0.2">
      <c r="A188" s="192"/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  <c r="R188" s="192"/>
      <c r="S188" s="192"/>
      <c r="T188" s="192"/>
      <c r="U188" s="192"/>
      <c r="V188" s="192"/>
      <c r="W188" s="192"/>
      <c r="X188" s="192"/>
      <c r="Y188" s="192"/>
      <c r="Z188" s="192"/>
    </row>
    <row r="189" spans="1:26" ht="15.75" customHeight="1" x14ac:dyDescent="0.2">
      <c r="A189" s="192"/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  <c r="R189" s="192"/>
      <c r="S189" s="192"/>
      <c r="T189" s="192"/>
      <c r="U189" s="192"/>
      <c r="V189" s="192"/>
      <c r="W189" s="192"/>
      <c r="X189" s="192"/>
      <c r="Y189" s="192"/>
      <c r="Z189" s="192"/>
    </row>
    <row r="190" spans="1:26" ht="15.75" customHeight="1" x14ac:dyDescent="0.2">
      <c r="A190" s="192"/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  <c r="R190" s="192"/>
      <c r="S190" s="192"/>
      <c r="T190" s="192"/>
      <c r="U190" s="192"/>
      <c r="V190" s="192"/>
      <c r="W190" s="192"/>
      <c r="X190" s="192"/>
      <c r="Y190" s="192"/>
      <c r="Z190" s="192"/>
    </row>
    <row r="191" spans="1:26" ht="15.75" customHeight="1" x14ac:dyDescent="0.2">
      <c r="A191" s="192"/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  <c r="R191" s="192"/>
      <c r="S191" s="192"/>
      <c r="T191" s="192"/>
      <c r="U191" s="192"/>
      <c r="V191" s="192"/>
      <c r="W191" s="192"/>
      <c r="X191" s="192"/>
      <c r="Y191" s="192"/>
      <c r="Z191" s="192"/>
    </row>
    <row r="192" spans="1:26" ht="15.75" customHeight="1" x14ac:dyDescent="0.2">
      <c r="A192" s="192"/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  <c r="R192" s="192"/>
      <c r="S192" s="192"/>
      <c r="T192" s="192"/>
      <c r="U192" s="192"/>
      <c r="V192" s="192"/>
      <c r="W192" s="192"/>
      <c r="X192" s="192"/>
      <c r="Y192" s="192"/>
      <c r="Z192" s="192"/>
    </row>
    <row r="193" spans="1:26" ht="15.75" customHeight="1" x14ac:dyDescent="0.2">
      <c r="A193" s="192"/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  <c r="R193" s="192"/>
      <c r="S193" s="192"/>
      <c r="T193" s="192"/>
      <c r="U193" s="192"/>
      <c r="V193" s="192"/>
      <c r="W193" s="192"/>
      <c r="X193" s="192"/>
      <c r="Y193" s="192"/>
      <c r="Z193" s="192"/>
    </row>
    <row r="194" spans="1:26" ht="15.75" customHeight="1" x14ac:dyDescent="0.2">
      <c r="A194" s="192"/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  <c r="R194" s="192"/>
      <c r="S194" s="192"/>
      <c r="T194" s="192"/>
      <c r="U194" s="192"/>
      <c r="V194" s="192"/>
      <c r="W194" s="192"/>
      <c r="X194" s="192"/>
      <c r="Y194" s="192"/>
      <c r="Z194" s="192"/>
    </row>
    <row r="195" spans="1:26" ht="15.75" customHeight="1" x14ac:dyDescent="0.2">
      <c r="A195" s="192"/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  <c r="R195" s="192"/>
      <c r="S195" s="192"/>
      <c r="T195" s="192"/>
      <c r="U195" s="192"/>
      <c r="V195" s="192"/>
      <c r="W195" s="192"/>
      <c r="X195" s="192"/>
      <c r="Y195" s="192"/>
      <c r="Z195" s="192"/>
    </row>
    <row r="196" spans="1:26" ht="15.75" customHeight="1" x14ac:dyDescent="0.2">
      <c r="A196" s="192"/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  <c r="S196" s="192"/>
      <c r="T196" s="192"/>
      <c r="U196" s="192"/>
      <c r="V196" s="192"/>
      <c r="W196" s="192"/>
      <c r="X196" s="192"/>
      <c r="Y196" s="192"/>
      <c r="Z196" s="192"/>
    </row>
    <row r="197" spans="1:26" ht="15.75" customHeight="1" x14ac:dyDescent="0.2">
      <c r="A197" s="192"/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  <c r="R197" s="192"/>
      <c r="S197" s="192"/>
      <c r="T197" s="192"/>
      <c r="U197" s="192"/>
      <c r="V197" s="192"/>
      <c r="W197" s="192"/>
      <c r="X197" s="192"/>
      <c r="Y197" s="192"/>
      <c r="Z197" s="192"/>
    </row>
    <row r="198" spans="1:26" ht="15.75" customHeight="1" x14ac:dyDescent="0.2">
      <c r="A198" s="192"/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  <c r="R198" s="192"/>
      <c r="S198" s="192"/>
      <c r="T198" s="192"/>
      <c r="U198" s="192"/>
      <c r="V198" s="192"/>
      <c r="W198" s="192"/>
      <c r="X198" s="192"/>
      <c r="Y198" s="192"/>
      <c r="Z198" s="192"/>
    </row>
    <row r="199" spans="1:26" ht="15.75" customHeight="1" x14ac:dyDescent="0.2">
      <c r="A199" s="192"/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  <c r="R199" s="192"/>
      <c r="S199" s="192"/>
      <c r="T199" s="192"/>
      <c r="U199" s="192"/>
      <c r="V199" s="192"/>
      <c r="W199" s="192"/>
      <c r="X199" s="192"/>
      <c r="Y199" s="192"/>
      <c r="Z199" s="192"/>
    </row>
    <row r="200" spans="1:26" ht="15.75" customHeight="1" x14ac:dyDescent="0.2">
      <c r="A200" s="192"/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192"/>
      <c r="S200" s="192"/>
      <c r="T200" s="192"/>
      <c r="U200" s="192"/>
      <c r="V200" s="192"/>
      <c r="W200" s="192"/>
      <c r="X200" s="192"/>
      <c r="Y200" s="192"/>
      <c r="Z200" s="192"/>
    </row>
    <row r="201" spans="1:26" ht="15.75" customHeight="1" x14ac:dyDescent="0.2">
      <c r="A201" s="192"/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  <c r="R201" s="192"/>
      <c r="S201" s="192"/>
      <c r="T201" s="192"/>
      <c r="U201" s="192"/>
      <c r="V201" s="192"/>
      <c r="W201" s="192"/>
      <c r="X201" s="192"/>
      <c r="Y201" s="192"/>
      <c r="Z201" s="192"/>
    </row>
    <row r="202" spans="1:26" ht="15.75" customHeight="1" x14ac:dyDescent="0.2">
      <c r="A202" s="192"/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  <c r="R202" s="192"/>
      <c r="S202" s="192"/>
      <c r="T202" s="192"/>
      <c r="U202" s="192"/>
      <c r="V202" s="192"/>
      <c r="W202" s="192"/>
      <c r="X202" s="192"/>
      <c r="Y202" s="192"/>
      <c r="Z202" s="192"/>
    </row>
    <row r="203" spans="1:26" ht="15.75" customHeight="1" x14ac:dyDescent="0.2">
      <c r="A203" s="192"/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  <c r="R203" s="192"/>
      <c r="S203" s="192"/>
      <c r="T203" s="192"/>
      <c r="U203" s="192"/>
      <c r="V203" s="192"/>
      <c r="W203" s="192"/>
      <c r="X203" s="192"/>
      <c r="Y203" s="192"/>
      <c r="Z203" s="192"/>
    </row>
    <row r="204" spans="1:26" ht="15.75" customHeight="1" x14ac:dyDescent="0.2">
      <c r="A204" s="192"/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  <c r="R204" s="192"/>
      <c r="S204" s="192"/>
      <c r="T204" s="192"/>
      <c r="U204" s="192"/>
      <c r="V204" s="192"/>
      <c r="W204" s="192"/>
      <c r="X204" s="192"/>
      <c r="Y204" s="192"/>
      <c r="Z204" s="192"/>
    </row>
    <row r="205" spans="1:26" ht="15.75" customHeight="1" x14ac:dyDescent="0.2">
      <c r="A205" s="192"/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  <c r="S205" s="192"/>
      <c r="T205" s="192"/>
      <c r="U205" s="192"/>
      <c r="V205" s="192"/>
      <c r="W205" s="192"/>
      <c r="X205" s="192"/>
      <c r="Y205" s="192"/>
      <c r="Z205" s="192"/>
    </row>
    <row r="206" spans="1:26" ht="15.75" customHeight="1" x14ac:dyDescent="0.2">
      <c r="A206" s="192"/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192"/>
      <c r="S206" s="192"/>
      <c r="T206" s="192"/>
      <c r="U206" s="192"/>
      <c r="V206" s="192"/>
      <c r="W206" s="192"/>
      <c r="X206" s="192"/>
      <c r="Y206" s="192"/>
      <c r="Z206" s="192"/>
    </row>
    <row r="207" spans="1:26" ht="15.75" customHeight="1" x14ac:dyDescent="0.2">
      <c r="A207" s="192"/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  <c r="R207" s="192"/>
      <c r="S207" s="192"/>
      <c r="T207" s="192"/>
      <c r="U207" s="192"/>
      <c r="V207" s="192"/>
      <c r="W207" s="192"/>
      <c r="X207" s="192"/>
      <c r="Y207" s="192"/>
      <c r="Z207" s="192"/>
    </row>
    <row r="208" spans="1:26" ht="15.75" customHeight="1" x14ac:dyDescent="0.2">
      <c r="A208" s="192"/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  <c r="R208" s="192"/>
      <c r="S208" s="192"/>
      <c r="T208" s="192"/>
      <c r="U208" s="192"/>
      <c r="V208" s="192"/>
      <c r="W208" s="192"/>
      <c r="X208" s="192"/>
      <c r="Y208" s="192"/>
      <c r="Z208" s="192"/>
    </row>
    <row r="209" spans="1:26" ht="15.75" customHeight="1" x14ac:dyDescent="0.2">
      <c r="A209" s="192"/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  <c r="R209" s="192"/>
      <c r="S209" s="192"/>
      <c r="T209" s="192"/>
      <c r="U209" s="192"/>
      <c r="V209" s="192"/>
      <c r="W209" s="192"/>
      <c r="X209" s="192"/>
      <c r="Y209" s="192"/>
      <c r="Z209" s="192"/>
    </row>
    <row r="210" spans="1:26" ht="15.75" customHeight="1" x14ac:dyDescent="0.2">
      <c r="A210" s="192"/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  <c r="S210" s="192"/>
      <c r="T210" s="192"/>
      <c r="U210" s="192"/>
      <c r="V210" s="192"/>
      <c r="W210" s="192"/>
      <c r="X210" s="192"/>
      <c r="Y210" s="192"/>
      <c r="Z210" s="192"/>
    </row>
    <row r="211" spans="1:26" ht="15.75" customHeight="1" x14ac:dyDescent="0.2">
      <c r="A211" s="192"/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  <c r="S211" s="192"/>
      <c r="T211" s="192"/>
      <c r="U211" s="192"/>
      <c r="V211" s="192"/>
      <c r="W211" s="192"/>
      <c r="X211" s="192"/>
      <c r="Y211" s="192"/>
      <c r="Z211" s="192"/>
    </row>
    <row r="212" spans="1:26" ht="15.75" customHeight="1" x14ac:dyDescent="0.2">
      <c r="A212" s="192"/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  <c r="R212" s="192"/>
      <c r="S212" s="192"/>
      <c r="T212" s="192"/>
      <c r="U212" s="192"/>
      <c r="V212" s="192"/>
      <c r="W212" s="192"/>
      <c r="X212" s="192"/>
      <c r="Y212" s="192"/>
      <c r="Z212" s="192"/>
    </row>
    <row r="213" spans="1:26" ht="15.75" customHeight="1" x14ac:dyDescent="0.2">
      <c r="A213" s="192"/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  <c r="R213" s="192"/>
      <c r="S213" s="192"/>
      <c r="T213" s="192"/>
      <c r="U213" s="192"/>
      <c r="V213" s="192"/>
      <c r="W213" s="192"/>
      <c r="X213" s="192"/>
      <c r="Y213" s="192"/>
      <c r="Z213" s="192"/>
    </row>
    <row r="214" spans="1:26" ht="15.75" customHeight="1" x14ac:dyDescent="0.2">
      <c r="A214" s="192"/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192"/>
      <c r="S214" s="192"/>
      <c r="T214" s="192"/>
      <c r="U214" s="192"/>
      <c r="V214" s="192"/>
      <c r="W214" s="192"/>
      <c r="X214" s="192"/>
      <c r="Y214" s="192"/>
      <c r="Z214" s="192"/>
    </row>
    <row r="215" spans="1:26" ht="15.75" customHeight="1" x14ac:dyDescent="0.2">
      <c r="A215" s="192"/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  <c r="R215" s="192"/>
      <c r="S215" s="192"/>
      <c r="T215" s="192"/>
      <c r="U215" s="192"/>
      <c r="V215" s="192"/>
      <c r="W215" s="192"/>
      <c r="X215" s="192"/>
      <c r="Y215" s="192"/>
      <c r="Z215" s="192"/>
    </row>
    <row r="216" spans="1:26" ht="15.75" customHeight="1" x14ac:dyDescent="0.2">
      <c r="A216" s="192"/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192"/>
      <c r="S216" s="192"/>
      <c r="T216" s="192"/>
      <c r="U216" s="192"/>
      <c r="V216" s="192"/>
      <c r="W216" s="192"/>
      <c r="X216" s="192"/>
      <c r="Y216" s="192"/>
      <c r="Z216" s="192"/>
    </row>
    <row r="217" spans="1:26" ht="15.75" customHeight="1" x14ac:dyDescent="0.2">
      <c r="A217" s="192"/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  <c r="R217" s="192"/>
      <c r="S217" s="192"/>
      <c r="T217" s="192"/>
      <c r="U217" s="192"/>
      <c r="V217" s="192"/>
      <c r="W217" s="192"/>
      <c r="X217" s="192"/>
      <c r="Y217" s="192"/>
      <c r="Z217" s="192"/>
    </row>
    <row r="218" spans="1:26" ht="15.75" customHeight="1" x14ac:dyDescent="0.2">
      <c r="A218" s="192"/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  <c r="R218" s="192"/>
      <c r="S218" s="192"/>
      <c r="T218" s="192"/>
      <c r="U218" s="192"/>
      <c r="V218" s="192"/>
      <c r="W218" s="192"/>
      <c r="X218" s="192"/>
      <c r="Y218" s="192"/>
      <c r="Z218" s="192"/>
    </row>
    <row r="219" spans="1:26" ht="15.75" customHeight="1" x14ac:dyDescent="0.2">
      <c r="A219" s="192"/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  <c r="S219" s="192"/>
      <c r="T219" s="192"/>
      <c r="U219" s="192"/>
      <c r="V219" s="192"/>
      <c r="W219" s="192"/>
      <c r="X219" s="192"/>
      <c r="Y219" s="192"/>
      <c r="Z219" s="192"/>
    </row>
    <row r="220" spans="1:26" ht="15.75" customHeight="1" x14ac:dyDescent="0.2">
      <c r="A220" s="192"/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  <c r="R220" s="192"/>
      <c r="S220" s="192"/>
      <c r="T220" s="192"/>
      <c r="U220" s="192"/>
      <c r="V220" s="192"/>
      <c r="W220" s="192"/>
      <c r="X220" s="192"/>
      <c r="Y220" s="192"/>
      <c r="Z220" s="192"/>
    </row>
    <row r="221" spans="1:26" ht="15.75" customHeight="1" x14ac:dyDescent="0.2">
      <c r="A221" s="192"/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  <c r="R221" s="192"/>
      <c r="S221" s="192"/>
      <c r="T221" s="192"/>
      <c r="U221" s="192"/>
      <c r="V221" s="192"/>
      <c r="W221" s="192"/>
      <c r="X221" s="192"/>
      <c r="Y221" s="192"/>
      <c r="Z221" s="192"/>
    </row>
    <row r="222" spans="1:26" ht="15.75" customHeight="1" x14ac:dyDescent="0.2">
      <c r="A222" s="192"/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  <c r="R222" s="192"/>
      <c r="S222" s="192"/>
      <c r="T222" s="192"/>
      <c r="U222" s="192"/>
      <c r="V222" s="192"/>
      <c r="W222" s="192"/>
      <c r="X222" s="192"/>
      <c r="Y222" s="192"/>
      <c r="Z222" s="192"/>
    </row>
    <row r="223" spans="1:26" ht="15.75" customHeight="1" x14ac:dyDescent="0.2">
      <c r="A223" s="192"/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  <c r="R223" s="192"/>
      <c r="S223" s="192"/>
      <c r="T223" s="192"/>
      <c r="U223" s="192"/>
      <c r="V223" s="192"/>
      <c r="W223" s="192"/>
      <c r="X223" s="192"/>
      <c r="Y223" s="192"/>
      <c r="Z223" s="192"/>
    </row>
    <row r="224" spans="1:26" ht="15.75" customHeight="1" x14ac:dyDescent="0.2">
      <c r="A224" s="192"/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192"/>
      <c r="S224" s="192"/>
      <c r="T224" s="192"/>
      <c r="U224" s="192"/>
      <c r="V224" s="192"/>
      <c r="W224" s="192"/>
      <c r="X224" s="192"/>
      <c r="Y224" s="192"/>
      <c r="Z224" s="192"/>
    </row>
    <row r="225" spans="1:26" ht="15.75" customHeight="1" x14ac:dyDescent="0.2">
      <c r="A225" s="192"/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  <c r="R225" s="192"/>
      <c r="S225" s="192"/>
      <c r="T225" s="192"/>
      <c r="U225" s="192"/>
      <c r="V225" s="192"/>
      <c r="W225" s="192"/>
      <c r="X225" s="192"/>
      <c r="Y225" s="192"/>
      <c r="Z225" s="192"/>
    </row>
    <row r="226" spans="1:26" ht="15.75" customHeight="1" x14ac:dyDescent="0.2">
      <c r="A226" s="192"/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192"/>
      <c r="S226" s="192"/>
      <c r="T226" s="192"/>
      <c r="U226" s="192"/>
      <c r="V226" s="192"/>
      <c r="W226" s="192"/>
      <c r="X226" s="192"/>
      <c r="Y226" s="192"/>
      <c r="Z226" s="192"/>
    </row>
    <row r="227" spans="1:26" ht="15.75" customHeight="1" x14ac:dyDescent="0.2">
      <c r="A227" s="192"/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  <c r="R227" s="192"/>
      <c r="S227" s="192"/>
      <c r="T227" s="192"/>
      <c r="U227" s="192"/>
      <c r="V227" s="192"/>
      <c r="W227" s="192"/>
      <c r="X227" s="192"/>
      <c r="Y227" s="192"/>
      <c r="Z227" s="192"/>
    </row>
    <row r="228" spans="1:26" ht="15.75" customHeight="1" x14ac:dyDescent="0.2">
      <c r="A228" s="192"/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  <c r="R228" s="192"/>
      <c r="S228" s="192"/>
      <c r="T228" s="192"/>
      <c r="U228" s="192"/>
      <c r="V228" s="192"/>
      <c r="W228" s="192"/>
      <c r="X228" s="192"/>
      <c r="Y228" s="192"/>
      <c r="Z228" s="192"/>
    </row>
    <row r="229" spans="1:26" ht="15.75" customHeight="1" x14ac:dyDescent="0.2">
      <c r="A229" s="192"/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  <c r="S229" s="192"/>
      <c r="T229" s="192"/>
      <c r="U229" s="192"/>
      <c r="V229" s="192"/>
      <c r="W229" s="192"/>
      <c r="X229" s="192"/>
      <c r="Y229" s="192"/>
      <c r="Z229" s="192"/>
    </row>
    <row r="230" spans="1:26" ht="15.75" customHeight="1" x14ac:dyDescent="0.2">
      <c r="A230" s="192"/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192"/>
      <c r="S230" s="192"/>
      <c r="T230" s="192"/>
      <c r="U230" s="192"/>
      <c r="V230" s="192"/>
      <c r="W230" s="192"/>
      <c r="X230" s="192"/>
      <c r="Y230" s="192"/>
      <c r="Z230" s="192"/>
    </row>
    <row r="231" spans="1:26" ht="15.75" customHeight="1" x14ac:dyDescent="0.2">
      <c r="A231" s="192"/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  <c r="R231" s="192"/>
      <c r="S231" s="192"/>
      <c r="T231" s="192"/>
      <c r="U231" s="192"/>
      <c r="V231" s="192"/>
      <c r="W231" s="192"/>
      <c r="X231" s="192"/>
      <c r="Y231" s="192"/>
      <c r="Z231" s="192"/>
    </row>
    <row r="232" spans="1:26" ht="15.75" customHeight="1" x14ac:dyDescent="0.2">
      <c r="A232" s="192"/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192"/>
      <c r="S232" s="192"/>
      <c r="T232" s="192"/>
      <c r="U232" s="192"/>
      <c r="V232" s="192"/>
      <c r="W232" s="192"/>
      <c r="X232" s="192"/>
      <c r="Y232" s="192"/>
      <c r="Z232" s="192"/>
    </row>
    <row r="233" spans="1:26" ht="15.75" customHeight="1" x14ac:dyDescent="0.2">
      <c r="A233" s="192"/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  <c r="R233" s="192"/>
      <c r="S233" s="192"/>
      <c r="T233" s="192"/>
      <c r="U233" s="192"/>
      <c r="V233" s="192"/>
      <c r="W233" s="192"/>
      <c r="X233" s="192"/>
      <c r="Y233" s="192"/>
      <c r="Z233" s="192"/>
    </row>
    <row r="234" spans="1:26" ht="15.75" customHeight="1" x14ac:dyDescent="0.2">
      <c r="A234" s="192"/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  <c r="R234" s="192"/>
      <c r="S234" s="192"/>
      <c r="T234" s="192"/>
      <c r="U234" s="192"/>
      <c r="V234" s="192"/>
      <c r="W234" s="192"/>
      <c r="X234" s="192"/>
      <c r="Y234" s="192"/>
      <c r="Z234" s="192"/>
    </row>
    <row r="235" spans="1:26" ht="15.75" customHeight="1" x14ac:dyDescent="0.2">
      <c r="A235" s="192"/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  <c r="R235" s="192"/>
      <c r="S235" s="192"/>
      <c r="T235" s="192"/>
      <c r="U235" s="192"/>
      <c r="V235" s="192"/>
      <c r="W235" s="192"/>
      <c r="X235" s="192"/>
      <c r="Y235" s="192"/>
      <c r="Z235" s="192"/>
    </row>
    <row r="236" spans="1:26" ht="15.75" customHeight="1" x14ac:dyDescent="0.2">
      <c r="A236" s="192"/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  <c r="R236" s="192"/>
      <c r="S236" s="192"/>
      <c r="T236" s="192"/>
      <c r="U236" s="192"/>
      <c r="V236" s="192"/>
      <c r="W236" s="192"/>
      <c r="X236" s="192"/>
      <c r="Y236" s="192"/>
      <c r="Z236" s="192"/>
    </row>
    <row r="237" spans="1:26" ht="15.75" customHeight="1" x14ac:dyDescent="0.2">
      <c r="A237" s="192"/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  <c r="R237" s="192"/>
      <c r="S237" s="192"/>
      <c r="T237" s="192"/>
      <c r="U237" s="192"/>
      <c r="V237" s="192"/>
      <c r="W237" s="192"/>
      <c r="X237" s="192"/>
      <c r="Y237" s="192"/>
      <c r="Z237" s="192"/>
    </row>
    <row r="238" spans="1:26" ht="15.75" customHeight="1" x14ac:dyDescent="0.2">
      <c r="A238" s="192"/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  <c r="S238" s="192"/>
      <c r="T238" s="192"/>
      <c r="U238" s="192"/>
      <c r="V238" s="192"/>
      <c r="W238" s="192"/>
      <c r="X238" s="192"/>
      <c r="Y238" s="192"/>
      <c r="Z238" s="192"/>
    </row>
    <row r="239" spans="1:26" ht="15.75" customHeight="1" x14ac:dyDescent="0.2">
      <c r="A239" s="192"/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  <c r="R239" s="192"/>
      <c r="S239" s="192"/>
      <c r="T239" s="192"/>
      <c r="U239" s="192"/>
      <c r="V239" s="192"/>
      <c r="W239" s="192"/>
      <c r="X239" s="192"/>
      <c r="Y239" s="192"/>
      <c r="Z239" s="192"/>
    </row>
    <row r="240" spans="1:26" ht="15.75" customHeight="1" x14ac:dyDescent="0.2">
      <c r="A240" s="192"/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192"/>
      <c r="S240" s="192"/>
      <c r="T240" s="192"/>
      <c r="U240" s="192"/>
      <c r="V240" s="192"/>
      <c r="W240" s="192"/>
      <c r="X240" s="192"/>
      <c r="Y240" s="192"/>
      <c r="Z240" s="192"/>
    </row>
    <row r="241" spans="1:26" ht="15.75" customHeight="1" x14ac:dyDescent="0.2">
      <c r="A241" s="192"/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  <c r="R241" s="192"/>
      <c r="S241" s="192"/>
      <c r="T241" s="192"/>
      <c r="U241" s="192"/>
      <c r="V241" s="192"/>
      <c r="W241" s="192"/>
      <c r="X241" s="192"/>
      <c r="Y241" s="192"/>
      <c r="Z241" s="192"/>
    </row>
    <row r="242" spans="1:26" ht="15.75" customHeight="1" x14ac:dyDescent="0.2">
      <c r="A242" s="192"/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  <c r="R242" s="192"/>
      <c r="S242" s="192"/>
      <c r="T242" s="192"/>
      <c r="U242" s="192"/>
      <c r="V242" s="192"/>
      <c r="W242" s="192"/>
      <c r="X242" s="192"/>
      <c r="Y242" s="192"/>
      <c r="Z242" s="192"/>
    </row>
    <row r="243" spans="1:26" ht="15.75" customHeight="1" x14ac:dyDescent="0.2">
      <c r="A243" s="192"/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  <c r="R243" s="192"/>
      <c r="S243" s="192"/>
      <c r="T243" s="192"/>
      <c r="U243" s="192"/>
      <c r="V243" s="192"/>
      <c r="W243" s="192"/>
      <c r="X243" s="192"/>
      <c r="Y243" s="192"/>
      <c r="Z243" s="192"/>
    </row>
    <row r="244" spans="1:26" ht="15.75" customHeight="1" x14ac:dyDescent="0.2">
      <c r="A244" s="192"/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192"/>
      <c r="S244" s="192"/>
      <c r="T244" s="192"/>
      <c r="U244" s="192"/>
      <c r="V244" s="192"/>
      <c r="W244" s="192"/>
      <c r="X244" s="192"/>
      <c r="Y244" s="192"/>
      <c r="Z244" s="192"/>
    </row>
    <row r="245" spans="1:26" ht="15.75" customHeight="1" x14ac:dyDescent="0.2">
      <c r="A245" s="192"/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  <c r="R245" s="192"/>
      <c r="S245" s="192"/>
      <c r="T245" s="192"/>
      <c r="U245" s="192"/>
      <c r="V245" s="192"/>
      <c r="W245" s="192"/>
      <c r="X245" s="192"/>
      <c r="Y245" s="192"/>
      <c r="Z245" s="192"/>
    </row>
    <row r="246" spans="1:26" ht="15.75" customHeight="1" x14ac:dyDescent="0.2">
      <c r="A246" s="192"/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  <c r="R246" s="192"/>
      <c r="S246" s="192"/>
      <c r="T246" s="192"/>
      <c r="U246" s="192"/>
      <c r="V246" s="192"/>
      <c r="W246" s="192"/>
      <c r="X246" s="192"/>
      <c r="Y246" s="192"/>
      <c r="Z246" s="192"/>
    </row>
    <row r="247" spans="1:26" ht="15.75" customHeight="1" x14ac:dyDescent="0.2">
      <c r="A247" s="192"/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  <c r="R247" s="192"/>
      <c r="S247" s="192"/>
      <c r="T247" s="192"/>
      <c r="U247" s="192"/>
      <c r="V247" s="192"/>
      <c r="W247" s="192"/>
      <c r="X247" s="192"/>
      <c r="Y247" s="192"/>
      <c r="Z247" s="192"/>
    </row>
    <row r="248" spans="1:26" ht="15.75" customHeight="1" x14ac:dyDescent="0.2">
      <c r="A248" s="192"/>
      <c r="B248" s="192"/>
      <c r="C248" s="192"/>
      <c r="D248" s="192"/>
      <c r="E248" s="192"/>
      <c r="F248" s="192"/>
      <c r="G248" s="192"/>
      <c r="H248" s="192"/>
      <c r="I248" s="192"/>
      <c r="J248" s="192"/>
      <c r="K248" s="192"/>
      <c r="L248" s="192"/>
      <c r="M248" s="192"/>
      <c r="N248" s="192"/>
      <c r="O248" s="192"/>
      <c r="P248" s="192"/>
      <c r="Q248" s="192"/>
      <c r="R248" s="192"/>
      <c r="S248" s="192"/>
      <c r="T248" s="192"/>
      <c r="U248" s="192"/>
      <c r="V248" s="192"/>
      <c r="W248" s="192"/>
      <c r="X248" s="192"/>
      <c r="Y248" s="192"/>
      <c r="Z248" s="192"/>
    </row>
    <row r="249" spans="1:26" ht="15.75" customHeight="1" x14ac:dyDescent="0.2">
      <c r="A249" s="192"/>
      <c r="B249" s="192"/>
      <c r="C249" s="192"/>
      <c r="D249" s="192"/>
      <c r="E249" s="192"/>
      <c r="F249" s="192"/>
      <c r="G249" s="192"/>
      <c r="H249" s="192"/>
      <c r="I249" s="192"/>
      <c r="J249" s="192"/>
      <c r="K249" s="192"/>
      <c r="L249" s="192"/>
      <c r="M249" s="192"/>
      <c r="N249" s="192"/>
      <c r="O249" s="192"/>
      <c r="P249" s="192"/>
      <c r="Q249" s="192"/>
      <c r="R249" s="192"/>
      <c r="S249" s="192"/>
      <c r="T249" s="192"/>
      <c r="U249" s="192"/>
      <c r="V249" s="192"/>
      <c r="W249" s="192"/>
      <c r="X249" s="192"/>
      <c r="Y249" s="192"/>
      <c r="Z249" s="192"/>
    </row>
    <row r="250" spans="1:26" ht="15.75" customHeight="1" x14ac:dyDescent="0.2">
      <c r="A250" s="192"/>
      <c r="B250" s="192"/>
      <c r="C250" s="192"/>
      <c r="D250" s="192"/>
      <c r="E250" s="192"/>
      <c r="F250" s="192"/>
      <c r="G250" s="192"/>
      <c r="H250" s="192"/>
      <c r="I250" s="192"/>
      <c r="J250" s="192"/>
      <c r="K250" s="192"/>
      <c r="L250" s="192"/>
      <c r="M250" s="192"/>
      <c r="N250" s="192"/>
      <c r="O250" s="192"/>
      <c r="P250" s="192"/>
      <c r="Q250" s="192"/>
      <c r="R250" s="192"/>
      <c r="S250" s="192"/>
      <c r="T250" s="192"/>
      <c r="U250" s="192"/>
      <c r="V250" s="192"/>
      <c r="W250" s="192"/>
      <c r="X250" s="192"/>
      <c r="Y250" s="192"/>
      <c r="Z250" s="192"/>
    </row>
    <row r="251" spans="1:26" ht="15.75" customHeight="1" x14ac:dyDescent="0.2">
      <c r="A251" s="192"/>
      <c r="B251" s="192"/>
      <c r="C251" s="192"/>
      <c r="D251" s="192"/>
      <c r="E251" s="192"/>
      <c r="F251" s="192"/>
      <c r="G251" s="192"/>
      <c r="H251" s="192"/>
      <c r="I251" s="192"/>
      <c r="J251" s="192"/>
      <c r="K251" s="192"/>
      <c r="L251" s="192"/>
      <c r="M251" s="192"/>
      <c r="N251" s="192"/>
      <c r="O251" s="192"/>
      <c r="P251" s="192"/>
      <c r="Q251" s="192"/>
      <c r="R251" s="192"/>
      <c r="S251" s="192"/>
      <c r="T251" s="192"/>
      <c r="U251" s="192"/>
      <c r="V251" s="192"/>
      <c r="W251" s="192"/>
      <c r="X251" s="192"/>
      <c r="Y251" s="192"/>
      <c r="Z251" s="192"/>
    </row>
    <row r="252" spans="1:26" ht="15.75" customHeight="1" x14ac:dyDescent="0.2">
      <c r="A252" s="192"/>
      <c r="B252" s="192"/>
      <c r="C252" s="192"/>
      <c r="D252" s="192"/>
      <c r="E252" s="192"/>
      <c r="F252" s="192"/>
      <c r="G252" s="192"/>
      <c r="H252" s="192"/>
      <c r="I252" s="192"/>
      <c r="J252" s="192"/>
      <c r="K252" s="192"/>
      <c r="L252" s="192"/>
      <c r="M252" s="192"/>
      <c r="N252" s="192"/>
      <c r="O252" s="192"/>
      <c r="P252" s="192"/>
      <c r="Q252" s="192"/>
      <c r="R252" s="192"/>
      <c r="S252" s="192"/>
      <c r="T252" s="192"/>
      <c r="U252" s="192"/>
      <c r="V252" s="192"/>
      <c r="W252" s="192"/>
      <c r="X252" s="192"/>
      <c r="Y252" s="192"/>
      <c r="Z252" s="192"/>
    </row>
    <row r="253" spans="1:26" ht="15.75" customHeight="1" x14ac:dyDescent="0.2">
      <c r="A253" s="192"/>
      <c r="B253" s="192"/>
      <c r="C253" s="192"/>
      <c r="D253" s="192"/>
      <c r="E253" s="192"/>
      <c r="F253" s="192"/>
      <c r="G253" s="192"/>
      <c r="H253" s="192"/>
      <c r="I253" s="192"/>
      <c r="J253" s="192"/>
      <c r="K253" s="192"/>
      <c r="L253" s="192"/>
      <c r="M253" s="192"/>
      <c r="N253" s="192"/>
      <c r="O253" s="192"/>
      <c r="P253" s="192"/>
      <c r="Q253" s="192"/>
      <c r="R253" s="192"/>
      <c r="S253" s="192"/>
      <c r="T253" s="192"/>
      <c r="U253" s="192"/>
      <c r="V253" s="192"/>
      <c r="W253" s="192"/>
      <c r="X253" s="192"/>
      <c r="Y253" s="192"/>
      <c r="Z253" s="192"/>
    </row>
    <row r="254" spans="1:26" ht="15.75" customHeight="1" x14ac:dyDescent="0.2">
      <c r="A254" s="192"/>
      <c r="B254" s="192"/>
      <c r="C254" s="192"/>
      <c r="D254" s="192"/>
      <c r="E254" s="192"/>
      <c r="F254" s="192"/>
      <c r="G254" s="192"/>
      <c r="H254" s="192"/>
      <c r="I254" s="192"/>
      <c r="J254" s="192"/>
      <c r="K254" s="192"/>
      <c r="L254" s="192"/>
      <c r="M254" s="192"/>
      <c r="N254" s="192"/>
      <c r="O254" s="192"/>
      <c r="P254" s="192"/>
      <c r="Q254" s="192"/>
      <c r="R254" s="192"/>
      <c r="S254" s="192"/>
      <c r="T254" s="192"/>
      <c r="U254" s="192"/>
      <c r="V254" s="192"/>
      <c r="W254" s="192"/>
      <c r="X254" s="192"/>
      <c r="Y254" s="192"/>
      <c r="Z254" s="192"/>
    </row>
    <row r="255" spans="1:26" ht="15.75" customHeight="1" x14ac:dyDescent="0.2">
      <c r="A255" s="192"/>
      <c r="B255" s="192"/>
      <c r="C255" s="192"/>
      <c r="D255" s="192"/>
      <c r="E255" s="192"/>
      <c r="F255" s="192"/>
      <c r="G255" s="192"/>
      <c r="H255" s="192"/>
      <c r="I255" s="192"/>
      <c r="J255" s="192"/>
      <c r="K255" s="192"/>
      <c r="L255" s="192"/>
      <c r="M255" s="192"/>
      <c r="N255" s="192"/>
      <c r="O255" s="192"/>
      <c r="P255" s="192"/>
      <c r="Q255" s="192"/>
      <c r="R255" s="192"/>
      <c r="S255" s="192"/>
      <c r="T255" s="192"/>
      <c r="U255" s="192"/>
      <c r="V255" s="192"/>
      <c r="W255" s="192"/>
      <c r="X255" s="192"/>
      <c r="Y255" s="192"/>
      <c r="Z255" s="192"/>
    </row>
    <row r="256" spans="1:26" ht="15.75" customHeight="1" x14ac:dyDescent="0.2">
      <c r="A256" s="192"/>
      <c r="B256" s="192"/>
      <c r="C256" s="192"/>
      <c r="D256" s="192"/>
      <c r="E256" s="192"/>
      <c r="F256" s="192"/>
      <c r="G256" s="192"/>
      <c r="H256" s="192"/>
      <c r="I256" s="192"/>
      <c r="J256" s="192"/>
      <c r="K256" s="192"/>
      <c r="L256" s="192"/>
      <c r="M256" s="192"/>
      <c r="N256" s="192"/>
      <c r="O256" s="192"/>
      <c r="P256" s="192"/>
      <c r="Q256" s="192"/>
      <c r="R256" s="192"/>
      <c r="S256" s="192"/>
      <c r="T256" s="192"/>
      <c r="U256" s="192"/>
      <c r="V256" s="192"/>
      <c r="W256" s="192"/>
      <c r="X256" s="192"/>
      <c r="Y256" s="192"/>
      <c r="Z256" s="192"/>
    </row>
    <row r="257" spans="1:26" ht="15.75" customHeight="1" x14ac:dyDescent="0.2">
      <c r="A257" s="192"/>
      <c r="B257" s="192"/>
      <c r="C257" s="192"/>
      <c r="D257" s="192"/>
      <c r="E257" s="192"/>
      <c r="F257" s="192"/>
      <c r="G257" s="192"/>
      <c r="H257" s="192"/>
      <c r="I257" s="192"/>
      <c r="J257" s="192"/>
      <c r="K257" s="192"/>
      <c r="L257" s="192"/>
      <c r="M257" s="192"/>
      <c r="N257" s="192"/>
      <c r="O257" s="192"/>
      <c r="P257" s="192"/>
      <c r="Q257" s="192"/>
      <c r="R257" s="192"/>
      <c r="S257" s="192"/>
      <c r="T257" s="192"/>
      <c r="U257" s="192"/>
      <c r="V257" s="192"/>
      <c r="W257" s="192"/>
      <c r="X257" s="192"/>
      <c r="Y257" s="192"/>
      <c r="Z257" s="192"/>
    </row>
    <row r="258" spans="1:26" ht="15.75" customHeight="1" x14ac:dyDescent="0.2">
      <c r="A258" s="192"/>
      <c r="B258" s="192"/>
      <c r="C258" s="192"/>
      <c r="D258" s="192"/>
      <c r="E258" s="192"/>
      <c r="F258" s="192"/>
      <c r="G258" s="192"/>
      <c r="H258" s="192"/>
      <c r="I258" s="192"/>
      <c r="J258" s="192"/>
      <c r="K258" s="192"/>
      <c r="L258" s="192"/>
      <c r="M258" s="192"/>
      <c r="N258" s="192"/>
      <c r="O258" s="192"/>
      <c r="P258" s="192"/>
      <c r="Q258" s="192"/>
      <c r="R258" s="192"/>
      <c r="S258" s="192"/>
      <c r="T258" s="192"/>
      <c r="U258" s="192"/>
      <c r="V258" s="192"/>
      <c r="W258" s="192"/>
      <c r="X258" s="192"/>
      <c r="Y258" s="192"/>
      <c r="Z258" s="192"/>
    </row>
    <row r="259" spans="1:26" ht="15.75" customHeight="1" x14ac:dyDescent="0.2">
      <c r="A259" s="192"/>
      <c r="B259" s="192"/>
      <c r="C259" s="192"/>
      <c r="D259" s="192"/>
      <c r="E259" s="192"/>
      <c r="F259" s="192"/>
      <c r="G259" s="192"/>
      <c r="H259" s="192"/>
      <c r="I259" s="192"/>
      <c r="J259" s="192"/>
      <c r="K259" s="192"/>
      <c r="L259" s="192"/>
      <c r="M259" s="192"/>
      <c r="N259" s="192"/>
      <c r="O259" s="192"/>
      <c r="P259" s="192"/>
      <c r="Q259" s="192"/>
      <c r="R259" s="192"/>
      <c r="S259" s="192"/>
      <c r="T259" s="192"/>
      <c r="U259" s="192"/>
      <c r="V259" s="192"/>
      <c r="W259" s="192"/>
      <c r="X259" s="192"/>
      <c r="Y259" s="192"/>
      <c r="Z259" s="192"/>
    </row>
    <row r="260" spans="1:26" ht="15.75" customHeight="1" x14ac:dyDescent="0.2">
      <c r="A260" s="192"/>
      <c r="B260" s="192"/>
      <c r="C260" s="192"/>
      <c r="D260" s="192"/>
      <c r="E260" s="192"/>
      <c r="F260" s="192"/>
      <c r="G260" s="192"/>
      <c r="H260" s="192"/>
      <c r="I260" s="192"/>
      <c r="J260" s="192"/>
      <c r="K260" s="192"/>
      <c r="L260" s="192"/>
      <c r="M260" s="192"/>
      <c r="N260" s="192"/>
      <c r="O260" s="192"/>
      <c r="P260" s="192"/>
      <c r="Q260" s="192"/>
      <c r="R260" s="192"/>
      <c r="S260" s="192"/>
      <c r="T260" s="192"/>
      <c r="U260" s="192"/>
      <c r="V260" s="192"/>
      <c r="W260" s="192"/>
      <c r="X260" s="192"/>
      <c r="Y260" s="192"/>
      <c r="Z260" s="192"/>
    </row>
    <row r="261" spans="1:26" ht="15.75" customHeight="1" x14ac:dyDescent="0.2">
      <c r="A261" s="192"/>
      <c r="B261" s="192"/>
      <c r="C261" s="192"/>
      <c r="D261" s="192"/>
      <c r="E261" s="192"/>
      <c r="F261" s="192"/>
      <c r="G261" s="192"/>
      <c r="H261" s="192"/>
      <c r="I261" s="192"/>
      <c r="J261" s="192"/>
      <c r="K261" s="192"/>
      <c r="L261" s="192"/>
      <c r="M261" s="192"/>
      <c r="N261" s="192"/>
      <c r="O261" s="192"/>
      <c r="P261" s="192"/>
      <c r="Q261" s="192"/>
      <c r="R261" s="192"/>
      <c r="S261" s="192"/>
      <c r="T261" s="192"/>
      <c r="U261" s="192"/>
      <c r="V261" s="192"/>
      <c r="W261" s="192"/>
      <c r="X261" s="192"/>
      <c r="Y261" s="192"/>
      <c r="Z261" s="192"/>
    </row>
    <row r="262" spans="1:26" ht="15.75" customHeight="1" x14ac:dyDescent="0.2">
      <c r="A262" s="192"/>
      <c r="B262" s="192"/>
      <c r="C262" s="192"/>
      <c r="D262" s="192"/>
      <c r="E262" s="192"/>
      <c r="F262" s="192"/>
      <c r="G262" s="192"/>
      <c r="H262" s="192"/>
      <c r="I262" s="192"/>
      <c r="J262" s="192"/>
      <c r="K262" s="192"/>
      <c r="L262" s="192"/>
      <c r="M262" s="192"/>
      <c r="N262" s="192"/>
      <c r="O262" s="192"/>
      <c r="P262" s="192"/>
      <c r="Q262" s="192"/>
      <c r="R262" s="192"/>
      <c r="S262" s="192"/>
      <c r="T262" s="192"/>
      <c r="U262" s="192"/>
      <c r="V262" s="192"/>
      <c r="W262" s="192"/>
      <c r="X262" s="192"/>
      <c r="Y262" s="192"/>
      <c r="Z262" s="192"/>
    </row>
    <row r="263" spans="1:26" ht="15.75" customHeight="1" x14ac:dyDescent="0.2">
      <c r="A263" s="192"/>
      <c r="B263" s="192"/>
      <c r="C263" s="192"/>
      <c r="D263" s="192"/>
      <c r="E263" s="192"/>
      <c r="F263" s="192"/>
      <c r="G263" s="192"/>
      <c r="H263" s="192"/>
      <c r="I263" s="192"/>
      <c r="J263" s="192"/>
      <c r="K263" s="192"/>
      <c r="L263" s="192"/>
      <c r="M263" s="192"/>
      <c r="N263" s="192"/>
      <c r="O263" s="192"/>
      <c r="P263" s="192"/>
      <c r="Q263" s="192"/>
      <c r="R263" s="192"/>
      <c r="S263" s="192"/>
      <c r="T263" s="192"/>
      <c r="U263" s="192"/>
      <c r="V263" s="192"/>
      <c r="W263" s="192"/>
      <c r="X263" s="192"/>
      <c r="Y263" s="192"/>
      <c r="Z263" s="192"/>
    </row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I2:T2"/>
    <mergeCell ref="A4:A23"/>
    <mergeCell ref="A24:A43"/>
    <mergeCell ref="A44:A63"/>
  </mergeCells>
  <pageMargins left="0.7" right="0.7" top="0.75" bottom="0.75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DDD9C3"/>
  </sheetPr>
  <dimension ref="A1:AJ1000"/>
  <sheetViews>
    <sheetView workbookViewId="0"/>
  </sheetViews>
  <sheetFormatPr baseColWidth="10" defaultColWidth="12.625" defaultRowHeight="15" customHeight="1" x14ac:dyDescent="0.2"/>
  <cols>
    <col min="1" max="1" width="4.875" customWidth="1"/>
    <col min="2" max="2" width="3.5" customWidth="1"/>
    <col min="3" max="3" width="39.125" customWidth="1"/>
    <col min="4" max="5" width="20.625" customWidth="1"/>
    <col min="6" max="6" width="16.375" customWidth="1"/>
    <col min="7" max="7" width="17.625" customWidth="1"/>
    <col min="8" max="8" width="15.5" customWidth="1"/>
    <col min="9" max="9" width="14.375" customWidth="1"/>
    <col min="10" max="10" width="12" customWidth="1"/>
    <col min="11" max="20" width="2.375" customWidth="1"/>
    <col min="21" max="32" width="5.875" customWidth="1"/>
    <col min="33" max="36" width="18.625" customWidth="1"/>
  </cols>
  <sheetData>
    <row r="1" spans="1:36" ht="24.75" customHeight="1" x14ac:dyDescent="0.2">
      <c r="A1" s="192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</row>
    <row r="2" spans="1:36" ht="63.75" customHeight="1" x14ac:dyDescent="0.2">
      <c r="A2" s="192"/>
      <c r="B2" s="192"/>
      <c r="C2" s="192"/>
      <c r="D2" s="419" t="s">
        <v>189</v>
      </c>
      <c r="E2" s="371"/>
      <c r="F2" s="371"/>
      <c r="G2" s="371"/>
      <c r="H2" s="371"/>
      <c r="I2" s="371"/>
      <c r="J2" s="196"/>
      <c r="K2" s="420">
        <v>0.5</v>
      </c>
      <c r="L2" s="348"/>
      <c r="M2" s="348"/>
      <c r="N2" s="417">
        <v>0.8</v>
      </c>
      <c r="O2" s="348"/>
      <c r="P2" s="348"/>
      <c r="Q2" s="418">
        <v>1</v>
      </c>
      <c r="R2" s="348"/>
      <c r="S2" s="348"/>
      <c r="T2" s="348"/>
      <c r="U2" s="413" t="s">
        <v>190</v>
      </c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42"/>
      <c r="AG2" s="413" t="s">
        <v>191</v>
      </c>
      <c r="AH2" s="339"/>
      <c r="AI2" s="339"/>
      <c r="AJ2" s="342"/>
    </row>
    <row r="3" spans="1:36" ht="49.5" customHeight="1" x14ac:dyDescent="0.2">
      <c r="A3" s="197"/>
      <c r="B3" s="198" t="s">
        <v>5</v>
      </c>
      <c r="C3" s="182" t="s">
        <v>192</v>
      </c>
      <c r="D3" s="182" t="s">
        <v>193</v>
      </c>
      <c r="E3" s="182" t="s">
        <v>183</v>
      </c>
      <c r="F3" s="183" t="s">
        <v>194</v>
      </c>
      <c r="G3" s="183" t="s">
        <v>185</v>
      </c>
      <c r="H3" s="183" t="s">
        <v>161</v>
      </c>
      <c r="I3" s="183" t="s">
        <v>115</v>
      </c>
      <c r="J3" s="183" t="s">
        <v>13</v>
      </c>
      <c r="K3" s="219">
        <v>0.1</v>
      </c>
      <c r="L3" s="220">
        <v>0.2</v>
      </c>
      <c r="M3" s="220">
        <v>0.3</v>
      </c>
      <c r="N3" s="220">
        <v>0.4</v>
      </c>
      <c r="O3" s="220">
        <v>0.5</v>
      </c>
      <c r="P3" s="220">
        <v>0.6</v>
      </c>
      <c r="Q3" s="220">
        <v>0.7</v>
      </c>
      <c r="R3" s="220">
        <v>0.8</v>
      </c>
      <c r="S3" s="220">
        <v>0.9</v>
      </c>
      <c r="T3" s="221">
        <v>1</v>
      </c>
      <c r="U3" s="199">
        <v>1</v>
      </c>
      <c r="V3" s="200">
        <v>2</v>
      </c>
      <c r="W3" s="200">
        <v>3</v>
      </c>
      <c r="X3" s="200">
        <v>4</v>
      </c>
      <c r="Y3" s="200">
        <v>5</v>
      </c>
      <c r="Z3" s="200">
        <v>6</v>
      </c>
      <c r="AA3" s="200">
        <v>7</v>
      </c>
      <c r="AB3" s="200">
        <v>8</v>
      </c>
      <c r="AC3" s="200">
        <v>9</v>
      </c>
      <c r="AD3" s="200">
        <v>10</v>
      </c>
      <c r="AE3" s="200">
        <v>11</v>
      </c>
      <c r="AF3" s="201">
        <v>12</v>
      </c>
      <c r="AG3" s="199">
        <v>2017</v>
      </c>
      <c r="AH3" s="200">
        <v>2018</v>
      </c>
      <c r="AI3" s="200">
        <v>2019</v>
      </c>
      <c r="AJ3" s="200">
        <v>2020</v>
      </c>
    </row>
    <row r="4" spans="1:36" ht="77.25" customHeight="1" x14ac:dyDescent="0.2">
      <c r="A4" s="414" t="s">
        <v>195</v>
      </c>
      <c r="B4" s="202">
        <v>1</v>
      </c>
      <c r="C4" s="222" t="s">
        <v>196</v>
      </c>
      <c r="D4" s="223">
        <v>2021</v>
      </c>
      <c r="E4" s="223" t="s">
        <v>197</v>
      </c>
      <c r="F4" s="224">
        <v>44198</v>
      </c>
      <c r="G4" s="225">
        <v>44561</v>
      </c>
      <c r="H4" s="226">
        <v>0.6</v>
      </c>
      <c r="I4" s="226">
        <v>0.6</v>
      </c>
      <c r="J4" s="227">
        <f t="shared" ref="J4:J43" si="0">IF(H4=0,0,I4/H4)</f>
        <v>1</v>
      </c>
      <c r="K4" s="228"/>
      <c r="L4" s="229"/>
      <c r="M4" s="229"/>
      <c r="N4" s="229"/>
      <c r="O4" s="229"/>
      <c r="P4" s="229"/>
      <c r="Q4" s="229"/>
      <c r="R4" s="229"/>
      <c r="S4" s="229"/>
      <c r="T4" s="229"/>
      <c r="U4" s="204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6"/>
      <c r="AG4" s="204"/>
      <c r="AH4" s="205"/>
      <c r="AI4" s="205"/>
      <c r="AJ4" s="205"/>
    </row>
    <row r="5" spans="1:36" ht="24.75" customHeight="1" x14ac:dyDescent="0.2">
      <c r="A5" s="415"/>
      <c r="B5" s="207">
        <v>2</v>
      </c>
      <c r="C5" s="208"/>
      <c r="D5" s="208"/>
      <c r="E5" s="208"/>
      <c r="F5" s="208"/>
      <c r="G5" s="208"/>
      <c r="H5" s="207"/>
      <c r="I5" s="207"/>
      <c r="J5" s="230">
        <f t="shared" si="0"/>
        <v>0</v>
      </c>
      <c r="K5" s="231"/>
      <c r="L5" s="232"/>
      <c r="M5" s="232"/>
      <c r="N5" s="232"/>
      <c r="O5" s="232"/>
      <c r="P5" s="232"/>
      <c r="Q5" s="232"/>
      <c r="R5" s="232"/>
      <c r="S5" s="232"/>
      <c r="T5" s="232"/>
      <c r="U5" s="209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1"/>
      <c r="AG5" s="209"/>
      <c r="AH5" s="210"/>
      <c r="AI5" s="210"/>
      <c r="AJ5" s="210"/>
    </row>
    <row r="6" spans="1:36" ht="24.75" customHeight="1" x14ac:dyDescent="0.2">
      <c r="A6" s="415"/>
      <c r="B6" s="207">
        <v>3</v>
      </c>
      <c r="C6" s="208"/>
      <c r="D6" s="208"/>
      <c r="E6" s="208"/>
      <c r="F6" s="208"/>
      <c r="G6" s="208"/>
      <c r="H6" s="207"/>
      <c r="I6" s="207"/>
      <c r="J6" s="230">
        <f t="shared" si="0"/>
        <v>0</v>
      </c>
      <c r="K6" s="231"/>
      <c r="L6" s="232"/>
      <c r="M6" s="232"/>
      <c r="N6" s="232"/>
      <c r="O6" s="232"/>
      <c r="P6" s="232"/>
      <c r="Q6" s="232"/>
      <c r="R6" s="232"/>
      <c r="S6" s="232"/>
      <c r="T6" s="232"/>
      <c r="U6" s="209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1"/>
      <c r="AG6" s="209"/>
      <c r="AH6" s="210"/>
      <c r="AI6" s="210"/>
      <c r="AJ6" s="210"/>
    </row>
    <row r="7" spans="1:36" ht="24.75" customHeight="1" x14ac:dyDescent="0.2">
      <c r="A7" s="415"/>
      <c r="B7" s="207">
        <v>4</v>
      </c>
      <c r="C7" s="208"/>
      <c r="D7" s="208"/>
      <c r="E7" s="208"/>
      <c r="F7" s="208"/>
      <c r="G7" s="208"/>
      <c r="H7" s="207"/>
      <c r="I7" s="207"/>
      <c r="J7" s="230">
        <f t="shared" si="0"/>
        <v>0</v>
      </c>
      <c r="K7" s="231"/>
      <c r="L7" s="232"/>
      <c r="M7" s="232"/>
      <c r="N7" s="232"/>
      <c r="O7" s="232"/>
      <c r="P7" s="232"/>
      <c r="Q7" s="232"/>
      <c r="R7" s="232"/>
      <c r="S7" s="232"/>
      <c r="T7" s="232"/>
      <c r="U7" s="209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1"/>
      <c r="AG7" s="209"/>
      <c r="AH7" s="210"/>
      <c r="AI7" s="210"/>
      <c r="AJ7" s="210"/>
    </row>
    <row r="8" spans="1:36" ht="24.75" customHeight="1" x14ac:dyDescent="0.2">
      <c r="A8" s="415"/>
      <c r="B8" s="207">
        <v>5</v>
      </c>
      <c r="C8" s="208"/>
      <c r="D8" s="208"/>
      <c r="E8" s="208"/>
      <c r="F8" s="208"/>
      <c r="G8" s="208"/>
      <c r="H8" s="207"/>
      <c r="I8" s="207"/>
      <c r="J8" s="230">
        <f t="shared" si="0"/>
        <v>0</v>
      </c>
      <c r="K8" s="231"/>
      <c r="L8" s="232"/>
      <c r="M8" s="232"/>
      <c r="N8" s="232"/>
      <c r="O8" s="232"/>
      <c r="P8" s="232"/>
      <c r="Q8" s="232"/>
      <c r="R8" s="232"/>
      <c r="S8" s="232"/>
      <c r="T8" s="232"/>
      <c r="U8" s="209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1"/>
      <c r="AG8" s="209"/>
      <c r="AH8" s="210"/>
      <c r="AI8" s="210"/>
      <c r="AJ8" s="210"/>
    </row>
    <row r="9" spans="1:36" ht="24.75" customHeight="1" x14ac:dyDescent="0.2">
      <c r="A9" s="415"/>
      <c r="B9" s="207">
        <v>6</v>
      </c>
      <c r="C9" s="208"/>
      <c r="D9" s="208"/>
      <c r="E9" s="208"/>
      <c r="F9" s="208"/>
      <c r="G9" s="208"/>
      <c r="H9" s="207"/>
      <c r="I9" s="207"/>
      <c r="J9" s="230">
        <f t="shared" si="0"/>
        <v>0</v>
      </c>
      <c r="K9" s="231"/>
      <c r="L9" s="232"/>
      <c r="M9" s="232"/>
      <c r="N9" s="232"/>
      <c r="O9" s="232"/>
      <c r="P9" s="232"/>
      <c r="Q9" s="232"/>
      <c r="R9" s="232"/>
      <c r="S9" s="232"/>
      <c r="T9" s="232"/>
      <c r="U9" s="209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1"/>
      <c r="AG9" s="209"/>
      <c r="AH9" s="210"/>
      <c r="AI9" s="210"/>
      <c r="AJ9" s="210"/>
    </row>
    <row r="10" spans="1:36" ht="24.75" customHeight="1" x14ac:dyDescent="0.2">
      <c r="A10" s="415"/>
      <c r="B10" s="207">
        <v>7</v>
      </c>
      <c r="C10" s="208"/>
      <c r="D10" s="208"/>
      <c r="E10" s="208"/>
      <c r="F10" s="208"/>
      <c r="G10" s="208"/>
      <c r="H10" s="207"/>
      <c r="I10" s="207"/>
      <c r="J10" s="230">
        <f t="shared" si="0"/>
        <v>0</v>
      </c>
      <c r="K10" s="231"/>
      <c r="L10" s="232"/>
      <c r="M10" s="232"/>
      <c r="N10" s="232"/>
      <c r="O10" s="232"/>
      <c r="P10" s="232"/>
      <c r="Q10" s="232"/>
      <c r="R10" s="232"/>
      <c r="S10" s="232"/>
      <c r="T10" s="232"/>
      <c r="U10" s="209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1"/>
      <c r="AG10" s="209"/>
      <c r="AH10" s="210"/>
      <c r="AI10" s="210"/>
      <c r="AJ10" s="210"/>
    </row>
    <row r="11" spans="1:36" ht="24.75" customHeight="1" x14ac:dyDescent="0.2">
      <c r="A11" s="415"/>
      <c r="B11" s="207">
        <v>8</v>
      </c>
      <c r="C11" s="208"/>
      <c r="D11" s="208"/>
      <c r="E11" s="208"/>
      <c r="F11" s="208"/>
      <c r="G11" s="208"/>
      <c r="H11" s="207"/>
      <c r="I11" s="207"/>
      <c r="J11" s="230">
        <f t="shared" si="0"/>
        <v>0</v>
      </c>
      <c r="K11" s="231"/>
      <c r="L11" s="232"/>
      <c r="M11" s="232"/>
      <c r="N11" s="232"/>
      <c r="O11" s="232"/>
      <c r="P11" s="232"/>
      <c r="Q11" s="232"/>
      <c r="R11" s="232"/>
      <c r="S11" s="232"/>
      <c r="T11" s="232"/>
      <c r="U11" s="209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1"/>
      <c r="AG11" s="209"/>
      <c r="AH11" s="210"/>
      <c r="AI11" s="210"/>
      <c r="AJ11" s="210"/>
    </row>
    <row r="12" spans="1:36" ht="24.75" customHeight="1" x14ac:dyDescent="0.2">
      <c r="A12" s="415"/>
      <c r="B12" s="207">
        <v>9</v>
      </c>
      <c r="C12" s="208"/>
      <c r="D12" s="208"/>
      <c r="E12" s="208"/>
      <c r="F12" s="208"/>
      <c r="G12" s="208"/>
      <c r="H12" s="207"/>
      <c r="I12" s="207"/>
      <c r="J12" s="230">
        <f t="shared" si="0"/>
        <v>0</v>
      </c>
      <c r="K12" s="231"/>
      <c r="L12" s="232"/>
      <c r="M12" s="232"/>
      <c r="N12" s="232"/>
      <c r="O12" s="232"/>
      <c r="P12" s="232"/>
      <c r="Q12" s="232"/>
      <c r="R12" s="232"/>
      <c r="S12" s="232"/>
      <c r="T12" s="232"/>
      <c r="U12" s="209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1"/>
      <c r="AG12" s="209"/>
      <c r="AH12" s="210"/>
      <c r="AI12" s="210"/>
      <c r="AJ12" s="210"/>
    </row>
    <row r="13" spans="1:36" ht="24.75" customHeight="1" x14ac:dyDescent="0.2">
      <c r="A13" s="416"/>
      <c r="B13" s="215">
        <v>10</v>
      </c>
      <c r="C13" s="214"/>
      <c r="D13" s="214"/>
      <c r="E13" s="214"/>
      <c r="F13" s="214"/>
      <c r="G13" s="214"/>
      <c r="H13" s="215"/>
      <c r="I13" s="215"/>
      <c r="J13" s="233">
        <f t="shared" si="0"/>
        <v>0</v>
      </c>
      <c r="K13" s="234"/>
      <c r="L13" s="235"/>
      <c r="M13" s="235"/>
      <c r="N13" s="235"/>
      <c r="O13" s="235"/>
      <c r="P13" s="235"/>
      <c r="Q13" s="235"/>
      <c r="R13" s="235"/>
      <c r="S13" s="235"/>
      <c r="T13" s="235"/>
      <c r="U13" s="216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8"/>
      <c r="AG13" s="216"/>
      <c r="AH13" s="217"/>
      <c r="AI13" s="217"/>
      <c r="AJ13" s="217"/>
    </row>
    <row r="14" spans="1:36" ht="39" customHeight="1" x14ac:dyDescent="0.2">
      <c r="A14" s="414" t="s">
        <v>198</v>
      </c>
      <c r="B14" s="202">
        <v>1</v>
      </c>
      <c r="C14" s="236"/>
      <c r="D14" s="236"/>
      <c r="E14" s="236"/>
      <c r="F14" s="236"/>
      <c r="G14" s="236"/>
      <c r="H14" s="226"/>
      <c r="I14" s="237"/>
      <c r="J14" s="238">
        <f t="shared" si="0"/>
        <v>0</v>
      </c>
      <c r="K14" s="228"/>
      <c r="L14" s="229"/>
      <c r="M14" s="229"/>
      <c r="N14" s="229"/>
      <c r="O14" s="229"/>
      <c r="P14" s="229"/>
      <c r="Q14" s="229"/>
      <c r="R14" s="229"/>
      <c r="S14" s="229"/>
      <c r="T14" s="229"/>
      <c r="U14" s="204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6"/>
      <c r="AG14" s="204"/>
      <c r="AH14" s="205"/>
      <c r="AI14" s="205"/>
      <c r="AJ14" s="205"/>
    </row>
    <row r="15" spans="1:36" ht="24.75" customHeight="1" x14ac:dyDescent="0.2">
      <c r="A15" s="415"/>
      <c r="B15" s="207">
        <v>2</v>
      </c>
      <c r="C15" s="208"/>
      <c r="D15" s="208"/>
      <c r="E15" s="208"/>
      <c r="F15" s="208"/>
      <c r="G15" s="208"/>
      <c r="H15" s="207"/>
      <c r="I15" s="207"/>
      <c r="J15" s="239">
        <f t="shared" si="0"/>
        <v>0</v>
      </c>
      <c r="K15" s="231"/>
      <c r="L15" s="232"/>
      <c r="M15" s="232"/>
      <c r="N15" s="232"/>
      <c r="O15" s="232"/>
      <c r="P15" s="232"/>
      <c r="Q15" s="232"/>
      <c r="R15" s="232"/>
      <c r="S15" s="232"/>
      <c r="T15" s="232"/>
      <c r="U15" s="209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1"/>
      <c r="AG15" s="209"/>
      <c r="AH15" s="210"/>
      <c r="AI15" s="210"/>
      <c r="AJ15" s="210"/>
    </row>
    <row r="16" spans="1:36" ht="24.75" customHeight="1" x14ac:dyDescent="0.2">
      <c r="A16" s="415"/>
      <c r="B16" s="207">
        <v>3</v>
      </c>
      <c r="C16" s="208"/>
      <c r="D16" s="208"/>
      <c r="E16" s="208"/>
      <c r="F16" s="208"/>
      <c r="G16" s="208"/>
      <c r="H16" s="207"/>
      <c r="I16" s="207"/>
      <c r="J16" s="239">
        <f t="shared" si="0"/>
        <v>0</v>
      </c>
      <c r="K16" s="231"/>
      <c r="L16" s="232"/>
      <c r="M16" s="232"/>
      <c r="N16" s="232"/>
      <c r="O16" s="232"/>
      <c r="P16" s="232"/>
      <c r="Q16" s="232"/>
      <c r="R16" s="232"/>
      <c r="S16" s="232"/>
      <c r="T16" s="232"/>
      <c r="U16" s="209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1"/>
      <c r="AG16" s="209"/>
      <c r="AH16" s="210"/>
      <c r="AI16" s="210"/>
      <c r="AJ16" s="210"/>
    </row>
    <row r="17" spans="1:36" ht="24.75" customHeight="1" x14ac:dyDescent="0.2">
      <c r="A17" s="415"/>
      <c r="B17" s="207">
        <v>4</v>
      </c>
      <c r="C17" s="208"/>
      <c r="D17" s="208"/>
      <c r="E17" s="208"/>
      <c r="F17" s="208"/>
      <c r="G17" s="208"/>
      <c r="H17" s="207"/>
      <c r="I17" s="207"/>
      <c r="J17" s="239">
        <f t="shared" si="0"/>
        <v>0</v>
      </c>
      <c r="K17" s="231"/>
      <c r="L17" s="232"/>
      <c r="M17" s="232"/>
      <c r="N17" s="232"/>
      <c r="O17" s="232"/>
      <c r="P17" s="232"/>
      <c r="Q17" s="232"/>
      <c r="R17" s="232"/>
      <c r="S17" s="232"/>
      <c r="T17" s="232"/>
      <c r="U17" s="209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1"/>
      <c r="AG17" s="209"/>
      <c r="AH17" s="210"/>
      <c r="AI17" s="210"/>
      <c r="AJ17" s="210"/>
    </row>
    <row r="18" spans="1:36" ht="24.75" customHeight="1" x14ac:dyDescent="0.2">
      <c r="A18" s="415"/>
      <c r="B18" s="207">
        <v>5</v>
      </c>
      <c r="C18" s="208"/>
      <c r="D18" s="208"/>
      <c r="E18" s="208"/>
      <c r="F18" s="208"/>
      <c r="G18" s="208"/>
      <c r="H18" s="207"/>
      <c r="I18" s="207"/>
      <c r="J18" s="239">
        <f t="shared" si="0"/>
        <v>0</v>
      </c>
      <c r="K18" s="231"/>
      <c r="L18" s="232"/>
      <c r="M18" s="232"/>
      <c r="N18" s="232"/>
      <c r="O18" s="232"/>
      <c r="P18" s="232"/>
      <c r="Q18" s="232"/>
      <c r="R18" s="232"/>
      <c r="S18" s="232"/>
      <c r="T18" s="232"/>
      <c r="U18" s="209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1"/>
      <c r="AG18" s="209"/>
      <c r="AH18" s="210"/>
      <c r="AI18" s="210"/>
      <c r="AJ18" s="210"/>
    </row>
    <row r="19" spans="1:36" ht="24.75" customHeight="1" x14ac:dyDescent="0.2">
      <c r="A19" s="415"/>
      <c r="B19" s="207">
        <v>6</v>
      </c>
      <c r="C19" s="208"/>
      <c r="D19" s="208"/>
      <c r="E19" s="208"/>
      <c r="F19" s="208"/>
      <c r="G19" s="208"/>
      <c r="H19" s="207"/>
      <c r="I19" s="207"/>
      <c r="J19" s="239">
        <f t="shared" si="0"/>
        <v>0</v>
      </c>
      <c r="K19" s="231"/>
      <c r="L19" s="232"/>
      <c r="M19" s="232"/>
      <c r="N19" s="232"/>
      <c r="O19" s="232"/>
      <c r="P19" s="232"/>
      <c r="Q19" s="232"/>
      <c r="R19" s="232"/>
      <c r="S19" s="232"/>
      <c r="T19" s="232"/>
      <c r="U19" s="209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1"/>
      <c r="AG19" s="209"/>
      <c r="AH19" s="210"/>
      <c r="AI19" s="210"/>
      <c r="AJ19" s="210"/>
    </row>
    <row r="20" spans="1:36" ht="24.75" customHeight="1" x14ac:dyDescent="0.2">
      <c r="A20" s="415"/>
      <c r="B20" s="207">
        <v>7</v>
      </c>
      <c r="C20" s="208"/>
      <c r="D20" s="208"/>
      <c r="E20" s="208"/>
      <c r="F20" s="208"/>
      <c r="G20" s="208"/>
      <c r="H20" s="207"/>
      <c r="I20" s="207"/>
      <c r="J20" s="239">
        <f t="shared" si="0"/>
        <v>0</v>
      </c>
      <c r="K20" s="231"/>
      <c r="L20" s="232"/>
      <c r="M20" s="232"/>
      <c r="N20" s="232"/>
      <c r="O20" s="232"/>
      <c r="P20" s="232"/>
      <c r="Q20" s="232"/>
      <c r="R20" s="232"/>
      <c r="S20" s="232"/>
      <c r="T20" s="232"/>
      <c r="U20" s="209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1"/>
      <c r="AG20" s="209"/>
      <c r="AH20" s="210"/>
      <c r="AI20" s="210"/>
      <c r="AJ20" s="210"/>
    </row>
    <row r="21" spans="1:36" ht="24.75" customHeight="1" x14ac:dyDescent="0.2">
      <c r="A21" s="415"/>
      <c r="B21" s="207">
        <v>8</v>
      </c>
      <c r="C21" s="208"/>
      <c r="D21" s="208"/>
      <c r="E21" s="208"/>
      <c r="F21" s="208"/>
      <c r="G21" s="208"/>
      <c r="H21" s="207"/>
      <c r="I21" s="207"/>
      <c r="J21" s="239">
        <f t="shared" si="0"/>
        <v>0</v>
      </c>
      <c r="K21" s="231"/>
      <c r="L21" s="232"/>
      <c r="M21" s="232"/>
      <c r="N21" s="232"/>
      <c r="O21" s="232"/>
      <c r="P21" s="232"/>
      <c r="Q21" s="232"/>
      <c r="R21" s="232"/>
      <c r="S21" s="232"/>
      <c r="T21" s="232"/>
      <c r="U21" s="209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1"/>
      <c r="AG21" s="209"/>
      <c r="AH21" s="210"/>
      <c r="AI21" s="210"/>
      <c r="AJ21" s="210"/>
    </row>
    <row r="22" spans="1:36" ht="24.75" customHeight="1" x14ac:dyDescent="0.2">
      <c r="A22" s="415"/>
      <c r="B22" s="207">
        <v>9</v>
      </c>
      <c r="C22" s="208"/>
      <c r="D22" s="208"/>
      <c r="E22" s="208"/>
      <c r="F22" s="208"/>
      <c r="G22" s="208"/>
      <c r="H22" s="207"/>
      <c r="I22" s="207"/>
      <c r="J22" s="239">
        <f t="shared" si="0"/>
        <v>0</v>
      </c>
      <c r="K22" s="231"/>
      <c r="L22" s="232"/>
      <c r="M22" s="232"/>
      <c r="N22" s="232"/>
      <c r="O22" s="232"/>
      <c r="P22" s="232"/>
      <c r="Q22" s="232"/>
      <c r="R22" s="232"/>
      <c r="S22" s="232"/>
      <c r="T22" s="232"/>
      <c r="U22" s="209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1"/>
      <c r="AG22" s="209"/>
      <c r="AH22" s="210"/>
      <c r="AI22" s="210"/>
      <c r="AJ22" s="210"/>
    </row>
    <row r="23" spans="1:36" ht="24.75" customHeight="1" x14ac:dyDescent="0.2">
      <c r="A23" s="416"/>
      <c r="B23" s="215">
        <v>10</v>
      </c>
      <c r="C23" s="214"/>
      <c r="D23" s="214"/>
      <c r="E23" s="214"/>
      <c r="F23" s="214"/>
      <c r="G23" s="214"/>
      <c r="H23" s="215"/>
      <c r="I23" s="215"/>
      <c r="J23" s="240">
        <f t="shared" si="0"/>
        <v>0</v>
      </c>
      <c r="K23" s="234"/>
      <c r="L23" s="235"/>
      <c r="M23" s="235"/>
      <c r="N23" s="235"/>
      <c r="O23" s="235"/>
      <c r="P23" s="235"/>
      <c r="Q23" s="235"/>
      <c r="R23" s="235"/>
      <c r="S23" s="235"/>
      <c r="T23" s="235"/>
      <c r="U23" s="216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8"/>
      <c r="AG23" s="216"/>
      <c r="AH23" s="217"/>
      <c r="AI23" s="217"/>
      <c r="AJ23" s="217"/>
    </row>
    <row r="24" spans="1:36" ht="24.75" customHeight="1" x14ac:dyDescent="0.2">
      <c r="A24" s="414" t="s">
        <v>199</v>
      </c>
      <c r="B24" s="202">
        <v>1</v>
      </c>
      <c r="C24" s="203"/>
      <c r="D24" s="203"/>
      <c r="E24" s="203"/>
      <c r="F24" s="203"/>
      <c r="G24" s="203"/>
      <c r="H24" s="202"/>
      <c r="I24" s="202"/>
      <c r="J24" s="227">
        <f t="shared" si="0"/>
        <v>0</v>
      </c>
      <c r="K24" s="228"/>
      <c r="L24" s="229"/>
      <c r="M24" s="229"/>
      <c r="N24" s="229"/>
      <c r="O24" s="229"/>
      <c r="P24" s="229"/>
      <c r="Q24" s="229"/>
      <c r="R24" s="229"/>
      <c r="S24" s="229"/>
      <c r="T24" s="229"/>
      <c r="U24" s="204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6"/>
      <c r="AG24" s="204"/>
      <c r="AH24" s="205"/>
      <c r="AI24" s="205"/>
      <c r="AJ24" s="205"/>
    </row>
    <row r="25" spans="1:36" ht="24.75" customHeight="1" x14ac:dyDescent="0.2">
      <c r="A25" s="415"/>
      <c r="B25" s="207">
        <v>2</v>
      </c>
      <c r="C25" s="208"/>
      <c r="D25" s="208"/>
      <c r="E25" s="208"/>
      <c r="F25" s="208"/>
      <c r="G25" s="208"/>
      <c r="H25" s="207"/>
      <c r="I25" s="207"/>
      <c r="J25" s="230">
        <f t="shared" si="0"/>
        <v>0</v>
      </c>
      <c r="K25" s="231"/>
      <c r="L25" s="232"/>
      <c r="M25" s="232"/>
      <c r="N25" s="232"/>
      <c r="O25" s="232"/>
      <c r="P25" s="232"/>
      <c r="Q25" s="232"/>
      <c r="R25" s="232"/>
      <c r="S25" s="232"/>
      <c r="T25" s="232"/>
      <c r="U25" s="209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1"/>
      <c r="AG25" s="209"/>
      <c r="AH25" s="210"/>
      <c r="AI25" s="210"/>
      <c r="AJ25" s="210"/>
    </row>
    <row r="26" spans="1:36" ht="24.75" customHeight="1" x14ac:dyDescent="0.2">
      <c r="A26" s="415"/>
      <c r="B26" s="207">
        <v>3</v>
      </c>
      <c r="C26" s="208"/>
      <c r="D26" s="208"/>
      <c r="E26" s="208"/>
      <c r="F26" s="208"/>
      <c r="G26" s="208"/>
      <c r="H26" s="207"/>
      <c r="I26" s="207"/>
      <c r="J26" s="230">
        <f t="shared" si="0"/>
        <v>0</v>
      </c>
      <c r="K26" s="231"/>
      <c r="L26" s="232"/>
      <c r="M26" s="232"/>
      <c r="N26" s="232"/>
      <c r="O26" s="232"/>
      <c r="P26" s="232"/>
      <c r="Q26" s="232"/>
      <c r="R26" s="232"/>
      <c r="S26" s="232"/>
      <c r="T26" s="232"/>
      <c r="U26" s="209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1"/>
      <c r="AG26" s="209"/>
      <c r="AH26" s="210"/>
      <c r="AI26" s="210"/>
      <c r="AJ26" s="210"/>
    </row>
    <row r="27" spans="1:36" ht="24.75" customHeight="1" x14ac:dyDescent="0.2">
      <c r="A27" s="415"/>
      <c r="B27" s="207">
        <v>4</v>
      </c>
      <c r="C27" s="208"/>
      <c r="D27" s="208"/>
      <c r="E27" s="208"/>
      <c r="F27" s="208"/>
      <c r="G27" s="208"/>
      <c r="H27" s="207"/>
      <c r="I27" s="207"/>
      <c r="J27" s="230">
        <f t="shared" si="0"/>
        <v>0</v>
      </c>
      <c r="K27" s="231"/>
      <c r="L27" s="232"/>
      <c r="M27" s="232"/>
      <c r="N27" s="232"/>
      <c r="O27" s="232"/>
      <c r="P27" s="232"/>
      <c r="Q27" s="232"/>
      <c r="R27" s="232"/>
      <c r="S27" s="232"/>
      <c r="T27" s="232"/>
      <c r="U27" s="209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1"/>
      <c r="AG27" s="209"/>
      <c r="AH27" s="210"/>
      <c r="AI27" s="210"/>
      <c r="AJ27" s="210"/>
    </row>
    <row r="28" spans="1:36" ht="24.75" customHeight="1" x14ac:dyDescent="0.2">
      <c r="A28" s="415"/>
      <c r="B28" s="207">
        <v>5</v>
      </c>
      <c r="C28" s="208"/>
      <c r="D28" s="208"/>
      <c r="E28" s="208"/>
      <c r="F28" s="208"/>
      <c r="G28" s="208"/>
      <c r="H28" s="207"/>
      <c r="I28" s="207"/>
      <c r="J28" s="230">
        <f t="shared" si="0"/>
        <v>0</v>
      </c>
      <c r="K28" s="231"/>
      <c r="L28" s="232"/>
      <c r="M28" s="232"/>
      <c r="N28" s="232"/>
      <c r="O28" s="232"/>
      <c r="P28" s="232"/>
      <c r="Q28" s="232"/>
      <c r="R28" s="232"/>
      <c r="S28" s="232"/>
      <c r="T28" s="232"/>
      <c r="U28" s="209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1"/>
      <c r="AG28" s="209"/>
      <c r="AH28" s="210"/>
      <c r="AI28" s="210"/>
      <c r="AJ28" s="210"/>
    </row>
    <row r="29" spans="1:36" ht="24.75" customHeight="1" x14ac:dyDescent="0.2">
      <c r="A29" s="415"/>
      <c r="B29" s="207">
        <v>6</v>
      </c>
      <c r="C29" s="208"/>
      <c r="D29" s="208"/>
      <c r="E29" s="208"/>
      <c r="F29" s="208"/>
      <c r="G29" s="208"/>
      <c r="H29" s="207"/>
      <c r="I29" s="207"/>
      <c r="J29" s="230">
        <f t="shared" si="0"/>
        <v>0</v>
      </c>
      <c r="K29" s="231"/>
      <c r="L29" s="232"/>
      <c r="M29" s="232"/>
      <c r="N29" s="232"/>
      <c r="O29" s="232"/>
      <c r="P29" s="232"/>
      <c r="Q29" s="232"/>
      <c r="R29" s="232"/>
      <c r="S29" s="232"/>
      <c r="T29" s="232"/>
      <c r="U29" s="209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1"/>
      <c r="AG29" s="209"/>
      <c r="AH29" s="210"/>
      <c r="AI29" s="210"/>
      <c r="AJ29" s="210"/>
    </row>
    <row r="30" spans="1:36" ht="24.75" customHeight="1" x14ac:dyDescent="0.2">
      <c r="A30" s="415"/>
      <c r="B30" s="207">
        <v>7</v>
      </c>
      <c r="C30" s="208"/>
      <c r="D30" s="208"/>
      <c r="E30" s="208"/>
      <c r="F30" s="208"/>
      <c r="G30" s="208"/>
      <c r="H30" s="207"/>
      <c r="I30" s="207"/>
      <c r="J30" s="230">
        <f t="shared" si="0"/>
        <v>0</v>
      </c>
      <c r="K30" s="231"/>
      <c r="L30" s="232"/>
      <c r="M30" s="232"/>
      <c r="N30" s="232"/>
      <c r="O30" s="232"/>
      <c r="P30" s="232"/>
      <c r="Q30" s="232"/>
      <c r="R30" s="232"/>
      <c r="S30" s="232"/>
      <c r="T30" s="232"/>
      <c r="U30" s="209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1"/>
      <c r="AG30" s="209"/>
      <c r="AH30" s="210"/>
      <c r="AI30" s="210"/>
      <c r="AJ30" s="210"/>
    </row>
    <row r="31" spans="1:36" ht="24.75" customHeight="1" x14ac:dyDescent="0.2">
      <c r="A31" s="415"/>
      <c r="B31" s="207">
        <v>8</v>
      </c>
      <c r="C31" s="208"/>
      <c r="D31" s="208"/>
      <c r="E31" s="208"/>
      <c r="F31" s="208"/>
      <c r="G31" s="208"/>
      <c r="H31" s="207"/>
      <c r="I31" s="207"/>
      <c r="J31" s="230">
        <f t="shared" si="0"/>
        <v>0</v>
      </c>
      <c r="K31" s="231"/>
      <c r="L31" s="232"/>
      <c r="M31" s="232"/>
      <c r="N31" s="232"/>
      <c r="O31" s="232"/>
      <c r="P31" s="232"/>
      <c r="Q31" s="232"/>
      <c r="R31" s="232"/>
      <c r="S31" s="232"/>
      <c r="T31" s="232"/>
      <c r="U31" s="209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1"/>
      <c r="AG31" s="209"/>
      <c r="AH31" s="210"/>
      <c r="AI31" s="210"/>
      <c r="AJ31" s="210"/>
    </row>
    <row r="32" spans="1:36" ht="24.75" customHeight="1" x14ac:dyDescent="0.2">
      <c r="A32" s="415"/>
      <c r="B32" s="207">
        <v>9</v>
      </c>
      <c r="C32" s="208"/>
      <c r="D32" s="208"/>
      <c r="E32" s="208"/>
      <c r="F32" s="208"/>
      <c r="G32" s="208"/>
      <c r="H32" s="207"/>
      <c r="I32" s="207"/>
      <c r="J32" s="230">
        <f t="shared" si="0"/>
        <v>0</v>
      </c>
      <c r="K32" s="231"/>
      <c r="L32" s="232"/>
      <c r="M32" s="232"/>
      <c r="N32" s="232"/>
      <c r="O32" s="232"/>
      <c r="P32" s="232"/>
      <c r="Q32" s="232"/>
      <c r="R32" s="232"/>
      <c r="S32" s="232"/>
      <c r="T32" s="232"/>
      <c r="U32" s="209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1"/>
      <c r="AG32" s="209"/>
      <c r="AH32" s="210"/>
      <c r="AI32" s="210"/>
      <c r="AJ32" s="210"/>
    </row>
    <row r="33" spans="1:36" ht="24.75" customHeight="1" x14ac:dyDescent="0.2">
      <c r="A33" s="416"/>
      <c r="B33" s="215">
        <v>10</v>
      </c>
      <c r="C33" s="214"/>
      <c r="D33" s="214"/>
      <c r="E33" s="214"/>
      <c r="F33" s="214"/>
      <c r="G33" s="214"/>
      <c r="H33" s="215"/>
      <c r="I33" s="215"/>
      <c r="J33" s="233">
        <f t="shared" si="0"/>
        <v>0</v>
      </c>
      <c r="K33" s="234"/>
      <c r="L33" s="235"/>
      <c r="M33" s="235"/>
      <c r="N33" s="235"/>
      <c r="O33" s="235"/>
      <c r="P33" s="235"/>
      <c r="Q33" s="235"/>
      <c r="R33" s="235"/>
      <c r="S33" s="235"/>
      <c r="T33" s="235"/>
      <c r="U33" s="216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8"/>
      <c r="AG33" s="216"/>
      <c r="AH33" s="217"/>
      <c r="AI33" s="217"/>
      <c r="AJ33" s="217"/>
    </row>
    <row r="34" spans="1:36" ht="24.75" customHeight="1" x14ac:dyDescent="0.2">
      <c r="A34" s="414" t="s">
        <v>200</v>
      </c>
      <c r="B34" s="202">
        <v>1</v>
      </c>
      <c r="C34" s="203"/>
      <c r="D34" s="203"/>
      <c r="E34" s="203"/>
      <c r="F34" s="203"/>
      <c r="G34" s="203"/>
      <c r="H34" s="202"/>
      <c r="I34" s="202"/>
      <c r="J34" s="227">
        <f t="shared" si="0"/>
        <v>0</v>
      </c>
      <c r="K34" s="228"/>
      <c r="L34" s="229"/>
      <c r="M34" s="229"/>
      <c r="N34" s="229"/>
      <c r="O34" s="229"/>
      <c r="P34" s="229"/>
      <c r="Q34" s="229"/>
      <c r="R34" s="229"/>
      <c r="S34" s="229"/>
      <c r="T34" s="229"/>
      <c r="U34" s="204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6"/>
      <c r="AG34" s="204"/>
      <c r="AH34" s="205"/>
      <c r="AI34" s="205"/>
      <c r="AJ34" s="205"/>
    </row>
    <row r="35" spans="1:36" ht="24.75" customHeight="1" x14ac:dyDescent="0.2">
      <c r="A35" s="415"/>
      <c r="B35" s="207">
        <v>2</v>
      </c>
      <c r="C35" s="208"/>
      <c r="D35" s="208"/>
      <c r="E35" s="208"/>
      <c r="F35" s="208"/>
      <c r="G35" s="208"/>
      <c r="H35" s="207"/>
      <c r="I35" s="207"/>
      <c r="J35" s="230">
        <f t="shared" si="0"/>
        <v>0</v>
      </c>
      <c r="K35" s="231"/>
      <c r="L35" s="232"/>
      <c r="M35" s="232"/>
      <c r="N35" s="232"/>
      <c r="O35" s="232"/>
      <c r="P35" s="232"/>
      <c r="Q35" s="232"/>
      <c r="R35" s="232"/>
      <c r="S35" s="232"/>
      <c r="T35" s="232"/>
      <c r="U35" s="209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1"/>
      <c r="AG35" s="209"/>
      <c r="AH35" s="210"/>
      <c r="AI35" s="210"/>
      <c r="AJ35" s="210"/>
    </row>
    <row r="36" spans="1:36" ht="24.75" customHeight="1" x14ac:dyDescent="0.2">
      <c r="A36" s="415"/>
      <c r="B36" s="207">
        <v>3</v>
      </c>
      <c r="C36" s="208"/>
      <c r="D36" s="208"/>
      <c r="E36" s="208"/>
      <c r="F36" s="208"/>
      <c r="G36" s="208"/>
      <c r="H36" s="207"/>
      <c r="I36" s="207"/>
      <c r="J36" s="230">
        <f t="shared" si="0"/>
        <v>0</v>
      </c>
      <c r="K36" s="231"/>
      <c r="L36" s="232"/>
      <c r="M36" s="232"/>
      <c r="N36" s="232"/>
      <c r="O36" s="232"/>
      <c r="P36" s="232"/>
      <c r="Q36" s="232"/>
      <c r="R36" s="232"/>
      <c r="S36" s="232"/>
      <c r="T36" s="232"/>
      <c r="U36" s="209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1"/>
      <c r="AG36" s="209"/>
      <c r="AH36" s="210"/>
      <c r="AI36" s="210"/>
      <c r="AJ36" s="210"/>
    </row>
    <row r="37" spans="1:36" ht="24.75" customHeight="1" x14ac:dyDescent="0.2">
      <c r="A37" s="415"/>
      <c r="B37" s="207">
        <v>4</v>
      </c>
      <c r="C37" s="208"/>
      <c r="D37" s="208"/>
      <c r="E37" s="208"/>
      <c r="F37" s="208"/>
      <c r="G37" s="208"/>
      <c r="H37" s="207"/>
      <c r="I37" s="207"/>
      <c r="J37" s="230">
        <f t="shared" si="0"/>
        <v>0</v>
      </c>
      <c r="K37" s="231"/>
      <c r="L37" s="232"/>
      <c r="M37" s="232"/>
      <c r="N37" s="232"/>
      <c r="O37" s="232"/>
      <c r="P37" s="232"/>
      <c r="Q37" s="232"/>
      <c r="R37" s="232"/>
      <c r="S37" s="232"/>
      <c r="T37" s="232"/>
      <c r="U37" s="209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1"/>
      <c r="AG37" s="209"/>
      <c r="AH37" s="210"/>
      <c r="AI37" s="210"/>
      <c r="AJ37" s="210"/>
    </row>
    <row r="38" spans="1:36" ht="24.75" customHeight="1" x14ac:dyDescent="0.2">
      <c r="A38" s="415"/>
      <c r="B38" s="207">
        <v>5</v>
      </c>
      <c r="C38" s="208"/>
      <c r="D38" s="208"/>
      <c r="E38" s="208"/>
      <c r="F38" s="208"/>
      <c r="G38" s="208"/>
      <c r="H38" s="207"/>
      <c r="I38" s="207"/>
      <c r="J38" s="230">
        <f t="shared" si="0"/>
        <v>0</v>
      </c>
      <c r="K38" s="231"/>
      <c r="L38" s="232"/>
      <c r="M38" s="232"/>
      <c r="N38" s="232"/>
      <c r="O38" s="232"/>
      <c r="P38" s="232"/>
      <c r="Q38" s="232"/>
      <c r="R38" s="232"/>
      <c r="S38" s="232"/>
      <c r="T38" s="232"/>
      <c r="U38" s="209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1"/>
      <c r="AG38" s="209"/>
      <c r="AH38" s="210"/>
      <c r="AI38" s="210"/>
      <c r="AJ38" s="210"/>
    </row>
    <row r="39" spans="1:36" ht="24.75" customHeight="1" x14ac:dyDescent="0.2">
      <c r="A39" s="415"/>
      <c r="B39" s="207">
        <v>6</v>
      </c>
      <c r="C39" s="208"/>
      <c r="D39" s="208"/>
      <c r="E39" s="208"/>
      <c r="F39" s="208"/>
      <c r="G39" s="208"/>
      <c r="H39" s="207"/>
      <c r="I39" s="207"/>
      <c r="J39" s="230">
        <f t="shared" si="0"/>
        <v>0</v>
      </c>
      <c r="K39" s="231"/>
      <c r="L39" s="232"/>
      <c r="M39" s="232"/>
      <c r="N39" s="232"/>
      <c r="O39" s="232"/>
      <c r="P39" s="232"/>
      <c r="Q39" s="232"/>
      <c r="R39" s="232"/>
      <c r="S39" s="232"/>
      <c r="T39" s="232"/>
      <c r="U39" s="209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1"/>
      <c r="AG39" s="209"/>
      <c r="AH39" s="210"/>
      <c r="AI39" s="210"/>
      <c r="AJ39" s="210"/>
    </row>
    <row r="40" spans="1:36" ht="24.75" customHeight="1" x14ac:dyDescent="0.2">
      <c r="A40" s="415"/>
      <c r="B40" s="207">
        <v>7</v>
      </c>
      <c r="C40" s="208"/>
      <c r="D40" s="208"/>
      <c r="E40" s="208"/>
      <c r="F40" s="208"/>
      <c r="G40" s="208"/>
      <c r="H40" s="207"/>
      <c r="I40" s="207"/>
      <c r="J40" s="230">
        <f t="shared" si="0"/>
        <v>0</v>
      </c>
      <c r="K40" s="231"/>
      <c r="L40" s="232"/>
      <c r="M40" s="232"/>
      <c r="N40" s="232"/>
      <c r="O40" s="232"/>
      <c r="P40" s="232"/>
      <c r="Q40" s="232"/>
      <c r="R40" s="232"/>
      <c r="S40" s="232"/>
      <c r="T40" s="232"/>
      <c r="U40" s="209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1"/>
      <c r="AG40" s="209"/>
      <c r="AH40" s="210"/>
      <c r="AI40" s="210"/>
      <c r="AJ40" s="210"/>
    </row>
    <row r="41" spans="1:36" ht="24.75" customHeight="1" x14ac:dyDescent="0.2">
      <c r="A41" s="415"/>
      <c r="B41" s="207">
        <v>8</v>
      </c>
      <c r="C41" s="208"/>
      <c r="D41" s="208"/>
      <c r="E41" s="208"/>
      <c r="F41" s="208"/>
      <c r="G41" s="208"/>
      <c r="H41" s="207"/>
      <c r="I41" s="207"/>
      <c r="J41" s="230">
        <f t="shared" si="0"/>
        <v>0</v>
      </c>
      <c r="K41" s="231"/>
      <c r="L41" s="232"/>
      <c r="M41" s="232"/>
      <c r="N41" s="232"/>
      <c r="O41" s="232"/>
      <c r="P41" s="232"/>
      <c r="Q41" s="232"/>
      <c r="R41" s="232"/>
      <c r="S41" s="232"/>
      <c r="T41" s="232"/>
      <c r="U41" s="209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1"/>
      <c r="AG41" s="209"/>
      <c r="AH41" s="210"/>
      <c r="AI41" s="210"/>
      <c r="AJ41" s="210"/>
    </row>
    <row r="42" spans="1:36" ht="24.75" customHeight="1" x14ac:dyDescent="0.2">
      <c r="A42" s="415"/>
      <c r="B42" s="207">
        <v>9</v>
      </c>
      <c r="C42" s="208"/>
      <c r="D42" s="208"/>
      <c r="E42" s="208"/>
      <c r="F42" s="208"/>
      <c r="G42" s="208"/>
      <c r="H42" s="207"/>
      <c r="I42" s="207"/>
      <c r="J42" s="230">
        <f t="shared" si="0"/>
        <v>0</v>
      </c>
      <c r="K42" s="231"/>
      <c r="L42" s="232"/>
      <c r="M42" s="232"/>
      <c r="N42" s="232"/>
      <c r="O42" s="232"/>
      <c r="P42" s="232"/>
      <c r="Q42" s="232"/>
      <c r="R42" s="232"/>
      <c r="S42" s="232"/>
      <c r="T42" s="232"/>
      <c r="U42" s="209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1"/>
      <c r="AG42" s="209"/>
      <c r="AH42" s="210"/>
      <c r="AI42" s="210"/>
      <c r="AJ42" s="210"/>
    </row>
    <row r="43" spans="1:36" ht="24.75" customHeight="1" x14ac:dyDescent="0.2">
      <c r="A43" s="416"/>
      <c r="B43" s="215">
        <v>10</v>
      </c>
      <c r="C43" s="214"/>
      <c r="D43" s="214"/>
      <c r="E43" s="214"/>
      <c r="F43" s="214"/>
      <c r="G43" s="214"/>
      <c r="H43" s="215"/>
      <c r="I43" s="215"/>
      <c r="J43" s="233">
        <f t="shared" si="0"/>
        <v>0</v>
      </c>
      <c r="K43" s="234"/>
      <c r="L43" s="235"/>
      <c r="M43" s="235"/>
      <c r="N43" s="235"/>
      <c r="O43" s="235"/>
      <c r="P43" s="235"/>
      <c r="Q43" s="235"/>
      <c r="R43" s="235"/>
      <c r="S43" s="235"/>
      <c r="T43" s="235"/>
      <c r="U43" s="216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8"/>
      <c r="AG43" s="216"/>
      <c r="AH43" s="217"/>
      <c r="AI43" s="217"/>
      <c r="AJ43" s="217"/>
    </row>
    <row r="44" spans="1:36" ht="15.75" customHeight="1" x14ac:dyDescent="0.2">
      <c r="A44" s="192"/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</row>
    <row r="45" spans="1:36" ht="15.75" customHeight="1" x14ac:dyDescent="0.2">
      <c r="A45" s="192"/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</row>
    <row r="46" spans="1:36" ht="15.75" customHeight="1" x14ac:dyDescent="0.2">
      <c r="A46" s="192"/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</row>
    <row r="47" spans="1:36" ht="15.75" customHeight="1" x14ac:dyDescent="0.2">
      <c r="A47" s="192"/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</row>
    <row r="48" spans="1:36" ht="15.75" customHeight="1" x14ac:dyDescent="0.2">
      <c r="A48" s="192"/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</row>
    <row r="49" spans="1:36" ht="15.75" customHeight="1" x14ac:dyDescent="0.2">
      <c r="A49" s="192"/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</row>
    <row r="50" spans="1:36" ht="15.75" customHeight="1" x14ac:dyDescent="0.2">
      <c r="A50" s="192"/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</row>
    <row r="51" spans="1:36" ht="15.75" customHeight="1" x14ac:dyDescent="0.2">
      <c r="A51" s="192"/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</row>
    <row r="52" spans="1:36" ht="15.75" customHeight="1" x14ac:dyDescent="0.2">
      <c r="A52" s="192"/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</row>
    <row r="53" spans="1:36" ht="15.75" customHeight="1" x14ac:dyDescent="0.2">
      <c r="A53" s="192"/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</row>
    <row r="54" spans="1:36" ht="15.75" customHeight="1" x14ac:dyDescent="0.2">
      <c r="A54" s="192"/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</row>
    <row r="55" spans="1:36" ht="15.75" customHeight="1" x14ac:dyDescent="0.2">
      <c r="A55" s="192"/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</row>
    <row r="56" spans="1:36" ht="15.75" customHeight="1" x14ac:dyDescent="0.2">
      <c r="A56" s="192"/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  <c r="AH56" s="192"/>
      <c r="AI56" s="192"/>
      <c r="AJ56" s="192"/>
    </row>
    <row r="57" spans="1:36" ht="15.75" customHeight="1" x14ac:dyDescent="0.2">
      <c r="A57" s="192"/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2"/>
      <c r="AI57" s="192"/>
      <c r="AJ57" s="192"/>
    </row>
    <row r="58" spans="1:36" ht="15.75" customHeight="1" x14ac:dyDescent="0.2">
      <c r="A58" s="192"/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  <c r="AH58" s="192"/>
      <c r="AI58" s="192"/>
      <c r="AJ58" s="192"/>
    </row>
    <row r="59" spans="1:36" ht="15.75" customHeight="1" x14ac:dyDescent="0.2">
      <c r="A59" s="192"/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192"/>
      <c r="Y59" s="192"/>
      <c r="Z59" s="192"/>
      <c r="AA59" s="192"/>
      <c r="AB59" s="192"/>
      <c r="AC59" s="192"/>
      <c r="AD59" s="192"/>
      <c r="AE59" s="192"/>
      <c r="AF59" s="192"/>
      <c r="AG59" s="192"/>
      <c r="AH59" s="192"/>
      <c r="AI59" s="192"/>
      <c r="AJ59" s="192"/>
    </row>
    <row r="60" spans="1:36" ht="15.75" customHeight="1" x14ac:dyDescent="0.2">
      <c r="A60" s="192"/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J60" s="192"/>
    </row>
    <row r="61" spans="1:36" ht="15.75" customHeight="1" x14ac:dyDescent="0.2">
      <c r="A61" s="192"/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  <c r="AJ61" s="192"/>
    </row>
    <row r="62" spans="1:36" ht="15.75" customHeight="1" x14ac:dyDescent="0.2">
      <c r="A62" s="192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  <c r="AH62" s="192"/>
      <c r="AI62" s="192"/>
      <c r="AJ62" s="192"/>
    </row>
    <row r="63" spans="1:36" ht="15.75" customHeight="1" x14ac:dyDescent="0.2">
      <c r="A63" s="192"/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192"/>
      <c r="AI63" s="192"/>
      <c r="AJ63" s="192"/>
    </row>
    <row r="64" spans="1:36" ht="15.75" customHeight="1" x14ac:dyDescent="0.2">
      <c r="A64" s="192"/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192"/>
      <c r="AI64" s="192"/>
      <c r="AJ64" s="192"/>
    </row>
    <row r="65" spans="1:36" ht="15.75" customHeight="1" x14ac:dyDescent="0.2">
      <c r="A65" s="192"/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  <c r="AC65" s="192"/>
      <c r="AD65" s="192"/>
      <c r="AE65" s="192"/>
      <c r="AF65" s="192"/>
      <c r="AG65" s="192"/>
      <c r="AH65" s="192"/>
      <c r="AI65" s="192"/>
      <c r="AJ65" s="192"/>
    </row>
    <row r="66" spans="1:36" ht="15.75" customHeight="1" x14ac:dyDescent="0.2">
      <c r="A66" s="192"/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192"/>
      <c r="AE66" s="192"/>
      <c r="AF66" s="192"/>
      <c r="AG66" s="192"/>
      <c r="AH66" s="192"/>
      <c r="AI66" s="192"/>
      <c r="AJ66" s="192"/>
    </row>
    <row r="67" spans="1:36" ht="15.75" customHeight="1" x14ac:dyDescent="0.2">
      <c r="A67" s="192"/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192"/>
      <c r="AE67" s="192"/>
      <c r="AF67" s="192"/>
      <c r="AG67" s="192"/>
      <c r="AH67" s="192"/>
      <c r="AI67" s="192"/>
      <c r="AJ67" s="192"/>
    </row>
    <row r="68" spans="1:36" ht="15.75" customHeight="1" x14ac:dyDescent="0.2">
      <c r="A68" s="192"/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92"/>
      <c r="W68" s="192"/>
      <c r="X68" s="192"/>
      <c r="Y68" s="192"/>
      <c r="Z68" s="192"/>
      <c r="AA68" s="192"/>
      <c r="AB68" s="192"/>
      <c r="AC68" s="192"/>
      <c r="AD68" s="192"/>
      <c r="AE68" s="192"/>
      <c r="AF68" s="192"/>
      <c r="AG68" s="192"/>
      <c r="AH68" s="192"/>
      <c r="AI68" s="192"/>
      <c r="AJ68" s="192"/>
    </row>
    <row r="69" spans="1:36" ht="15.75" customHeight="1" x14ac:dyDescent="0.2">
      <c r="A69" s="192"/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192"/>
      <c r="AA69" s="192"/>
      <c r="AB69" s="192"/>
      <c r="AC69" s="192"/>
      <c r="AD69" s="192"/>
      <c r="AE69" s="192"/>
      <c r="AF69" s="192"/>
      <c r="AG69" s="192"/>
      <c r="AH69" s="192"/>
      <c r="AI69" s="192"/>
      <c r="AJ69" s="192"/>
    </row>
    <row r="70" spans="1:36" ht="15.75" customHeight="1" x14ac:dyDescent="0.2">
      <c r="A70" s="192"/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  <c r="AA70" s="192"/>
      <c r="AB70" s="192"/>
      <c r="AC70" s="192"/>
      <c r="AD70" s="192"/>
      <c r="AE70" s="192"/>
      <c r="AF70" s="192"/>
      <c r="AG70" s="192"/>
      <c r="AH70" s="192"/>
      <c r="AI70" s="192"/>
      <c r="AJ70" s="192"/>
    </row>
    <row r="71" spans="1:36" ht="15.75" customHeight="1" x14ac:dyDescent="0.2">
      <c r="A71" s="192"/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192"/>
      <c r="AA71" s="192"/>
      <c r="AB71" s="192"/>
      <c r="AC71" s="192"/>
      <c r="AD71" s="192"/>
      <c r="AE71" s="192"/>
      <c r="AF71" s="192"/>
      <c r="AG71" s="192"/>
      <c r="AH71" s="192"/>
      <c r="AI71" s="192"/>
      <c r="AJ71" s="192"/>
    </row>
    <row r="72" spans="1:36" ht="15.75" customHeight="1" x14ac:dyDescent="0.2">
      <c r="A72" s="192"/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92"/>
      <c r="W72" s="192"/>
      <c r="X72" s="192"/>
      <c r="Y72" s="192"/>
      <c r="Z72" s="192"/>
      <c r="AA72" s="192"/>
      <c r="AB72" s="192"/>
      <c r="AC72" s="192"/>
      <c r="AD72" s="192"/>
      <c r="AE72" s="192"/>
      <c r="AF72" s="192"/>
      <c r="AG72" s="192"/>
      <c r="AH72" s="192"/>
      <c r="AI72" s="192"/>
      <c r="AJ72" s="192"/>
    </row>
    <row r="73" spans="1:36" ht="15.75" customHeight="1" x14ac:dyDescent="0.2">
      <c r="A73" s="192"/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  <c r="Z73" s="192"/>
      <c r="AA73" s="192"/>
      <c r="AB73" s="192"/>
      <c r="AC73" s="192"/>
      <c r="AD73" s="192"/>
      <c r="AE73" s="192"/>
      <c r="AF73" s="192"/>
      <c r="AG73" s="192"/>
      <c r="AH73" s="192"/>
      <c r="AI73" s="192"/>
      <c r="AJ73" s="192"/>
    </row>
    <row r="74" spans="1:36" ht="15.75" customHeight="1" x14ac:dyDescent="0.2">
      <c r="A74" s="192"/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92"/>
      <c r="Z74" s="192"/>
      <c r="AA74" s="192"/>
      <c r="AB74" s="192"/>
      <c r="AC74" s="192"/>
      <c r="AD74" s="192"/>
      <c r="AE74" s="192"/>
      <c r="AF74" s="192"/>
      <c r="AG74" s="192"/>
      <c r="AH74" s="192"/>
      <c r="AI74" s="192"/>
      <c r="AJ74" s="192"/>
    </row>
    <row r="75" spans="1:36" ht="15.75" customHeight="1" x14ac:dyDescent="0.2">
      <c r="A75" s="192"/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2"/>
      <c r="X75" s="192"/>
      <c r="Y75" s="192"/>
      <c r="Z75" s="192"/>
      <c r="AA75" s="192"/>
      <c r="AB75" s="192"/>
      <c r="AC75" s="192"/>
      <c r="AD75" s="192"/>
      <c r="AE75" s="192"/>
      <c r="AF75" s="192"/>
      <c r="AG75" s="192"/>
      <c r="AH75" s="192"/>
      <c r="AI75" s="192"/>
      <c r="AJ75" s="192"/>
    </row>
    <row r="76" spans="1:36" ht="15.75" customHeight="1" x14ac:dyDescent="0.2">
      <c r="A76" s="192"/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2"/>
      <c r="Z76" s="192"/>
      <c r="AA76" s="192"/>
      <c r="AB76" s="192"/>
      <c r="AC76" s="192"/>
      <c r="AD76" s="192"/>
      <c r="AE76" s="192"/>
      <c r="AF76" s="192"/>
      <c r="AG76" s="192"/>
      <c r="AH76" s="192"/>
      <c r="AI76" s="192"/>
      <c r="AJ76" s="192"/>
    </row>
    <row r="77" spans="1:36" ht="15.75" customHeight="1" x14ac:dyDescent="0.2">
      <c r="A77" s="192"/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  <c r="Z77" s="192"/>
      <c r="AA77" s="192"/>
      <c r="AB77" s="192"/>
      <c r="AC77" s="192"/>
      <c r="AD77" s="192"/>
      <c r="AE77" s="192"/>
      <c r="AF77" s="192"/>
      <c r="AG77" s="192"/>
      <c r="AH77" s="192"/>
      <c r="AI77" s="192"/>
      <c r="AJ77" s="192"/>
    </row>
    <row r="78" spans="1:36" ht="15.75" customHeight="1" x14ac:dyDescent="0.2">
      <c r="A78" s="192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</row>
    <row r="79" spans="1:36" ht="15.75" customHeight="1" x14ac:dyDescent="0.2">
      <c r="A79" s="192"/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  <c r="W79" s="192"/>
      <c r="X79" s="192"/>
      <c r="Y79" s="192"/>
      <c r="Z79" s="192"/>
      <c r="AA79" s="192"/>
      <c r="AB79" s="192"/>
      <c r="AC79" s="192"/>
      <c r="AD79" s="192"/>
      <c r="AE79" s="192"/>
      <c r="AF79" s="192"/>
      <c r="AG79" s="192"/>
      <c r="AH79" s="192"/>
      <c r="AI79" s="192"/>
      <c r="AJ79" s="192"/>
    </row>
    <row r="80" spans="1:36" ht="15.75" customHeight="1" x14ac:dyDescent="0.2">
      <c r="A80" s="192"/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192"/>
      <c r="AE80" s="192"/>
      <c r="AF80" s="192"/>
      <c r="AG80" s="192"/>
      <c r="AH80" s="192"/>
      <c r="AI80" s="192"/>
      <c r="AJ80" s="192"/>
    </row>
    <row r="81" spans="1:36" ht="15.75" customHeight="1" x14ac:dyDescent="0.2">
      <c r="A81" s="192"/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92"/>
      <c r="W81" s="192"/>
      <c r="X81" s="192"/>
      <c r="Y81" s="192"/>
      <c r="Z81" s="192"/>
      <c r="AA81" s="192"/>
      <c r="AB81" s="192"/>
      <c r="AC81" s="192"/>
      <c r="AD81" s="192"/>
      <c r="AE81" s="192"/>
      <c r="AF81" s="192"/>
      <c r="AG81" s="192"/>
      <c r="AH81" s="192"/>
      <c r="AI81" s="192"/>
      <c r="AJ81" s="192"/>
    </row>
    <row r="82" spans="1:36" ht="15.75" customHeight="1" x14ac:dyDescent="0.2">
      <c r="A82" s="192"/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  <c r="AA82" s="192"/>
      <c r="AB82" s="192"/>
      <c r="AC82" s="192"/>
      <c r="AD82" s="192"/>
      <c r="AE82" s="192"/>
      <c r="AF82" s="192"/>
      <c r="AG82" s="192"/>
      <c r="AH82" s="192"/>
      <c r="AI82" s="192"/>
      <c r="AJ82" s="192"/>
    </row>
    <row r="83" spans="1:36" ht="15.75" customHeight="1" x14ac:dyDescent="0.2">
      <c r="A83" s="192"/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192"/>
      <c r="Y83" s="192"/>
      <c r="Z83" s="192"/>
      <c r="AA83" s="192"/>
      <c r="AB83" s="192"/>
      <c r="AC83" s="192"/>
      <c r="AD83" s="192"/>
      <c r="AE83" s="192"/>
      <c r="AF83" s="192"/>
      <c r="AG83" s="192"/>
      <c r="AH83" s="192"/>
      <c r="AI83" s="192"/>
      <c r="AJ83" s="192"/>
    </row>
    <row r="84" spans="1:36" ht="15.75" customHeight="1" x14ac:dyDescent="0.2">
      <c r="A84" s="192"/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92"/>
      <c r="W84" s="192"/>
      <c r="X84" s="192"/>
      <c r="Y84" s="192"/>
      <c r="Z84" s="192"/>
      <c r="AA84" s="192"/>
      <c r="AB84" s="192"/>
      <c r="AC84" s="192"/>
      <c r="AD84" s="192"/>
      <c r="AE84" s="192"/>
      <c r="AF84" s="192"/>
      <c r="AG84" s="192"/>
      <c r="AH84" s="192"/>
      <c r="AI84" s="192"/>
      <c r="AJ84" s="192"/>
    </row>
    <row r="85" spans="1:36" ht="15.75" customHeight="1" x14ac:dyDescent="0.2">
      <c r="A85" s="192"/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</row>
    <row r="86" spans="1:36" ht="15.75" customHeight="1" x14ac:dyDescent="0.2">
      <c r="A86" s="192"/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  <c r="Z86" s="192"/>
      <c r="AA86" s="192"/>
      <c r="AB86" s="192"/>
      <c r="AC86" s="192"/>
      <c r="AD86" s="192"/>
      <c r="AE86" s="192"/>
      <c r="AF86" s="192"/>
      <c r="AG86" s="192"/>
      <c r="AH86" s="192"/>
      <c r="AI86" s="192"/>
      <c r="AJ86" s="192"/>
    </row>
    <row r="87" spans="1:36" ht="15.75" customHeight="1" x14ac:dyDescent="0.2">
      <c r="A87" s="192"/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  <c r="Z87" s="192"/>
      <c r="AA87" s="192"/>
      <c r="AB87" s="192"/>
      <c r="AC87" s="192"/>
      <c r="AD87" s="192"/>
      <c r="AE87" s="192"/>
      <c r="AF87" s="192"/>
      <c r="AG87" s="192"/>
      <c r="AH87" s="192"/>
      <c r="AI87" s="192"/>
      <c r="AJ87" s="192"/>
    </row>
    <row r="88" spans="1:36" ht="15.75" customHeight="1" x14ac:dyDescent="0.2">
      <c r="A88" s="192"/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2"/>
      <c r="W88" s="192"/>
      <c r="X88" s="192"/>
      <c r="Y88" s="192"/>
      <c r="Z88" s="192"/>
      <c r="AA88" s="192"/>
      <c r="AB88" s="192"/>
      <c r="AC88" s="192"/>
      <c r="AD88" s="192"/>
      <c r="AE88" s="192"/>
      <c r="AF88" s="192"/>
      <c r="AG88" s="192"/>
      <c r="AH88" s="192"/>
      <c r="AI88" s="192"/>
      <c r="AJ88" s="192"/>
    </row>
    <row r="89" spans="1:36" ht="15.75" customHeight="1" x14ac:dyDescent="0.2">
      <c r="A89" s="192"/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  <c r="AH89" s="192"/>
      <c r="AI89" s="192"/>
      <c r="AJ89" s="192"/>
    </row>
    <row r="90" spans="1:36" ht="15.75" customHeight="1" x14ac:dyDescent="0.2">
      <c r="A90" s="192"/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  <c r="AA90" s="192"/>
      <c r="AB90" s="192"/>
      <c r="AC90" s="192"/>
      <c r="AD90" s="192"/>
      <c r="AE90" s="192"/>
      <c r="AF90" s="192"/>
      <c r="AG90" s="192"/>
      <c r="AH90" s="192"/>
      <c r="AI90" s="192"/>
      <c r="AJ90" s="192"/>
    </row>
    <row r="91" spans="1:36" ht="15.75" customHeight="1" x14ac:dyDescent="0.2">
      <c r="A91" s="192"/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92"/>
      <c r="W91" s="192"/>
      <c r="X91" s="192"/>
      <c r="Y91" s="192"/>
      <c r="Z91" s="192"/>
      <c r="AA91" s="192"/>
      <c r="AB91" s="192"/>
      <c r="AC91" s="192"/>
      <c r="AD91" s="192"/>
      <c r="AE91" s="192"/>
      <c r="AF91" s="192"/>
      <c r="AG91" s="192"/>
      <c r="AH91" s="192"/>
      <c r="AI91" s="192"/>
      <c r="AJ91" s="192"/>
    </row>
    <row r="92" spans="1:36" ht="15.75" customHeight="1" x14ac:dyDescent="0.2">
      <c r="A92" s="192"/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2"/>
      <c r="AH92" s="192"/>
      <c r="AI92" s="192"/>
      <c r="AJ92" s="192"/>
    </row>
    <row r="93" spans="1:36" ht="15.75" customHeight="1" x14ac:dyDescent="0.2">
      <c r="A93" s="192"/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92"/>
      <c r="Z93" s="192"/>
      <c r="AA93" s="192"/>
      <c r="AB93" s="192"/>
      <c r="AC93" s="192"/>
      <c r="AD93" s="192"/>
      <c r="AE93" s="192"/>
      <c r="AF93" s="192"/>
      <c r="AG93" s="192"/>
      <c r="AH93" s="192"/>
      <c r="AI93" s="192"/>
      <c r="AJ93" s="192"/>
    </row>
    <row r="94" spans="1:36" ht="15.75" customHeight="1" x14ac:dyDescent="0.2">
      <c r="A94" s="192"/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92"/>
      <c r="Z94" s="192"/>
      <c r="AA94" s="192"/>
      <c r="AB94" s="192"/>
      <c r="AC94" s="192"/>
      <c r="AD94" s="192"/>
      <c r="AE94" s="192"/>
      <c r="AF94" s="192"/>
      <c r="AG94" s="192"/>
      <c r="AH94" s="192"/>
      <c r="AI94" s="192"/>
      <c r="AJ94" s="192"/>
    </row>
    <row r="95" spans="1:36" ht="15.75" customHeight="1" x14ac:dyDescent="0.2">
      <c r="A95" s="192"/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192"/>
      <c r="AE95" s="192"/>
      <c r="AF95" s="192"/>
      <c r="AG95" s="192"/>
      <c r="AH95" s="192"/>
      <c r="AI95" s="192"/>
      <c r="AJ95" s="192"/>
    </row>
    <row r="96" spans="1:36" ht="15.75" customHeight="1" x14ac:dyDescent="0.2">
      <c r="A96" s="192"/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2"/>
      <c r="Z96" s="192"/>
      <c r="AA96" s="192"/>
      <c r="AB96" s="192"/>
      <c r="AC96" s="192"/>
      <c r="AD96" s="192"/>
      <c r="AE96" s="192"/>
      <c r="AF96" s="192"/>
      <c r="AG96" s="192"/>
      <c r="AH96" s="192"/>
      <c r="AI96" s="192"/>
      <c r="AJ96" s="192"/>
    </row>
    <row r="97" spans="1:36" ht="15.75" customHeight="1" x14ac:dyDescent="0.2">
      <c r="A97" s="192"/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92"/>
      <c r="Z97" s="192"/>
      <c r="AA97" s="192"/>
      <c r="AB97" s="192"/>
      <c r="AC97" s="192"/>
      <c r="AD97" s="192"/>
      <c r="AE97" s="192"/>
      <c r="AF97" s="192"/>
      <c r="AG97" s="192"/>
      <c r="AH97" s="192"/>
      <c r="AI97" s="192"/>
      <c r="AJ97" s="192"/>
    </row>
    <row r="98" spans="1:36" ht="15.75" customHeight="1" x14ac:dyDescent="0.2">
      <c r="A98" s="192"/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192"/>
      <c r="S98" s="192"/>
      <c r="T98" s="192"/>
      <c r="U98" s="192"/>
      <c r="V98" s="192"/>
      <c r="W98" s="192"/>
      <c r="X98" s="192"/>
      <c r="Y98" s="192"/>
      <c r="Z98" s="192"/>
      <c r="AA98" s="192"/>
      <c r="AB98" s="192"/>
      <c r="AC98" s="192"/>
      <c r="AD98" s="192"/>
      <c r="AE98" s="192"/>
      <c r="AF98" s="192"/>
      <c r="AG98" s="192"/>
      <c r="AH98" s="192"/>
      <c r="AI98" s="192"/>
      <c r="AJ98" s="192"/>
    </row>
    <row r="99" spans="1:36" ht="15.75" customHeight="1" x14ac:dyDescent="0.2">
      <c r="A99" s="192"/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  <c r="Z99" s="192"/>
      <c r="AA99" s="192"/>
      <c r="AB99" s="192"/>
      <c r="AC99" s="192"/>
      <c r="AD99" s="192"/>
      <c r="AE99" s="192"/>
      <c r="AF99" s="192"/>
      <c r="AG99" s="192"/>
      <c r="AH99" s="192"/>
      <c r="AI99" s="192"/>
      <c r="AJ99" s="192"/>
    </row>
    <row r="100" spans="1:36" ht="15.75" customHeight="1" x14ac:dyDescent="0.2">
      <c r="A100" s="192"/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  <c r="Z100" s="192"/>
      <c r="AA100" s="192"/>
      <c r="AB100" s="192"/>
      <c r="AC100" s="192"/>
      <c r="AD100" s="192"/>
      <c r="AE100" s="192"/>
      <c r="AF100" s="192"/>
      <c r="AG100" s="192"/>
      <c r="AH100" s="192"/>
      <c r="AI100" s="192"/>
      <c r="AJ100" s="192"/>
    </row>
    <row r="101" spans="1:36" ht="15.75" customHeight="1" x14ac:dyDescent="0.2">
      <c r="A101" s="192"/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92"/>
      <c r="AA101" s="192"/>
      <c r="AB101" s="192"/>
      <c r="AC101" s="192"/>
      <c r="AD101" s="192"/>
      <c r="AE101" s="192"/>
      <c r="AF101" s="192"/>
      <c r="AG101" s="192"/>
      <c r="AH101" s="192"/>
      <c r="AI101" s="192"/>
      <c r="AJ101" s="192"/>
    </row>
    <row r="102" spans="1:36" ht="15.75" customHeight="1" x14ac:dyDescent="0.2">
      <c r="A102" s="192"/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  <c r="Z102" s="192"/>
      <c r="AA102" s="192"/>
      <c r="AB102" s="192"/>
      <c r="AC102" s="192"/>
      <c r="AD102" s="192"/>
      <c r="AE102" s="192"/>
      <c r="AF102" s="192"/>
      <c r="AG102" s="192"/>
      <c r="AH102" s="192"/>
      <c r="AI102" s="192"/>
      <c r="AJ102" s="192"/>
    </row>
    <row r="103" spans="1:36" ht="15.75" customHeight="1" x14ac:dyDescent="0.2">
      <c r="A103" s="192"/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  <c r="Z103" s="192"/>
      <c r="AA103" s="192"/>
      <c r="AB103" s="192"/>
      <c r="AC103" s="192"/>
      <c r="AD103" s="192"/>
      <c r="AE103" s="192"/>
      <c r="AF103" s="192"/>
      <c r="AG103" s="192"/>
      <c r="AH103" s="192"/>
      <c r="AI103" s="192"/>
      <c r="AJ103" s="192"/>
    </row>
    <row r="104" spans="1:36" ht="15.75" customHeight="1" x14ac:dyDescent="0.2">
      <c r="A104" s="192"/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92"/>
      <c r="Z104" s="192"/>
      <c r="AA104" s="192"/>
      <c r="AB104" s="192"/>
      <c r="AC104" s="192"/>
      <c r="AD104" s="192"/>
      <c r="AE104" s="192"/>
      <c r="AF104" s="192"/>
      <c r="AG104" s="192"/>
      <c r="AH104" s="192"/>
      <c r="AI104" s="192"/>
      <c r="AJ104" s="192"/>
    </row>
    <row r="105" spans="1:36" ht="15.75" customHeight="1" x14ac:dyDescent="0.2">
      <c r="A105" s="192"/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  <c r="S105" s="192"/>
      <c r="T105" s="192"/>
      <c r="U105" s="192"/>
      <c r="V105" s="192"/>
      <c r="W105" s="192"/>
      <c r="X105" s="192"/>
      <c r="Y105" s="192"/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ht="15.75" customHeight="1" x14ac:dyDescent="0.2">
      <c r="A106" s="192"/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  <c r="S106" s="192"/>
      <c r="T106" s="192"/>
      <c r="U106" s="192"/>
      <c r="V106" s="192"/>
      <c r="W106" s="192"/>
      <c r="X106" s="192"/>
      <c r="Y106" s="192"/>
      <c r="Z106" s="192"/>
      <c r="AA106" s="192"/>
      <c r="AB106" s="192"/>
      <c r="AC106" s="192"/>
      <c r="AD106" s="192"/>
      <c r="AE106" s="192"/>
      <c r="AF106" s="192"/>
      <c r="AG106" s="192"/>
      <c r="AH106" s="192"/>
      <c r="AI106" s="192"/>
      <c r="AJ106" s="192"/>
    </row>
    <row r="107" spans="1:36" ht="15.75" customHeight="1" x14ac:dyDescent="0.2">
      <c r="A107" s="192"/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  <c r="S107" s="192"/>
      <c r="T107" s="192"/>
      <c r="U107" s="192"/>
      <c r="V107" s="192"/>
      <c r="W107" s="192"/>
      <c r="X107" s="192"/>
      <c r="Y107" s="192"/>
      <c r="Z107" s="192"/>
      <c r="AA107" s="192"/>
      <c r="AB107" s="192"/>
      <c r="AC107" s="192"/>
      <c r="AD107" s="192"/>
      <c r="AE107" s="192"/>
      <c r="AF107" s="192"/>
      <c r="AG107" s="192"/>
      <c r="AH107" s="192"/>
      <c r="AI107" s="192"/>
      <c r="AJ107" s="192"/>
    </row>
    <row r="108" spans="1:36" ht="15.75" customHeight="1" x14ac:dyDescent="0.2">
      <c r="A108" s="192"/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  <c r="S108" s="192"/>
      <c r="T108" s="192"/>
      <c r="U108" s="192"/>
      <c r="V108" s="192"/>
      <c r="W108" s="192"/>
      <c r="X108" s="192"/>
      <c r="Y108" s="192"/>
      <c r="Z108" s="192"/>
      <c r="AA108" s="192"/>
      <c r="AB108" s="192"/>
      <c r="AC108" s="192"/>
      <c r="AD108" s="192"/>
      <c r="AE108" s="192"/>
      <c r="AF108" s="192"/>
      <c r="AG108" s="192"/>
      <c r="AH108" s="192"/>
      <c r="AI108" s="192"/>
      <c r="AJ108" s="192"/>
    </row>
    <row r="109" spans="1:36" ht="15.75" customHeight="1" x14ac:dyDescent="0.2">
      <c r="A109" s="192"/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92"/>
      <c r="Z109" s="192"/>
      <c r="AA109" s="192"/>
      <c r="AB109" s="192"/>
      <c r="AC109" s="192"/>
      <c r="AD109" s="192"/>
      <c r="AE109" s="192"/>
      <c r="AF109" s="192"/>
      <c r="AG109" s="192"/>
      <c r="AH109" s="192"/>
      <c r="AI109" s="192"/>
      <c r="AJ109" s="192"/>
    </row>
    <row r="110" spans="1:36" ht="15.75" customHeight="1" x14ac:dyDescent="0.2">
      <c r="A110" s="192"/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192"/>
      <c r="S110" s="192"/>
      <c r="T110" s="192"/>
      <c r="U110" s="192"/>
      <c r="V110" s="192"/>
      <c r="W110" s="192"/>
      <c r="X110" s="192"/>
      <c r="Y110" s="192"/>
      <c r="Z110" s="192"/>
      <c r="AA110" s="192"/>
      <c r="AB110" s="192"/>
      <c r="AC110" s="192"/>
      <c r="AD110" s="192"/>
      <c r="AE110" s="192"/>
      <c r="AF110" s="192"/>
      <c r="AG110" s="192"/>
      <c r="AH110" s="192"/>
      <c r="AI110" s="192"/>
      <c r="AJ110" s="192"/>
    </row>
    <row r="111" spans="1:36" ht="15.75" customHeight="1" x14ac:dyDescent="0.2">
      <c r="A111" s="192"/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  <c r="R111" s="192"/>
      <c r="S111" s="192"/>
      <c r="T111" s="192"/>
      <c r="U111" s="192"/>
      <c r="V111" s="192"/>
      <c r="W111" s="192"/>
      <c r="X111" s="192"/>
      <c r="Y111" s="192"/>
      <c r="Z111" s="192"/>
      <c r="AA111" s="192"/>
      <c r="AB111" s="192"/>
      <c r="AC111" s="192"/>
      <c r="AD111" s="192"/>
      <c r="AE111" s="192"/>
      <c r="AF111" s="192"/>
      <c r="AG111" s="192"/>
      <c r="AH111" s="192"/>
      <c r="AI111" s="192"/>
      <c r="AJ111" s="192"/>
    </row>
    <row r="112" spans="1:36" ht="15.75" customHeight="1" x14ac:dyDescent="0.2">
      <c r="A112" s="192"/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  <c r="S112" s="192"/>
      <c r="T112" s="192"/>
      <c r="U112" s="192"/>
      <c r="V112" s="192"/>
      <c r="W112" s="192"/>
      <c r="X112" s="192"/>
      <c r="Y112" s="192"/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ht="15.75" customHeight="1" x14ac:dyDescent="0.2">
      <c r="A113" s="192"/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192"/>
      <c r="S113" s="192"/>
      <c r="T113" s="192"/>
      <c r="U113" s="192"/>
      <c r="V113" s="192"/>
      <c r="W113" s="192"/>
      <c r="X113" s="192"/>
      <c r="Y113" s="192"/>
      <c r="Z113" s="192"/>
      <c r="AA113" s="192"/>
      <c r="AB113" s="192"/>
      <c r="AC113" s="192"/>
      <c r="AD113" s="192"/>
      <c r="AE113" s="192"/>
      <c r="AF113" s="192"/>
      <c r="AG113" s="192"/>
      <c r="AH113" s="192"/>
      <c r="AI113" s="192"/>
      <c r="AJ113" s="192"/>
    </row>
    <row r="114" spans="1:36" ht="15.75" customHeight="1" x14ac:dyDescent="0.2">
      <c r="A114" s="192"/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  <c r="S114" s="192"/>
      <c r="T114" s="192"/>
      <c r="U114" s="192"/>
      <c r="V114" s="192"/>
      <c r="W114" s="192"/>
      <c r="X114" s="192"/>
      <c r="Y114" s="192"/>
      <c r="Z114" s="192"/>
      <c r="AA114" s="192"/>
      <c r="AB114" s="192"/>
      <c r="AC114" s="192"/>
      <c r="AD114" s="192"/>
      <c r="AE114" s="192"/>
      <c r="AF114" s="192"/>
      <c r="AG114" s="192"/>
      <c r="AH114" s="192"/>
      <c r="AI114" s="192"/>
      <c r="AJ114" s="192"/>
    </row>
    <row r="115" spans="1:36" ht="15.75" customHeight="1" x14ac:dyDescent="0.2">
      <c r="A115" s="192"/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  <c r="S115" s="192"/>
      <c r="T115" s="192"/>
      <c r="U115" s="192"/>
      <c r="V115" s="192"/>
      <c r="W115" s="192"/>
      <c r="X115" s="192"/>
      <c r="Y115" s="192"/>
      <c r="Z115" s="192"/>
      <c r="AA115" s="192"/>
      <c r="AB115" s="192"/>
      <c r="AC115" s="192"/>
      <c r="AD115" s="192"/>
      <c r="AE115" s="192"/>
      <c r="AF115" s="192"/>
      <c r="AG115" s="192"/>
      <c r="AH115" s="192"/>
      <c r="AI115" s="192"/>
      <c r="AJ115" s="192"/>
    </row>
    <row r="116" spans="1:36" ht="15.75" customHeight="1" x14ac:dyDescent="0.2">
      <c r="A116" s="192"/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2"/>
      <c r="AE116" s="192"/>
      <c r="AF116" s="192"/>
      <c r="AG116" s="192"/>
      <c r="AH116" s="192"/>
      <c r="AI116" s="192"/>
      <c r="AJ116" s="192"/>
    </row>
    <row r="117" spans="1:36" ht="15.75" customHeight="1" x14ac:dyDescent="0.2">
      <c r="A117" s="192"/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  <c r="AF117" s="192"/>
      <c r="AG117" s="192"/>
      <c r="AH117" s="192"/>
      <c r="AI117" s="192"/>
      <c r="AJ117" s="192"/>
    </row>
    <row r="118" spans="1:36" ht="15.75" customHeight="1" x14ac:dyDescent="0.2">
      <c r="A118" s="192"/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2"/>
      <c r="AE118" s="192"/>
      <c r="AF118" s="192"/>
      <c r="AG118" s="192"/>
      <c r="AH118" s="192"/>
      <c r="AI118" s="192"/>
      <c r="AJ118" s="192"/>
    </row>
    <row r="119" spans="1:36" ht="15.75" customHeight="1" x14ac:dyDescent="0.2">
      <c r="A119" s="192"/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  <c r="AF119" s="192"/>
      <c r="AG119" s="192"/>
      <c r="AH119" s="192"/>
      <c r="AI119" s="192"/>
      <c r="AJ119" s="192"/>
    </row>
    <row r="120" spans="1:36" ht="15.75" customHeight="1" x14ac:dyDescent="0.2">
      <c r="A120" s="192"/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  <c r="AF120" s="192"/>
      <c r="AG120" s="192"/>
      <c r="AH120" s="192"/>
      <c r="AI120" s="192"/>
      <c r="AJ120" s="192"/>
    </row>
    <row r="121" spans="1:36" ht="15.75" customHeight="1" x14ac:dyDescent="0.2">
      <c r="A121" s="192"/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  <c r="S121" s="192"/>
      <c r="T121" s="192"/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  <c r="AF121" s="192"/>
      <c r="AG121" s="192"/>
      <c r="AH121" s="192"/>
      <c r="AI121" s="192"/>
      <c r="AJ121" s="192"/>
    </row>
    <row r="122" spans="1:36" ht="15.75" customHeight="1" x14ac:dyDescent="0.2">
      <c r="A122" s="192"/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  <c r="AF122" s="192"/>
      <c r="AG122" s="192"/>
      <c r="AH122" s="192"/>
      <c r="AI122" s="192"/>
      <c r="AJ122" s="192"/>
    </row>
    <row r="123" spans="1:36" ht="15.75" customHeight="1" x14ac:dyDescent="0.2">
      <c r="A123" s="192"/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  <c r="S123" s="192"/>
      <c r="T123" s="192"/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  <c r="AF123" s="192"/>
      <c r="AG123" s="192"/>
      <c r="AH123" s="192"/>
      <c r="AI123" s="192"/>
      <c r="AJ123" s="192"/>
    </row>
    <row r="124" spans="1:36" ht="15.75" customHeight="1" x14ac:dyDescent="0.2">
      <c r="A124" s="192"/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  <c r="S124" s="192"/>
      <c r="T124" s="192"/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  <c r="AF124" s="192"/>
      <c r="AG124" s="192"/>
      <c r="AH124" s="192"/>
      <c r="AI124" s="192"/>
      <c r="AJ124" s="192"/>
    </row>
    <row r="125" spans="1:36" ht="15.75" customHeight="1" x14ac:dyDescent="0.2">
      <c r="A125" s="192"/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  <c r="S125" s="192"/>
      <c r="T125" s="192"/>
      <c r="U125" s="192"/>
      <c r="V125" s="192"/>
      <c r="W125" s="192"/>
      <c r="X125" s="192"/>
      <c r="Y125" s="192"/>
      <c r="Z125" s="192"/>
      <c r="AA125" s="192"/>
      <c r="AB125" s="192"/>
      <c r="AC125" s="192"/>
      <c r="AD125" s="192"/>
      <c r="AE125" s="192"/>
      <c r="AF125" s="192"/>
      <c r="AG125" s="192"/>
      <c r="AH125" s="192"/>
      <c r="AI125" s="192"/>
      <c r="AJ125" s="192"/>
    </row>
    <row r="126" spans="1:36" ht="15.75" customHeight="1" x14ac:dyDescent="0.2">
      <c r="A126" s="192"/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  <c r="S126" s="192"/>
      <c r="T126" s="192"/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  <c r="AF126" s="192"/>
      <c r="AG126" s="192"/>
      <c r="AH126" s="192"/>
      <c r="AI126" s="192"/>
      <c r="AJ126" s="192"/>
    </row>
    <row r="127" spans="1:36" ht="15.75" customHeight="1" x14ac:dyDescent="0.2">
      <c r="A127" s="192"/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192"/>
      <c r="S127" s="192"/>
      <c r="T127" s="192"/>
      <c r="U127" s="192"/>
      <c r="V127" s="192"/>
      <c r="W127" s="192"/>
      <c r="X127" s="192"/>
      <c r="Y127" s="192"/>
      <c r="Z127" s="192"/>
      <c r="AA127" s="192"/>
      <c r="AB127" s="192"/>
      <c r="AC127" s="192"/>
      <c r="AD127" s="192"/>
      <c r="AE127" s="192"/>
      <c r="AF127" s="192"/>
      <c r="AG127" s="192"/>
      <c r="AH127" s="192"/>
      <c r="AI127" s="192"/>
      <c r="AJ127" s="192"/>
    </row>
    <row r="128" spans="1:36" ht="15.75" customHeight="1" x14ac:dyDescent="0.2">
      <c r="A128" s="192"/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192"/>
      <c r="S128" s="192"/>
      <c r="T128" s="192"/>
      <c r="U128" s="192"/>
      <c r="V128" s="192"/>
      <c r="W128" s="192"/>
      <c r="X128" s="192"/>
      <c r="Y128" s="192"/>
      <c r="Z128" s="192"/>
      <c r="AA128" s="192"/>
      <c r="AB128" s="192"/>
      <c r="AC128" s="192"/>
      <c r="AD128" s="192"/>
      <c r="AE128" s="192"/>
      <c r="AF128" s="192"/>
      <c r="AG128" s="192"/>
      <c r="AH128" s="192"/>
      <c r="AI128" s="192"/>
      <c r="AJ128" s="192"/>
    </row>
    <row r="129" spans="1:36" ht="15.75" customHeight="1" x14ac:dyDescent="0.2">
      <c r="A129" s="192"/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  <c r="S129" s="192"/>
      <c r="T129" s="192"/>
      <c r="U129" s="192"/>
      <c r="V129" s="192"/>
      <c r="W129" s="192"/>
      <c r="X129" s="192"/>
      <c r="Y129" s="192"/>
      <c r="Z129" s="192"/>
      <c r="AA129" s="192"/>
      <c r="AB129" s="192"/>
      <c r="AC129" s="192"/>
      <c r="AD129" s="192"/>
      <c r="AE129" s="192"/>
      <c r="AF129" s="192"/>
      <c r="AG129" s="192"/>
      <c r="AH129" s="192"/>
      <c r="AI129" s="192"/>
      <c r="AJ129" s="192"/>
    </row>
    <row r="130" spans="1:36" ht="15.75" customHeight="1" x14ac:dyDescent="0.2">
      <c r="A130" s="192"/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  <c r="S130" s="192"/>
      <c r="T130" s="192"/>
      <c r="U130" s="192"/>
      <c r="V130" s="192"/>
      <c r="W130" s="192"/>
      <c r="X130" s="192"/>
      <c r="Y130" s="192"/>
      <c r="Z130" s="192"/>
      <c r="AA130" s="192"/>
      <c r="AB130" s="192"/>
      <c r="AC130" s="192"/>
      <c r="AD130" s="192"/>
      <c r="AE130" s="192"/>
      <c r="AF130" s="192"/>
      <c r="AG130" s="192"/>
      <c r="AH130" s="192"/>
      <c r="AI130" s="192"/>
      <c r="AJ130" s="192"/>
    </row>
    <row r="131" spans="1:36" ht="15.75" customHeight="1" x14ac:dyDescent="0.2">
      <c r="A131" s="192"/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  <c r="S131" s="192"/>
      <c r="T131" s="192"/>
      <c r="U131" s="192"/>
      <c r="V131" s="192"/>
      <c r="W131" s="192"/>
      <c r="X131" s="192"/>
      <c r="Y131" s="192"/>
      <c r="Z131" s="192"/>
      <c r="AA131" s="192"/>
      <c r="AB131" s="192"/>
      <c r="AC131" s="192"/>
      <c r="AD131" s="192"/>
      <c r="AE131" s="192"/>
      <c r="AF131" s="192"/>
      <c r="AG131" s="192"/>
      <c r="AH131" s="192"/>
      <c r="AI131" s="192"/>
      <c r="AJ131" s="192"/>
    </row>
    <row r="132" spans="1:36" ht="15.75" customHeight="1" x14ac:dyDescent="0.2">
      <c r="A132" s="192"/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  <c r="S132" s="192"/>
      <c r="T132" s="192"/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  <c r="AF132" s="192"/>
      <c r="AG132" s="192"/>
      <c r="AH132" s="192"/>
      <c r="AI132" s="192"/>
      <c r="AJ132" s="192"/>
    </row>
    <row r="133" spans="1:36" ht="15.75" customHeight="1" x14ac:dyDescent="0.2">
      <c r="A133" s="192"/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192"/>
      <c r="S133" s="192"/>
      <c r="T133" s="192"/>
      <c r="U133" s="192"/>
      <c r="V133" s="192"/>
      <c r="W133" s="192"/>
      <c r="X133" s="192"/>
      <c r="Y133" s="192"/>
      <c r="Z133" s="192"/>
      <c r="AA133" s="192"/>
      <c r="AB133" s="192"/>
      <c r="AC133" s="192"/>
      <c r="AD133" s="192"/>
      <c r="AE133" s="192"/>
      <c r="AF133" s="192"/>
      <c r="AG133" s="192"/>
      <c r="AH133" s="192"/>
      <c r="AI133" s="192"/>
      <c r="AJ133" s="192"/>
    </row>
    <row r="134" spans="1:36" ht="15.75" customHeight="1" x14ac:dyDescent="0.2">
      <c r="A134" s="192"/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192"/>
      <c r="S134" s="192"/>
      <c r="T134" s="192"/>
      <c r="U134" s="192"/>
      <c r="V134" s="192"/>
      <c r="W134" s="192"/>
      <c r="X134" s="192"/>
      <c r="Y134" s="192"/>
      <c r="Z134" s="192"/>
      <c r="AA134" s="192"/>
      <c r="AB134" s="192"/>
      <c r="AC134" s="192"/>
      <c r="AD134" s="192"/>
      <c r="AE134" s="192"/>
      <c r="AF134" s="192"/>
      <c r="AG134" s="192"/>
      <c r="AH134" s="192"/>
      <c r="AI134" s="192"/>
      <c r="AJ134" s="192"/>
    </row>
    <row r="135" spans="1:36" ht="15.75" customHeight="1" x14ac:dyDescent="0.2">
      <c r="A135" s="192"/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  <c r="S135" s="192"/>
      <c r="T135" s="192"/>
      <c r="U135" s="192"/>
      <c r="V135" s="192"/>
      <c r="W135" s="192"/>
      <c r="X135" s="192"/>
      <c r="Y135" s="192"/>
      <c r="Z135" s="192"/>
      <c r="AA135" s="192"/>
      <c r="AB135" s="192"/>
      <c r="AC135" s="192"/>
      <c r="AD135" s="192"/>
      <c r="AE135" s="192"/>
      <c r="AF135" s="192"/>
      <c r="AG135" s="192"/>
      <c r="AH135" s="192"/>
      <c r="AI135" s="192"/>
      <c r="AJ135" s="192"/>
    </row>
    <row r="136" spans="1:36" ht="15.75" customHeight="1" x14ac:dyDescent="0.2">
      <c r="A136" s="192"/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192"/>
      <c r="S136" s="192"/>
      <c r="T136" s="192"/>
      <c r="U136" s="192"/>
      <c r="V136" s="192"/>
      <c r="W136" s="192"/>
      <c r="X136" s="192"/>
      <c r="Y136" s="192"/>
      <c r="Z136" s="192"/>
      <c r="AA136" s="192"/>
      <c r="AB136" s="192"/>
      <c r="AC136" s="192"/>
      <c r="AD136" s="192"/>
      <c r="AE136" s="192"/>
      <c r="AF136" s="192"/>
      <c r="AG136" s="192"/>
      <c r="AH136" s="192"/>
      <c r="AI136" s="192"/>
      <c r="AJ136" s="192"/>
    </row>
    <row r="137" spans="1:36" ht="15.75" customHeight="1" x14ac:dyDescent="0.2">
      <c r="A137" s="192"/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192"/>
      <c r="U137" s="192"/>
      <c r="V137" s="192"/>
      <c r="W137" s="192"/>
      <c r="X137" s="192"/>
      <c r="Y137" s="192"/>
      <c r="Z137" s="192"/>
      <c r="AA137" s="192"/>
      <c r="AB137" s="192"/>
      <c r="AC137" s="192"/>
      <c r="AD137" s="192"/>
      <c r="AE137" s="192"/>
      <c r="AF137" s="192"/>
      <c r="AG137" s="192"/>
      <c r="AH137" s="192"/>
      <c r="AI137" s="192"/>
      <c r="AJ137" s="192"/>
    </row>
    <row r="138" spans="1:36" ht="15.75" customHeight="1" x14ac:dyDescent="0.2">
      <c r="A138" s="192"/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  <c r="S138" s="192"/>
      <c r="T138" s="192"/>
      <c r="U138" s="192"/>
      <c r="V138" s="192"/>
      <c r="W138" s="192"/>
      <c r="X138" s="192"/>
      <c r="Y138" s="192"/>
      <c r="Z138" s="192"/>
      <c r="AA138" s="192"/>
      <c r="AB138" s="192"/>
      <c r="AC138" s="192"/>
      <c r="AD138" s="192"/>
      <c r="AE138" s="192"/>
      <c r="AF138" s="192"/>
      <c r="AG138" s="192"/>
      <c r="AH138" s="192"/>
      <c r="AI138" s="192"/>
      <c r="AJ138" s="192"/>
    </row>
    <row r="139" spans="1:36" ht="15.75" customHeight="1" x14ac:dyDescent="0.2">
      <c r="A139" s="192"/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  <c r="T139" s="192"/>
      <c r="U139" s="192"/>
      <c r="V139" s="192"/>
      <c r="W139" s="192"/>
      <c r="X139" s="192"/>
      <c r="Y139" s="192"/>
      <c r="Z139" s="192"/>
      <c r="AA139" s="192"/>
      <c r="AB139" s="192"/>
      <c r="AC139" s="192"/>
      <c r="AD139" s="192"/>
      <c r="AE139" s="192"/>
      <c r="AF139" s="192"/>
      <c r="AG139" s="192"/>
      <c r="AH139" s="192"/>
      <c r="AI139" s="192"/>
      <c r="AJ139" s="192"/>
    </row>
    <row r="140" spans="1:36" ht="15.75" customHeight="1" x14ac:dyDescent="0.2">
      <c r="A140" s="192"/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  <c r="R140" s="192"/>
      <c r="S140" s="192"/>
      <c r="T140" s="192"/>
      <c r="U140" s="192"/>
      <c r="V140" s="192"/>
      <c r="W140" s="192"/>
      <c r="X140" s="192"/>
      <c r="Y140" s="192"/>
      <c r="Z140" s="192"/>
      <c r="AA140" s="192"/>
      <c r="AB140" s="192"/>
      <c r="AC140" s="192"/>
      <c r="AD140" s="192"/>
      <c r="AE140" s="192"/>
      <c r="AF140" s="192"/>
      <c r="AG140" s="192"/>
      <c r="AH140" s="192"/>
      <c r="AI140" s="192"/>
      <c r="AJ140" s="192"/>
    </row>
    <row r="141" spans="1:36" ht="15.75" customHeight="1" x14ac:dyDescent="0.2">
      <c r="A141" s="192"/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  <c r="R141" s="192"/>
      <c r="S141" s="192"/>
      <c r="T141" s="192"/>
      <c r="U141" s="192"/>
      <c r="V141" s="192"/>
      <c r="W141" s="192"/>
      <c r="X141" s="192"/>
      <c r="Y141" s="192"/>
      <c r="Z141" s="192"/>
      <c r="AA141" s="192"/>
      <c r="AB141" s="192"/>
      <c r="AC141" s="192"/>
      <c r="AD141" s="192"/>
      <c r="AE141" s="192"/>
      <c r="AF141" s="192"/>
      <c r="AG141" s="192"/>
      <c r="AH141" s="192"/>
      <c r="AI141" s="192"/>
      <c r="AJ141" s="192"/>
    </row>
    <row r="142" spans="1:36" ht="15.75" customHeight="1" x14ac:dyDescent="0.2">
      <c r="A142" s="192"/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192"/>
      <c r="S142" s="192"/>
      <c r="T142" s="192"/>
      <c r="U142" s="192"/>
      <c r="V142" s="192"/>
      <c r="W142" s="192"/>
      <c r="X142" s="192"/>
      <c r="Y142" s="192"/>
      <c r="Z142" s="192"/>
      <c r="AA142" s="192"/>
      <c r="AB142" s="192"/>
      <c r="AC142" s="192"/>
      <c r="AD142" s="192"/>
      <c r="AE142" s="192"/>
      <c r="AF142" s="192"/>
      <c r="AG142" s="192"/>
      <c r="AH142" s="192"/>
      <c r="AI142" s="192"/>
      <c r="AJ142" s="192"/>
    </row>
    <row r="143" spans="1:36" ht="15.75" customHeight="1" x14ac:dyDescent="0.2">
      <c r="A143" s="192"/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  <c r="R143" s="192"/>
      <c r="S143" s="192"/>
      <c r="T143" s="192"/>
      <c r="U143" s="192"/>
      <c r="V143" s="192"/>
      <c r="W143" s="192"/>
      <c r="X143" s="192"/>
      <c r="Y143" s="192"/>
      <c r="Z143" s="192"/>
      <c r="AA143" s="192"/>
      <c r="AB143" s="192"/>
      <c r="AC143" s="192"/>
      <c r="AD143" s="192"/>
      <c r="AE143" s="192"/>
      <c r="AF143" s="192"/>
      <c r="AG143" s="192"/>
      <c r="AH143" s="192"/>
      <c r="AI143" s="192"/>
      <c r="AJ143" s="192"/>
    </row>
    <row r="144" spans="1:36" ht="15.75" customHeight="1" x14ac:dyDescent="0.2">
      <c r="A144" s="192"/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  <c r="R144" s="192"/>
      <c r="S144" s="192"/>
      <c r="T144" s="192"/>
      <c r="U144" s="192"/>
      <c r="V144" s="192"/>
      <c r="W144" s="192"/>
      <c r="X144" s="192"/>
      <c r="Y144" s="192"/>
      <c r="Z144" s="192"/>
      <c r="AA144" s="192"/>
      <c r="AB144" s="192"/>
      <c r="AC144" s="192"/>
      <c r="AD144" s="192"/>
      <c r="AE144" s="192"/>
      <c r="AF144" s="192"/>
      <c r="AG144" s="192"/>
      <c r="AH144" s="192"/>
      <c r="AI144" s="192"/>
      <c r="AJ144" s="192"/>
    </row>
    <row r="145" spans="1:36" ht="15.75" customHeight="1" x14ac:dyDescent="0.2">
      <c r="A145" s="192"/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  <c r="R145" s="192"/>
      <c r="S145" s="192"/>
      <c r="T145" s="192"/>
      <c r="U145" s="192"/>
      <c r="V145" s="192"/>
      <c r="W145" s="192"/>
      <c r="X145" s="192"/>
      <c r="Y145" s="192"/>
      <c r="Z145" s="192"/>
      <c r="AA145" s="192"/>
      <c r="AB145" s="192"/>
      <c r="AC145" s="192"/>
      <c r="AD145" s="192"/>
      <c r="AE145" s="192"/>
      <c r="AF145" s="192"/>
      <c r="AG145" s="192"/>
      <c r="AH145" s="192"/>
      <c r="AI145" s="192"/>
      <c r="AJ145" s="192"/>
    </row>
    <row r="146" spans="1:36" ht="15.75" customHeight="1" x14ac:dyDescent="0.2">
      <c r="A146" s="192"/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  <c r="R146" s="192"/>
      <c r="S146" s="192"/>
      <c r="T146" s="192"/>
      <c r="U146" s="192"/>
      <c r="V146" s="192"/>
      <c r="W146" s="192"/>
      <c r="X146" s="192"/>
      <c r="Y146" s="192"/>
      <c r="Z146" s="192"/>
      <c r="AA146" s="192"/>
      <c r="AB146" s="192"/>
      <c r="AC146" s="192"/>
      <c r="AD146" s="192"/>
      <c r="AE146" s="192"/>
      <c r="AF146" s="192"/>
      <c r="AG146" s="192"/>
      <c r="AH146" s="192"/>
      <c r="AI146" s="192"/>
      <c r="AJ146" s="192"/>
    </row>
    <row r="147" spans="1:36" ht="15.75" customHeight="1" x14ac:dyDescent="0.2">
      <c r="A147" s="192"/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  <c r="R147" s="192"/>
      <c r="S147" s="192"/>
      <c r="T147" s="192"/>
      <c r="U147" s="192"/>
      <c r="V147" s="192"/>
      <c r="W147" s="192"/>
      <c r="X147" s="192"/>
      <c r="Y147" s="192"/>
      <c r="Z147" s="192"/>
      <c r="AA147" s="192"/>
      <c r="AB147" s="192"/>
      <c r="AC147" s="192"/>
      <c r="AD147" s="192"/>
      <c r="AE147" s="192"/>
      <c r="AF147" s="192"/>
      <c r="AG147" s="192"/>
      <c r="AH147" s="192"/>
      <c r="AI147" s="192"/>
      <c r="AJ147" s="192"/>
    </row>
    <row r="148" spans="1:36" ht="15.75" customHeight="1" x14ac:dyDescent="0.2">
      <c r="A148" s="192"/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  <c r="AA148" s="192"/>
      <c r="AB148" s="192"/>
      <c r="AC148" s="192"/>
      <c r="AD148" s="192"/>
      <c r="AE148" s="192"/>
      <c r="AF148" s="192"/>
      <c r="AG148" s="192"/>
      <c r="AH148" s="192"/>
      <c r="AI148" s="192"/>
      <c r="AJ148" s="192"/>
    </row>
    <row r="149" spans="1:36" ht="15.75" customHeight="1" x14ac:dyDescent="0.2">
      <c r="A149" s="192"/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  <c r="S149" s="192"/>
      <c r="T149" s="192"/>
      <c r="U149" s="192"/>
      <c r="V149" s="192"/>
      <c r="W149" s="192"/>
      <c r="X149" s="192"/>
      <c r="Y149" s="192"/>
      <c r="Z149" s="192"/>
      <c r="AA149" s="192"/>
      <c r="AB149" s="192"/>
      <c r="AC149" s="192"/>
      <c r="AD149" s="192"/>
      <c r="AE149" s="192"/>
      <c r="AF149" s="192"/>
      <c r="AG149" s="192"/>
      <c r="AH149" s="192"/>
      <c r="AI149" s="192"/>
      <c r="AJ149" s="192"/>
    </row>
    <row r="150" spans="1:36" ht="15.75" customHeight="1" x14ac:dyDescent="0.2">
      <c r="A150" s="192"/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  <c r="S150" s="192"/>
      <c r="T150" s="192"/>
      <c r="U150" s="192"/>
      <c r="V150" s="192"/>
      <c r="W150" s="192"/>
      <c r="X150" s="192"/>
      <c r="Y150" s="192"/>
      <c r="Z150" s="192"/>
      <c r="AA150" s="192"/>
      <c r="AB150" s="192"/>
      <c r="AC150" s="192"/>
      <c r="AD150" s="192"/>
      <c r="AE150" s="192"/>
      <c r="AF150" s="192"/>
      <c r="AG150" s="192"/>
      <c r="AH150" s="192"/>
      <c r="AI150" s="192"/>
      <c r="AJ150" s="192"/>
    </row>
    <row r="151" spans="1:36" ht="15.75" customHeight="1" x14ac:dyDescent="0.2">
      <c r="A151" s="192"/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  <c r="R151" s="192"/>
      <c r="S151" s="192"/>
      <c r="T151" s="192"/>
      <c r="U151" s="192"/>
      <c r="V151" s="192"/>
      <c r="W151" s="192"/>
      <c r="X151" s="192"/>
      <c r="Y151" s="192"/>
      <c r="Z151" s="192"/>
      <c r="AA151" s="192"/>
      <c r="AB151" s="192"/>
      <c r="AC151" s="192"/>
      <c r="AD151" s="192"/>
      <c r="AE151" s="192"/>
      <c r="AF151" s="192"/>
      <c r="AG151" s="192"/>
      <c r="AH151" s="192"/>
      <c r="AI151" s="192"/>
      <c r="AJ151" s="192"/>
    </row>
    <row r="152" spans="1:36" ht="15.75" customHeight="1" x14ac:dyDescent="0.2">
      <c r="A152" s="192"/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  <c r="R152" s="192"/>
      <c r="S152" s="192"/>
      <c r="T152" s="192"/>
      <c r="U152" s="192"/>
      <c r="V152" s="192"/>
      <c r="W152" s="192"/>
      <c r="X152" s="192"/>
      <c r="Y152" s="192"/>
      <c r="Z152" s="192"/>
      <c r="AA152" s="192"/>
      <c r="AB152" s="192"/>
      <c r="AC152" s="192"/>
      <c r="AD152" s="192"/>
      <c r="AE152" s="192"/>
      <c r="AF152" s="192"/>
      <c r="AG152" s="192"/>
      <c r="AH152" s="192"/>
      <c r="AI152" s="192"/>
      <c r="AJ152" s="192"/>
    </row>
    <row r="153" spans="1:36" ht="15.75" customHeight="1" x14ac:dyDescent="0.2">
      <c r="A153" s="192"/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  <c r="S153" s="192"/>
      <c r="T153" s="192"/>
      <c r="U153" s="192"/>
      <c r="V153" s="192"/>
      <c r="W153" s="192"/>
      <c r="X153" s="192"/>
      <c r="Y153" s="192"/>
      <c r="Z153" s="192"/>
      <c r="AA153" s="192"/>
      <c r="AB153" s="192"/>
      <c r="AC153" s="192"/>
      <c r="AD153" s="192"/>
      <c r="AE153" s="192"/>
      <c r="AF153" s="192"/>
      <c r="AG153" s="192"/>
      <c r="AH153" s="192"/>
      <c r="AI153" s="192"/>
      <c r="AJ153" s="192"/>
    </row>
    <row r="154" spans="1:36" ht="15.75" customHeight="1" x14ac:dyDescent="0.2">
      <c r="A154" s="192"/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192"/>
      <c r="S154" s="192"/>
      <c r="T154" s="192"/>
      <c r="U154" s="192"/>
      <c r="V154" s="192"/>
      <c r="W154" s="192"/>
      <c r="X154" s="192"/>
      <c r="Y154" s="192"/>
      <c r="Z154" s="192"/>
      <c r="AA154" s="192"/>
      <c r="AB154" s="192"/>
      <c r="AC154" s="192"/>
      <c r="AD154" s="192"/>
      <c r="AE154" s="192"/>
      <c r="AF154" s="192"/>
      <c r="AG154" s="192"/>
      <c r="AH154" s="192"/>
      <c r="AI154" s="192"/>
      <c r="AJ154" s="192"/>
    </row>
    <row r="155" spans="1:36" ht="15.75" customHeight="1" x14ac:dyDescent="0.2">
      <c r="A155" s="192"/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  <c r="S155" s="192"/>
      <c r="T155" s="192"/>
      <c r="U155" s="192"/>
      <c r="V155" s="192"/>
      <c r="W155" s="192"/>
      <c r="X155" s="192"/>
      <c r="Y155" s="192"/>
      <c r="Z155" s="192"/>
      <c r="AA155" s="192"/>
      <c r="AB155" s="192"/>
      <c r="AC155" s="192"/>
      <c r="AD155" s="192"/>
      <c r="AE155" s="192"/>
      <c r="AF155" s="192"/>
      <c r="AG155" s="192"/>
      <c r="AH155" s="192"/>
      <c r="AI155" s="192"/>
      <c r="AJ155" s="192"/>
    </row>
    <row r="156" spans="1:36" ht="15.75" customHeight="1" x14ac:dyDescent="0.2">
      <c r="A156" s="192"/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  <c r="R156" s="192"/>
      <c r="S156" s="192"/>
      <c r="T156" s="192"/>
      <c r="U156" s="192"/>
      <c r="V156" s="192"/>
      <c r="W156" s="192"/>
      <c r="X156" s="192"/>
      <c r="Y156" s="192"/>
      <c r="Z156" s="192"/>
      <c r="AA156" s="192"/>
      <c r="AB156" s="192"/>
      <c r="AC156" s="192"/>
      <c r="AD156" s="192"/>
      <c r="AE156" s="192"/>
      <c r="AF156" s="192"/>
      <c r="AG156" s="192"/>
      <c r="AH156" s="192"/>
      <c r="AI156" s="192"/>
      <c r="AJ156" s="192"/>
    </row>
    <row r="157" spans="1:36" ht="15.75" customHeight="1" x14ac:dyDescent="0.2">
      <c r="A157" s="192"/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  <c r="S157" s="192"/>
      <c r="T157" s="192"/>
      <c r="U157" s="192"/>
      <c r="V157" s="192"/>
      <c r="W157" s="192"/>
      <c r="X157" s="192"/>
      <c r="Y157" s="192"/>
      <c r="Z157" s="192"/>
      <c r="AA157" s="192"/>
      <c r="AB157" s="192"/>
      <c r="AC157" s="192"/>
      <c r="AD157" s="192"/>
      <c r="AE157" s="192"/>
      <c r="AF157" s="192"/>
      <c r="AG157" s="192"/>
      <c r="AH157" s="192"/>
      <c r="AI157" s="192"/>
      <c r="AJ157" s="192"/>
    </row>
    <row r="158" spans="1:36" ht="15.75" customHeight="1" x14ac:dyDescent="0.2">
      <c r="A158" s="192"/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192"/>
      <c r="S158" s="192"/>
      <c r="T158" s="192"/>
      <c r="U158" s="192"/>
      <c r="V158" s="192"/>
      <c r="W158" s="192"/>
      <c r="X158" s="192"/>
      <c r="Y158" s="192"/>
      <c r="Z158" s="192"/>
      <c r="AA158" s="192"/>
      <c r="AB158" s="192"/>
      <c r="AC158" s="192"/>
      <c r="AD158" s="192"/>
      <c r="AE158" s="192"/>
      <c r="AF158" s="192"/>
      <c r="AG158" s="192"/>
      <c r="AH158" s="192"/>
      <c r="AI158" s="192"/>
      <c r="AJ158" s="192"/>
    </row>
    <row r="159" spans="1:36" ht="15.75" customHeight="1" x14ac:dyDescent="0.2">
      <c r="A159" s="192"/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  <c r="S159" s="192"/>
      <c r="T159" s="192"/>
      <c r="U159" s="192"/>
      <c r="V159" s="192"/>
      <c r="W159" s="192"/>
      <c r="X159" s="192"/>
      <c r="Y159" s="192"/>
      <c r="Z159" s="192"/>
      <c r="AA159" s="192"/>
      <c r="AB159" s="192"/>
      <c r="AC159" s="192"/>
      <c r="AD159" s="192"/>
      <c r="AE159" s="192"/>
      <c r="AF159" s="192"/>
      <c r="AG159" s="192"/>
      <c r="AH159" s="192"/>
      <c r="AI159" s="192"/>
      <c r="AJ159" s="192"/>
    </row>
    <row r="160" spans="1:36" ht="15.75" customHeight="1" x14ac:dyDescent="0.2">
      <c r="A160" s="192"/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  <c r="S160" s="192"/>
      <c r="T160" s="192"/>
      <c r="U160" s="192"/>
      <c r="V160" s="192"/>
      <c r="W160" s="192"/>
      <c r="X160" s="192"/>
      <c r="Y160" s="192"/>
      <c r="Z160" s="192"/>
      <c r="AA160" s="192"/>
      <c r="AB160" s="192"/>
      <c r="AC160" s="192"/>
      <c r="AD160" s="192"/>
      <c r="AE160" s="192"/>
      <c r="AF160" s="192"/>
      <c r="AG160" s="192"/>
      <c r="AH160" s="192"/>
      <c r="AI160" s="192"/>
      <c r="AJ160" s="192"/>
    </row>
    <row r="161" spans="1:36" ht="15.75" customHeight="1" x14ac:dyDescent="0.2">
      <c r="A161" s="192"/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192"/>
      <c r="S161" s="192"/>
      <c r="T161" s="192"/>
      <c r="U161" s="192"/>
      <c r="V161" s="192"/>
      <c r="W161" s="192"/>
      <c r="X161" s="192"/>
      <c r="Y161" s="192"/>
      <c r="Z161" s="192"/>
      <c r="AA161" s="192"/>
      <c r="AB161" s="192"/>
      <c r="AC161" s="192"/>
      <c r="AD161" s="192"/>
      <c r="AE161" s="192"/>
      <c r="AF161" s="192"/>
      <c r="AG161" s="192"/>
      <c r="AH161" s="192"/>
      <c r="AI161" s="192"/>
      <c r="AJ161" s="192"/>
    </row>
    <row r="162" spans="1:36" ht="15.75" customHeight="1" x14ac:dyDescent="0.2">
      <c r="A162" s="192"/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  <c r="S162" s="192"/>
      <c r="T162" s="192"/>
      <c r="U162" s="192"/>
      <c r="V162" s="192"/>
      <c r="W162" s="192"/>
      <c r="X162" s="192"/>
      <c r="Y162" s="192"/>
      <c r="Z162" s="192"/>
      <c r="AA162" s="192"/>
      <c r="AB162" s="192"/>
      <c r="AC162" s="192"/>
      <c r="AD162" s="192"/>
      <c r="AE162" s="192"/>
      <c r="AF162" s="192"/>
      <c r="AG162" s="192"/>
      <c r="AH162" s="192"/>
      <c r="AI162" s="192"/>
      <c r="AJ162" s="192"/>
    </row>
    <row r="163" spans="1:36" ht="15.75" customHeight="1" x14ac:dyDescent="0.2">
      <c r="A163" s="192"/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192"/>
      <c r="S163" s="192"/>
      <c r="T163" s="192"/>
      <c r="U163" s="192"/>
      <c r="V163" s="192"/>
      <c r="W163" s="192"/>
      <c r="X163" s="192"/>
      <c r="Y163" s="192"/>
      <c r="Z163" s="192"/>
      <c r="AA163" s="192"/>
      <c r="AB163" s="192"/>
      <c r="AC163" s="192"/>
      <c r="AD163" s="192"/>
      <c r="AE163" s="192"/>
      <c r="AF163" s="192"/>
      <c r="AG163" s="192"/>
      <c r="AH163" s="192"/>
      <c r="AI163" s="192"/>
      <c r="AJ163" s="192"/>
    </row>
    <row r="164" spans="1:36" ht="15.75" customHeight="1" x14ac:dyDescent="0.2">
      <c r="A164" s="192"/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192"/>
      <c r="S164" s="192"/>
      <c r="T164" s="192"/>
      <c r="U164" s="192"/>
      <c r="V164" s="192"/>
      <c r="W164" s="192"/>
      <c r="X164" s="192"/>
      <c r="Y164" s="192"/>
      <c r="Z164" s="192"/>
      <c r="AA164" s="192"/>
      <c r="AB164" s="192"/>
      <c r="AC164" s="192"/>
      <c r="AD164" s="192"/>
      <c r="AE164" s="192"/>
      <c r="AF164" s="192"/>
      <c r="AG164" s="192"/>
      <c r="AH164" s="192"/>
      <c r="AI164" s="192"/>
      <c r="AJ164" s="192"/>
    </row>
    <row r="165" spans="1:36" ht="15.75" customHeight="1" x14ac:dyDescent="0.2">
      <c r="A165" s="192"/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  <c r="R165" s="192"/>
      <c r="S165" s="192"/>
      <c r="T165" s="192"/>
      <c r="U165" s="192"/>
      <c r="V165" s="192"/>
      <c r="W165" s="192"/>
      <c r="X165" s="192"/>
      <c r="Y165" s="192"/>
      <c r="Z165" s="192"/>
      <c r="AA165" s="192"/>
      <c r="AB165" s="192"/>
      <c r="AC165" s="192"/>
      <c r="AD165" s="192"/>
      <c r="AE165" s="192"/>
      <c r="AF165" s="192"/>
      <c r="AG165" s="192"/>
      <c r="AH165" s="192"/>
      <c r="AI165" s="192"/>
      <c r="AJ165" s="192"/>
    </row>
    <row r="166" spans="1:36" ht="15.75" customHeight="1" x14ac:dyDescent="0.2">
      <c r="A166" s="192"/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  <c r="R166" s="192"/>
      <c r="S166" s="192"/>
      <c r="T166" s="192"/>
      <c r="U166" s="192"/>
      <c r="V166" s="192"/>
      <c r="W166" s="192"/>
      <c r="X166" s="192"/>
      <c r="Y166" s="192"/>
      <c r="Z166" s="192"/>
      <c r="AA166" s="192"/>
      <c r="AB166" s="192"/>
      <c r="AC166" s="192"/>
      <c r="AD166" s="192"/>
      <c r="AE166" s="192"/>
      <c r="AF166" s="192"/>
      <c r="AG166" s="192"/>
      <c r="AH166" s="192"/>
      <c r="AI166" s="192"/>
      <c r="AJ166" s="192"/>
    </row>
    <row r="167" spans="1:36" ht="15.75" customHeight="1" x14ac:dyDescent="0.2">
      <c r="A167" s="192"/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  <c r="R167" s="192"/>
      <c r="S167" s="192"/>
      <c r="T167" s="192"/>
      <c r="U167" s="192"/>
      <c r="V167" s="192"/>
      <c r="W167" s="192"/>
      <c r="X167" s="192"/>
      <c r="Y167" s="192"/>
      <c r="Z167" s="192"/>
      <c r="AA167" s="192"/>
      <c r="AB167" s="192"/>
      <c r="AC167" s="192"/>
      <c r="AD167" s="192"/>
      <c r="AE167" s="192"/>
      <c r="AF167" s="192"/>
      <c r="AG167" s="192"/>
      <c r="AH167" s="192"/>
      <c r="AI167" s="192"/>
      <c r="AJ167" s="192"/>
    </row>
    <row r="168" spans="1:36" ht="15.75" customHeight="1" x14ac:dyDescent="0.2">
      <c r="A168" s="192"/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  <c r="R168" s="192"/>
      <c r="S168" s="192"/>
      <c r="T168" s="192"/>
      <c r="U168" s="192"/>
      <c r="V168" s="192"/>
      <c r="W168" s="192"/>
      <c r="X168" s="192"/>
      <c r="Y168" s="192"/>
      <c r="Z168" s="192"/>
      <c r="AA168" s="192"/>
      <c r="AB168" s="192"/>
      <c r="AC168" s="192"/>
      <c r="AD168" s="192"/>
      <c r="AE168" s="192"/>
      <c r="AF168" s="192"/>
      <c r="AG168" s="192"/>
      <c r="AH168" s="192"/>
      <c r="AI168" s="192"/>
      <c r="AJ168" s="192"/>
    </row>
    <row r="169" spans="1:36" ht="15.75" customHeight="1" x14ac:dyDescent="0.2">
      <c r="A169" s="192"/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  <c r="R169" s="192"/>
      <c r="S169" s="192"/>
      <c r="T169" s="192"/>
      <c r="U169" s="192"/>
      <c r="V169" s="192"/>
      <c r="W169" s="192"/>
      <c r="X169" s="192"/>
      <c r="Y169" s="192"/>
      <c r="Z169" s="192"/>
      <c r="AA169" s="192"/>
      <c r="AB169" s="192"/>
      <c r="AC169" s="192"/>
      <c r="AD169" s="192"/>
      <c r="AE169" s="192"/>
      <c r="AF169" s="192"/>
      <c r="AG169" s="192"/>
      <c r="AH169" s="192"/>
      <c r="AI169" s="192"/>
      <c r="AJ169" s="192"/>
    </row>
    <row r="170" spans="1:36" ht="15.75" customHeight="1" x14ac:dyDescent="0.2">
      <c r="A170" s="192"/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  <c r="R170" s="192"/>
      <c r="S170" s="192"/>
      <c r="T170" s="192"/>
      <c r="U170" s="192"/>
      <c r="V170" s="192"/>
      <c r="W170" s="192"/>
      <c r="X170" s="192"/>
      <c r="Y170" s="192"/>
      <c r="Z170" s="192"/>
      <c r="AA170" s="192"/>
      <c r="AB170" s="192"/>
      <c r="AC170" s="192"/>
      <c r="AD170" s="192"/>
      <c r="AE170" s="192"/>
      <c r="AF170" s="192"/>
      <c r="AG170" s="192"/>
      <c r="AH170" s="192"/>
      <c r="AI170" s="192"/>
      <c r="AJ170" s="192"/>
    </row>
    <row r="171" spans="1:36" ht="15.75" customHeight="1" x14ac:dyDescent="0.2">
      <c r="A171" s="192"/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192"/>
      <c r="S171" s="192"/>
      <c r="T171" s="192"/>
      <c r="U171" s="192"/>
      <c r="V171" s="192"/>
      <c r="W171" s="192"/>
      <c r="X171" s="192"/>
      <c r="Y171" s="192"/>
      <c r="Z171" s="192"/>
      <c r="AA171" s="192"/>
      <c r="AB171" s="192"/>
      <c r="AC171" s="192"/>
      <c r="AD171" s="192"/>
      <c r="AE171" s="192"/>
      <c r="AF171" s="192"/>
      <c r="AG171" s="192"/>
      <c r="AH171" s="192"/>
      <c r="AI171" s="192"/>
      <c r="AJ171" s="192"/>
    </row>
    <row r="172" spans="1:36" ht="15.75" customHeight="1" x14ac:dyDescent="0.2">
      <c r="A172" s="192"/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192"/>
      <c r="S172" s="192"/>
      <c r="T172" s="192"/>
      <c r="U172" s="192"/>
      <c r="V172" s="192"/>
      <c r="W172" s="192"/>
      <c r="X172" s="192"/>
      <c r="Y172" s="192"/>
      <c r="Z172" s="192"/>
      <c r="AA172" s="192"/>
      <c r="AB172" s="192"/>
      <c r="AC172" s="192"/>
      <c r="AD172" s="192"/>
      <c r="AE172" s="192"/>
      <c r="AF172" s="192"/>
      <c r="AG172" s="192"/>
      <c r="AH172" s="192"/>
      <c r="AI172" s="192"/>
      <c r="AJ172" s="192"/>
    </row>
    <row r="173" spans="1:36" ht="15.75" customHeight="1" x14ac:dyDescent="0.2">
      <c r="A173" s="192"/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  <c r="S173" s="192"/>
      <c r="T173" s="192"/>
      <c r="U173" s="192"/>
      <c r="V173" s="192"/>
      <c r="W173" s="192"/>
      <c r="X173" s="192"/>
      <c r="Y173" s="192"/>
      <c r="Z173" s="192"/>
      <c r="AA173" s="192"/>
      <c r="AB173" s="192"/>
      <c r="AC173" s="192"/>
      <c r="AD173" s="192"/>
      <c r="AE173" s="192"/>
      <c r="AF173" s="192"/>
      <c r="AG173" s="192"/>
      <c r="AH173" s="192"/>
      <c r="AI173" s="192"/>
      <c r="AJ173" s="192"/>
    </row>
    <row r="174" spans="1:36" ht="15.75" customHeight="1" x14ac:dyDescent="0.2">
      <c r="A174" s="192"/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  <c r="S174" s="192"/>
      <c r="T174" s="192"/>
      <c r="U174" s="192"/>
      <c r="V174" s="192"/>
      <c r="W174" s="192"/>
      <c r="X174" s="192"/>
      <c r="Y174" s="192"/>
      <c r="Z174" s="192"/>
      <c r="AA174" s="192"/>
      <c r="AB174" s="192"/>
      <c r="AC174" s="192"/>
      <c r="AD174" s="192"/>
      <c r="AE174" s="192"/>
      <c r="AF174" s="192"/>
      <c r="AG174" s="192"/>
      <c r="AH174" s="192"/>
      <c r="AI174" s="192"/>
      <c r="AJ174" s="192"/>
    </row>
    <row r="175" spans="1:36" ht="15.75" customHeight="1" x14ac:dyDescent="0.2">
      <c r="A175" s="192"/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  <c r="R175" s="192"/>
      <c r="S175" s="192"/>
      <c r="T175" s="192"/>
      <c r="U175" s="192"/>
      <c r="V175" s="192"/>
      <c r="W175" s="192"/>
      <c r="X175" s="192"/>
      <c r="Y175" s="192"/>
      <c r="Z175" s="192"/>
      <c r="AA175" s="192"/>
      <c r="AB175" s="192"/>
      <c r="AC175" s="192"/>
      <c r="AD175" s="192"/>
      <c r="AE175" s="192"/>
      <c r="AF175" s="192"/>
      <c r="AG175" s="192"/>
      <c r="AH175" s="192"/>
      <c r="AI175" s="192"/>
      <c r="AJ175" s="192"/>
    </row>
    <row r="176" spans="1:36" ht="15.75" customHeight="1" x14ac:dyDescent="0.2">
      <c r="A176" s="192"/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  <c r="R176" s="192"/>
      <c r="S176" s="192"/>
      <c r="T176" s="192"/>
      <c r="U176" s="192"/>
      <c r="V176" s="192"/>
      <c r="W176" s="192"/>
      <c r="X176" s="192"/>
      <c r="Y176" s="192"/>
      <c r="Z176" s="192"/>
      <c r="AA176" s="192"/>
      <c r="AB176" s="192"/>
      <c r="AC176" s="192"/>
      <c r="AD176" s="192"/>
      <c r="AE176" s="192"/>
      <c r="AF176" s="192"/>
      <c r="AG176" s="192"/>
      <c r="AH176" s="192"/>
      <c r="AI176" s="192"/>
      <c r="AJ176" s="192"/>
    </row>
    <row r="177" spans="1:36" ht="15.75" customHeight="1" x14ac:dyDescent="0.2">
      <c r="A177" s="192"/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  <c r="R177" s="192"/>
      <c r="S177" s="192"/>
      <c r="T177" s="192"/>
      <c r="U177" s="192"/>
      <c r="V177" s="192"/>
      <c r="W177" s="192"/>
      <c r="X177" s="192"/>
      <c r="Y177" s="192"/>
      <c r="Z177" s="192"/>
      <c r="AA177" s="192"/>
      <c r="AB177" s="192"/>
      <c r="AC177" s="192"/>
      <c r="AD177" s="192"/>
      <c r="AE177" s="192"/>
      <c r="AF177" s="192"/>
      <c r="AG177" s="192"/>
      <c r="AH177" s="192"/>
      <c r="AI177" s="192"/>
      <c r="AJ177" s="192"/>
    </row>
    <row r="178" spans="1:36" ht="15.75" customHeight="1" x14ac:dyDescent="0.2">
      <c r="A178" s="192"/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  <c r="W178" s="192"/>
      <c r="X178" s="192"/>
      <c r="Y178" s="192"/>
      <c r="Z178" s="192"/>
      <c r="AA178" s="192"/>
      <c r="AB178" s="192"/>
      <c r="AC178" s="192"/>
      <c r="AD178" s="192"/>
      <c r="AE178" s="192"/>
      <c r="AF178" s="192"/>
      <c r="AG178" s="192"/>
      <c r="AH178" s="192"/>
      <c r="AI178" s="192"/>
      <c r="AJ178" s="192"/>
    </row>
    <row r="179" spans="1:36" ht="15.75" customHeight="1" x14ac:dyDescent="0.2">
      <c r="A179" s="192"/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  <c r="S179" s="192"/>
      <c r="T179" s="192"/>
      <c r="U179" s="192"/>
      <c r="V179" s="192"/>
      <c r="W179" s="192"/>
      <c r="X179" s="192"/>
      <c r="Y179" s="192"/>
      <c r="Z179" s="192"/>
      <c r="AA179" s="192"/>
      <c r="AB179" s="192"/>
      <c r="AC179" s="192"/>
      <c r="AD179" s="192"/>
      <c r="AE179" s="192"/>
      <c r="AF179" s="192"/>
      <c r="AG179" s="192"/>
      <c r="AH179" s="192"/>
      <c r="AI179" s="192"/>
      <c r="AJ179" s="192"/>
    </row>
    <row r="180" spans="1:36" ht="15.75" customHeight="1" x14ac:dyDescent="0.2">
      <c r="A180" s="192"/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  <c r="R180" s="192"/>
      <c r="S180" s="192"/>
      <c r="T180" s="192"/>
      <c r="U180" s="192"/>
      <c r="V180" s="192"/>
      <c r="W180" s="192"/>
      <c r="X180" s="192"/>
      <c r="Y180" s="192"/>
      <c r="Z180" s="192"/>
      <c r="AA180" s="192"/>
      <c r="AB180" s="192"/>
      <c r="AC180" s="192"/>
      <c r="AD180" s="192"/>
      <c r="AE180" s="192"/>
      <c r="AF180" s="192"/>
      <c r="AG180" s="192"/>
      <c r="AH180" s="192"/>
      <c r="AI180" s="192"/>
      <c r="AJ180" s="192"/>
    </row>
    <row r="181" spans="1:36" ht="15.75" customHeight="1" x14ac:dyDescent="0.2">
      <c r="A181" s="192"/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  <c r="S181" s="192"/>
      <c r="T181" s="192"/>
      <c r="U181" s="192"/>
      <c r="V181" s="192"/>
      <c r="W181" s="192"/>
      <c r="X181" s="192"/>
      <c r="Y181" s="192"/>
      <c r="Z181" s="192"/>
      <c r="AA181" s="192"/>
      <c r="AB181" s="192"/>
      <c r="AC181" s="192"/>
      <c r="AD181" s="192"/>
      <c r="AE181" s="192"/>
      <c r="AF181" s="192"/>
      <c r="AG181" s="192"/>
      <c r="AH181" s="192"/>
      <c r="AI181" s="192"/>
      <c r="AJ181" s="192"/>
    </row>
    <row r="182" spans="1:36" ht="15.75" customHeight="1" x14ac:dyDescent="0.2">
      <c r="A182" s="192"/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  <c r="R182" s="192"/>
      <c r="S182" s="192"/>
      <c r="T182" s="192"/>
      <c r="U182" s="192"/>
      <c r="V182" s="192"/>
      <c r="W182" s="192"/>
      <c r="X182" s="192"/>
      <c r="Y182" s="192"/>
      <c r="Z182" s="192"/>
      <c r="AA182" s="192"/>
      <c r="AB182" s="192"/>
      <c r="AC182" s="192"/>
      <c r="AD182" s="192"/>
      <c r="AE182" s="192"/>
      <c r="AF182" s="192"/>
      <c r="AG182" s="192"/>
      <c r="AH182" s="192"/>
      <c r="AI182" s="192"/>
      <c r="AJ182" s="192"/>
    </row>
    <row r="183" spans="1:36" ht="15.75" customHeight="1" x14ac:dyDescent="0.2">
      <c r="A183" s="192"/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  <c r="R183" s="192"/>
      <c r="S183" s="192"/>
      <c r="T183" s="192"/>
      <c r="U183" s="192"/>
      <c r="V183" s="192"/>
      <c r="W183" s="192"/>
      <c r="X183" s="192"/>
      <c r="Y183" s="192"/>
      <c r="Z183" s="192"/>
      <c r="AA183" s="192"/>
      <c r="AB183" s="192"/>
      <c r="AC183" s="192"/>
      <c r="AD183" s="192"/>
      <c r="AE183" s="192"/>
      <c r="AF183" s="192"/>
      <c r="AG183" s="192"/>
      <c r="AH183" s="192"/>
      <c r="AI183" s="192"/>
      <c r="AJ183" s="192"/>
    </row>
    <row r="184" spans="1:36" ht="15.75" customHeight="1" x14ac:dyDescent="0.2">
      <c r="A184" s="192"/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  <c r="R184" s="192"/>
      <c r="S184" s="192"/>
      <c r="T184" s="192"/>
      <c r="U184" s="192"/>
      <c r="V184" s="192"/>
      <c r="W184" s="192"/>
      <c r="X184" s="192"/>
      <c r="Y184" s="192"/>
      <c r="Z184" s="192"/>
      <c r="AA184" s="192"/>
      <c r="AB184" s="192"/>
      <c r="AC184" s="192"/>
      <c r="AD184" s="192"/>
      <c r="AE184" s="192"/>
      <c r="AF184" s="192"/>
      <c r="AG184" s="192"/>
      <c r="AH184" s="192"/>
      <c r="AI184" s="192"/>
      <c r="AJ184" s="192"/>
    </row>
    <row r="185" spans="1:36" ht="15.75" customHeight="1" x14ac:dyDescent="0.2">
      <c r="A185" s="192"/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  <c r="R185" s="192"/>
      <c r="S185" s="192"/>
      <c r="T185" s="192"/>
      <c r="U185" s="192"/>
      <c r="V185" s="192"/>
      <c r="W185" s="192"/>
      <c r="X185" s="192"/>
      <c r="Y185" s="192"/>
      <c r="Z185" s="192"/>
      <c r="AA185" s="192"/>
      <c r="AB185" s="192"/>
      <c r="AC185" s="192"/>
      <c r="AD185" s="192"/>
      <c r="AE185" s="192"/>
      <c r="AF185" s="192"/>
      <c r="AG185" s="192"/>
      <c r="AH185" s="192"/>
      <c r="AI185" s="192"/>
      <c r="AJ185" s="192"/>
    </row>
    <row r="186" spans="1:36" ht="15.75" customHeight="1" x14ac:dyDescent="0.2">
      <c r="A186" s="192"/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  <c r="R186" s="192"/>
      <c r="S186" s="192"/>
      <c r="T186" s="192"/>
      <c r="U186" s="192"/>
      <c r="V186" s="192"/>
      <c r="W186" s="192"/>
      <c r="X186" s="192"/>
      <c r="Y186" s="192"/>
      <c r="Z186" s="192"/>
      <c r="AA186" s="192"/>
      <c r="AB186" s="192"/>
      <c r="AC186" s="192"/>
      <c r="AD186" s="192"/>
      <c r="AE186" s="192"/>
      <c r="AF186" s="192"/>
      <c r="AG186" s="192"/>
      <c r="AH186" s="192"/>
      <c r="AI186" s="192"/>
      <c r="AJ186" s="192"/>
    </row>
    <row r="187" spans="1:36" ht="15.75" customHeight="1" x14ac:dyDescent="0.2">
      <c r="A187" s="192"/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  <c r="R187" s="192"/>
      <c r="S187" s="192"/>
      <c r="T187" s="192"/>
      <c r="U187" s="192"/>
      <c r="V187" s="192"/>
      <c r="W187" s="192"/>
      <c r="X187" s="192"/>
      <c r="Y187" s="192"/>
      <c r="Z187" s="192"/>
      <c r="AA187" s="192"/>
      <c r="AB187" s="192"/>
      <c r="AC187" s="192"/>
      <c r="AD187" s="192"/>
      <c r="AE187" s="192"/>
      <c r="AF187" s="192"/>
      <c r="AG187" s="192"/>
      <c r="AH187" s="192"/>
      <c r="AI187" s="192"/>
      <c r="AJ187" s="192"/>
    </row>
    <row r="188" spans="1:36" ht="15.75" customHeight="1" x14ac:dyDescent="0.2">
      <c r="A188" s="192"/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  <c r="R188" s="192"/>
      <c r="S188" s="192"/>
      <c r="T188" s="192"/>
      <c r="U188" s="192"/>
      <c r="V188" s="192"/>
      <c r="W188" s="192"/>
      <c r="X188" s="192"/>
      <c r="Y188" s="192"/>
      <c r="Z188" s="192"/>
      <c r="AA188" s="192"/>
      <c r="AB188" s="192"/>
      <c r="AC188" s="192"/>
      <c r="AD188" s="192"/>
      <c r="AE188" s="192"/>
      <c r="AF188" s="192"/>
      <c r="AG188" s="192"/>
      <c r="AH188" s="192"/>
      <c r="AI188" s="192"/>
      <c r="AJ188" s="192"/>
    </row>
    <row r="189" spans="1:36" ht="15.75" customHeight="1" x14ac:dyDescent="0.2">
      <c r="A189" s="192"/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  <c r="R189" s="192"/>
      <c r="S189" s="192"/>
      <c r="T189" s="192"/>
      <c r="U189" s="192"/>
      <c r="V189" s="192"/>
      <c r="W189" s="192"/>
      <c r="X189" s="192"/>
      <c r="Y189" s="192"/>
      <c r="Z189" s="192"/>
      <c r="AA189" s="192"/>
      <c r="AB189" s="192"/>
      <c r="AC189" s="192"/>
      <c r="AD189" s="192"/>
      <c r="AE189" s="192"/>
      <c r="AF189" s="192"/>
      <c r="AG189" s="192"/>
      <c r="AH189" s="192"/>
      <c r="AI189" s="192"/>
      <c r="AJ189" s="192"/>
    </row>
    <row r="190" spans="1:36" ht="15.75" customHeight="1" x14ac:dyDescent="0.2">
      <c r="A190" s="192"/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  <c r="R190" s="192"/>
      <c r="S190" s="192"/>
      <c r="T190" s="192"/>
      <c r="U190" s="192"/>
      <c r="V190" s="192"/>
      <c r="W190" s="192"/>
      <c r="X190" s="192"/>
      <c r="Y190" s="192"/>
      <c r="Z190" s="192"/>
      <c r="AA190" s="192"/>
      <c r="AB190" s="192"/>
      <c r="AC190" s="192"/>
      <c r="AD190" s="192"/>
      <c r="AE190" s="192"/>
      <c r="AF190" s="192"/>
      <c r="AG190" s="192"/>
      <c r="AH190" s="192"/>
      <c r="AI190" s="192"/>
      <c r="AJ190" s="192"/>
    </row>
    <row r="191" spans="1:36" ht="15.75" customHeight="1" x14ac:dyDescent="0.2">
      <c r="A191" s="192"/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  <c r="R191" s="192"/>
      <c r="S191" s="192"/>
      <c r="T191" s="192"/>
      <c r="U191" s="192"/>
      <c r="V191" s="192"/>
      <c r="W191" s="192"/>
      <c r="X191" s="192"/>
      <c r="Y191" s="192"/>
      <c r="Z191" s="192"/>
      <c r="AA191" s="192"/>
      <c r="AB191" s="192"/>
      <c r="AC191" s="192"/>
      <c r="AD191" s="192"/>
      <c r="AE191" s="192"/>
      <c r="AF191" s="192"/>
      <c r="AG191" s="192"/>
      <c r="AH191" s="192"/>
      <c r="AI191" s="192"/>
      <c r="AJ191" s="192"/>
    </row>
    <row r="192" spans="1:36" ht="15.75" customHeight="1" x14ac:dyDescent="0.2">
      <c r="A192" s="192"/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  <c r="R192" s="192"/>
      <c r="S192" s="192"/>
      <c r="T192" s="192"/>
      <c r="U192" s="192"/>
      <c r="V192" s="192"/>
      <c r="W192" s="192"/>
      <c r="X192" s="192"/>
      <c r="Y192" s="192"/>
      <c r="Z192" s="192"/>
      <c r="AA192" s="192"/>
      <c r="AB192" s="192"/>
      <c r="AC192" s="192"/>
      <c r="AD192" s="192"/>
      <c r="AE192" s="192"/>
      <c r="AF192" s="192"/>
      <c r="AG192" s="192"/>
      <c r="AH192" s="192"/>
      <c r="AI192" s="192"/>
      <c r="AJ192" s="192"/>
    </row>
    <row r="193" spans="1:36" ht="15.75" customHeight="1" x14ac:dyDescent="0.2">
      <c r="A193" s="192"/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  <c r="R193" s="192"/>
      <c r="S193" s="192"/>
      <c r="T193" s="192"/>
      <c r="U193" s="192"/>
      <c r="V193" s="192"/>
      <c r="W193" s="192"/>
      <c r="X193" s="192"/>
      <c r="Y193" s="192"/>
      <c r="Z193" s="192"/>
      <c r="AA193" s="192"/>
      <c r="AB193" s="192"/>
      <c r="AC193" s="192"/>
      <c r="AD193" s="192"/>
      <c r="AE193" s="192"/>
      <c r="AF193" s="192"/>
      <c r="AG193" s="192"/>
      <c r="AH193" s="192"/>
      <c r="AI193" s="192"/>
      <c r="AJ193" s="192"/>
    </row>
    <row r="194" spans="1:36" ht="15.75" customHeight="1" x14ac:dyDescent="0.2">
      <c r="A194" s="192"/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  <c r="R194" s="192"/>
      <c r="S194" s="192"/>
      <c r="T194" s="192"/>
      <c r="U194" s="192"/>
      <c r="V194" s="192"/>
      <c r="W194" s="192"/>
      <c r="X194" s="192"/>
      <c r="Y194" s="192"/>
      <c r="Z194" s="192"/>
      <c r="AA194" s="192"/>
      <c r="AB194" s="192"/>
      <c r="AC194" s="192"/>
      <c r="AD194" s="192"/>
      <c r="AE194" s="192"/>
      <c r="AF194" s="192"/>
      <c r="AG194" s="192"/>
      <c r="AH194" s="192"/>
      <c r="AI194" s="192"/>
      <c r="AJ194" s="192"/>
    </row>
    <row r="195" spans="1:36" ht="15.75" customHeight="1" x14ac:dyDescent="0.2">
      <c r="A195" s="192"/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  <c r="R195" s="192"/>
      <c r="S195" s="192"/>
      <c r="T195" s="192"/>
      <c r="U195" s="192"/>
      <c r="V195" s="192"/>
      <c r="W195" s="192"/>
      <c r="X195" s="192"/>
      <c r="Y195" s="192"/>
      <c r="Z195" s="192"/>
      <c r="AA195" s="192"/>
      <c r="AB195" s="192"/>
      <c r="AC195" s="192"/>
      <c r="AD195" s="192"/>
      <c r="AE195" s="192"/>
      <c r="AF195" s="192"/>
      <c r="AG195" s="192"/>
      <c r="AH195" s="192"/>
      <c r="AI195" s="192"/>
      <c r="AJ195" s="192"/>
    </row>
    <row r="196" spans="1:36" ht="15.75" customHeight="1" x14ac:dyDescent="0.2">
      <c r="A196" s="192"/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  <c r="S196" s="192"/>
      <c r="T196" s="192"/>
      <c r="U196" s="192"/>
      <c r="V196" s="192"/>
      <c r="W196" s="192"/>
      <c r="X196" s="192"/>
      <c r="Y196" s="192"/>
      <c r="Z196" s="192"/>
      <c r="AA196" s="192"/>
      <c r="AB196" s="192"/>
      <c r="AC196" s="192"/>
      <c r="AD196" s="192"/>
      <c r="AE196" s="192"/>
      <c r="AF196" s="192"/>
      <c r="AG196" s="192"/>
      <c r="AH196" s="192"/>
      <c r="AI196" s="192"/>
      <c r="AJ196" s="192"/>
    </row>
    <row r="197" spans="1:36" ht="15.75" customHeight="1" x14ac:dyDescent="0.2">
      <c r="A197" s="192"/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  <c r="R197" s="192"/>
      <c r="S197" s="192"/>
      <c r="T197" s="192"/>
      <c r="U197" s="192"/>
      <c r="V197" s="192"/>
      <c r="W197" s="192"/>
      <c r="X197" s="192"/>
      <c r="Y197" s="192"/>
      <c r="Z197" s="192"/>
      <c r="AA197" s="192"/>
      <c r="AB197" s="192"/>
      <c r="AC197" s="192"/>
      <c r="AD197" s="192"/>
      <c r="AE197" s="192"/>
      <c r="AF197" s="192"/>
      <c r="AG197" s="192"/>
      <c r="AH197" s="192"/>
      <c r="AI197" s="192"/>
      <c r="AJ197" s="192"/>
    </row>
    <row r="198" spans="1:36" ht="15.75" customHeight="1" x14ac:dyDescent="0.2">
      <c r="A198" s="192"/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  <c r="R198" s="192"/>
      <c r="S198" s="192"/>
      <c r="T198" s="192"/>
      <c r="U198" s="192"/>
      <c r="V198" s="192"/>
      <c r="W198" s="192"/>
      <c r="X198" s="192"/>
      <c r="Y198" s="192"/>
      <c r="Z198" s="192"/>
      <c r="AA198" s="192"/>
      <c r="AB198" s="192"/>
      <c r="AC198" s="192"/>
      <c r="AD198" s="192"/>
      <c r="AE198" s="192"/>
      <c r="AF198" s="192"/>
      <c r="AG198" s="192"/>
      <c r="AH198" s="192"/>
      <c r="AI198" s="192"/>
      <c r="AJ198" s="192"/>
    </row>
    <row r="199" spans="1:36" ht="15.75" customHeight="1" x14ac:dyDescent="0.2">
      <c r="A199" s="192"/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  <c r="R199" s="192"/>
      <c r="S199" s="192"/>
      <c r="T199" s="192"/>
      <c r="U199" s="192"/>
      <c r="V199" s="192"/>
      <c r="W199" s="192"/>
      <c r="X199" s="192"/>
      <c r="Y199" s="192"/>
      <c r="Z199" s="192"/>
      <c r="AA199" s="192"/>
      <c r="AB199" s="192"/>
      <c r="AC199" s="192"/>
      <c r="AD199" s="192"/>
      <c r="AE199" s="192"/>
      <c r="AF199" s="192"/>
      <c r="AG199" s="192"/>
      <c r="AH199" s="192"/>
      <c r="AI199" s="192"/>
      <c r="AJ199" s="192"/>
    </row>
    <row r="200" spans="1:36" ht="15.75" customHeight="1" x14ac:dyDescent="0.2">
      <c r="A200" s="192"/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192"/>
      <c r="S200" s="192"/>
      <c r="T200" s="192"/>
      <c r="U200" s="192"/>
      <c r="V200" s="192"/>
      <c r="W200" s="192"/>
      <c r="X200" s="192"/>
      <c r="Y200" s="192"/>
      <c r="Z200" s="192"/>
      <c r="AA200" s="192"/>
      <c r="AB200" s="192"/>
      <c r="AC200" s="192"/>
      <c r="AD200" s="192"/>
      <c r="AE200" s="192"/>
      <c r="AF200" s="192"/>
      <c r="AG200" s="192"/>
      <c r="AH200" s="192"/>
      <c r="AI200" s="192"/>
      <c r="AJ200" s="192"/>
    </row>
    <row r="201" spans="1:36" ht="15.75" customHeight="1" x14ac:dyDescent="0.2">
      <c r="A201" s="192"/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  <c r="R201" s="192"/>
      <c r="S201" s="192"/>
      <c r="T201" s="192"/>
      <c r="U201" s="192"/>
      <c r="V201" s="192"/>
      <c r="W201" s="192"/>
      <c r="X201" s="192"/>
      <c r="Y201" s="192"/>
      <c r="Z201" s="192"/>
      <c r="AA201" s="192"/>
      <c r="AB201" s="192"/>
      <c r="AC201" s="192"/>
      <c r="AD201" s="192"/>
      <c r="AE201" s="192"/>
      <c r="AF201" s="192"/>
      <c r="AG201" s="192"/>
      <c r="AH201" s="192"/>
      <c r="AI201" s="192"/>
      <c r="AJ201" s="192"/>
    </row>
    <row r="202" spans="1:36" ht="15.75" customHeight="1" x14ac:dyDescent="0.2">
      <c r="A202" s="192"/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  <c r="R202" s="192"/>
      <c r="S202" s="192"/>
      <c r="T202" s="192"/>
      <c r="U202" s="192"/>
      <c r="V202" s="192"/>
      <c r="W202" s="192"/>
      <c r="X202" s="192"/>
      <c r="Y202" s="192"/>
      <c r="Z202" s="192"/>
      <c r="AA202" s="192"/>
      <c r="AB202" s="192"/>
      <c r="AC202" s="192"/>
      <c r="AD202" s="192"/>
      <c r="AE202" s="192"/>
      <c r="AF202" s="192"/>
      <c r="AG202" s="192"/>
      <c r="AH202" s="192"/>
      <c r="AI202" s="192"/>
      <c r="AJ202" s="192"/>
    </row>
    <row r="203" spans="1:36" ht="15.75" customHeight="1" x14ac:dyDescent="0.2">
      <c r="A203" s="192"/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  <c r="R203" s="192"/>
      <c r="S203" s="192"/>
      <c r="T203" s="192"/>
      <c r="U203" s="192"/>
      <c r="V203" s="192"/>
      <c r="W203" s="192"/>
      <c r="X203" s="192"/>
      <c r="Y203" s="192"/>
      <c r="Z203" s="192"/>
      <c r="AA203" s="192"/>
      <c r="AB203" s="192"/>
      <c r="AC203" s="192"/>
      <c r="AD203" s="192"/>
      <c r="AE203" s="192"/>
      <c r="AF203" s="192"/>
      <c r="AG203" s="192"/>
      <c r="AH203" s="192"/>
      <c r="AI203" s="192"/>
      <c r="AJ203" s="192"/>
    </row>
    <row r="204" spans="1:36" ht="15.75" customHeight="1" x14ac:dyDescent="0.2">
      <c r="A204" s="192"/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  <c r="R204" s="192"/>
      <c r="S204" s="192"/>
      <c r="T204" s="192"/>
      <c r="U204" s="192"/>
      <c r="V204" s="192"/>
      <c r="W204" s="192"/>
      <c r="X204" s="192"/>
      <c r="Y204" s="192"/>
      <c r="Z204" s="192"/>
      <c r="AA204" s="192"/>
      <c r="AB204" s="192"/>
      <c r="AC204" s="192"/>
      <c r="AD204" s="192"/>
      <c r="AE204" s="192"/>
      <c r="AF204" s="192"/>
      <c r="AG204" s="192"/>
      <c r="AH204" s="192"/>
      <c r="AI204" s="192"/>
      <c r="AJ204" s="192"/>
    </row>
    <row r="205" spans="1:36" ht="15.75" customHeight="1" x14ac:dyDescent="0.2">
      <c r="A205" s="192"/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  <c r="S205" s="192"/>
      <c r="T205" s="192"/>
      <c r="U205" s="192"/>
      <c r="V205" s="192"/>
      <c r="W205" s="192"/>
      <c r="X205" s="192"/>
      <c r="Y205" s="192"/>
      <c r="Z205" s="192"/>
      <c r="AA205" s="192"/>
      <c r="AB205" s="192"/>
      <c r="AC205" s="192"/>
      <c r="AD205" s="192"/>
      <c r="AE205" s="192"/>
      <c r="AF205" s="192"/>
      <c r="AG205" s="192"/>
      <c r="AH205" s="192"/>
      <c r="AI205" s="192"/>
      <c r="AJ205" s="192"/>
    </row>
    <row r="206" spans="1:36" ht="15.75" customHeight="1" x14ac:dyDescent="0.2">
      <c r="A206" s="192"/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192"/>
      <c r="S206" s="192"/>
      <c r="T206" s="192"/>
      <c r="U206" s="192"/>
      <c r="V206" s="192"/>
      <c r="W206" s="192"/>
      <c r="X206" s="192"/>
      <c r="Y206" s="192"/>
      <c r="Z206" s="192"/>
      <c r="AA206" s="192"/>
      <c r="AB206" s="192"/>
      <c r="AC206" s="192"/>
      <c r="AD206" s="192"/>
      <c r="AE206" s="192"/>
      <c r="AF206" s="192"/>
      <c r="AG206" s="192"/>
      <c r="AH206" s="192"/>
      <c r="AI206" s="192"/>
      <c r="AJ206" s="192"/>
    </row>
    <row r="207" spans="1:36" ht="15.75" customHeight="1" x14ac:dyDescent="0.2">
      <c r="A207" s="192"/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  <c r="R207" s="192"/>
      <c r="S207" s="192"/>
      <c r="T207" s="192"/>
      <c r="U207" s="192"/>
      <c r="V207" s="192"/>
      <c r="W207" s="192"/>
      <c r="X207" s="192"/>
      <c r="Y207" s="192"/>
      <c r="Z207" s="192"/>
      <c r="AA207" s="192"/>
      <c r="AB207" s="192"/>
      <c r="AC207" s="192"/>
      <c r="AD207" s="192"/>
      <c r="AE207" s="192"/>
      <c r="AF207" s="192"/>
      <c r="AG207" s="192"/>
      <c r="AH207" s="192"/>
      <c r="AI207" s="192"/>
      <c r="AJ207" s="192"/>
    </row>
    <row r="208" spans="1:36" ht="15.75" customHeight="1" x14ac:dyDescent="0.2">
      <c r="A208" s="192"/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  <c r="R208" s="192"/>
      <c r="S208" s="192"/>
      <c r="T208" s="192"/>
      <c r="U208" s="192"/>
      <c r="V208" s="192"/>
      <c r="W208" s="192"/>
      <c r="X208" s="192"/>
      <c r="Y208" s="192"/>
      <c r="Z208" s="192"/>
      <c r="AA208" s="192"/>
      <c r="AB208" s="192"/>
      <c r="AC208" s="192"/>
      <c r="AD208" s="192"/>
      <c r="AE208" s="192"/>
      <c r="AF208" s="192"/>
      <c r="AG208" s="192"/>
      <c r="AH208" s="192"/>
      <c r="AI208" s="192"/>
      <c r="AJ208" s="192"/>
    </row>
    <row r="209" spans="1:36" ht="15.75" customHeight="1" x14ac:dyDescent="0.2">
      <c r="A209" s="192"/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  <c r="R209" s="192"/>
      <c r="S209" s="192"/>
      <c r="T209" s="192"/>
      <c r="U209" s="192"/>
      <c r="V209" s="192"/>
      <c r="W209" s="192"/>
      <c r="X209" s="192"/>
      <c r="Y209" s="192"/>
      <c r="Z209" s="192"/>
      <c r="AA209" s="192"/>
      <c r="AB209" s="192"/>
      <c r="AC209" s="192"/>
      <c r="AD209" s="192"/>
      <c r="AE209" s="192"/>
      <c r="AF209" s="192"/>
      <c r="AG209" s="192"/>
      <c r="AH209" s="192"/>
      <c r="AI209" s="192"/>
      <c r="AJ209" s="192"/>
    </row>
    <row r="210" spans="1:36" ht="15.75" customHeight="1" x14ac:dyDescent="0.2">
      <c r="A210" s="192"/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  <c r="S210" s="192"/>
      <c r="T210" s="192"/>
      <c r="U210" s="192"/>
      <c r="V210" s="192"/>
      <c r="W210" s="192"/>
      <c r="X210" s="192"/>
      <c r="Y210" s="192"/>
      <c r="Z210" s="192"/>
      <c r="AA210" s="192"/>
      <c r="AB210" s="192"/>
      <c r="AC210" s="192"/>
      <c r="AD210" s="192"/>
      <c r="AE210" s="192"/>
      <c r="AF210" s="192"/>
      <c r="AG210" s="192"/>
      <c r="AH210" s="192"/>
      <c r="AI210" s="192"/>
      <c r="AJ210" s="192"/>
    </row>
    <row r="211" spans="1:36" ht="15.75" customHeight="1" x14ac:dyDescent="0.2">
      <c r="A211" s="192"/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  <c r="S211" s="192"/>
      <c r="T211" s="192"/>
      <c r="U211" s="192"/>
      <c r="V211" s="192"/>
      <c r="W211" s="192"/>
      <c r="X211" s="192"/>
      <c r="Y211" s="192"/>
      <c r="Z211" s="192"/>
      <c r="AA211" s="192"/>
      <c r="AB211" s="192"/>
      <c r="AC211" s="192"/>
      <c r="AD211" s="192"/>
      <c r="AE211" s="192"/>
      <c r="AF211" s="192"/>
      <c r="AG211" s="192"/>
      <c r="AH211" s="192"/>
      <c r="AI211" s="192"/>
      <c r="AJ211" s="192"/>
    </row>
    <row r="212" spans="1:36" ht="15.75" customHeight="1" x14ac:dyDescent="0.2">
      <c r="A212" s="192"/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  <c r="R212" s="192"/>
      <c r="S212" s="192"/>
      <c r="T212" s="192"/>
      <c r="U212" s="192"/>
      <c r="V212" s="192"/>
      <c r="W212" s="192"/>
      <c r="X212" s="192"/>
      <c r="Y212" s="192"/>
      <c r="Z212" s="192"/>
      <c r="AA212" s="192"/>
      <c r="AB212" s="192"/>
      <c r="AC212" s="192"/>
      <c r="AD212" s="192"/>
      <c r="AE212" s="192"/>
      <c r="AF212" s="192"/>
      <c r="AG212" s="192"/>
      <c r="AH212" s="192"/>
      <c r="AI212" s="192"/>
      <c r="AJ212" s="192"/>
    </row>
    <row r="213" spans="1:36" ht="15.75" customHeight="1" x14ac:dyDescent="0.2">
      <c r="A213" s="192"/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  <c r="R213" s="192"/>
      <c r="S213" s="192"/>
      <c r="T213" s="192"/>
      <c r="U213" s="192"/>
      <c r="V213" s="192"/>
      <c r="W213" s="192"/>
      <c r="X213" s="192"/>
      <c r="Y213" s="192"/>
      <c r="Z213" s="192"/>
      <c r="AA213" s="192"/>
      <c r="AB213" s="192"/>
      <c r="AC213" s="192"/>
      <c r="AD213" s="192"/>
      <c r="AE213" s="192"/>
      <c r="AF213" s="192"/>
      <c r="AG213" s="192"/>
      <c r="AH213" s="192"/>
      <c r="AI213" s="192"/>
      <c r="AJ213" s="192"/>
    </row>
    <row r="214" spans="1:36" ht="15.75" customHeight="1" x14ac:dyDescent="0.2">
      <c r="A214" s="192"/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192"/>
      <c r="S214" s="192"/>
      <c r="T214" s="192"/>
      <c r="U214" s="192"/>
      <c r="V214" s="192"/>
      <c r="W214" s="192"/>
      <c r="X214" s="192"/>
      <c r="Y214" s="192"/>
      <c r="Z214" s="192"/>
      <c r="AA214" s="192"/>
      <c r="AB214" s="192"/>
      <c r="AC214" s="192"/>
      <c r="AD214" s="192"/>
      <c r="AE214" s="192"/>
      <c r="AF214" s="192"/>
      <c r="AG214" s="192"/>
      <c r="AH214" s="192"/>
      <c r="AI214" s="192"/>
      <c r="AJ214" s="192"/>
    </row>
    <row r="215" spans="1:36" ht="15.75" customHeight="1" x14ac:dyDescent="0.2">
      <c r="A215" s="192"/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  <c r="R215" s="192"/>
      <c r="S215" s="192"/>
      <c r="T215" s="192"/>
      <c r="U215" s="192"/>
      <c r="V215" s="192"/>
      <c r="W215" s="192"/>
      <c r="X215" s="192"/>
      <c r="Y215" s="192"/>
      <c r="Z215" s="192"/>
      <c r="AA215" s="192"/>
      <c r="AB215" s="192"/>
      <c r="AC215" s="192"/>
      <c r="AD215" s="192"/>
      <c r="AE215" s="192"/>
      <c r="AF215" s="192"/>
      <c r="AG215" s="192"/>
      <c r="AH215" s="192"/>
      <c r="AI215" s="192"/>
      <c r="AJ215" s="192"/>
    </row>
    <row r="216" spans="1:36" ht="15.75" customHeight="1" x14ac:dyDescent="0.2">
      <c r="A216" s="192"/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192"/>
      <c r="S216" s="192"/>
      <c r="T216" s="192"/>
      <c r="U216" s="192"/>
      <c r="V216" s="192"/>
      <c r="W216" s="192"/>
      <c r="X216" s="192"/>
      <c r="Y216" s="192"/>
      <c r="Z216" s="192"/>
      <c r="AA216" s="192"/>
      <c r="AB216" s="192"/>
      <c r="AC216" s="192"/>
      <c r="AD216" s="192"/>
      <c r="AE216" s="192"/>
      <c r="AF216" s="192"/>
      <c r="AG216" s="192"/>
      <c r="AH216" s="192"/>
      <c r="AI216" s="192"/>
      <c r="AJ216" s="192"/>
    </row>
    <row r="217" spans="1:36" ht="15.75" customHeight="1" x14ac:dyDescent="0.2">
      <c r="A217" s="192"/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  <c r="R217" s="192"/>
      <c r="S217" s="192"/>
      <c r="T217" s="192"/>
      <c r="U217" s="192"/>
      <c r="V217" s="192"/>
      <c r="W217" s="192"/>
      <c r="X217" s="192"/>
      <c r="Y217" s="192"/>
      <c r="Z217" s="192"/>
      <c r="AA217" s="192"/>
      <c r="AB217" s="192"/>
      <c r="AC217" s="192"/>
      <c r="AD217" s="192"/>
      <c r="AE217" s="192"/>
      <c r="AF217" s="192"/>
      <c r="AG217" s="192"/>
      <c r="AH217" s="192"/>
      <c r="AI217" s="192"/>
      <c r="AJ217" s="192"/>
    </row>
    <row r="218" spans="1:36" ht="15.75" customHeight="1" x14ac:dyDescent="0.2">
      <c r="A218" s="192"/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  <c r="R218" s="192"/>
      <c r="S218" s="192"/>
      <c r="T218" s="192"/>
      <c r="U218" s="192"/>
      <c r="V218" s="192"/>
      <c r="W218" s="192"/>
      <c r="X218" s="192"/>
      <c r="Y218" s="192"/>
      <c r="Z218" s="192"/>
      <c r="AA218" s="192"/>
      <c r="AB218" s="192"/>
      <c r="AC218" s="192"/>
      <c r="AD218" s="192"/>
      <c r="AE218" s="192"/>
      <c r="AF218" s="192"/>
      <c r="AG218" s="192"/>
      <c r="AH218" s="192"/>
      <c r="AI218" s="192"/>
      <c r="AJ218" s="192"/>
    </row>
    <row r="219" spans="1:36" ht="15.75" customHeight="1" x14ac:dyDescent="0.2">
      <c r="A219" s="192"/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  <c r="S219" s="192"/>
      <c r="T219" s="192"/>
      <c r="U219" s="192"/>
      <c r="V219" s="192"/>
      <c r="W219" s="192"/>
      <c r="X219" s="192"/>
      <c r="Y219" s="192"/>
      <c r="Z219" s="192"/>
      <c r="AA219" s="192"/>
      <c r="AB219" s="192"/>
      <c r="AC219" s="192"/>
      <c r="AD219" s="192"/>
      <c r="AE219" s="192"/>
      <c r="AF219" s="192"/>
      <c r="AG219" s="192"/>
      <c r="AH219" s="192"/>
      <c r="AI219" s="192"/>
      <c r="AJ219" s="192"/>
    </row>
    <row r="220" spans="1:36" ht="15.75" customHeight="1" x14ac:dyDescent="0.2">
      <c r="A220" s="192"/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  <c r="R220" s="192"/>
      <c r="S220" s="192"/>
      <c r="T220" s="192"/>
      <c r="U220" s="192"/>
      <c r="V220" s="192"/>
      <c r="W220" s="192"/>
      <c r="X220" s="192"/>
      <c r="Y220" s="192"/>
      <c r="Z220" s="192"/>
      <c r="AA220" s="192"/>
      <c r="AB220" s="192"/>
      <c r="AC220" s="192"/>
      <c r="AD220" s="192"/>
      <c r="AE220" s="192"/>
      <c r="AF220" s="192"/>
      <c r="AG220" s="192"/>
      <c r="AH220" s="192"/>
      <c r="AI220" s="192"/>
      <c r="AJ220" s="192"/>
    </row>
    <row r="221" spans="1:36" ht="15.75" customHeight="1" x14ac:dyDescent="0.2">
      <c r="A221" s="192"/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  <c r="R221" s="192"/>
      <c r="S221" s="192"/>
      <c r="T221" s="192"/>
      <c r="U221" s="192"/>
      <c r="V221" s="192"/>
      <c r="W221" s="192"/>
      <c r="X221" s="192"/>
      <c r="Y221" s="192"/>
      <c r="Z221" s="192"/>
      <c r="AA221" s="192"/>
      <c r="AB221" s="192"/>
      <c r="AC221" s="192"/>
      <c r="AD221" s="192"/>
      <c r="AE221" s="192"/>
      <c r="AF221" s="192"/>
      <c r="AG221" s="192"/>
      <c r="AH221" s="192"/>
      <c r="AI221" s="192"/>
      <c r="AJ221" s="192"/>
    </row>
    <row r="222" spans="1:36" ht="15.75" customHeight="1" x14ac:dyDescent="0.2">
      <c r="A222" s="192"/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  <c r="R222" s="192"/>
      <c r="S222" s="192"/>
      <c r="T222" s="192"/>
      <c r="U222" s="192"/>
      <c r="V222" s="192"/>
      <c r="W222" s="192"/>
      <c r="X222" s="192"/>
      <c r="Y222" s="192"/>
      <c r="Z222" s="192"/>
      <c r="AA222" s="192"/>
      <c r="AB222" s="192"/>
      <c r="AC222" s="192"/>
      <c r="AD222" s="192"/>
      <c r="AE222" s="192"/>
      <c r="AF222" s="192"/>
      <c r="AG222" s="192"/>
      <c r="AH222" s="192"/>
      <c r="AI222" s="192"/>
      <c r="AJ222" s="192"/>
    </row>
    <row r="223" spans="1:36" ht="15.75" customHeight="1" x14ac:dyDescent="0.2">
      <c r="A223" s="192"/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  <c r="R223" s="192"/>
      <c r="S223" s="192"/>
      <c r="T223" s="192"/>
      <c r="U223" s="192"/>
      <c r="V223" s="192"/>
      <c r="W223" s="192"/>
      <c r="X223" s="192"/>
      <c r="Y223" s="192"/>
      <c r="Z223" s="192"/>
      <c r="AA223" s="192"/>
      <c r="AB223" s="192"/>
      <c r="AC223" s="192"/>
      <c r="AD223" s="192"/>
      <c r="AE223" s="192"/>
      <c r="AF223" s="192"/>
      <c r="AG223" s="192"/>
      <c r="AH223" s="192"/>
      <c r="AI223" s="192"/>
      <c r="AJ223" s="192"/>
    </row>
    <row r="224" spans="1:36" ht="15.75" customHeight="1" x14ac:dyDescent="0.2">
      <c r="A224" s="192"/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192"/>
      <c r="S224" s="192"/>
      <c r="T224" s="192"/>
      <c r="U224" s="192"/>
      <c r="V224" s="192"/>
      <c r="W224" s="192"/>
      <c r="X224" s="192"/>
      <c r="Y224" s="192"/>
      <c r="Z224" s="192"/>
      <c r="AA224" s="192"/>
      <c r="AB224" s="192"/>
      <c r="AC224" s="192"/>
      <c r="AD224" s="192"/>
      <c r="AE224" s="192"/>
      <c r="AF224" s="192"/>
      <c r="AG224" s="192"/>
      <c r="AH224" s="192"/>
      <c r="AI224" s="192"/>
      <c r="AJ224" s="192"/>
    </row>
    <row r="225" spans="1:36" ht="15.75" customHeight="1" x14ac:dyDescent="0.2">
      <c r="A225" s="192"/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  <c r="R225" s="192"/>
      <c r="S225" s="192"/>
      <c r="T225" s="192"/>
      <c r="U225" s="192"/>
      <c r="V225" s="192"/>
      <c r="W225" s="192"/>
      <c r="X225" s="192"/>
      <c r="Y225" s="192"/>
      <c r="Z225" s="192"/>
      <c r="AA225" s="192"/>
      <c r="AB225" s="192"/>
      <c r="AC225" s="192"/>
      <c r="AD225" s="192"/>
      <c r="AE225" s="192"/>
      <c r="AF225" s="192"/>
      <c r="AG225" s="192"/>
      <c r="AH225" s="192"/>
      <c r="AI225" s="192"/>
      <c r="AJ225" s="192"/>
    </row>
    <row r="226" spans="1:36" ht="15.75" customHeight="1" x14ac:dyDescent="0.2">
      <c r="A226" s="192"/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192"/>
      <c r="S226" s="192"/>
      <c r="T226" s="192"/>
      <c r="U226" s="192"/>
      <c r="V226" s="192"/>
      <c r="W226" s="192"/>
      <c r="X226" s="192"/>
      <c r="Y226" s="192"/>
      <c r="Z226" s="192"/>
      <c r="AA226" s="192"/>
      <c r="AB226" s="192"/>
      <c r="AC226" s="192"/>
      <c r="AD226" s="192"/>
      <c r="AE226" s="192"/>
      <c r="AF226" s="192"/>
      <c r="AG226" s="192"/>
      <c r="AH226" s="192"/>
      <c r="AI226" s="192"/>
      <c r="AJ226" s="192"/>
    </row>
    <row r="227" spans="1:36" ht="15.75" customHeight="1" x14ac:dyDescent="0.2">
      <c r="A227" s="192"/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  <c r="R227" s="192"/>
      <c r="S227" s="192"/>
      <c r="T227" s="192"/>
      <c r="U227" s="192"/>
      <c r="V227" s="192"/>
      <c r="W227" s="192"/>
      <c r="X227" s="192"/>
      <c r="Y227" s="192"/>
      <c r="Z227" s="192"/>
      <c r="AA227" s="192"/>
      <c r="AB227" s="192"/>
      <c r="AC227" s="192"/>
      <c r="AD227" s="192"/>
      <c r="AE227" s="192"/>
      <c r="AF227" s="192"/>
      <c r="AG227" s="192"/>
      <c r="AH227" s="192"/>
      <c r="AI227" s="192"/>
      <c r="AJ227" s="192"/>
    </row>
    <row r="228" spans="1:36" ht="15.75" customHeight="1" x14ac:dyDescent="0.2">
      <c r="A228" s="192"/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  <c r="R228" s="192"/>
      <c r="S228" s="192"/>
      <c r="T228" s="192"/>
      <c r="U228" s="192"/>
      <c r="V228" s="192"/>
      <c r="W228" s="192"/>
      <c r="X228" s="192"/>
      <c r="Y228" s="192"/>
      <c r="Z228" s="192"/>
      <c r="AA228" s="192"/>
      <c r="AB228" s="192"/>
      <c r="AC228" s="192"/>
      <c r="AD228" s="192"/>
      <c r="AE228" s="192"/>
      <c r="AF228" s="192"/>
      <c r="AG228" s="192"/>
      <c r="AH228" s="192"/>
      <c r="AI228" s="192"/>
      <c r="AJ228" s="192"/>
    </row>
    <row r="229" spans="1:36" ht="15.75" customHeight="1" x14ac:dyDescent="0.2">
      <c r="A229" s="192"/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  <c r="S229" s="192"/>
      <c r="T229" s="192"/>
      <c r="U229" s="192"/>
      <c r="V229" s="192"/>
      <c r="W229" s="192"/>
      <c r="X229" s="192"/>
      <c r="Y229" s="192"/>
      <c r="Z229" s="192"/>
      <c r="AA229" s="192"/>
      <c r="AB229" s="192"/>
      <c r="AC229" s="192"/>
      <c r="AD229" s="192"/>
      <c r="AE229" s="192"/>
      <c r="AF229" s="192"/>
      <c r="AG229" s="192"/>
      <c r="AH229" s="192"/>
      <c r="AI229" s="192"/>
      <c r="AJ229" s="192"/>
    </row>
    <row r="230" spans="1:36" ht="15.75" customHeight="1" x14ac:dyDescent="0.2">
      <c r="A230" s="192"/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192"/>
      <c r="S230" s="192"/>
      <c r="T230" s="192"/>
      <c r="U230" s="192"/>
      <c r="V230" s="192"/>
      <c r="W230" s="192"/>
      <c r="X230" s="192"/>
      <c r="Y230" s="192"/>
      <c r="Z230" s="192"/>
      <c r="AA230" s="192"/>
      <c r="AB230" s="192"/>
      <c r="AC230" s="192"/>
      <c r="AD230" s="192"/>
      <c r="AE230" s="192"/>
      <c r="AF230" s="192"/>
      <c r="AG230" s="192"/>
      <c r="AH230" s="192"/>
      <c r="AI230" s="192"/>
      <c r="AJ230" s="192"/>
    </row>
    <row r="231" spans="1:36" ht="15.75" customHeight="1" x14ac:dyDescent="0.2">
      <c r="A231" s="192"/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  <c r="R231" s="192"/>
      <c r="S231" s="192"/>
      <c r="T231" s="192"/>
      <c r="U231" s="192"/>
      <c r="V231" s="192"/>
      <c r="W231" s="192"/>
      <c r="X231" s="192"/>
      <c r="Y231" s="192"/>
      <c r="Z231" s="192"/>
      <c r="AA231" s="192"/>
      <c r="AB231" s="192"/>
      <c r="AC231" s="192"/>
      <c r="AD231" s="192"/>
      <c r="AE231" s="192"/>
      <c r="AF231" s="192"/>
      <c r="AG231" s="192"/>
      <c r="AH231" s="192"/>
      <c r="AI231" s="192"/>
      <c r="AJ231" s="192"/>
    </row>
    <row r="232" spans="1:36" ht="15.75" customHeight="1" x14ac:dyDescent="0.2">
      <c r="A232" s="192"/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192"/>
      <c r="S232" s="192"/>
      <c r="T232" s="192"/>
      <c r="U232" s="192"/>
      <c r="V232" s="192"/>
      <c r="W232" s="192"/>
      <c r="X232" s="192"/>
      <c r="Y232" s="192"/>
      <c r="Z232" s="192"/>
      <c r="AA232" s="192"/>
      <c r="AB232" s="192"/>
      <c r="AC232" s="192"/>
      <c r="AD232" s="192"/>
      <c r="AE232" s="192"/>
      <c r="AF232" s="192"/>
      <c r="AG232" s="192"/>
      <c r="AH232" s="192"/>
      <c r="AI232" s="192"/>
      <c r="AJ232" s="192"/>
    </row>
    <row r="233" spans="1:36" ht="15.75" customHeight="1" x14ac:dyDescent="0.2">
      <c r="A233" s="192"/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  <c r="R233" s="192"/>
      <c r="S233" s="192"/>
      <c r="T233" s="192"/>
      <c r="U233" s="192"/>
      <c r="V233" s="192"/>
      <c r="W233" s="192"/>
      <c r="X233" s="192"/>
      <c r="Y233" s="192"/>
      <c r="Z233" s="192"/>
      <c r="AA233" s="192"/>
      <c r="AB233" s="192"/>
      <c r="AC233" s="192"/>
      <c r="AD233" s="192"/>
      <c r="AE233" s="192"/>
      <c r="AF233" s="192"/>
      <c r="AG233" s="192"/>
      <c r="AH233" s="192"/>
      <c r="AI233" s="192"/>
      <c r="AJ233" s="192"/>
    </row>
    <row r="234" spans="1:36" ht="15.75" customHeight="1" x14ac:dyDescent="0.2">
      <c r="A234" s="192"/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  <c r="R234" s="192"/>
      <c r="S234" s="192"/>
      <c r="T234" s="192"/>
      <c r="U234" s="192"/>
      <c r="V234" s="192"/>
      <c r="W234" s="192"/>
      <c r="X234" s="192"/>
      <c r="Y234" s="192"/>
      <c r="Z234" s="192"/>
      <c r="AA234" s="192"/>
      <c r="AB234" s="192"/>
      <c r="AC234" s="192"/>
      <c r="AD234" s="192"/>
      <c r="AE234" s="192"/>
      <c r="AF234" s="192"/>
      <c r="AG234" s="192"/>
      <c r="AH234" s="192"/>
      <c r="AI234" s="192"/>
      <c r="AJ234" s="192"/>
    </row>
    <row r="235" spans="1:36" ht="15.75" customHeight="1" x14ac:dyDescent="0.2">
      <c r="A235" s="192"/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  <c r="R235" s="192"/>
      <c r="S235" s="192"/>
      <c r="T235" s="192"/>
      <c r="U235" s="192"/>
      <c r="V235" s="192"/>
      <c r="W235" s="192"/>
      <c r="X235" s="192"/>
      <c r="Y235" s="192"/>
      <c r="Z235" s="192"/>
      <c r="AA235" s="192"/>
      <c r="AB235" s="192"/>
      <c r="AC235" s="192"/>
      <c r="AD235" s="192"/>
      <c r="AE235" s="192"/>
      <c r="AF235" s="192"/>
      <c r="AG235" s="192"/>
      <c r="AH235" s="192"/>
      <c r="AI235" s="192"/>
      <c r="AJ235" s="192"/>
    </row>
    <row r="236" spans="1:36" ht="15.75" customHeight="1" x14ac:dyDescent="0.2">
      <c r="A236" s="192"/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  <c r="R236" s="192"/>
      <c r="S236" s="192"/>
      <c r="T236" s="192"/>
      <c r="U236" s="192"/>
      <c r="V236" s="192"/>
      <c r="W236" s="192"/>
      <c r="X236" s="192"/>
      <c r="Y236" s="192"/>
      <c r="Z236" s="192"/>
      <c r="AA236" s="192"/>
      <c r="AB236" s="192"/>
      <c r="AC236" s="192"/>
      <c r="AD236" s="192"/>
      <c r="AE236" s="192"/>
      <c r="AF236" s="192"/>
      <c r="AG236" s="192"/>
      <c r="AH236" s="192"/>
      <c r="AI236" s="192"/>
      <c r="AJ236" s="192"/>
    </row>
    <row r="237" spans="1:36" ht="15.75" customHeight="1" x14ac:dyDescent="0.2">
      <c r="A237" s="192"/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  <c r="R237" s="192"/>
      <c r="S237" s="192"/>
      <c r="T237" s="192"/>
      <c r="U237" s="192"/>
      <c r="V237" s="192"/>
      <c r="W237" s="192"/>
      <c r="X237" s="192"/>
      <c r="Y237" s="192"/>
      <c r="Z237" s="192"/>
      <c r="AA237" s="192"/>
      <c r="AB237" s="192"/>
      <c r="AC237" s="192"/>
      <c r="AD237" s="192"/>
      <c r="AE237" s="192"/>
      <c r="AF237" s="192"/>
      <c r="AG237" s="192"/>
      <c r="AH237" s="192"/>
      <c r="AI237" s="192"/>
      <c r="AJ237" s="192"/>
    </row>
    <row r="238" spans="1:36" ht="15.75" customHeight="1" x14ac:dyDescent="0.2">
      <c r="A238" s="192"/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  <c r="S238" s="192"/>
      <c r="T238" s="192"/>
      <c r="U238" s="192"/>
      <c r="V238" s="192"/>
      <c r="W238" s="192"/>
      <c r="X238" s="192"/>
      <c r="Y238" s="192"/>
      <c r="Z238" s="192"/>
      <c r="AA238" s="192"/>
      <c r="AB238" s="192"/>
      <c r="AC238" s="192"/>
      <c r="AD238" s="192"/>
      <c r="AE238" s="192"/>
      <c r="AF238" s="192"/>
      <c r="AG238" s="192"/>
      <c r="AH238" s="192"/>
      <c r="AI238" s="192"/>
      <c r="AJ238" s="192"/>
    </row>
    <row r="239" spans="1:36" ht="15.75" customHeight="1" x14ac:dyDescent="0.2">
      <c r="A239" s="192"/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  <c r="R239" s="192"/>
      <c r="S239" s="192"/>
      <c r="T239" s="192"/>
      <c r="U239" s="192"/>
      <c r="V239" s="192"/>
      <c r="W239" s="192"/>
      <c r="X239" s="192"/>
      <c r="Y239" s="192"/>
      <c r="Z239" s="192"/>
      <c r="AA239" s="192"/>
      <c r="AB239" s="192"/>
      <c r="AC239" s="192"/>
      <c r="AD239" s="192"/>
      <c r="AE239" s="192"/>
      <c r="AF239" s="192"/>
      <c r="AG239" s="192"/>
      <c r="AH239" s="192"/>
      <c r="AI239" s="192"/>
      <c r="AJ239" s="192"/>
    </row>
    <row r="240" spans="1:36" ht="15.75" customHeight="1" x14ac:dyDescent="0.2">
      <c r="A240" s="192"/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192"/>
      <c r="S240" s="192"/>
      <c r="T240" s="192"/>
      <c r="U240" s="192"/>
      <c r="V240" s="192"/>
      <c r="W240" s="192"/>
      <c r="X240" s="192"/>
      <c r="Y240" s="192"/>
      <c r="Z240" s="192"/>
      <c r="AA240" s="192"/>
      <c r="AB240" s="192"/>
      <c r="AC240" s="192"/>
      <c r="AD240" s="192"/>
      <c r="AE240" s="192"/>
      <c r="AF240" s="192"/>
      <c r="AG240" s="192"/>
      <c r="AH240" s="192"/>
      <c r="AI240" s="192"/>
      <c r="AJ240" s="192"/>
    </row>
    <row r="241" spans="1:36" ht="15.75" customHeight="1" x14ac:dyDescent="0.2">
      <c r="A241" s="192"/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  <c r="R241" s="192"/>
      <c r="S241" s="192"/>
      <c r="T241" s="192"/>
      <c r="U241" s="192"/>
      <c r="V241" s="192"/>
      <c r="W241" s="192"/>
      <c r="X241" s="192"/>
      <c r="Y241" s="192"/>
      <c r="Z241" s="192"/>
      <c r="AA241" s="192"/>
      <c r="AB241" s="192"/>
      <c r="AC241" s="192"/>
      <c r="AD241" s="192"/>
      <c r="AE241" s="192"/>
      <c r="AF241" s="192"/>
      <c r="AG241" s="192"/>
      <c r="AH241" s="192"/>
      <c r="AI241" s="192"/>
      <c r="AJ241" s="192"/>
    </row>
    <row r="242" spans="1:36" ht="15.75" customHeight="1" x14ac:dyDescent="0.2">
      <c r="A242" s="192"/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  <c r="R242" s="192"/>
      <c r="S242" s="192"/>
      <c r="T242" s="192"/>
      <c r="U242" s="192"/>
      <c r="V242" s="192"/>
      <c r="W242" s="192"/>
      <c r="X242" s="192"/>
      <c r="Y242" s="192"/>
      <c r="Z242" s="192"/>
      <c r="AA242" s="192"/>
      <c r="AB242" s="192"/>
      <c r="AC242" s="192"/>
      <c r="AD242" s="192"/>
      <c r="AE242" s="192"/>
      <c r="AF242" s="192"/>
      <c r="AG242" s="192"/>
      <c r="AH242" s="192"/>
      <c r="AI242" s="192"/>
      <c r="AJ242" s="192"/>
    </row>
    <row r="243" spans="1:36" ht="15.75" customHeight="1" x14ac:dyDescent="0.2">
      <c r="A243" s="192"/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  <c r="R243" s="192"/>
      <c r="S243" s="192"/>
      <c r="T243" s="192"/>
      <c r="U243" s="192"/>
      <c r="V243" s="192"/>
      <c r="W243" s="192"/>
      <c r="X243" s="192"/>
      <c r="Y243" s="192"/>
      <c r="Z243" s="192"/>
      <c r="AA243" s="192"/>
      <c r="AB243" s="192"/>
      <c r="AC243" s="192"/>
      <c r="AD243" s="192"/>
      <c r="AE243" s="192"/>
      <c r="AF243" s="192"/>
      <c r="AG243" s="192"/>
      <c r="AH243" s="192"/>
      <c r="AI243" s="192"/>
      <c r="AJ243" s="192"/>
    </row>
    <row r="244" spans="1:36" ht="15.75" customHeight="1" x14ac:dyDescent="0.2"/>
    <row r="245" spans="1:36" ht="15.75" customHeight="1" x14ac:dyDescent="0.2"/>
    <row r="246" spans="1:36" ht="15.75" customHeight="1" x14ac:dyDescent="0.2"/>
    <row r="247" spans="1:36" ht="15.75" customHeight="1" x14ac:dyDescent="0.2"/>
    <row r="248" spans="1:36" ht="15.75" customHeight="1" x14ac:dyDescent="0.2"/>
    <row r="249" spans="1:36" ht="15.75" customHeight="1" x14ac:dyDescent="0.2"/>
    <row r="250" spans="1:36" ht="15.75" customHeight="1" x14ac:dyDescent="0.2"/>
    <row r="251" spans="1:36" ht="15.75" customHeight="1" x14ac:dyDescent="0.2"/>
    <row r="252" spans="1:36" ht="15.75" customHeight="1" x14ac:dyDescent="0.2"/>
    <row r="253" spans="1:36" ht="15.75" customHeight="1" x14ac:dyDescent="0.2"/>
    <row r="254" spans="1:36" ht="15.75" customHeight="1" x14ac:dyDescent="0.2"/>
    <row r="255" spans="1:36" ht="15.75" customHeight="1" x14ac:dyDescent="0.2"/>
    <row r="256" spans="1:3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0">
    <mergeCell ref="A14:A23"/>
    <mergeCell ref="A24:A33"/>
    <mergeCell ref="A34:A43"/>
    <mergeCell ref="D2:I2"/>
    <mergeCell ref="K2:M2"/>
    <mergeCell ref="N2:P2"/>
    <mergeCell ref="Q2:T2"/>
    <mergeCell ref="U2:AF2"/>
    <mergeCell ref="AG2:AJ2"/>
    <mergeCell ref="A4:A13"/>
  </mergeCells>
  <conditionalFormatting sqref="J4:J43">
    <cfRule type="cellIs" dxfId="3" priority="2" stopIfTrue="1" operator="lessThanOrEqual">
      <formula>$K$2</formula>
    </cfRule>
    <cfRule type="cellIs" dxfId="2" priority="3" stopIfTrue="1" operator="between">
      <formula>$K$2</formula>
      <formula>$N$2</formula>
    </cfRule>
    <cfRule type="cellIs" dxfId="1" priority="4" stopIfTrue="1" operator="greaterThan">
      <formula>$N$2</formula>
    </cfRule>
  </conditionalFormatting>
  <conditionalFormatting sqref="K4:T43">
    <cfRule type="expression" dxfId="0" priority="1" stopIfTrue="1">
      <formula>$J4&gt;=K$3</formula>
    </cfRule>
  </conditionalFormatting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DD9C3"/>
  </sheetPr>
  <dimension ref="A1:AS1003"/>
  <sheetViews>
    <sheetView tabSelected="1" topLeftCell="G1" zoomScale="60" zoomScaleNormal="60" workbookViewId="0">
      <selection activeCell="AJ7" sqref="AJ7"/>
    </sheetView>
  </sheetViews>
  <sheetFormatPr baseColWidth="10" defaultColWidth="12.625" defaultRowHeight="15" customHeight="1" x14ac:dyDescent="0.2"/>
  <cols>
    <col min="1" max="1" width="13.75" customWidth="1"/>
    <col min="2" max="2" width="3.5" customWidth="1"/>
    <col min="3" max="3" width="30.5" customWidth="1"/>
    <col min="4" max="4" width="20.625" customWidth="1"/>
    <col min="5" max="5" width="30.5" customWidth="1"/>
    <col min="6" max="6" width="30.875" customWidth="1"/>
    <col min="7" max="7" width="13.625" customWidth="1"/>
    <col min="8" max="8" width="16.375" customWidth="1"/>
    <col min="9" max="10" width="11.25" customWidth="1"/>
    <col min="11" max="11" width="14" hidden="1" customWidth="1"/>
    <col min="12" max="12" width="2.375" hidden="1" customWidth="1"/>
    <col min="13" max="18" width="2.875" hidden="1" customWidth="1"/>
    <col min="19" max="19" width="14.5" hidden="1" customWidth="1"/>
    <col min="20" max="20" width="13.375" hidden="1" customWidth="1"/>
    <col min="21" max="21" width="5.125" hidden="1" customWidth="1"/>
    <col min="22" max="33" width="7.375" customWidth="1"/>
    <col min="34" max="34" width="25.125" customWidth="1"/>
    <col min="35" max="45" width="10" customWidth="1"/>
  </cols>
  <sheetData>
    <row r="1" spans="1:45" ht="53.25" customHeight="1" x14ac:dyDescent="0.2">
      <c r="A1" s="290"/>
      <c r="B1" s="291"/>
      <c r="C1" s="292"/>
      <c r="D1" s="300" t="s">
        <v>202</v>
      </c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2"/>
      <c r="AF1" s="302"/>
      <c r="AG1" s="302"/>
      <c r="AH1" s="303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1:45" s="279" customFormat="1" ht="31.5" customHeight="1" x14ac:dyDescent="0.2">
      <c r="A2" s="293"/>
      <c r="B2" s="294"/>
      <c r="C2" s="295"/>
      <c r="D2" s="304" t="s">
        <v>203</v>
      </c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299" t="s">
        <v>204</v>
      </c>
      <c r="AF2" s="299"/>
      <c r="AG2" s="299"/>
      <c r="AH2" s="421" t="s">
        <v>207</v>
      </c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pans="1:45" s="279" customFormat="1" ht="27" customHeight="1" x14ac:dyDescent="0.2">
      <c r="A3" s="293"/>
      <c r="B3" s="294"/>
      <c r="C3" s="295"/>
      <c r="D3" s="305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306"/>
      <c r="AD3" s="306"/>
      <c r="AE3" s="299" t="s">
        <v>205</v>
      </c>
      <c r="AF3" s="299"/>
      <c r="AG3" s="299"/>
      <c r="AH3" s="280">
        <v>1</v>
      </c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</row>
    <row r="4" spans="1:45" s="279" customFormat="1" ht="24" customHeight="1" x14ac:dyDescent="0.2">
      <c r="A4" s="296"/>
      <c r="B4" s="297"/>
      <c r="C4" s="298"/>
      <c r="D4" s="307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299" t="s">
        <v>206</v>
      </c>
      <c r="AF4" s="299"/>
      <c r="AG4" s="299"/>
      <c r="AH4" s="280">
        <v>1</v>
      </c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36" customHeight="1" x14ac:dyDescent="0.2">
      <c r="A5" s="5"/>
      <c r="B5" s="5"/>
      <c r="C5" s="6"/>
      <c r="D5" s="5"/>
      <c r="E5" s="5"/>
      <c r="F5" s="5"/>
      <c r="G5" s="8"/>
      <c r="H5" s="8"/>
      <c r="I5" s="8"/>
      <c r="J5" s="8"/>
      <c r="K5" s="8"/>
      <c r="L5" s="327">
        <v>0.5</v>
      </c>
      <c r="M5" s="314"/>
      <c r="N5" s="320"/>
      <c r="O5" s="328">
        <v>0.8</v>
      </c>
      <c r="P5" s="314"/>
      <c r="Q5" s="320"/>
      <c r="R5" s="329">
        <v>1</v>
      </c>
      <c r="S5" s="314"/>
      <c r="T5" s="314"/>
      <c r="U5" s="320"/>
      <c r="V5" s="313" t="s">
        <v>3</v>
      </c>
      <c r="W5" s="314"/>
      <c r="X5" s="314"/>
      <c r="Y5" s="314"/>
      <c r="Z5" s="314"/>
      <c r="AA5" s="314"/>
      <c r="AB5" s="314"/>
      <c r="AC5" s="314"/>
      <c r="AD5" s="314"/>
      <c r="AE5" s="315"/>
      <c r="AF5" s="315"/>
      <c r="AG5" s="315"/>
      <c r="AH5" s="316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1:45" ht="101.25" customHeight="1" x14ac:dyDescent="0.2">
      <c r="A6" s="9" t="s">
        <v>4</v>
      </c>
      <c r="B6" s="10" t="s">
        <v>5</v>
      </c>
      <c r="C6" s="9" t="s">
        <v>6</v>
      </c>
      <c r="D6" s="9" t="s">
        <v>7</v>
      </c>
      <c r="E6" s="9" t="s">
        <v>8</v>
      </c>
      <c r="F6" s="9" t="s">
        <v>201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11">
        <v>0.1</v>
      </c>
      <c r="M6" s="11">
        <v>0.2</v>
      </c>
      <c r="N6" s="11">
        <v>0.3</v>
      </c>
      <c r="O6" s="11">
        <v>0.4</v>
      </c>
      <c r="P6" s="11">
        <v>0.5</v>
      </c>
      <c r="Q6" s="11">
        <v>0.6</v>
      </c>
      <c r="R6" s="11">
        <v>0.7</v>
      </c>
      <c r="S6" s="11">
        <v>0.8</v>
      </c>
      <c r="T6" s="11">
        <v>0.9</v>
      </c>
      <c r="U6" s="11">
        <v>1</v>
      </c>
      <c r="V6" s="11" t="s">
        <v>14</v>
      </c>
      <c r="W6" s="11" t="s">
        <v>15</v>
      </c>
      <c r="X6" s="11" t="s">
        <v>16</v>
      </c>
      <c r="Y6" s="11" t="s">
        <v>17</v>
      </c>
      <c r="Z6" s="11" t="s">
        <v>18</v>
      </c>
      <c r="AA6" s="11" t="s">
        <v>19</v>
      </c>
      <c r="AB6" s="11" t="s">
        <v>20</v>
      </c>
      <c r="AC6" s="11" t="s">
        <v>21</v>
      </c>
      <c r="AD6" s="11" t="s">
        <v>22</v>
      </c>
      <c r="AE6" s="11" t="s">
        <v>23</v>
      </c>
      <c r="AF6" s="11" t="s">
        <v>24</v>
      </c>
      <c r="AG6" s="11" t="s">
        <v>25</v>
      </c>
      <c r="AH6" s="10" t="s">
        <v>26</v>
      </c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</row>
    <row r="7" spans="1:45" ht="141" customHeight="1" x14ac:dyDescent="0.2">
      <c r="A7" s="317" t="s">
        <v>27</v>
      </c>
      <c r="B7" s="12">
        <v>1</v>
      </c>
      <c r="C7" s="13"/>
      <c r="D7" s="14"/>
      <c r="E7" s="15"/>
      <c r="F7" s="270"/>
      <c r="G7" s="15"/>
      <c r="H7" s="15"/>
      <c r="I7" s="16"/>
      <c r="J7" s="16"/>
      <c r="K7" s="17"/>
      <c r="L7" s="18"/>
      <c r="M7" s="18"/>
      <c r="N7" s="18"/>
      <c r="O7" s="18"/>
      <c r="P7" s="18"/>
      <c r="Q7" s="18"/>
      <c r="R7" s="18"/>
      <c r="S7" s="18"/>
      <c r="T7" s="18"/>
      <c r="U7" s="18"/>
      <c r="V7" s="19"/>
      <c r="W7" s="19"/>
      <c r="X7" s="20"/>
      <c r="Y7" s="21"/>
      <c r="Z7" s="19"/>
      <c r="AA7" s="19"/>
      <c r="AB7" s="21"/>
      <c r="AC7" s="22"/>
      <c r="AD7" s="19"/>
      <c r="AE7" s="19"/>
      <c r="AF7" s="19"/>
      <c r="AG7" s="49"/>
      <c r="AH7" s="50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</row>
    <row r="8" spans="1:45" ht="81" customHeight="1" x14ac:dyDescent="0.2">
      <c r="A8" s="318"/>
      <c r="B8" s="24">
        <v>2</v>
      </c>
      <c r="C8" s="25"/>
      <c r="D8" s="26"/>
      <c r="E8" s="27"/>
      <c r="F8" s="271"/>
      <c r="G8" s="27"/>
      <c r="H8" s="28"/>
      <c r="I8" s="29"/>
      <c r="J8" s="29"/>
      <c r="K8" s="30"/>
      <c r="L8" s="28"/>
      <c r="M8" s="28"/>
      <c r="N8" s="28"/>
      <c r="O8" s="28"/>
      <c r="P8" s="28"/>
      <c r="Q8" s="28"/>
      <c r="R8" s="28"/>
      <c r="S8" s="28"/>
      <c r="T8" s="28"/>
      <c r="U8" s="28"/>
      <c r="V8" s="31"/>
      <c r="W8" s="31"/>
      <c r="X8" s="31"/>
      <c r="Y8" s="31"/>
      <c r="Z8" s="31"/>
      <c r="AA8" s="31"/>
      <c r="AB8" s="31"/>
      <c r="AC8" s="31"/>
      <c r="AD8" s="31"/>
      <c r="AE8" s="31"/>
      <c r="AF8" s="267"/>
      <c r="AG8" s="267"/>
      <c r="AH8" s="32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</row>
    <row r="9" spans="1:45" ht="93" customHeight="1" x14ac:dyDescent="0.2">
      <c r="A9" s="318"/>
      <c r="B9" s="24">
        <v>3</v>
      </c>
      <c r="C9" s="25"/>
      <c r="D9" s="6"/>
      <c r="E9" s="27"/>
      <c r="F9" s="271"/>
      <c r="G9" s="27"/>
      <c r="H9" s="28"/>
      <c r="I9" s="29"/>
      <c r="J9" s="29"/>
      <c r="K9" s="30"/>
      <c r="L9" s="28"/>
      <c r="M9" s="28"/>
      <c r="N9" s="28"/>
      <c r="O9" s="28"/>
      <c r="P9" s="28"/>
      <c r="Q9" s="28"/>
      <c r="R9" s="28"/>
      <c r="S9" s="28"/>
      <c r="T9" s="28"/>
      <c r="U9" s="28"/>
      <c r="V9" s="31"/>
      <c r="W9" s="31"/>
      <c r="X9" s="31"/>
      <c r="Y9" s="31"/>
      <c r="Z9" s="31"/>
      <c r="AA9" s="31"/>
      <c r="AB9" s="31"/>
      <c r="AC9" s="31"/>
      <c r="AD9" s="31"/>
      <c r="AE9" s="31"/>
      <c r="AF9" s="267"/>
      <c r="AG9" s="267"/>
      <c r="AH9" s="32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</row>
    <row r="10" spans="1:45" ht="125.25" customHeight="1" x14ac:dyDescent="0.2">
      <c r="A10" s="318"/>
      <c r="B10" s="24">
        <v>4</v>
      </c>
      <c r="C10" s="25"/>
      <c r="D10" s="26"/>
      <c r="E10" s="27"/>
      <c r="F10" s="271"/>
      <c r="G10" s="27"/>
      <c r="H10" s="28"/>
      <c r="I10" s="29"/>
      <c r="J10" s="29"/>
      <c r="K10" s="30"/>
      <c r="L10" s="6"/>
      <c r="M10" s="6"/>
      <c r="N10" s="6"/>
      <c r="O10" s="6"/>
      <c r="P10" s="6"/>
      <c r="Q10" s="6"/>
      <c r="R10" s="6"/>
      <c r="S10" s="6"/>
      <c r="T10" s="6"/>
      <c r="U10" s="6"/>
      <c r="V10" s="243"/>
      <c r="W10" s="243"/>
      <c r="X10" s="33"/>
      <c r="Y10" s="33"/>
      <c r="Z10" s="33"/>
      <c r="AA10" s="33"/>
      <c r="AB10" s="33"/>
      <c r="AC10" s="33"/>
      <c r="AD10" s="34"/>
      <c r="AE10" s="34"/>
      <c r="AF10" s="34"/>
      <c r="AG10" s="266"/>
      <c r="AH10" s="32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</row>
    <row r="11" spans="1:45" ht="125.25" customHeight="1" x14ac:dyDescent="0.2">
      <c r="A11" s="318"/>
      <c r="B11" s="24">
        <v>5</v>
      </c>
      <c r="C11" s="25"/>
      <c r="D11" s="26"/>
      <c r="E11" s="27"/>
      <c r="F11" s="271"/>
      <c r="G11" s="27"/>
      <c r="H11" s="28"/>
      <c r="I11" s="29"/>
      <c r="J11" s="29"/>
      <c r="K11" s="30"/>
      <c r="L11" s="6"/>
      <c r="M11" s="6"/>
      <c r="N11" s="6"/>
      <c r="O11" s="6"/>
      <c r="P11" s="6"/>
      <c r="Q11" s="6"/>
      <c r="R11" s="6"/>
      <c r="S11" s="6"/>
      <c r="T11" s="6"/>
      <c r="U11" s="6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266"/>
      <c r="AG11" s="266"/>
      <c r="AH11" s="32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</row>
    <row r="12" spans="1:45" ht="125.25" customHeight="1" thickBot="1" x14ac:dyDescent="0.25">
      <c r="A12" s="318"/>
      <c r="B12" s="24">
        <v>6</v>
      </c>
      <c r="C12" s="25"/>
      <c r="D12" s="26"/>
      <c r="E12" s="27"/>
      <c r="F12" s="271"/>
      <c r="G12" s="27"/>
      <c r="H12" s="35"/>
      <c r="I12" s="29"/>
      <c r="J12" s="29"/>
      <c r="K12" s="30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31"/>
      <c r="W12" s="243"/>
      <c r="X12" s="31"/>
      <c r="Y12" s="31"/>
      <c r="Z12" s="31"/>
      <c r="AA12" s="31"/>
      <c r="AB12" s="31"/>
      <c r="AC12" s="31"/>
      <c r="AD12" s="31"/>
      <c r="AE12" s="267"/>
      <c r="AF12" s="266"/>
      <c r="AG12" s="266"/>
      <c r="AH12" s="32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</row>
    <row r="13" spans="1:45" ht="125.25" customHeight="1" x14ac:dyDescent="0.2">
      <c r="A13" s="318"/>
      <c r="B13" s="24">
        <v>7</v>
      </c>
      <c r="C13" s="25"/>
      <c r="D13" s="26"/>
      <c r="E13" s="27"/>
      <c r="F13" s="271"/>
      <c r="G13" s="27"/>
      <c r="H13" s="35"/>
      <c r="I13" s="29"/>
      <c r="J13" s="29"/>
      <c r="K13" s="30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31"/>
      <c r="W13" s="243"/>
      <c r="X13" s="31"/>
      <c r="Y13" s="31"/>
      <c r="Z13" s="31"/>
      <c r="AA13" s="31"/>
      <c r="AB13" s="31"/>
      <c r="AC13" s="31"/>
      <c r="AD13" s="31"/>
      <c r="AE13" s="31"/>
      <c r="AF13" s="34"/>
      <c r="AG13" s="266"/>
      <c r="AH13" s="50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</row>
    <row r="14" spans="1:45" ht="125.25" customHeight="1" thickBot="1" x14ac:dyDescent="0.25">
      <c r="A14" s="318"/>
      <c r="B14" s="36">
        <v>8</v>
      </c>
      <c r="C14" s="37"/>
      <c r="D14" s="38"/>
      <c r="E14" s="39"/>
      <c r="F14" s="272"/>
      <c r="G14" s="39"/>
      <c r="H14" s="40"/>
      <c r="I14" s="41"/>
      <c r="J14" s="41"/>
      <c r="K14" s="42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4"/>
      <c r="W14" s="44"/>
      <c r="X14" s="44"/>
      <c r="Y14" s="44"/>
      <c r="Z14" s="44"/>
      <c r="AA14" s="44"/>
      <c r="AB14" s="44"/>
      <c r="AC14" s="44"/>
      <c r="AD14" s="31"/>
      <c r="AE14" s="31"/>
      <c r="AF14" s="45"/>
      <c r="AG14" s="277"/>
      <c r="AH14" s="4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</row>
    <row r="15" spans="1:45" ht="125.25" customHeight="1" x14ac:dyDescent="0.2">
      <c r="A15" s="323" t="s">
        <v>28</v>
      </c>
      <c r="B15" s="12">
        <v>1</v>
      </c>
      <c r="C15" s="13"/>
      <c r="D15" s="14"/>
      <c r="E15" s="15"/>
      <c r="F15" s="270"/>
      <c r="G15" s="15"/>
      <c r="H15" s="48"/>
      <c r="I15" s="16"/>
      <c r="J15" s="16"/>
      <c r="K15" s="17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268"/>
      <c r="AG15" s="268"/>
      <c r="AH15" s="50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</row>
    <row r="16" spans="1:45" ht="136.5" customHeight="1" x14ac:dyDescent="0.2">
      <c r="A16" s="324"/>
      <c r="B16" s="6">
        <v>2</v>
      </c>
      <c r="C16" s="25"/>
      <c r="D16" s="14"/>
      <c r="E16" s="51"/>
      <c r="F16" s="273"/>
      <c r="G16" s="35"/>
      <c r="H16" s="35"/>
      <c r="I16" s="29"/>
      <c r="J16" s="29"/>
      <c r="K16" s="30"/>
      <c r="L16" s="6"/>
      <c r="M16" s="6"/>
      <c r="N16" s="6"/>
      <c r="O16" s="6"/>
      <c r="P16" s="6"/>
      <c r="Q16" s="6"/>
      <c r="R16" s="6"/>
      <c r="S16" s="6"/>
      <c r="T16" s="6"/>
      <c r="U16" s="6"/>
      <c r="V16" s="52"/>
      <c r="W16" s="52"/>
      <c r="X16" s="52"/>
      <c r="Y16" s="53"/>
      <c r="Z16" s="52"/>
      <c r="AA16" s="52"/>
      <c r="AB16" s="52"/>
      <c r="AC16" s="52"/>
      <c r="AD16" s="52"/>
      <c r="AE16" s="31"/>
      <c r="AF16" s="31"/>
      <c r="AG16" s="267"/>
      <c r="AH16" s="32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</row>
    <row r="17" spans="1:45" ht="57" customHeight="1" x14ac:dyDescent="0.2">
      <c r="A17" s="324"/>
      <c r="B17" s="6">
        <v>3</v>
      </c>
      <c r="C17" s="25"/>
      <c r="D17" s="54"/>
      <c r="E17" s="51"/>
      <c r="F17" s="273"/>
      <c r="G17" s="35"/>
      <c r="H17" s="35"/>
      <c r="I17" s="29"/>
      <c r="J17" s="29"/>
      <c r="K17" s="30"/>
      <c r="L17" s="6"/>
      <c r="M17" s="6"/>
      <c r="N17" s="6"/>
      <c r="O17" s="6"/>
      <c r="P17" s="6"/>
      <c r="Q17" s="6"/>
      <c r="R17" s="6"/>
      <c r="S17" s="6"/>
      <c r="T17" s="6"/>
      <c r="U17" s="6"/>
      <c r="V17" s="287"/>
      <c r="W17" s="288"/>
      <c r="X17" s="289"/>
      <c r="Y17" s="287"/>
      <c r="Z17" s="288"/>
      <c r="AA17" s="289"/>
      <c r="AB17" s="287"/>
      <c r="AC17" s="288"/>
      <c r="AD17" s="289"/>
      <c r="AE17" s="309"/>
      <c r="AF17" s="310"/>
      <c r="AG17" s="311"/>
      <c r="AH17" s="32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</row>
    <row r="18" spans="1:45" ht="72" customHeight="1" x14ac:dyDescent="0.2">
      <c r="A18" s="324"/>
      <c r="B18" s="6">
        <v>4</v>
      </c>
      <c r="C18" s="25"/>
      <c r="D18" s="54"/>
      <c r="E18" s="51"/>
      <c r="F18" s="273"/>
      <c r="G18" s="35"/>
      <c r="H18" s="35"/>
      <c r="I18" s="29"/>
      <c r="J18" s="29"/>
      <c r="K18" s="30"/>
      <c r="L18" s="6"/>
      <c r="M18" s="6"/>
      <c r="N18" s="6"/>
      <c r="O18" s="6"/>
      <c r="P18" s="6"/>
      <c r="Q18" s="6"/>
      <c r="R18" s="6"/>
      <c r="S18" s="6"/>
      <c r="T18" s="6"/>
      <c r="U18" s="6"/>
      <c r="V18" s="241"/>
      <c r="W18" s="241"/>
      <c r="X18" s="242"/>
      <c r="Y18" s="52"/>
      <c r="Z18" s="52"/>
      <c r="AA18" s="52"/>
      <c r="AB18" s="52"/>
      <c r="AC18" s="52"/>
      <c r="AD18" s="52"/>
      <c r="AE18" s="31"/>
      <c r="AF18" s="34"/>
      <c r="AG18" s="266"/>
      <c r="AH18" s="32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45" ht="57" customHeight="1" x14ac:dyDescent="0.2">
      <c r="A19" s="324"/>
      <c r="B19" s="6">
        <v>5</v>
      </c>
      <c r="C19" s="25"/>
      <c r="D19" s="54"/>
      <c r="E19" s="51"/>
      <c r="F19" s="273"/>
      <c r="G19" s="35"/>
      <c r="H19" s="35"/>
      <c r="I19" s="29"/>
      <c r="J19" s="29"/>
      <c r="K19" s="30"/>
      <c r="L19" s="6"/>
      <c r="M19" s="6"/>
      <c r="N19" s="6"/>
      <c r="O19" s="6"/>
      <c r="P19" s="6"/>
      <c r="Q19" s="6"/>
      <c r="R19" s="6"/>
      <c r="S19" s="6"/>
      <c r="T19" s="6"/>
      <c r="U19" s="6"/>
      <c r="V19" s="34"/>
      <c r="W19" s="265"/>
      <c r="X19" s="34"/>
      <c r="Y19" s="34"/>
      <c r="Z19" s="34"/>
      <c r="AA19" s="52"/>
      <c r="AB19" s="34"/>
      <c r="AC19" s="34"/>
      <c r="AD19" s="34"/>
      <c r="AE19" s="34"/>
      <c r="AF19" s="266"/>
      <c r="AG19" s="266"/>
      <c r="AH19" s="32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</row>
    <row r="20" spans="1:45" ht="150.75" customHeight="1" x14ac:dyDescent="0.2">
      <c r="A20" s="324"/>
      <c r="B20" s="6">
        <v>6</v>
      </c>
      <c r="C20" s="25"/>
      <c r="D20" s="54"/>
      <c r="E20" s="51"/>
      <c r="F20" s="273"/>
      <c r="G20" s="35"/>
      <c r="H20" s="35"/>
      <c r="I20" s="29"/>
      <c r="J20" s="29"/>
      <c r="K20" s="30"/>
      <c r="L20" s="6"/>
      <c r="M20" s="6"/>
      <c r="N20" s="6"/>
      <c r="O20" s="6"/>
      <c r="P20" s="6"/>
      <c r="Q20" s="6"/>
      <c r="R20" s="6"/>
      <c r="S20" s="6"/>
      <c r="T20" s="6"/>
      <c r="U20" s="6"/>
      <c r="V20" s="34"/>
      <c r="W20" s="52"/>
      <c r="X20" s="52"/>
      <c r="Y20" s="52"/>
      <c r="Z20" s="34"/>
      <c r="AA20" s="52"/>
      <c r="AB20" s="52"/>
      <c r="AC20" s="34"/>
      <c r="AD20" s="31"/>
      <c r="AE20" s="31"/>
      <c r="AF20" s="266"/>
      <c r="AG20" s="266"/>
      <c r="AH20" s="32"/>
      <c r="AI20" s="7"/>
      <c r="AJ20" s="278"/>
      <c r="AK20" s="7"/>
      <c r="AL20" s="7"/>
      <c r="AM20" s="7"/>
      <c r="AN20" s="7"/>
      <c r="AO20" s="7"/>
      <c r="AP20" s="7"/>
      <c r="AQ20" s="7"/>
      <c r="AR20" s="7"/>
      <c r="AS20" s="7"/>
    </row>
    <row r="21" spans="1:45" ht="83.25" customHeight="1" x14ac:dyDescent="0.2">
      <c r="A21" s="324"/>
      <c r="B21" s="6">
        <v>7</v>
      </c>
      <c r="C21" s="25"/>
      <c r="D21" s="54"/>
      <c r="E21" s="51"/>
      <c r="F21" s="273"/>
      <c r="G21" s="35"/>
      <c r="H21" s="35"/>
      <c r="I21" s="29"/>
      <c r="J21" s="29"/>
      <c r="K21" s="30"/>
      <c r="L21" s="6"/>
      <c r="M21" s="6"/>
      <c r="N21" s="6"/>
      <c r="O21" s="6"/>
      <c r="P21" s="6"/>
      <c r="Q21" s="6"/>
      <c r="R21" s="6"/>
      <c r="S21" s="6"/>
      <c r="T21" s="6"/>
      <c r="U21" s="6"/>
      <c r="V21" s="34"/>
      <c r="W21" s="52"/>
      <c r="X21" s="52"/>
      <c r="Y21" s="52"/>
      <c r="Z21" s="52"/>
      <c r="AA21" s="52"/>
      <c r="AB21" s="52"/>
      <c r="AC21" s="52"/>
      <c r="AD21" s="52"/>
      <c r="AE21" s="31"/>
      <c r="AF21" s="266"/>
      <c r="AG21" s="266"/>
      <c r="AH21" s="32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</row>
    <row r="22" spans="1:45" ht="71.25" customHeight="1" x14ac:dyDescent="0.2">
      <c r="A22" s="324"/>
      <c r="B22" s="6">
        <v>8</v>
      </c>
      <c r="C22" s="25"/>
      <c r="D22" s="54"/>
      <c r="E22" s="51"/>
      <c r="F22" s="273"/>
      <c r="G22" s="35"/>
      <c r="H22" s="35"/>
      <c r="I22" s="29"/>
      <c r="J22" s="29"/>
      <c r="K22" s="30"/>
      <c r="L22" s="6"/>
      <c r="M22" s="6"/>
      <c r="N22" s="6"/>
      <c r="O22" s="6"/>
      <c r="P22" s="6"/>
      <c r="Q22" s="6"/>
      <c r="R22" s="6"/>
      <c r="S22" s="6"/>
      <c r="T22" s="6"/>
      <c r="U22" s="6"/>
      <c r="V22" s="333"/>
      <c r="W22" s="334"/>
      <c r="X22" s="335"/>
      <c r="Y22" s="333"/>
      <c r="Z22" s="334"/>
      <c r="AA22" s="335"/>
      <c r="AB22" s="333"/>
      <c r="AC22" s="334"/>
      <c r="AD22" s="335"/>
      <c r="AE22" s="309"/>
      <c r="AF22" s="310"/>
      <c r="AG22" s="311"/>
      <c r="AH22" s="32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</row>
    <row r="23" spans="1:45" ht="110.25" customHeight="1" x14ac:dyDescent="0.2">
      <c r="A23" s="324"/>
      <c r="B23" s="46">
        <v>9</v>
      </c>
      <c r="C23" s="37"/>
      <c r="D23" s="55"/>
      <c r="E23" s="56"/>
      <c r="F23" s="274"/>
      <c r="G23" s="56"/>
      <c r="H23" s="40"/>
      <c r="I23" s="57"/>
      <c r="J23" s="57"/>
      <c r="K23" s="42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</row>
    <row r="24" spans="1:45" ht="82.5" customHeight="1" x14ac:dyDescent="0.2">
      <c r="A24" s="325" t="s">
        <v>32</v>
      </c>
      <c r="B24" s="18">
        <v>1</v>
      </c>
      <c r="C24" s="18"/>
      <c r="D24" s="244"/>
      <c r="E24" s="18"/>
      <c r="F24" s="275"/>
      <c r="G24" s="18"/>
      <c r="H24" s="23"/>
      <c r="I24" s="247"/>
      <c r="J24" s="248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50"/>
      <c r="W24" s="250"/>
      <c r="X24" s="250"/>
      <c r="Y24" s="250"/>
      <c r="Z24" s="250"/>
      <c r="AA24" s="250"/>
      <c r="AB24" s="250"/>
      <c r="AC24" s="250"/>
      <c r="AD24" s="250"/>
      <c r="AE24" s="254"/>
      <c r="AF24" s="250"/>
      <c r="AG24" s="250"/>
      <c r="AH24" s="251"/>
      <c r="AI24" s="252"/>
      <c r="AJ24" s="252"/>
      <c r="AK24" s="7"/>
      <c r="AL24" s="7"/>
      <c r="AM24" s="7"/>
      <c r="AN24" s="7"/>
      <c r="AO24" s="7"/>
      <c r="AP24" s="7"/>
      <c r="AQ24" s="7"/>
      <c r="AR24" s="7"/>
      <c r="AS24" s="7"/>
    </row>
    <row r="25" spans="1:45" ht="82.5" customHeight="1" x14ac:dyDescent="0.2">
      <c r="A25" s="324"/>
      <c r="B25" s="6">
        <v>2</v>
      </c>
      <c r="C25" s="6"/>
      <c r="D25" s="245"/>
      <c r="E25" s="6"/>
      <c r="F25" s="273"/>
      <c r="G25" s="6"/>
      <c r="H25" s="28"/>
      <c r="I25" s="253"/>
      <c r="J25" s="253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5"/>
      <c r="AI25" s="252"/>
      <c r="AJ25" s="252"/>
      <c r="AK25" s="7"/>
      <c r="AL25" s="7"/>
      <c r="AM25" s="7"/>
      <c r="AN25" s="7"/>
      <c r="AO25" s="7"/>
      <c r="AP25" s="7"/>
      <c r="AQ25" s="7"/>
      <c r="AR25" s="7"/>
      <c r="AS25" s="7"/>
    </row>
    <row r="26" spans="1:45" ht="82.5" customHeight="1" x14ac:dyDescent="0.2">
      <c r="A26" s="324"/>
      <c r="B26" s="6">
        <v>3</v>
      </c>
      <c r="C26" s="6"/>
      <c r="D26" s="245"/>
      <c r="E26" s="6"/>
      <c r="F26" s="273"/>
      <c r="G26" s="6"/>
      <c r="H26" s="28"/>
      <c r="I26" s="256"/>
      <c r="J26" s="256"/>
      <c r="K26" s="319"/>
      <c r="L26" s="314"/>
      <c r="M26" s="314"/>
      <c r="N26" s="314"/>
      <c r="O26" s="314"/>
      <c r="P26" s="314"/>
      <c r="Q26" s="314"/>
      <c r="R26" s="314"/>
      <c r="S26" s="314"/>
      <c r="T26" s="314"/>
      <c r="U26" s="320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8"/>
      <c r="AI26" s="252"/>
      <c r="AJ26" s="252"/>
      <c r="AK26" s="7"/>
      <c r="AL26" s="7"/>
      <c r="AM26" s="7"/>
      <c r="AN26" s="7"/>
      <c r="AO26" s="7"/>
      <c r="AP26" s="7"/>
      <c r="AQ26" s="7"/>
      <c r="AR26" s="7"/>
      <c r="AS26" s="7"/>
    </row>
    <row r="27" spans="1:45" ht="94.5" customHeight="1" x14ac:dyDescent="0.2">
      <c r="A27" s="324"/>
      <c r="B27" s="6">
        <v>4</v>
      </c>
      <c r="C27" s="6"/>
      <c r="D27" s="245"/>
      <c r="E27" s="6"/>
      <c r="F27" s="273"/>
      <c r="G27" s="6"/>
      <c r="H27" s="28"/>
      <c r="I27" s="259"/>
      <c r="J27" s="259"/>
      <c r="K27" s="321"/>
      <c r="L27" s="314"/>
      <c r="M27" s="314"/>
      <c r="N27" s="314"/>
      <c r="O27" s="314"/>
      <c r="P27" s="314"/>
      <c r="Q27" s="314"/>
      <c r="R27" s="314"/>
      <c r="S27" s="314"/>
      <c r="T27" s="314"/>
      <c r="U27" s="320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69"/>
      <c r="AG27" s="269"/>
      <c r="AH27" s="258"/>
      <c r="AI27" s="252"/>
      <c r="AJ27" s="252"/>
      <c r="AK27" s="7"/>
      <c r="AL27" s="7"/>
      <c r="AM27" s="7"/>
      <c r="AN27" s="7"/>
      <c r="AO27" s="7"/>
      <c r="AP27" s="7"/>
      <c r="AQ27" s="7"/>
      <c r="AR27" s="7"/>
      <c r="AS27" s="7"/>
    </row>
    <row r="28" spans="1:45" ht="82.5" customHeight="1" x14ac:dyDescent="0.2">
      <c r="A28" s="324"/>
      <c r="B28" s="6">
        <v>5</v>
      </c>
      <c r="C28" s="6"/>
      <c r="D28" s="245"/>
      <c r="E28" s="6"/>
      <c r="F28" s="273"/>
      <c r="G28" s="6"/>
      <c r="H28" s="28"/>
      <c r="I28" s="260"/>
      <c r="J28" s="253"/>
      <c r="K28" s="322"/>
      <c r="L28" s="314"/>
      <c r="M28" s="314"/>
      <c r="N28" s="314"/>
      <c r="O28" s="314"/>
      <c r="P28" s="314"/>
      <c r="Q28" s="314"/>
      <c r="R28" s="314"/>
      <c r="S28" s="314"/>
      <c r="T28" s="314"/>
      <c r="U28" s="320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8"/>
      <c r="AI28" s="252"/>
      <c r="AJ28" s="252"/>
      <c r="AK28" s="7"/>
      <c r="AL28" s="7"/>
      <c r="AM28" s="7"/>
      <c r="AN28" s="7"/>
      <c r="AO28" s="7"/>
      <c r="AP28" s="7"/>
      <c r="AQ28" s="7"/>
      <c r="AR28" s="7"/>
      <c r="AS28" s="7"/>
    </row>
    <row r="29" spans="1:45" ht="82.5" customHeight="1" x14ac:dyDescent="0.2">
      <c r="A29" s="326"/>
      <c r="B29" s="58">
        <v>6</v>
      </c>
      <c r="C29" s="58"/>
      <c r="D29" s="246"/>
      <c r="E29" s="58"/>
      <c r="F29" s="276"/>
      <c r="G29" s="58"/>
      <c r="H29" s="59"/>
      <c r="I29" s="261"/>
      <c r="J29" s="262"/>
      <c r="K29" s="330"/>
      <c r="L29" s="331"/>
      <c r="M29" s="331"/>
      <c r="N29" s="331"/>
      <c r="O29" s="331"/>
      <c r="P29" s="331"/>
      <c r="Q29" s="331"/>
      <c r="R29" s="331"/>
      <c r="S29" s="331"/>
      <c r="T29" s="331"/>
      <c r="U29" s="332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4"/>
      <c r="AI29" s="252"/>
      <c r="AJ29" s="252"/>
      <c r="AK29" s="7"/>
      <c r="AL29" s="7"/>
      <c r="AM29" s="7"/>
      <c r="AN29" s="7"/>
      <c r="AO29" s="7"/>
      <c r="AP29" s="7"/>
      <c r="AQ29" s="7"/>
      <c r="AR29" s="7"/>
      <c r="AS29" s="7"/>
    </row>
    <row r="30" spans="1:45" ht="15.75" customHeight="1" x14ac:dyDescent="0.2">
      <c r="A30" s="7"/>
      <c r="B30" s="7"/>
      <c r="C30" s="60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</row>
    <row r="31" spans="1:45" ht="15.75" customHeight="1" x14ac:dyDescent="0.2">
      <c r="A31" s="312"/>
      <c r="B31" s="286"/>
      <c r="C31" s="286"/>
      <c r="D31" s="286"/>
      <c r="E31" s="286"/>
      <c r="F31" s="286"/>
      <c r="G31" s="286"/>
      <c r="H31" s="286"/>
      <c r="I31" s="286"/>
      <c r="J31" s="286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</row>
    <row r="32" spans="1:45" ht="15.75" customHeight="1" x14ac:dyDescent="0.2">
      <c r="A32" s="7"/>
      <c r="B32" s="7"/>
      <c r="C32" s="60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</row>
    <row r="33" spans="1:45" ht="15.75" customHeight="1" x14ac:dyDescent="0.2">
      <c r="A33" s="7"/>
      <c r="B33" s="7"/>
      <c r="C33" s="60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</row>
    <row r="34" spans="1:45" ht="15.75" customHeight="1" x14ac:dyDescent="0.2">
      <c r="A34" s="7"/>
      <c r="B34" s="7"/>
      <c r="C34" s="60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</row>
    <row r="35" spans="1:45" ht="15.75" customHeight="1" x14ac:dyDescent="0.2">
      <c r="A35" s="7"/>
      <c r="B35" s="7"/>
      <c r="C35" s="60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</row>
    <row r="36" spans="1:45" ht="15.75" customHeight="1" x14ac:dyDescent="0.2">
      <c r="A36" s="7"/>
      <c r="B36" s="7"/>
      <c r="C36" s="60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</row>
    <row r="37" spans="1:45" ht="15.75" customHeight="1" x14ac:dyDescent="0.2">
      <c r="A37" s="7"/>
      <c r="B37" s="7"/>
      <c r="C37" s="60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</row>
    <row r="38" spans="1:45" ht="15.75" customHeight="1" x14ac:dyDescent="0.2">
      <c r="A38" s="7"/>
      <c r="B38" s="7"/>
      <c r="C38" s="6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</row>
    <row r="39" spans="1:45" ht="15.75" customHeight="1" x14ac:dyDescent="0.2">
      <c r="A39" s="7"/>
      <c r="B39" s="7"/>
      <c r="C39" s="61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</row>
    <row r="40" spans="1:45" ht="15.75" customHeight="1" x14ac:dyDescent="0.2">
      <c r="A40" s="7"/>
      <c r="B40" s="7"/>
      <c r="C40" s="60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</row>
    <row r="41" spans="1:45" ht="15.75" customHeight="1" x14ac:dyDescent="0.2">
      <c r="A41" s="7"/>
      <c r="B41" s="7"/>
      <c r="C41" s="60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</row>
    <row r="42" spans="1:45" ht="15.75" customHeight="1" x14ac:dyDescent="0.2">
      <c r="A42" s="7"/>
      <c r="B42" s="7"/>
      <c r="C42" s="60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</row>
    <row r="43" spans="1:45" ht="15.75" customHeight="1" x14ac:dyDescent="0.2">
      <c r="A43" s="7"/>
      <c r="B43" s="7"/>
      <c r="C43" s="60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</row>
    <row r="44" spans="1:45" ht="15.75" customHeight="1" x14ac:dyDescent="0.2">
      <c r="A44" s="7"/>
      <c r="B44" s="7"/>
      <c r="C44" s="60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</row>
    <row r="45" spans="1:45" ht="15.75" customHeight="1" x14ac:dyDescent="0.2">
      <c r="A45" s="7"/>
      <c r="B45" s="7"/>
      <c r="C45" s="60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</row>
    <row r="46" spans="1:45" ht="15.75" customHeight="1" x14ac:dyDescent="0.2">
      <c r="A46" s="7"/>
      <c r="B46" s="7"/>
      <c r="C46" s="60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</row>
    <row r="47" spans="1:45" ht="15.75" customHeight="1" x14ac:dyDescent="0.2">
      <c r="A47" s="7"/>
      <c r="B47" s="7"/>
      <c r="C47" s="60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</row>
    <row r="48" spans="1:45" ht="15.75" customHeight="1" x14ac:dyDescent="0.2">
      <c r="A48" s="7"/>
      <c r="B48" s="7"/>
      <c r="C48" s="60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</row>
    <row r="49" spans="1:45" ht="15.75" customHeight="1" x14ac:dyDescent="0.2">
      <c r="A49" s="7"/>
      <c r="B49" s="7"/>
      <c r="C49" s="60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</row>
    <row r="50" spans="1:45" ht="15.75" customHeight="1" x14ac:dyDescent="0.2">
      <c r="A50" s="7"/>
      <c r="B50" s="7"/>
      <c r="C50" s="60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</row>
    <row r="51" spans="1:45" ht="15.75" customHeight="1" x14ac:dyDescent="0.2">
      <c r="A51" s="7"/>
      <c r="B51" s="7"/>
      <c r="C51" s="60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</row>
    <row r="52" spans="1:45" ht="15.75" customHeight="1" x14ac:dyDescent="0.2">
      <c r="A52" s="7"/>
      <c r="B52" s="7"/>
      <c r="C52" s="60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</row>
    <row r="53" spans="1:45" ht="15.75" customHeight="1" x14ac:dyDescent="0.2">
      <c r="A53" s="7"/>
      <c r="B53" s="7"/>
      <c r="C53" s="60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</row>
    <row r="54" spans="1:45" ht="15.75" customHeight="1" x14ac:dyDescent="0.2">
      <c r="A54" s="7"/>
      <c r="B54" s="7"/>
      <c r="C54" s="60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</row>
    <row r="55" spans="1:45" ht="15.75" customHeight="1" x14ac:dyDescent="0.2">
      <c r="A55" s="7"/>
      <c r="B55" s="7"/>
      <c r="C55" s="60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</row>
    <row r="56" spans="1:45" ht="15.75" customHeight="1" x14ac:dyDescent="0.2">
      <c r="A56" s="7"/>
      <c r="B56" s="7"/>
      <c r="C56" s="60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</row>
    <row r="57" spans="1:45" ht="15.75" customHeight="1" x14ac:dyDescent="0.2">
      <c r="A57" s="7"/>
      <c r="B57" s="7"/>
      <c r="C57" s="60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</row>
    <row r="58" spans="1:45" ht="15.75" customHeight="1" x14ac:dyDescent="0.2">
      <c r="A58" s="7"/>
      <c r="B58" s="7"/>
      <c r="C58" s="60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</row>
    <row r="59" spans="1:45" ht="15.75" customHeight="1" x14ac:dyDescent="0.2">
      <c r="A59" s="7"/>
      <c r="B59" s="7"/>
      <c r="C59" s="60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</row>
    <row r="60" spans="1:45" ht="15.75" customHeight="1" x14ac:dyDescent="0.2">
      <c r="A60" s="7"/>
      <c r="B60" s="7"/>
      <c r="C60" s="60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</row>
    <row r="61" spans="1:45" ht="15.75" customHeight="1" x14ac:dyDescent="0.2">
      <c r="A61" s="7"/>
      <c r="B61" s="7"/>
      <c r="C61" s="60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</row>
    <row r="62" spans="1:45" ht="15.75" customHeight="1" x14ac:dyDescent="0.2">
      <c r="A62" s="7"/>
      <c r="B62" s="7"/>
      <c r="C62" s="60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</row>
    <row r="63" spans="1:45" ht="15.75" customHeight="1" x14ac:dyDescent="0.2">
      <c r="A63" s="7"/>
      <c r="B63" s="7"/>
      <c r="C63" s="60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</row>
    <row r="64" spans="1:45" ht="15.75" customHeight="1" x14ac:dyDescent="0.2">
      <c r="A64" s="7"/>
      <c r="B64" s="7"/>
      <c r="C64" s="60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</row>
    <row r="65" spans="1:45" ht="15.75" customHeight="1" x14ac:dyDescent="0.2">
      <c r="A65" s="7"/>
      <c r="B65" s="7"/>
      <c r="C65" s="60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</row>
    <row r="66" spans="1:45" ht="15.75" customHeight="1" x14ac:dyDescent="0.2">
      <c r="A66" s="7"/>
      <c r="B66" s="7"/>
      <c r="C66" s="60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</row>
    <row r="67" spans="1:45" ht="15.75" customHeight="1" x14ac:dyDescent="0.2">
      <c r="A67" s="7"/>
      <c r="B67" s="7"/>
      <c r="C67" s="60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</row>
    <row r="68" spans="1:45" ht="15.75" customHeight="1" x14ac:dyDescent="0.2">
      <c r="A68" s="7"/>
      <c r="B68" s="7"/>
      <c r="C68" s="60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69" spans="1:45" ht="15.75" customHeight="1" x14ac:dyDescent="0.2">
      <c r="A69" s="7"/>
      <c r="B69" s="7"/>
      <c r="C69" s="60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</row>
    <row r="70" spans="1:45" ht="15.75" customHeight="1" x14ac:dyDescent="0.2">
      <c r="A70" s="7"/>
      <c r="B70" s="7"/>
      <c r="C70" s="60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</row>
    <row r="71" spans="1:45" ht="15.75" customHeight="1" x14ac:dyDescent="0.2">
      <c r="A71" s="7"/>
      <c r="B71" s="7"/>
      <c r="C71" s="60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</row>
    <row r="72" spans="1:45" ht="15.75" customHeight="1" x14ac:dyDescent="0.2">
      <c r="A72" s="7"/>
      <c r="B72" s="7"/>
      <c r="C72" s="60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</row>
    <row r="73" spans="1:45" ht="15.75" customHeight="1" x14ac:dyDescent="0.2">
      <c r="A73" s="7"/>
      <c r="B73" s="7"/>
      <c r="C73" s="60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</row>
    <row r="74" spans="1:45" ht="15.75" customHeight="1" x14ac:dyDescent="0.2">
      <c r="A74" s="7"/>
      <c r="B74" s="7"/>
      <c r="C74" s="60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</row>
    <row r="75" spans="1:45" ht="15.75" customHeight="1" x14ac:dyDescent="0.2">
      <c r="A75" s="7"/>
      <c r="B75" s="7"/>
      <c r="C75" s="60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</row>
    <row r="76" spans="1:45" ht="15.75" customHeight="1" x14ac:dyDescent="0.2">
      <c r="A76" s="7"/>
      <c r="B76" s="7"/>
      <c r="C76" s="60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</row>
    <row r="77" spans="1:45" ht="15.75" customHeight="1" x14ac:dyDescent="0.2">
      <c r="A77" s="7"/>
      <c r="B77" s="7"/>
      <c r="C77" s="60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</row>
    <row r="78" spans="1:45" ht="15.75" customHeight="1" x14ac:dyDescent="0.2">
      <c r="A78" s="7"/>
      <c r="B78" s="7"/>
      <c r="C78" s="60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</row>
    <row r="79" spans="1:45" ht="15.75" customHeight="1" x14ac:dyDescent="0.2">
      <c r="A79" s="7"/>
      <c r="B79" s="7"/>
      <c r="C79" s="60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</row>
    <row r="80" spans="1:45" ht="15.75" customHeight="1" x14ac:dyDescent="0.2">
      <c r="A80" s="7"/>
      <c r="B80" s="7"/>
      <c r="C80" s="60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</row>
    <row r="81" spans="1:45" ht="15.75" customHeight="1" x14ac:dyDescent="0.2">
      <c r="A81" s="7"/>
      <c r="B81" s="7"/>
      <c r="C81" s="60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</row>
    <row r="82" spans="1:45" ht="15.75" customHeight="1" x14ac:dyDescent="0.2">
      <c r="A82" s="7"/>
      <c r="B82" s="7"/>
      <c r="C82" s="60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</row>
    <row r="83" spans="1:45" ht="15.75" customHeight="1" x14ac:dyDescent="0.2">
      <c r="A83" s="7"/>
      <c r="B83" s="7"/>
      <c r="C83" s="60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</row>
    <row r="84" spans="1:45" ht="15.75" customHeight="1" x14ac:dyDescent="0.2">
      <c r="A84" s="7"/>
      <c r="B84" s="7"/>
      <c r="C84" s="60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</row>
    <row r="85" spans="1:45" ht="15.75" customHeight="1" x14ac:dyDescent="0.2">
      <c r="A85" s="7"/>
      <c r="B85" s="7"/>
      <c r="C85" s="60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</row>
    <row r="86" spans="1:45" ht="15.75" customHeight="1" x14ac:dyDescent="0.2">
      <c r="A86" s="7"/>
      <c r="B86" s="7"/>
      <c r="C86" s="60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</row>
    <row r="87" spans="1:45" ht="15.75" customHeight="1" x14ac:dyDescent="0.2">
      <c r="A87" s="7"/>
      <c r="B87" s="7"/>
      <c r="C87" s="60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</row>
    <row r="88" spans="1:45" ht="15.75" customHeight="1" x14ac:dyDescent="0.2">
      <c r="A88" s="7"/>
      <c r="B88" s="7"/>
      <c r="C88" s="60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</row>
    <row r="89" spans="1:45" ht="15.75" customHeight="1" x14ac:dyDescent="0.2">
      <c r="A89" s="7"/>
      <c r="B89" s="7"/>
      <c r="C89" s="60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</row>
    <row r="90" spans="1:45" ht="15.75" customHeight="1" x14ac:dyDescent="0.2">
      <c r="A90" s="7"/>
      <c r="B90" s="7"/>
      <c r="C90" s="60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</row>
    <row r="91" spans="1:45" ht="15.75" customHeight="1" x14ac:dyDescent="0.2">
      <c r="A91" s="7"/>
      <c r="B91" s="7"/>
      <c r="C91" s="60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</row>
    <row r="92" spans="1:45" ht="15.75" customHeight="1" x14ac:dyDescent="0.2">
      <c r="A92" s="7"/>
      <c r="B92" s="7"/>
      <c r="C92" s="60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</row>
    <row r="93" spans="1:45" ht="15.75" customHeight="1" x14ac:dyDescent="0.2">
      <c r="A93" s="7"/>
      <c r="B93" s="7"/>
      <c r="C93" s="60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</row>
    <row r="94" spans="1:45" ht="15.75" customHeight="1" x14ac:dyDescent="0.2">
      <c r="A94" s="7"/>
      <c r="B94" s="7"/>
      <c r="C94" s="60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</row>
    <row r="95" spans="1:45" ht="15.75" customHeight="1" x14ac:dyDescent="0.2">
      <c r="A95" s="7"/>
      <c r="B95" s="7"/>
      <c r="C95" s="60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</row>
    <row r="96" spans="1:45" ht="15.75" customHeight="1" x14ac:dyDescent="0.2">
      <c r="A96" s="7"/>
      <c r="B96" s="7"/>
      <c r="C96" s="60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</row>
    <row r="97" spans="1:45" ht="15.75" customHeight="1" x14ac:dyDescent="0.2">
      <c r="A97" s="7"/>
      <c r="B97" s="7"/>
      <c r="C97" s="60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</row>
    <row r="98" spans="1:45" ht="15.75" customHeight="1" x14ac:dyDescent="0.2">
      <c r="A98" s="7"/>
      <c r="B98" s="7"/>
      <c r="C98" s="60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</row>
    <row r="99" spans="1:45" ht="15.75" customHeight="1" x14ac:dyDescent="0.2">
      <c r="A99" s="7"/>
      <c r="B99" s="7"/>
      <c r="C99" s="60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</row>
    <row r="100" spans="1:45" ht="15.75" customHeight="1" x14ac:dyDescent="0.2">
      <c r="A100" s="7"/>
      <c r="B100" s="7"/>
      <c r="C100" s="60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</row>
    <row r="101" spans="1:45" ht="15.75" customHeight="1" x14ac:dyDescent="0.2">
      <c r="A101" s="7"/>
      <c r="B101" s="7"/>
      <c r="C101" s="60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</row>
    <row r="102" spans="1:45" ht="15.75" customHeight="1" x14ac:dyDescent="0.2">
      <c r="A102" s="7"/>
      <c r="B102" s="7"/>
      <c r="C102" s="60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</row>
    <row r="103" spans="1:45" ht="15.75" customHeight="1" x14ac:dyDescent="0.2">
      <c r="A103" s="7"/>
      <c r="B103" s="7"/>
      <c r="C103" s="60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</row>
    <row r="104" spans="1:45" ht="15.75" customHeight="1" x14ac:dyDescent="0.2">
      <c r="A104" s="7"/>
      <c r="B104" s="7"/>
      <c r="C104" s="60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</row>
    <row r="105" spans="1:45" ht="15.75" customHeight="1" x14ac:dyDescent="0.2">
      <c r="A105" s="7"/>
      <c r="B105" s="7"/>
      <c r="C105" s="60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</row>
    <row r="106" spans="1:45" ht="15.75" customHeight="1" x14ac:dyDescent="0.2">
      <c r="A106" s="7"/>
      <c r="B106" s="7"/>
      <c r="C106" s="60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</row>
    <row r="107" spans="1:45" ht="15.75" customHeight="1" x14ac:dyDescent="0.2">
      <c r="A107" s="7"/>
      <c r="B107" s="7"/>
      <c r="C107" s="60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</row>
    <row r="108" spans="1:45" ht="15.75" customHeight="1" x14ac:dyDescent="0.2">
      <c r="A108" s="7"/>
      <c r="B108" s="7"/>
      <c r="C108" s="60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</row>
    <row r="109" spans="1:45" ht="15.75" customHeight="1" x14ac:dyDescent="0.2">
      <c r="A109" s="7"/>
      <c r="B109" s="7"/>
      <c r="C109" s="60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</row>
    <row r="110" spans="1:45" ht="15.75" customHeight="1" x14ac:dyDescent="0.2">
      <c r="A110" s="7"/>
      <c r="B110" s="7"/>
      <c r="C110" s="60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</row>
    <row r="111" spans="1:45" ht="15.75" customHeight="1" x14ac:dyDescent="0.2">
      <c r="A111" s="7"/>
      <c r="B111" s="7"/>
      <c r="C111" s="60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</row>
    <row r="112" spans="1:45" ht="15.75" customHeight="1" x14ac:dyDescent="0.2">
      <c r="A112" s="7"/>
      <c r="B112" s="7"/>
      <c r="C112" s="60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</row>
    <row r="113" spans="1:45" ht="15.75" customHeight="1" x14ac:dyDescent="0.2">
      <c r="A113" s="7"/>
      <c r="B113" s="7"/>
      <c r="C113" s="60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</row>
    <row r="114" spans="1:45" ht="15.75" customHeight="1" x14ac:dyDescent="0.2">
      <c r="A114" s="7"/>
      <c r="B114" s="7"/>
      <c r="C114" s="60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</row>
    <row r="115" spans="1:45" ht="15.75" customHeight="1" x14ac:dyDescent="0.2">
      <c r="A115" s="7"/>
      <c r="B115" s="7"/>
      <c r="C115" s="60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</row>
    <row r="116" spans="1:45" ht="15.75" customHeight="1" x14ac:dyDescent="0.2">
      <c r="A116" s="7"/>
      <c r="B116" s="7"/>
      <c r="C116" s="60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</row>
    <row r="117" spans="1:45" ht="15.75" customHeight="1" x14ac:dyDescent="0.2">
      <c r="A117" s="7"/>
      <c r="B117" s="7"/>
      <c r="C117" s="60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</row>
    <row r="118" spans="1:45" ht="15.75" customHeight="1" x14ac:dyDescent="0.2">
      <c r="A118" s="7"/>
      <c r="B118" s="7"/>
      <c r="C118" s="60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</row>
    <row r="119" spans="1:45" ht="15.75" customHeight="1" x14ac:dyDescent="0.2">
      <c r="A119" s="7"/>
      <c r="B119" s="7"/>
      <c r="C119" s="60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</row>
    <row r="120" spans="1:45" ht="15.75" customHeight="1" x14ac:dyDescent="0.2">
      <c r="A120" s="7"/>
      <c r="B120" s="7"/>
      <c r="C120" s="60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</row>
    <row r="121" spans="1:45" ht="15.75" customHeight="1" x14ac:dyDescent="0.2">
      <c r="A121" s="7"/>
      <c r="B121" s="7"/>
      <c r="C121" s="60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</row>
    <row r="122" spans="1:45" ht="15.75" customHeight="1" x14ac:dyDescent="0.2">
      <c r="A122" s="7"/>
      <c r="B122" s="7"/>
      <c r="C122" s="60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</row>
    <row r="123" spans="1:45" ht="15.75" customHeight="1" x14ac:dyDescent="0.2">
      <c r="A123" s="7"/>
      <c r="B123" s="7"/>
      <c r="C123" s="60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</row>
    <row r="124" spans="1:45" ht="15.75" customHeight="1" x14ac:dyDescent="0.2">
      <c r="A124" s="7"/>
      <c r="B124" s="7"/>
      <c r="C124" s="60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</row>
    <row r="125" spans="1:45" ht="15.75" customHeight="1" x14ac:dyDescent="0.2">
      <c r="A125" s="7"/>
      <c r="B125" s="7"/>
      <c r="C125" s="60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</row>
    <row r="126" spans="1:45" ht="15.75" customHeight="1" x14ac:dyDescent="0.2">
      <c r="A126" s="7"/>
      <c r="B126" s="7"/>
      <c r="C126" s="60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</row>
    <row r="127" spans="1:45" ht="15.75" customHeight="1" x14ac:dyDescent="0.2">
      <c r="A127" s="7"/>
      <c r="B127" s="7"/>
      <c r="C127" s="60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</row>
    <row r="128" spans="1:45" ht="15.75" customHeight="1" x14ac:dyDescent="0.2">
      <c r="A128" s="7"/>
      <c r="B128" s="7"/>
      <c r="C128" s="60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</row>
    <row r="129" spans="1:45" ht="15.75" customHeight="1" x14ac:dyDescent="0.2">
      <c r="A129" s="7"/>
      <c r="B129" s="7"/>
      <c r="C129" s="60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</row>
    <row r="130" spans="1:45" ht="15.75" customHeight="1" x14ac:dyDescent="0.2">
      <c r="A130" s="7"/>
      <c r="B130" s="7"/>
      <c r="C130" s="60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</row>
    <row r="131" spans="1:45" ht="15.75" customHeight="1" x14ac:dyDescent="0.2">
      <c r="A131" s="7"/>
      <c r="B131" s="7"/>
      <c r="C131" s="60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</row>
    <row r="132" spans="1:45" ht="15.75" customHeight="1" x14ac:dyDescent="0.2">
      <c r="A132" s="7"/>
      <c r="B132" s="7"/>
      <c r="C132" s="60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</row>
    <row r="133" spans="1:45" ht="15.75" customHeight="1" x14ac:dyDescent="0.2">
      <c r="A133" s="7"/>
      <c r="B133" s="7"/>
      <c r="C133" s="60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</row>
    <row r="134" spans="1:45" ht="15.75" customHeight="1" x14ac:dyDescent="0.2">
      <c r="A134" s="7"/>
      <c r="B134" s="7"/>
      <c r="C134" s="60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</row>
    <row r="135" spans="1:45" ht="15.75" customHeight="1" x14ac:dyDescent="0.2">
      <c r="A135" s="7"/>
      <c r="B135" s="7"/>
      <c r="C135" s="60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</row>
    <row r="136" spans="1:45" ht="15.75" customHeight="1" x14ac:dyDescent="0.2">
      <c r="A136" s="7"/>
      <c r="B136" s="7"/>
      <c r="C136" s="60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</row>
    <row r="137" spans="1:45" ht="15.75" customHeight="1" x14ac:dyDescent="0.2">
      <c r="A137" s="7"/>
      <c r="B137" s="7"/>
      <c r="C137" s="60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</row>
    <row r="138" spans="1:45" ht="15.75" customHeight="1" x14ac:dyDescent="0.2">
      <c r="A138" s="7"/>
      <c r="B138" s="7"/>
      <c r="C138" s="60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</row>
    <row r="139" spans="1:45" ht="15.75" customHeight="1" x14ac:dyDescent="0.2">
      <c r="A139" s="7"/>
      <c r="B139" s="7"/>
      <c r="C139" s="60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</row>
    <row r="140" spans="1:45" ht="15.75" customHeight="1" x14ac:dyDescent="0.2">
      <c r="A140" s="7"/>
      <c r="B140" s="7"/>
      <c r="C140" s="60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</row>
    <row r="141" spans="1:45" ht="15.75" customHeight="1" x14ac:dyDescent="0.2">
      <c r="A141" s="7"/>
      <c r="B141" s="7"/>
      <c r="C141" s="60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</row>
    <row r="142" spans="1:45" ht="15.75" customHeight="1" x14ac:dyDescent="0.2">
      <c r="A142" s="7"/>
      <c r="B142" s="7"/>
      <c r="C142" s="60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</row>
    <row r="143" spans="1:45" ht="15.75" customHeight="1" x14ac:dyDescent="0.2">
      <c r="A143" s="7"/>
      <c r="B143" s="7"/>
      <c r="C143" s="60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</row>
    <row r="144" spans="1:45" ht="15.75" customHeight="1" x14ac:dyDescent="0.2">
      <c r="A144" s="7"/>
      <c r="B144" s="7"/>
      <c r="C144" s="60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</row>
    <row r="145" spans="1:45" ht="15.75" customHeight="1" x14ac:dyDescent="0.2">
      <c r="A145" s="7"/>
      <c r="B145" s="7"/>
      <c r="C145" s="60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</row>
    <row r="146" spans="1:45" ht="15.75" customHeight="1" x14ac:dyDescent="0.2">
      <c r="A146" s="7"/>
      <c r="B146" s="7"/>
      <c r="C146" s="60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</row>
    <row r="147" spans="1:45" ht="15.75" customHeight="1" x14ac:dyDescent="0.2">
      <c r="A147" s="7"/>
      <c r="B147" s="7"/>
      <c r="C147" s="60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</row>
    <row r="148" spans="1:45" ht="15.75" customHeight="1" x14ac:dyDescent="0.2">
      <c r="A148" s="7"/>
      <c r="B148" s="7"/>
      <c r="C148" s="60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</row>
    <row r="149" spans="1:45" ht="15.75" customHeight="1" x14ac:dyDescent="0.2">
      <c r="A149" s="7"/>
      <c r="B149" s="7"/>
      <c r="C149" s="60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</row>
    <row r="150" spans="1:45" ht="15.75" customHeight="1" x14ac:dyDescent="0.2">
      <c r="A150" s="7"/>
      <c r="B150" s="7"/>
      <c r="C150" s="60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</row>
    <row r="151" spans="1:45" ht="15.75" customHeight="1" x14ac:dyDescent="0.2">
      <c r="A151" s="7"/>
      <c r="B151" s="7"/>
      <c r="C151" s="60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</row>
    <row r="152" spans="1:45" ht="15.75" customHeight="1" x14ac:dyDescent="0.2">
      <c r="A152" s="7"/>
      <c r="B152" s="7"/>
      <c r="C152" s="60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</row>
    <row r="153" spans="1:45" ht="15.75" customHeight="1" x14ac:dyDescent="0.2">
      <c r="A153" s="7"/>
      <c r="B153" s="7"/>
      <c r="C153" s="60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</row>
    <row r="154" spans="1:45" ht="15.75" customHeight="1" x14ac:dyDescent="0.2">
      <c r="A154" s="7"/>
      <c r="B154" s="7"/>
      <c r="C154" s="60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</row>
    <row r="155" spans="1:45" ht="15.75" customHeight="1" x14ac:dyDescent="0.2">
      <c r="A155" s="7"/>
      <c r="B155" s="7"/>
      <c r="C155" s="60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</row>
    <row r="156" spans="1:45" ht="15.75" customHeight="1" x14ac:dyDescent="0.2">
      <c r="A156" s="7"/>
      <c r="B156" s="7"/>
      <c r="C156" s="60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</row>
    <row r="157" spans="1:45" ht="15.75" customHeight="1" x14ac:dyDescent="0.2">
      <c r="A157" s="7"/>
      <c r="B157" s="7"/>
      <c r="C157" s="60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</row>
    <row r="158" spans="1:45" ht="15.75" customHeight="1" x14ac:dyDescent="0.2">
      <c r="A158" s="7"/>
      <c r="B158" s="7"/>
      <c r="C158" s="60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</row>
    <row r="159" spans="1:45" ht="15.75" customHeight="1" x14ac:dyDescent="0.2">
      <c r="A159" s="7"/>
      <c r="B159" s="7"/>
      <c r="C159" s="60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</row>
    <row r="160" spans="1:45" ht="15.75" customHeight="1" x14ac:dyDescent="0.2">
      <c r="A160" s="7"/>
      <c r="B160" s="7"/>
      <c r="C160" s="60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</row>
    <row r="161" spans="1:45" ht="15.75" customHeight="1" x14ac:dyDescent="0.2">
      <c r="A161" s="7"/>
      <c r="B161" s="7"/>
      <c r="C161" s="60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</row>
    <row r="162" spans="1:45" ht="15.75" customHeight="1" x14ac:dyDescent="0.2">
      <c r="A162" s="7"/>
      <c r="B162" s="7"/>
      <c r="C162" s="60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</row>
    <row r="163" spans="1:45" ht="15.75" customHeight="1" x14ac:dyDescent="0.2">
      <c r="A163" s="7"/>
      <c r="B163" s="7"/>
      <c r="C163" s="60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</row>
    <row r="164" spans="1:45" ht="15.75" customHeight="1" x14ac:dyDescent="0.2">
      <c r="A164" s="7"/>
      <c r="B164" s="7"/>
      <c r="C164" s="60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</row>
    <row r="165" spans="1:45" ht="15.75" customHeight="1" x14ac:dyDescent="0.2">
      <c r="A165" s="7"/>
      <c r="B165" s="7"/>
      <c r="C165" s="60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</row>
    <row r="166" spans="1:45" ht="15.75" customHeight="1" x14ac:dyDescent="0.2">
      <c r="A166" s="7"/>
      <c r="B166" s="7"/>
      <c r="C166" s="60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</row>
    <row r="167" spans="1:45" ht="15.75" customHeight="1" x14ac:dyDescent="0.2">
      <c r="A167" s="7"/>
      <c r="B167" s="7"/>
      <c r="C167" s="60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</row>
    <row r="168" spans="1:45" ht="15.75" customHeight="1" x14ac:dyDescent="0.2">
      <c r="A168" s="7"/>
      <c r="B168" s="7"/>
      <c r="C168" s="60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</row>
    <row r="169" spans="1:45" ht="15.75" customHeight="1" x14ac:dyDescent="0.2">
      <c r="A169" s="7"/>
      <c r="B169" s="7"/>
      <c r="C169" s="60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</row>
    <row r="170" spans="1:45" ht="15.75" customHeight="1" x14ac:dyDescent="0.2">
      <c r="A170" s="7"/>
      <c r="B170" s="7"/>
      <c r="C170" s="60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</row>
    <row r="171" spans="1:45" ht="15.75" customHeight="1" x14ac:dyDescent="0.2">
      <c r="A171" s="7"/>
      <c r="B171" s="7"/>
      <c r="C171" s="60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</row>
    <row r="172" spans="1:45" ht="15.75" customHeight="1" x14ac:dyDescent="0.2">
      <c r="A172" s="7"/>
      <c r="B172" s="7"/>
      <c r="C172" s="60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</row>
    <row r="173" spans="1:45" ht="15.75" customHeight="1" x14ac:dyDescent="0.2">
      <c r="A173" s="7"/>
      <c r="B173" s="7"/>
      <c r="C173" s="60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</row>
    <row r="174" spans="1:45" ht="15.75" customHeight="1" x14ac:dyDescent="0.2">
      <c r="A174" s="7"/>
      <c r="B174" s="7"/>
      <c r="C174" s="60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</row>
    <row r="175" spans="1:45" ht="15.75" customHeight="1" x14ac:dyDescent="0.2">
      <c r="A175" s="7"/>
      <c r="B175" s="7"/>
      <c r="C175" s="60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</row>
    <row r="176" spans="1:45" ht="15.75" customHeight="1" x14ac:dyDescent="0.2">
      <c r="A176" s="7"/>
      <c r="B176" s="7"/>
      <c r="C176" s="60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</row>
    <row r="177" spans="1:45" ht="15.75" customHeight="1" x14ac:dyDescent="0.2">
      <c r="A177" s="7"/>
      <c r="B177" s="7"/>
      <c r="C177" s="60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</row>
    <row r="178" spans="1:45" ht="15.75" customHeight="1" x14ac:dyDescent="0.2">
      <c r="A178" s="7"/>
      <c r="B178" s="7"/>
      <c r="C178" s="60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</row>
    <row r="179" spans="1:45" ht="15.75" customHeight="1" x14ac:dyDescent="0.2">
      <c r="A179" s="7"/>
      <c r="B179" s="7"/>
      <c r="C179" s="60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</row>
    <row r="180" spans="1:45" ht="15.75" customHeight="1" x14ac:dyDescent="0.2">
      <c r="A180" s="7"/>
      <c r="B180" s="7"/>
      <c r="C180" s="60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</row>
    <row r="181" spans="1:45" ht="15.75" customHeight="1" x14ac:dyDescent="0.2">
      <c r="A181" s="7"/>
      <c r="B181" s="7"/>
      <c r="C181" s="60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</row>
    <row r="182" spans="1:45" ht="15.75" customHeight="1" x14ac:dyDescent="0.2">
      <c r="A182" s="7"/>
      <c r="B182" s="7"/>
      <c r="C182" s="60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</row>
    <row r="183" spans="1:45" ht="15.75" customHeight="1" x14ac:dyDescent="0.2">
      <c r="A183" s="7"/>
      <c r="B183" s="7"/>
      <c r="C183" s="60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</row>
    <row r="184" spans="1:45" ht="15.75" customHeight="1" x14ac:dyDescent="0.2">
      <c r="A184" s="7"/>
      <c r="B184" s="7"/>
      <c r="C184" s="60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</row>
    <row r="185" spans="1:45" ht="15.75" customHeight="1" x14ac:dyDescent="0.2">
      <c r="A185" s="7"/>
      <c r="B185" s="7"/>
      <c r="C185" s="60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</row>
    <row r="186" spans="1:45" ht="15.75" customHeight="1" x14ac:dyDescent="0.2">
      <c r="A186" s="7"/>
      <c r="B186" s="7"/>
      <c r="C186" s="60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</row>
    <row r="187" spans="1:45" ht="15.75" customHeight="1" x14ac:dyDescent="0.2">
      <c r="A187" s="7"/>
      <c r="B187" s="7"/>
      <c r="C187" s="60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</row>
    <row r="188" spans="1:45" ht="15.75" customHeight="1" x14ac:dyDescent="0.2">
      <c r="A188" s="7"/>
      <c r="B188" s="7"/>
      <c r="C188" s="60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</row>
    <row r="189" spans="1:45" ht="15.75" customHeight="1" x14ac:dyDescent="0.2">
      <c r="A189" s="7"/>
      <c r="B189" s="7"/>
      <c r="C189" s="60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</row>
    <row r="190" spans="1:45" ht="15.75" customHeight="1" x14ac:dyDescent="0.2">
      <c r="A190" s="7"/>
      <c r="B190" s="7"/>
      <c r="C190" s="60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</row>
    <row r="191" spans="1:45" ht="15.75" customHeight="1" x14ac:dyDescent="0.2">
      <c r="A191" s="7"/>
      <c r="B191" s="7"/>
      <c r="C191" s="60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</row>
    <row r="192" spans="1:45" ht="15.75" customHeight="1" x14ac:dyDescent="0.2">
      <c r="A192" s="7"/>
      <c r="B192" s="7"/>
      <c r="C192" s="60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</row>
    <row r="193" spans="1:45" ht="15.75" customHeight="1" x14ac:dyDescent="0.2">
      <c r="A193" s="7"/>
      <c r="B193" s="7"/>
      <c r="C193" s="60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</row>
    <row r="194" spans="1:45" ht="15.75" customHeight="1" x14ac:dyDescent="0.2">
      <c r="A194" s="7"/>
      <c r="B194" s="7"/>
      <c r="C194" s="60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</row>
    <row r="195" spans="1:45" ht="15.75" customHeight="1" x14ac:dyDescent="0.2">
      <c r="A195" s="7"/>
      <c r="B195" s="7"/>
      <c r="C195" s="60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</row>
    <row r="196" spans="1:45" ht="15.75" customHeight="1" x14ac:dyDescent="0.2">
      <c r="A196" s="7"/>
      <c r="B196" s="7"/>
      <c r="C196" s="60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</row>
    <row r="197" spans="1:45" ht="15.75" customHeight="1" x14ac:dyDescent="0.2">
      <c r="A197" s="7"/>
      <c r="B197" s="7"/>
      <c r="C197" s="60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</row>
    <row r="198" spans="1:45" ht="15.75" customHeight="1" x14ac:dyDescent="0.2">
      <c r="A198" s="7"/>
      <c r="B198" s="7"/>
      <c r="C198" s="60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</row>
    <row r="199" spans="1:45" ht="15.75" customHeight="1" x14ac:dyDescent="0.2">
      <c r="A199" s="7"/>
      <c r="B199" s="7"/>
      <c r="C199" s="60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</row>
    <row r="200" spans="1:45" ht="15.75" customHeight="1" x14ac:dyDescent="0.2">
      <c r="A200" s="7"/>
      <c r="B200" s="7"/>
      <c r="C200" s="60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</row>
    <row r="201" spans="1:45" ht="15.75" customHeight="1" x14ac:dyDescent="0.2">
      <c r="A201" s="7"/>
      <c r="B201" s="7"/>
      <c r="C201" s="60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</row>
    <row r="202" spans="1:45" ht="15.75" customHeight="1" x14ac:dyDescent="0.2">
      <c r="A202" s="7"/>
      <c r="B202" s="7"/>
      <c r="C202" s="60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</row>
    <row r="203" spans="1:45" ht="15.75" customHeight="1" x14ac:dyDescent="0.2">
      <c r="A203" s="7"/>
      <c r="B203" s="7"/>
      <c r="C203" s="60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</row>
    <row r="204" spans="1:45" ht="15.75" customHeight="1" x14ac:dyDescent="0.2">
      <c r="A204" s="7"/>
      <c r="B204" s="7"/>
      <c r="C204" s="60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</row>
    <row r="205" spans="1:45" ht="15.75" customHeight="1" x14ac:dyDescent="0.2">
      <c r="A205" s="7"/>
      <c r="B205" s="7"/>
      <c r="C205" s="60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</row>
    <row r="206" spans="1:45" ht="15.75" customHeight="1" x14ac:dyDescent="0.2">
      <c r="A206" s="7"/>
      <c r="B206" s="7"/>
      <c r="C206" s="60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</row>
    <row r="207" spans="1:45" ht="15.75" customHeight="1" x14ac:dyDescent="0.2">
      <c r="A207" s="7"/>
      <c r="B207" s="7"/>
      <c r="C207" s="60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</row>
    <row r="208" spans="1:45" ht="15.75" customHeight="1" x14ac:dyDescent="0.2">
      <c r="A208" s="7"/>
      <c r="B208" s="7"/>
      <c r="C208" s="60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</row>
    <row r="209" spans="1:45" ht="15.75" customHeight="1" x14ac:dyDescent="0.2">
      <c r="A209" s="7"/>
      <c r="B209" s="7"/>
      <c r="C209" s="60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</row>
    <row r="210" spans="1:45" ht="15.75" customHeight="1" x14ac:dyDescent="0.2">
      <c r="A210" s="7"/>
      <c r="B210" s="7"/>
      <c r="C210" s="60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</row>
    <row r="211" spans="1:45" ht="15.75" customHeight="1" x14ac:dyDescent="0.2">
      <c r="A211" s="7"/>
      <c r="B211" s="7"/>
      <c r="C211" s="60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</row>
    <row r="212" spans="1:45" ht="15.75" customHeight="1" x14ac:dyDescent="0.2">
      <c r="A212" s="7"/>
      <c r="B212" s="7"/>
      <c r="C212" s="60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</row>
    <row r="213" spans="1:45" ht="15.75" customHeight="1" x14ac:dyDescent="0.2">
      <c r="A213" s="7"/>
      <c r="B213" s="7"/>
      <c r="C213" s="60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</row>
    <row r="214" spans="1:45" ht="15.75" customHeight="1" x14ac:dyDescent="0.2">
      <c r="A214" s="7"/>
      <c r="B214" s="7"/>
      <c r="C214" s="60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</row>
    <row r="215" spans="1:45" ht="15.75" customHeight="1" x14ac:dyDescent="0.2">
      <c r="A215" s="7"/>
      <c r="B215" s="7"/>
      <c r="C215" s="60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</row>
    <row r="216" spans="1:45" ht="15.75" customHeight="1" x14ac:dyDescent="0.2">
      <c r="A216" s="7"/>
      <c r="B216" s="7"/>
      <c r="C216" s="60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</row>
    <row r="217" spans="1:45" ht="15.75" customHeight="1" x14ac:dyDescent="0.2">
      <c r="A217" s="7"/>
      <c r="B217" s="7"/>
      <c r="C217" s="60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</row>
    <row r="218" spans="1:45" ht="15.75" customHeight="1" x14ac:dyDescent="0.2">
      <c r="A218" s="7"/>
      <c r="B218" s="7"/>
      <c r="C218" s="60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</row>
    <row r="219" spans="1:45" ht="15.75" customHeight="1" x14ac:dyDescent="0.2">
      <c r="A219" s="7"/>
      <c r="B219" s="7"/>
      <c r="C219" s="60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</row>
    <row r="220" spans="1:45" ht="15.75" customHeight="1" x14ac:dyDescent="0.2">
      <c r="A220" s="7"/>
      <c r="B220" s="7"/>
      <c r="C220" s="60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</row>
    <row r="221" spans="1:45" ht="15.75" customHeight="1" x14ac:dyDescent="0.2">
      <c r="A221" s="7"/>
      <c r="B221" s="7"/>
      <c r="C221" s="60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</row>
    <row r="222" spans="1:45" ht="15.75" customHeight="1" x14ac:dyDescent="0.2">
      <c r="A222" s="7"/>
      <c r="B222" s="7"/>
      <c r="C222" s="60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</row>
    <row r="223" spans="1:45" ht="15.75" customHeight="1" x14ac:dyDescent="0.2">
      <c r="A223" s="7"/>
      <c r="B223" s="7"/>
      <c r="C223" s="60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</row>
    <row r="224" spans="1:45" ht="15.75" customHeight="1" x14ac:dyDescent="0.2">
      <c r="A224" s="7"/>
      <c r="B224" s="7"/>
      <c r="C224" s="60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</row>
    <row r="225" spans="1:45" ht="15.75" customHeight="1" x14ac:dyDescent="0.2">
      <c r="A225" s="7"/>
      <c r="B225" s="7"/>
      <c r="C225" s="60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</row>
    <row r="226" spans="1:45" ht="15.75" customHeight="1" x14ac:dyDescent="0.2">
      <c r="A226" s="7"/>
      <c r="B226" s="7"/>
      <c r="C226" s="60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</row>
    <row r="227" spans="1:45" ht="15.75" customHeight="1" x14ac:dyDescent="0.2">
      <c r="A227" s="7"/>
      <c r="B227" s="7"/>
      <c r="C227" s="60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</row>
    <row r="228" spans="1:45" ht="15.75" customHeight="1" x14ac:dyDescent="0.2">
      <c r="A228" s="7"/>
      <c r="B228" s="7"/>
      <c r="C228" s="60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</row>
    <row r="229" spans="1:45" ht="15.75" customHeight="1" x14ac:dyDescent="0.2">
      <c r="A229" s="7"/>
      <c r="B229" s="7"/>
      <c r="C229" s="60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</row>
    <row r="230" spans="1:45" ht="15.75" customHeight="1" x14ac:dyDescent="0.2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</row>
    <row r="231" spans="1:45" ht="15.75" customHeight="1" x14ac:dyDescent="0.2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</row>
    <row r="232" spans="1:45" ht="15.75" customHeight="1" x14ac:dyDescent="0.2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</row>
    <row r="233" spans="1:45" ht="15.75" customHeight="1" x14ac:dyDescent="0.2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</row>
    <row r="234" spans="1:45" ht="15.75" customHeight="1" x14ac:dyDescent="0.2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</row>
    <row r="235" spans="1:45" ht="15.75" customHeight="1" x14ac:dyDescent="0.2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</row>
    <row r="236" spans="1:45" ht="15.75" customHeight="1" x14ac:dyDescent="0.2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</row>
    <row r="237" spans="1:45" ht="15.75" customHeight="1" x14ac:dyDescent="0.2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</row>
    <row r="238" spans="1:45" ht="15.75" customHeight="1" x14ac:dyDescent="0.2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</row>
    <row r="239" spans="1:45" ht="15.75" customHeight="1" x14ac:dyDescent="0.2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</row>
    <row r="240" spans="1:45" ht="15.75" customHeight="1" x14ac:dyDescent="0.2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</row>
    <row r="241" spans="1:45" ht="15.75" customHeight="1" x14ac:dyDescent="0.2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</row>
    <row r="242" spans="1:45" ht="15.75" customHeight="1" x14ac:dyDescent="0.2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</row>
    <row r="243" spans="1:45" ht="15.75" customHeight="1" x14ac:dyDescent="0.2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</row>
    <row r="244" spans="1:45" ht="15.75" customHeight="1" x14ac:dyDescent="0.2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</row>
    <row r="245" spans="1:45" ht="15.75" customHeight="1" x14ac:dyDescent="0.2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</row>
    <row r="246" spans="1:45" ht="15.75" customHeight="1" x14ac:dyDescent="0.2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</row>
    <row r="247" spans="1:45" ht="15.75" customHeight="1" x14ac:dyDescent="0.2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</row>
    <row r="248" spans="1:45" ht="15.75" customHeight="1" x14ac:dyDescent="0.2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</row>
    <row r="249" spans="1:45" ht="15.75" customHeight="1" x14ac:dyDescent="0.2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</row>
    <row r="250" spans="1:45" ht="15.75" customHeight="1" x14ac:dyDescent="0.2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</row>
    <row r="251" spans="1:45" ht="15.75" customHeight="1" x14ac:dyDescent="0.2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</row>
    <row r="252" spans="1:45" ht="15.75" customHeight="1" x14ac:dyDescent="0.2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</row>
    <row r="253" spans="1:45" ht="15.75" customHeight="1" x14ac:dyDescent="0.2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</row>
    <row r="254" spans="1:45" ht="15.75" customHeight="1" x14ac:dyDescent="0.2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</row>
    <row r="255" spans="1:45" ht="15.75" customHeight="1" x14ac:dyDescent="0.2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</row>
    <row r="256" spans="1:45" ht="15.75" customHeight="1" x14ac:dyDescent="0.2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</row>
    <row r="257" spans="1:45" ht="15.75" customHeight="1" x14ac:dyDescent="0.2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</row>
    <row r="258" spans="1:45" ht="15.75" customHeight="1" x14ac:dyDescent="0.2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  <c r="AE258" s="62"/>
      <c r="AF258" s="62"/>
      <c r="AG258" s="62"/>
      <c r="AH258" s="62"/>
      <c r="AI258" s="62"/>
      <c r="AJ258" s="62"/>
      <c r="AK258" s="62"/>
      <c r="AL258" s="62"/>
      <c r="AM258" s="62"/>
      <c r="AN258" s="62"/>
      <c r="AO258" s="62"/>
      <c r="AP258" s="62"/>
      <c r="AQ258" s="62"/>
      <c r="AR258" s="62"/>
      <c r="AS258" s="62"/>
    </row>
    <row r="259" spans="1:45" ht="15.75" customHeight="1" x14ac:dyDescent="0.2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</row>
    <row r="260" spans="1:45" ht="15.75" customHeight="1" x14ac:dyDescent="0.2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2"/>
      <c r="AS260" s="62"/>
    </row>
    <row r="261" spans="1:45" ht="15.75" customHeight="1" x14ac:dyDescent="0.2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  <c r="AF261" s="62"/>
      <c r="AG261" s="62"/>
      <c r="AH261" s="62"/>
      <c r="AI261" s="62"/>
      <c r="AJ261" s="62"/>
      <c r="AK261" s="62"/>
      <c r="AL261" s="62"/>
      <c r="AM261" s="62"/>
      <c r="AN261" s="62"/>
      <c r="AO261" s="62"/>
      <c r="AP261" s="62"/>
      <c r="AQ261" s="62"/>
      <c r="AR261" s="62"/>
      <c r="AS261" s="62"/>
    </row>
    <row r="262" spans="1:45" ht="15.75" customHeight="1" x14ac:dyDescent="0.2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  <c r="AE262" s="62"/>
      <c r="AF262" s="62"/>
      <c r="AG262" s="62"/>
      <c r="AH262" s="62"/>
      <c r="AI262" s="62"/>
      <c r="AJ262" s="62"/>
      <c r="AK262" s="62"/>
      <c r="AL262" s="62"/>
      <c r="AM262" s="62"/>
      <c r="AN262" s="62"/>
      <c r="AO262" s="62"/>
      <c r="AP262" s="62"/>
      <c r="AQ262" s="62"/>
      <c r="AR262" s="62"/>
      <c r="AS262" s="62"/>
    </row>
    <row r="263" spans="1:45" ht="15.75" customHeight="1" x14ac:dyDescent="0.2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  <c r="AF263" s="62"/>
      <c r="AG263" s="62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2"/>
      <c r="AS263" s="62"/>
    </row>
    <row r="264" spans="1:45" ht="15.75" customHeight="1" x14ac:dyDescent="0.2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62"/>
      <c r="AF264" s="62"/>
      <c r="AG264" s="62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</row>
    <row r="265" spans="1:45" ht="15.75" customHeight="1" x14ac:dyDescent="0.2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  <c r="AE265" s="62"/>
      <c r="AF265" s="62"/>
      <c r="AG265" s="62"/>
      <c r="AH265" s="62"/>
      <c r="AI265" s="62"/>
      <c r="AJ265" s="62"/>
      <c r="AK265" s="62"/>
      <c r="AL265" s="62"/>
      <c r="AM265" s="62"/>
      <c r="AN265" s="62"/>
      <c r="AO265" s="62"/>
      <c r="AP265" s="62"/>
      <c r="AQ265" s="62"/>
      <c r="AR265" s="62"/>
      <c r="AS265" s="62"/>
    </row>
    <row r="266" spans="1:45" ht="15.75" customHeight="1" x14ac:dyDescent="0.2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2"/>
      <c r="AG266" s="62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</row>
    <row r="267" spans="1:45" ht="15.75" customHeight="1" x14ac:dyDescent="0.2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  <c r="AF267" s="62"/>
      <c r="AG267" s="62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2"/>
      <c r="AS267" s="62"/>
    </row>
    <row r="268" spans="1:45" ht="15.75" customHeight="1" x14ac:dyDescent="0.2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  <c r="AE268" s="62"/>
      <c r="AF268" s="62"/>
      <c r="AG268" s="62"/>
      <c r="AH268" s="62"/>
      <c r="AI268" s="62"/>
      <c r="AJ268" s="62"/>
      <c r="AK268" s="62"/>
      <c r="AL268" s="62"/>
      <c r="AM268" s="62"/>
      <c r="AN268" s="62"/>
      <c r="AO268" s="62"/>
      <c r="AP268" s="62"/>
      <c r="AQ268" s="62"/>
      <c r="AR268" s="62"/>
      <c r="AS268" s="62"/>
    </row>
    <row r="269" spans="1:45" ht="15.75" customHeight="1" x14ac:dyDescent="0.2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2"/>
      <c r="AF269" s="62"/>
      <c r="AG269" s="62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</row>
    <row r="270" spans="1:45" ht="15.75" customHeight="1" x14ac:dyDescent="0.2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  <c r="AF270" s="62"/>
      <c r="AG270" s="62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</row>
    <row r="271" spans="1:45" ht="15.75" customHeight="1" x14ac:dyDescent="0.2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  <c r="AE271" s="62"/>
      <c r="AF271" s="62"/>
      <c r="AG271" s="62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</row>
    <row r="272" spans="1:45" ht="15.75" customHeight="1" x14ac:dyDescent="0.2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2"/>
      <c r="AF272" s="62"/>
      <c r="AG272" s="62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</row>
    <row r="273" spans="1:45" ht="15.75" customHeight="1" x14ac:dyDescent="0.2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</row>
    <row r="274" spans="1:45" ht="15.75" customHeight="1" x14ac:dyDescent="0.2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</row>
    <row r="275" spans="1:45" ht="15.75" customHeight="1" x14ac:dyDescent="0.2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2"/>
      <c r="AF275" s="62"/>
      <c r="AG275" s="62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</row>
    <row r="276" spans="1:45" ht="15.75" customHeight="1" x14ac:dyDescent="0.2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62"/>
      <c r="AG276" s="62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</row>
    <row r="277" spans="1:45" ht="15.75" customHeight="1" x14ac:dyDescent="0.2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</row>
    <row r="278" spans="1:45" ht="15.75" customHeight="1" x14ac:dyDescent="0.2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2"/>
      <c r="AF278" s="62"/>
      <c r="AG278" s="62"/>
      <c r="AH278" s="62"/>
      <c r="AI278" s="62"/>
      <c r="AJ278" s="62"/>
      <c r="AK278" s="62"/>
      <c r="AL278" s="62"/>
      <c r="AM278" s="62"/>
      <c r="AN278" s="62"/>
      <c r="AO278" s="62"/>
      <c r="AP278" s="62"/>
      <c r="AQ278" s="62"/>
      <c r="AR278" s="62"/>
      <c r="AS278" s="62"/>
    </row>
    <row r="279" spans="1:45" ht="15.75" customHeight="1" x14ac:dyDescent="0.2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62"/>
      <c r="AG279" s="62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</row>
    <row r="280" spans="1:45" ht="15.75" customHeight="1" x14ac:dyDescent="0.2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2"/>
      <c r="AF280" s="62"/>
      <c r="AG280" s="62"/>
      <c r="AH280" s="62"/>
      <c r="AI280" s="62"/>
      <c r="AJ280" s="62"/>
      <c r="AK280" s="62"/>
      <c r="AL280" s="62"/>
      <c r="AM280" s="62"/>
      <c r="AN280" s="62"/>
      <c r="AO280" s="62"/>
      <c r="AP280" s="62"/>
      <c r="AQ280" s="62"/>
      <c r="AR280" s="62"/>
      <c r="AS280" s="62"/>
    </row>
    <row r="281" spans="1:45" ht="15.75" customHeight="1" x14ac:dyDescent="0.2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  <c r="AJ281" s="62"/>
      <c r="AK281" s="62"/>
      <c r="AL281" s="62"/>
      <c r="AM281" s="62"/>
      <c r="AN281" s="62"/>
      <c r="AO281" s="62"/>
      <c r="AP281" s="62"/>
      <c r="AQ281" s="62"/>
      <c r="AR281" s="62"/>
      <c r="AS281" s="62"/>
    </row>
    <row r="282" spans="1:45" ht="15.75" customHeight="1" x14ac:dyDescent="0.2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2"/>
      <c r="AF282" s="62"/>
      <c r="AG282" s="62"/>
      <c r="AH282" s="62"/>
      <c r="AI282" s="62"/>
      <c r="AJ282" s="62"/>
      <c r="AK282" s="62"/>
      <c r="AL282" s="62"/>
      <c r="AM282" s="62"/>
      <c r="AN282" s="62"/>
      <c r="AO282" s="62"/>
      <c r="AP282" s="62"/>
      <c r="AQ282" s="62"/>
      <c r="AR282" s="62"/>
      <c r="AS282" s="62"/>
    </row>
    <row r="283" spans="1:45" ht="15.75" customHeight="1" x14ac:dyDescent="0.2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  <c r="AE283" s="62"/>
      <c r="AF283" s="62"/>
      <c r="AG283" s="62"/>
      <c r="AH283" s="62"/>
      <c r="AI283" s="62"/>
      <c r="AJ283" s="62"/>
      <c r="AK283" s="62"/>
      <c r="AL283" s="62"/>
      <c r="AM283" s="62"/>
      <c r="AN283" s="62"/>
      <c r="AO283" s="62"/>
      <c r="AP283" s="62"/>
      <c r="AQ283" s="62"/>
      <c r="AR283" s="62"/>
      <c r="AS283" s="62"/>
    </row>
    <row r="284" spans="1:45" ht="15.75" customHeight="1" x14ac:dyDescent="0.2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2"/>
      <c r="AF284" s="62"/>
      <c r="AG284" s="62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</row>
    <row r="285" spans="1:45" ht="15.75" customHeight="1" x14ac:dyDescent="0.2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  <c r="AE285" s="62"/>
      <c r="AF285" s="62"/>
      <c r="AG285" s="62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</row>
    <row r="286" spans="1:45" ht="15.75" customHeight="1" x14ac:dyDescent="0.2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  <c r="AE286" s="62"/>
      <c r="AF286" s="62"/>
      <c r="AG286" s="62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</row>
    <row r="287" spans="1:45" ht="15.75" customHeight="1" x14ac:dyDescent="0.2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2"/>
      <c r="AF287" s="62"/>
      <c r="AG287" s="62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</row>
    <row r="288" spans="1:45" ht="15.75" customHeight="1" x14ac:dyDescent="0.2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  <c r="AE288" s="62"/>
      <c r="AF288" s="62"/>
      <c r="AG288" s="62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2"/>
      <c r="AS288" s="62"/>
    </row>
    <row r="289" spans="1:45" ht="15.75" customHeight="1" x14ac:dyDescent="0.2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  <c r="AE289" s="62"/>
      <c r="AF289" s="62"/>
      <c r="AG289" s="62"/>
      <c r="AH289" s="62"/>
      <c r="AI289" s="62"/>
      <c r="AJ289" s="62"/>
      <c r="AK289" s="62"/>
      <c r="AL289" s="62"/>
      <c r="AM289" s="62"/>
      <c r="AN289" s="62"/>
      <c r="AO289" s="62"/>
      <c r="AP289" s="62"/>
      <c r="AQ289" s="62"/>
      <c r="AR289" s="62"/>
      <c r="AS289" s="62"/>
    </row>
    <row r="290" spans="1:45" ht="15.75" customHeight="1" x14ac:dyDescent="0.2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  <c r="AJ290" s="62"/>
      <c r="AK290" s="62"/>
      <c r="AL290" s="62"/>
      <c r="AM290" s="62"/>
      <c r="AN290" s="62"/>
      <c r="AO290" s="62"/>
      <c r="AP290" s="62"/>
      <c r="AQ290" s="62"/>
      <c r="AR290" s="62"/>
      <c r="AS290" s="62"/>
    </row>
    <row r="291" spans="1:45" ht="15.75" customHeight="1" x14ac:dyDescent="0.2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  <c r="AE291" s="62"/>
      <c r="AF291" s="62"/>
      <c r="AG291" s="62"/>
      <c r="AH291" s="62"/>
      <c r="AI291" s="62"/>
      <c r="AJ291" s="62"/>
      <c r="AK291" s="62"/>
      <c r="AL291" s="62"/>
      <c r="AM291" s="62"/>
      <c r="AN291" s="62"/>
      <c r="AO291" s="62"/>
      <c r="AP291" s="62"/>
      <c r="AQ291" s="62"/>
      <c r="AR291" s="62"/>
      <c r="AS291" s="62"/>
    </row>
    <row r="292" spans="1:45" ht="15.75" customHeight="1" x14ac:dyDescent="0.2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  <c r="AE292" s="62"/>
      <c r="AF292" s="62"/>
      <c r="AG292" s="62"/>
      <c r="AH292" s="62"/>
      <c r="AI292" s="62"/>
      <c r="AJ292" s="62"/>
      <c r="AK292" s="62"/>
      <c r="AL292" s="62"/>
      <c r="AM292" s="62"/>
      <c r="AN292" s="62"/>
      <c r="AO292" s="62"/>
      <c r="AP292" s="62"/>
      <c r="AQ292" s="62"/>
      <c r="AR292" s="62"/>
      <c r="AS292" s="62"/>
    </row>
    <row r="293" spans="1:45" ht="15.75" customHeight="1" x14ac:dyDescent="0.2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2"/>
      <c r="AF293" s="62"/>
      <c r="AG293" s="62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</row>
    <row r="294" spans="1:45" ht="15.75" customHeight="1" x14ac:dyDescent="0.2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62"/>
      <c r="AG294" s="62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</row>
    <row r="295" spans="1:45" ht="15.75" customHeight="1" x14ac:dyDescent="0.2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  <c r="AF295" s="62"/>
      <c r="AG295" s="62"/>
      <c r="AH295" s="62"/>
      <c r="AI295" s="62"/>
      <c r="AJ295" s="62"/>
      <c r="AK295" s="62"/>
      <c r="AL295" s="62"/>
      <c r="AM295" s="62"/>
      <c r="AN295" s="62"/>
      <c r="AO295" s="62"/>
      <c r="AP295" s="62"/>
      <c r="AQ295" s="62"/>
      <c r="AR295" s="62"/>
      <c r="AS295" s="62"/>
    </row>
    <row r="296" spans="1:45" ht="15.75" customHeight="1" x14ac:dyDescent="0.2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2"/>
      <c r="AF296" s="62"/>
      <c r="AG296" s="62"/>
      <c r="AH296" s="62"/>
      <c r="AI296" s="62"/>
      <c r="AJ296" s="62"/>
      <c r="AK296" s="62"/>
      <c r="AL296" s="62"/>
      <c r="AM296" s="62"/>
      <c r="AN296" s="62"/>
      <c r="AO296" s="62"/>
      <c r="AP296" s="62"/>
      <c r="AQ296" s="62"/>
      <c r="AR296" s="62"/>
      <c r="AS296" s="62"/>
    </row>
    <row r="297" spans="1:45" ht="15.75" customHeight="1" x14ac:dyDescent="0.2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  <c r="AE297" s="62"/>
      <c r="AF297" s="62"/>
      <c r="AG297" s="62"/>
      <c r="AH297" s="62"/>
      <c r="AI297" s="62"/>
      <c r="AJ297" s="62"/>
      <c r="AK297" s="62"/>
      <c r="AL297" s="62"/>
      <c r="AM297" s="62"/>
      <c r="AN297" s="62"/>
      <c r="AO297" s="62"/>
      <c r="AP297" s="62"/>
      <c r="AQ297" s="62"/>
      <c r="AR297" s="62"/>
      <c r="AS297" s="62"/>
    </row>
    <row r="298" spans="1:45" ht="15.75" customHeight="1" x14ac:dyDescent="0.2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  <c r="AE298" s="62"/>
      <c r="AF298" s="62"/>
      <c r="AG298" s="62"/>
      <c r="AH298" s="62"/>
      <c r="AI298" s="62"/>
      <c r="AJ298" s="62"/>
      <c r="AK298" s="62"/>
      <c r="AL298" s="62"/>
      <c r="AM298" s="62"/>
      <c r="AN298" s="62"/>
      <c r="AO298" s="62"/>
      <c r="AP298" s="62"/>
      <c r="AQ298" s="62"/>
      <c r="AR298" s="62"/>
      <c r="AS298" s="62"/>
    </row>
    <row r="299" spans="1:45" ht="15.75" customHeight="1" x14ac:dyDescent="0.2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</row>
    <row r="300" spans="1:45" ht="15.75" customHeight="1" x14ac:dyDescent="0.2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  <c r="AJ300" s="62"/>
      <c r="AK300" s="62"/>
      <c r="AL300" s="62"/>
      <c r="AM300" s="62"/>
      <c r="AN300" s="62"/>
      <c r="AO300" s="62"/>
      <c r="AP300" s="62"/>
      <c r="AQ300" s="62"/>
      <c r="AR300" s="62"/>
      <c r="AS300" s="62"/>
    </row>
    <row r="301" spans="1:45" ht="15.75" customHeight="1" x14ac:dyDescent="0.2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  <c r="AC301" s="62"/>
      <c r="AD301" s="62"/>
      <c r="AE301" s="62"/>
      <c r="AF301" s="62"/>
      <c r="AG301" s="62"/>
      <c r="AH301" s="62"/>
      <c r="AI301" s="62"/>
      <c r="AJ301" s="62"/>
      <c r="AK301" s="62"/>
      <c r="AL301" s="62"/>
      <c r="AM301" s="62"/>
      <c r="AN301" s="62"/>
      <c r="AO301" s="62"/>
      <c r="AP301" s="62"/>
      <c r="AQ301" s="62"/>
      <c r="AR301" s="62"/>
      <c r="AS301" s="62"/>
    </row>
    <row r="302" spans="1:45" ht="15.75" customHeight="1" x14ac:dyDescent="0.2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62"/>
      <c r="AD302" s="62"/>
      <c r="AE302" s="62"/>
      <c r="AF302" s="62"/>
      <c r="AG302" s="62"/>
      <c r="AH302" s="62"/>
      <c r="AI302" s="62"/>
      <c r="AJ302" s="62"/>
      <c r="AK302" s="62"/>
      <c r="AL302" s="62"/>
      <c r="AM302" s="62"/>
      <c r="AN302" s="62"/>
      <c r="AO302" s="62"/>
      <c r="AP302" s="62"/>
      <c r="AQ302" s="62"/>
      <c r="AR302" s="62"/>
      <c r="AS302" s="62"/>
    </row>
    <row r="303" spans="1:45" ht="15.75" customHeight="1" x14ac:dyDescent="0.2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62"/>
      <c r="AD303" s="62"/>
      <c r="AE303" s="62"/>
      <c r="AF303" s="62"/>
      <c r="AG303" s="62"/>
      <c r="AH303" s="62"/>
      <c r="AI303" s="62"/>
      <c r="AJ303" s="62"/>
      <c r="AK303" s="62"/>
      <c r="AL303" s="62"/>
      <c r="AM303" s="62"/>
      <c r="AN303" s="62"/>
      <c r="AO303" s="62"/>
      <c r="AP303" s="62"/>
      <c r="AQ303" s="62"/>
      <c r="AR303" s="62"/>
      <c r="AS303" s="62"/>
    </row>
    <row r="304" spans="1:45" ht="15.75" customHeight="1" x14ac:dyDescent="0.2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  <c r="AD304" s="62"/>
      <c r="AE304" s="62"/>
      <c r="AF304" s="62"/>
      <c r="AG304" s="62"/>
      <c r="AH304" s="62"/>
      <c r="AI304" s="62"/>
      <c r="AJ304" s="62"/>
      <c r="AK304" s="62"/>
      <c r="AL304" s="62"/>
      <c r="AM304" s="62"/>
      <c r="AN304" s="62"/>
      <c r="AO304" s="62"/>
      <c r="AP304" s="62"/>
      <c r="AQ304" s="62"/>
      <c r="AR304" s="62"/>
      <c r="AS304" s="62"/>
    </row>
    <row r="305" spans="1:45" ht="15.75" customHeight="1" x14ac:dyDescent="0.2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  <c r="AE305" s="62"/>
      <c r="AF305" s="62"/>
      <c r="AG305" s="62"/>
      <c r="AH305" s="62"/>
      <c r="AI305" s="62"/>
      <c r="AJ305" s="62"/>
      <c r="AK305" s="62"/>
      <c r="AL305" s="62"/>
      <c r="AM305" s="62"/>
      <c r="AN305" s="62"/>
      <c r="AO305" s="62"/>
      <c r="AP305" s="62"/>
      <c r="AQ305" s="62"/>
      <c r="AR305" s="62"/>
      <c r="AS305" s="62"/>
    </row>
    <row r="306" spans="1:45" ht="15.75" customHeight="1" x14ac:dyDescent="0.2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  <c r="AE306" s="62"/>
      <c r="AF306" s="62"/>
      <c r="AG306" s="62"/>
      <c r="AH306" s="62"/>
      <c r="AI306" s="62"/>
      <c r="AJ306" s="62"/>
      <c r="AK306" s="62"/>
      <c r="AL306" s="62"/>
      <c r="AM306" s="62"/>
      <c r="AN306" s="62"/>
      <c r="AO306" s="62"/>
      <c r="AP306" s="62"/>
      <c r="AQ306" s="62"/>
      <c r="AR306" s="62"/>
      <c r="AS306" s="62"/>
    </row>
    <row r="307" spans="1:45" ht="15.75" customHeight="1" x14ac:dyDescent="0.2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  <c r="AE307" s="62"/>
      <c r="AF307" s="62"/>
      <c r="AG307" s="62"/>
      <c r="AH307" s="62"/>
      <c r="AI307" s="62"/>
      <c r="AJ307" s="62"/>
      <c r="AK307" s="62"/>
      <c r="AL307" s="62"/>
      <c r="AM307" s="62"/>
      <c r="AN307" s="62"/>
      <c r="AO307" s="62"/>
      <c r="AP307" s="62"/>
      <c r="AQ307" s="62"/>
      <c r="AR307" s="62"/>
      <c r="AS307" s="62"/>
    </row>
    <row r="308" spans="1:45" ht="15.75" customHeight="1" x14ac:dyDescent="0.2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  <c r="AE308" s="62"/>
      <c r="AF308" s="62"/>
      <c r="AG308" s="62"/>
      <c r="AH308" s="62"/>
      <c r="AI308" s="62"/>
      <c r="AJ308" s="62"/>
      <c r="AK308" s="62"/>
      <c r="AL308" s="62"/>
      <c r="AM308" s="62"/>
      <c r="AN308" s="62"/>
      <c r="AO308" s="62"/>
      <c r="AP308" s="62"/>
      <c r="AQ308" s="62"/>
      <c r="AR308" s="62"/>
      <c r="AS308" s="62"/>
    </row>
    <row r="309" spans="1:45" ht="15.75" customHeight="1" x14ac:dyDescent="0.2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  <c r="AE309" s="62"/>
      <c r="AF309" s="62"/>
      <c r="AG309" s="62"/>
      <c r="AH309" s="62"/>
      <c r="AI309" s="62"/>
      <c r="AJ309" s="62"/>
      <c r="AK309" s="62"/>
      <c r="AL309" s="62"/>
      <c r="AM309" s="62"/>
      <c r="AN309" s="62"/>
      <c r="AO309" s="62"/>
      <c r="AP309" s="62"/>
      <c r="AQ309" s="62"/>
      <c r="AR309" s="62"/>
      <c r="AS309" s="62"/>
    </row>
    <row r="310" spans="1:45" ht="15.75" customHeight="1" x14ac:dyDescent="0.2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  <c r="AJ310" s="62"/>
      <c r="AK310" s="62"/>
      <c r="AL310" s="62"/>
      <c r="AM310" s="62"/>
      <c r="AN310" s="62"/>
      <c r="AO310" s="62"/>
      <c r="AP310" s="62"/>
      <c r="AQ310" s="62"/>
      <c r="AR310" s="62"/>
      <c r="AS310" s="62"/>
    </row>
    <row r="311" spans="1:45" ht="15.75" customHeight="1" x14ac:dyDescent="0.2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  <c r="AE311" s="62"/>
      <c r="AF311" s="62"/>
      <c r="AG311" s="62"/>
      <c r="AH311" s="62"/>
      <c r="AI311" s="62"/>
      <c r="AJ311" s="62"/>
      <c r="AK311" s="62"/>
      <c r="AL311" s="62"/>
      <c r="AM311" s="62"/>
      <c r="AN311" s="62"/>
      <c r="AO311" s="62"/>
      <c r="AP311" s="62"/>
      <c r="AQ311" s="62"/>
      <c r="AR311" s="62"/>
      <c r="AS311" s="62"/>
    </row>
    <row r="312" spans="1:45" ht="15.75" customHeight="1" x14ac:dyDescent="0.2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  <c r="AE312" s="62"/>
      <c r="AF312" s="62"/>
      <c r="AG312" s="62"/>
      <c r="AH312" s="62"/>
      <c r="AI312" s="62"/>
      <c r="AJ312" s="62"/>
      <c r="AK312" s="62"/>
      <c r="AL312" s="62"/>
      <c r="AM312" s="62"/>
      <c r="AN312" s="62"/>
      <c r="AO312" s="62"/>
      <c r="AP312" s="62"/>
      <c r="AQ312" s="62"/>
      <c r="AR312" s="62"/>
      <c r="AS312" s="62"/>
    </row>
    <row r="313" spans="1:45" ht="15.75" customHeight="1" x14ac:dyDescent="0.2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  <c r="AC313" s="62"/>
      <c r="AD313" s="62"/>
      <c r="AE313" s="62"/>
      <c r="AF313" s="62"/>
      <c r="AG313" s="62"/>
      <c r="AH313" s="62"/>
      <c r="AI313" s="62"/>
      <c r="AJ313" s="62"/>
      <c r="AK313" s="62"/>
      <c r="AL313" s="62"/>
      <c r="AM313" s="62"/>
      <c r="AN313" s="62"/>
      <c r="AO313" s="62"/>
      <c r="AP313" s="62"/>
      <c r="AQ313" s="62"/>
      <c r="AR313" s="62"/>
      <c r="AS313" s="62"/>
    </row>
    <row r="314" spans="1:45" ht="15.75" customHeight="1" x14ac:dyDescent="0.2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62"/>
      <c r="AD314" s="62"/>
      <c r="AE314" s="62"/>
      <c r="AF314" s="62"/>
      <c r="AG314" s="62"/>
      <c r="AH314" s="62"/>
      <c r="AI314" s="62"/>
      <c r="AJ314" s="62"/>
      <c r="AK314" s="62"/>
      <c r="AL314" s="62"/>
      <c r="AM314" s="62"/>
      <c r="AN314" s="62"/>
      <c r="AO314" s="62"/>
      <c r="AP314" s="62"/>
      <c r="AQ314" s="62"/>
      <c r="AR314" s="62"/>
      <c r="AS314" s="62"/>
    </row>
    <row r="315" spans="1:45" ht="15.75" customHeight="1" x14ac:dyDescent="0.2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  <c r="AC315" s="62"/>
      <c r="AD315" s="62"/>
      <c r="AE315" s="62"/>
      <c r="AF315" s="62"/>
      <c r="AG315" s="62"/>
      <c r="AH315" s="62"/>
      <c r="AI315" s="62"/>
      <c r="AJ315" s="62"/>
      <c r="AK315" s="62"/>
      <c r="AL315" s="62"/>
      <c r="AM315" s="62"/>
      <c r="AN315" s="62"/>
      <c r="AO315" s="62"/>
      <c r="AP315" s="62"/>
      <c r="AQ315" s="62"/>
      <c r="AR315" s="62"/>
      <c r="AS315" s="62"/>
    </row>
    <row r="316" spans="1:45" ht="15.75" customHeight="1" x14ac:dyDescent="0.2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62"/>
      <c r="AD316" s="62"/>
      <c r="AE316" s="62"/>
      <c r="AF316" s="62"/>
      <c r="AG316" s="62"/>
      <c r="AH316" s="62"/>
      <c r="AI316" s="62"/>
      <c r="AJ316" s="62"/>
      <c r="AK316" s="62"/>
      <c r="AL316" s="62"/>
      <c r="AM316" s="62"/>
      <c r="AN316" s="62"/>
      <c r="AO316" s="62"/>
      <c r="AP316" s="62"/>
      <c r="AQ316" s="62"/>
      <c r="AR316" s="62"/>
      <c r="AS316" s="62"/>
    </row>
    <row r="317" spans="1:45" ht="15.75" customHeight="1" x14ac:dyDescent="0.2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62"/>
      <c r="AD317" s="62"/>
      <c r="AE317" s="62"/>
      <c r="AF317" s="62"/>
      <c r="AG317" s="62"/>
      <c r="AH317" s="62"/>
      <c r="AI317" s="62"/>
      <c r="AJ317" s="62"/>
      <c r="AK317" s="62"/>
      <c r="AL317" s="62"/>
      <c r="AM317" s="62"/>
      <c r="AN317" s="62"/>
      <c r="AO317" s="62"/>
      <c r="AP317" s="62"/>
      <c r="AQ317" s="62"/>
      <c r="AR317" s="62"/>
      <c r="AS317" s="62"/>
    </row>
    <row r="318" spans="1:45" ht="15.75" customHeight="1" x14ac:dyDescent="0.2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62"/>
      <c r="AD318" s="62"/>
      <c r="AE318" s="62"/>
      <c r="AF318" s="62"/>
      <c r="AG318" s="62"/>
      <c r="AH318" s="62"/>
      <c r="AI318" s="62"/>
      <c r="AJ318" s="62"/>
      <c r="AK318" s="62"/>
      <c r="AL318" s="62"/>
      <c r="AM318" s="62"/>
      <c r="AN318" s="62"/>
      <c r="AO318" s="62"/>
      <c r="AP318" s="62"/>
      <c r="AQ318" s="62"/>
      <c r="AR318" s="62"/>
      <c r="AS318" s="62"/>
    </row>
    <row r="319" spans="1:45" ht="15.75" customHeight="1" x14ac:dyDescent="0.2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  <c r="AE319" s="62"/>
      <c r="AF319" s="62"/>
      <c r="AG319" s="62"/>
      <c r="AH319" s="62"/>
      <c r="AI319" s="62"/>
      <c r="AJ319" s="62"/>
      <c r="AK319" s="62"/>
      <c r="AL319" s="62"/>
      <c r="AM319" s="62"/>
      <c r="AN319" s="62"/>
      <c r="AO319" s="62"/>
      <c r="AP319" s="62"/>
      <c r="AQ319" s="62"/>
      <c r="AR319" s="62"/>
      <c r="AS319" s="62"/>
    </row>
    <row r="320" spans="1:45" ht="15.75" customHeight="1" x14ac:dyDescent="0.2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  <c r="AE320" s="62"/>
      <c r="AF320" s="62"/>
      <c r="AG320" s="62"/>
      <c r="AH320" s="62"/>
      <c r="AI320" s="62"/>
      <c r="AJ320" s="62"/>
      <c r="AK320" s="62"/>
      <c r="AL320" s="62"/>
      <c r="AM320" s="62"/>
      <c r="AN320" s="62"/>
      <c r="AO320" s="62"/>
      <c r="AP320" s="62"/>
      <c r="AQ320" s="62"/>
      <c r="AR320" s="62"/>
      <c r="AS320" s="62"/>
    </row>
    <row r="321" spans="1:45" ht="15.75" customHeight="1" x14ac:dyDescent="0.2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  <c r="AE321" s="62"/>
      <c r="AF321" s="62"/>
      <c r="AG321" s="62"/>
      <c r="AH321" s="62"/>
      <c r="AI321" s="62"/>
      <c r="AJ321" s="62"/>
      <c r="AK321" s="62"/>
      <c r="AL321" s="62"/>
      <c r="AM321" s="62"/>
      <c r="AN321" s="62"/>
      <c r="AO321" s="62"/>
      <c r="AP321" s="62"/>
      <c r="AQ321" s="62"/>
      <c r="AR321" s="62"/>
      <c r="AS321" s="62"/>
    </row>
    <row r="322" spans="1:45" ht="15.75" customHeight="1" x14ac:dyDescent="0.2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  <c r="AC322" s="62"/>
      <c r="AD322" s="62"/>
      <c r="AE322" s="62"/>
      <c r="AF322" s="62"/>
      <c r="AG322" s="62"/>
      <c r="AH322" s="62"/>
      <c r="AI322" s="62"/>
      <c r="AJ322" s="62"/>
      <c r="AK322" s="62"/>
      <c r="AL322" s="62"/>
      <c r="AM322" s="62"/>
      <c r="AN322" s="62"/>
      <c r="AO322" s="62"/>
      <c r="AP322" s="62"/>
      <c r="AQ322" s="62"/>
      <c r="AR322" s="62"/>
      <c r="AS322" s="62"/>
    </row>
    <row r="323" spans="1:45" ht="15.75" customHeight="1" x14ac:dyDescent="0.2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  <c r="AE323" s="62"/>
      <c r="AF323" s="62"/>
      <c r="AG323" s="62"/>
      <c r="AH323" s="62"/>
      <c r="AI323" s="62"/>
      <c r="AJ323" s="62"/>
      <c r="AK323" s="62"/>
      <c r="AL323" s="62"/>
      <c r="AM323" s="62"/>
      <c r="AN323" s="62"/>
      <c r="AO323" s="62"/>
      <c r="AP323" s="62"/>
      <c r="AQ323" s="62"/>
      <c r="AR323" s="62"/>
      <c r="AS323" s="62"/>
    </row>
    <row r="324" spans="1:45" ht="15.75" customHeight="1" x14ac:dyDescent="0.2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  <c r="AC324" s="62"/>
      <c r="AD324" s="62"/>
      <c r="AE324" s="62"/>
      <c r="AF324" s="62"/>
      <c r="AG324" s="62"/>
      <c r="AH324" s="62"/>
      <c r="AI324" s="62"/>
      <c r="AJ324" s="62"/>
      <c r="AK324" s="62"/>
      <c r="AL324" s="62"/>
      <c r="AM324" s="62"/>
      <c r="AN324" s="62"/>
      <c r="AO324" s="62"/>
      <c r="AP324" s="62"/>
      <c r="AQ324" s="62"/>
      <c r="AR324" s="62"/>
      <c r="AS324" s="62"/>
    </row>
    <row r="325" spans="1:45" ht="15.75" customHeight="1" x14ac:dyDescent="0.2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  <c r="AC325" s="62"/>
      <c r="AD325" s="62"/>
      <c r="AE325" s="62"/>
      <c r="AF325" s="62"/>
      <c r="AG325" s="62"/>
      <c r="AH325" s="62"/>
      <c r="AI325" s="62"/>
      <c r="AJ325" s="62"/>
      <c r="AK325" s="62"/>
      <c r="AL325" s="62"/>
      <c r="AM325" s="62"/>
      <c r="AN325" s="62"/>
      <c r="AO325" s="62"/>
      <c r="AP325" s="62"/>
      <c r="AQ325" s="62"/>
      <c r="AR325" s="62"/>
      <c r="AS325" s="62"/>
    </row>
    <row r="326" spans="1:45" ht="15.75" customHeight="1" x14ac:dyDescent="0.2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  <c r="AC326" s="62"/>
      <c r="AD326" s="62"/>
      <c r="AE326" s="62"/>
      <c r="AF326" s="62"/>
      <c r="AG326" s="62"/>
      <c r="AH326" s="62"/>
      <c r="AI326" s="62"/>
      <c r="AJ326" s="62"/>
      <c r="AK326" s="62"/>
      <c r="AL326" s="62"/>
      <c r="AM326" s="62"/>
      <c r="AN326" s="62"/>
      <c r="AO326" s="62"/>
      <c r="AP326" s="62"/>
      <c r="AQ326" s="62"/>
      <c r="AR326" s="62"/>
      <c r="AS326" s="62"/>
    </row>
    <row r="327" spans="1:45" ht="15.75" customHeight="1" x14ac:dyDescent="0.2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  <c r="AC327" s="62"/>
      <c r="AD327" s="62"/>
      <c r="AE327" s="62"/>
      <c r="AF327" s="62"/>
      <c r="AG327" s="62"/>
      <c r="AH327" s="62"/>
      <c r="AI327" s="62"/>
      <c r="AJ327" s="62"/>
      <c r="AK327" s="62"/>
      <c r="AL327" s="62"/>
      <c r="AM327" s="62"/>
      <c r="AN327" s="62"/>
      <c r="AO327" s="62"/>
      <c r="AP327" s="62"/>
      <c r="AQ327" s="62"/>
      <c r="AR327" s="62"/>
      <c r="AS327" s="62"/>
    </row>
    <row r="328" spans="1:45" ht="15.75" customHeight="1" x14ac:dyDescent="0.2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  <c r="AC328" s="62"/>
      <c r="AD328" s="62"/>
      <c r="AE328" s="62"/>
      <c r="AF328" s="62"/>
      <c r="AG328" s="62"/>
      <c r="AH328" s="62"/>
      <c r="AI328" s="62"/>
      <c r="AJ328" s="62"/>
      <c r="AK328" s="62"/>
      <c r="AL328" s="62"/>
      <c r="AM328" s="62"/>
      <c r="AN328" s="62"/>
      <c r="AO328" s="62"/>
      <c r="AP328" s="62"/>
      <c r="AQ328" s="62"/>
      <c r="AR328" s="62"/>
      <c r="AS328" s="62"/>
    </row>
    <row r="329" spans="1:45" ht="15.75" customHeight="1" x14ac:dyDescent="0.2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  <c r="AC329" s="62"/>
      <c r="AD329" s="62"/>
      <c r="AE329" s="62"/>
      <c r="AF329" s="62"/>
      <c r="AG329" s="62"/>
      <c r="AH329" s="62"/>
      <c r="AI329" s="62"/>
      <c r="AJ329" s="62"/>
      <c r="AK329" s="62"/>
      <c r="AL329" s="62"/>
      <c r="AM329" s="62"/>
      <c r="AN329" s="62"/>
      <c r="AO329" s="62"/>
      <c r="AP329" s="62"/>
      <c r="AQ329" s="62"/>
      <c r="AR329" s="62"/>
      <c r="AS329" s="62"/>
    </row>
    <row r="330" spans="1:45" ht="15.75" customHeight="1" x14ac:dyDescent="0.2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62"/>
      <c r="AD330" s="62"/>
      <c r="AE330" s="62"/>
      <c r="AF330" s="62"/>
      <c r="AG330" s="62"/>
      <c r="AH330" s="62"/>
      <c r="AI330" s="62"/>
      <c r="AJ330" s="62"/>
      <c r="AK330" s="62"/>
      <c r="AL330" s="62"/>
      <c r="AM330" s="62"/>
      <c r="AN330" s="62"/>
      <c r="AO330" s="62"/>
      <c r="AP330" s="62"/>
      <c r="AQ330" s="62"/>
      <c r="AR330" s="62"/>
      <c r="AS330" s="62"/>
    </row>
    <row r="331" spans="1:45" ht="15.75" customHeight="1" x14ac:dyDescent="0.2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  <c r="AC331" s="62"/>
      <c r="AD331" s="62"/>
      <c r="AE331" s="62"/>
      <c r="AF331" s="62"/>
      <c r="AG331" s="62"/>
      <c r="AH331" s="62"/>
      <c r="AI331" s="62"/>
      <c r="AJ331" s="62"/>
      <c r="AK331" s="62"/>
      <c r="AL331" s="62"/>
      <c r="AM331" s="62"/>
      <c r="AN331" s="62"/>
      <c r="AO331" s="62"/>
      <c r="AP331" s="62"/>
      <c r="AQ331" s="62"/>
      <c r="AR331" s="62"/>
      <c r="AS331" s="62"/>
    </row>
    <row r="332" spans="1:45" ht="15.75" customHeight="1" x14ac:dyDescent="0.2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  <c r="AE332" s="62"/>
      <c r="AF332" s="62"/>
      <c r="AG332" s="62"/>
      <c r="AH332" s="62"/>
      <c r="AI332" s="62"/>
      <c r="AJ332" s="62"/>
      <c r="AK332" s="62"/>
      <c r="AL332" s="62"/>
      <c r="AM332" s="62"/>
      <c r="AN332" s="62"/>
      <c r="AO332" s="62"/>
      <c r="AP332" s="62"/>
      <c r="AQ332" s="62"/>
      <c r="AR332" s="62"/>
      <c r="AS332" s="62"/>
    </row>
    <row r="333" spans="1:45" ht="15.75" customHeight="1" x14ac:dyDescent="0.2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62"/>
      <c r="AD333" s="62"/>
      <c r="AE333" s="62"/>
      <c r="AF333" s="62"/>
      <c r="AG333" s="62"/>
      <c r="AH333" s="62"/>
      <c r="AI333" s="62"/>
      <c r="AJ333" s="62"/>
      <c r="AK333" s="62"/>
      <c r="AL333" s="62"/>
      <c r="AM333" s="62"/>
      <c r="AN333" s="62"/>
      <c r="AO333" s="62"/>
      <c r="AP333" s="62"/>
      <c r="AQ333" s="62"/>
      <c r="AR333" s="62"/>
      <c r="AS333" s="62"/>
    </row>
    <row r="334" spans="1:45" ht="15.75" customHeight="1" x14ac:dyDescent="0.2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  <c r="AE334" s="62"/>
      <c r="AF334" s="62"/>
      <c r="AG334" s="62"/>
      <c r="AH334" s="62"/>
      <c r="AI334" s="62"/>
      <c r="AJ334" s="62"/>
      <c r="AK334" s="62"/>
      <c r="AL334" s="62"/>
      <c r="AM334" s="62"/>
      <c r="AN334" s="62"/>
      <c r="AO334" s="62"/>
      <c r="AP334" s="62"/>
      <c r="AQ334" s="62"/>
      <c r="AR334" s="62"/>
      <c r="AS334" s="62"/>
    </row>
    <row r="335" spans="1:45" ht="15.75" customHeight="1" x14ac:dyDescent="0.2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  <c r="AC335" s="62"/>
      <c r="AD335" s="62"/>
      <c r="AE335" s="62"/>
      <c r="AF335" s="62"/>
      <c r="AG335" s="62"/>
      <c r="AH335" s="62"/>
      <c r="AI335" s="62"/>
      <c r="AJ335" s="62"/>
      <c r="AK335" s="62"/>
      <c r="AL335" s="62"/>
      <c r="AM335" s="62"/>
      <c r="AN335" s="62"/>
      <c r="AO335" s="62"/>
      <c r="AP335" s="62"/>
      <c r="AQ335" s="62"/>
      <c r="AR335" s="62"/>
      <c r="AS335" s="62"/>
    </row>
    <row r="336" spans="1:45" ht="15.75" customHeight="1" x14ac:dyDescent="0.2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  <c r="AC336" s="62"/>
      <c r="AD336" s="62"/>
      <c r="AE336" s="62"/>
      <c r="AF336" s="62"/>
      <c r="AG336" s="62"/>
      <c r="AH336" s="62"/>
      <c r="AI336" s="62"/>
      <c r="AJ336" s="62"/>
      <c r="AK336" s="62"/>
      <c r="AL336" s="62"/>
      <c r="AM336" s="62"/>
      <c r="AN336" s="62"/>
      <c r="AO336" s="62"/>
      <c r="AP336" s="62"/>
      <c r="AQ336" s="62"/>
      <c r="AR336" s="62"/>
      <c r="AS336" s="62"/>
    </row>
    <row r="337" spans="1:45" ht="15.75" customHeight="1" x14ac:dyDescent="0.2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  <c r="AC337" s="62"/>
      <c r="AD337" s="62"/>
      <c r="AE337" s="62"/>
      <c r="AF337" s="62"/>
      <c r="AG337" s="62"/>
      <c r="AH337" s="62"/>
      <c r="AI337" s="62"/>
      <c r="AJ337" s="62"/>
      <c r="AK337" s="62"/>
      <c r="AL337" s="62"/>
      <c r="AM337" s="62"/>
      <c r="AN337" s="62"/>
      <c r="AO337" s="62"/>
      <c r="AP337" s="62"/>
      <c r="AQ337" s="62"/>
      <c r="AR337" s="62"/>
      <c r="AS337" s="62"/>
    </row>
    <row r="338" spans="1:45" ht="15.75" customHeight="1" x14ac:dyDescent="0.2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  <c r="AC338" s="62"/>
      <c r="AD338" s="62"/>
      <c r="AE338" s="62"/>
      <c r="AF338" s="62"/>
      <c r="AG338" s="62"/>
      <c r="AH338" s="62"/>
      <c r="AI338" s="62"/>
      <c r="AJ338" s="62"/>
      <c r="AK338" s="62"/>
      <c r="AL338" s="62"/>
      <c r="AM338" s="62"/>
      <c r="AN338" s="62"/>
      <c r="AO338" s="62"/>
      <c r="AP338" s="62"/>
      <c r="AQ338" s="62"/>
      <c r="AR338" s="62"/>
      <c r="AS338" s="62"/>
    </row>
    <row r="339" spans="1:45" ht="15.75" customHeight="1" x14ac:dyDescent="0.2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  <c r="AE339" s="62"/>
      <c r="AF339" s="62"/>
      <c r="AG339" s="62"/>
      <c r="AH339" s="62"/>
      <c r="AI339" s="62"/>
      <c r="AJ339" s="62"/>
      <c r="AK339" s="62"/>
      <c r="AL339" s="62"/>
      <c r="AM339" s="62"/>
      <c r="AN339" s="62"/>
      <c r="AO339" s="62"/>
      <c r="AP339" s="62"/>
      <c r="AQ339" s="62"/>
      <c r="AR339" s="62"/>
      <c r="AS339" s="62"/>
    </row>
    <row r="340" spans="1:45" ht="15.75" customHeight="1" x14ac:dyDescent="0.2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  <c r="AC340" s="62"/>
      <c r="AD340" s="62"/>
      <c r="AE340" s="62"/>
      <c r="AF340" s="62"/>
      <c r="AG340" s="62"/>
      <c r="AH340" s="62"/>
      <c r="AI340" s="62"/>
      <c r="AJ340" s="62"/>
      <c r="AK340" s="62"/>
      <c r="AL340" s="62"/>
      <c r="AM340" s="62"/>
      <c r="AN340" s="62"/>
      <c r="AO340" s="62"/>
      <c r="AP340" s="62"/>
      <c r="AQ340" s="62"/>
      <c r="AR340" s="62"/>
      <c r="AS340" s="62"/>
    </row>
    <row r="341" spans="1:45" ht="15.75" customHeight="1" x14ac:dyDescent="0.2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  <c r="AC341" s="62"/>
      <c r="AD341" s="62"/>
      <c r="AE341" s="62"/>
      <c r="AF341" s="62"/>
      <c r="AG341" s="62"/>
      <c r="AH341" s="62"/>
      <c r="AI341" s="62"/>
      <c r="AJ341" s="62"/>
      <c r="AK341" s="62"/>
      <c r="AL341" s="62"/>
      <c r="AM341" s="62"/>
      <c r="AN341" s="62"/>
      <c r="AO341" s="62"/>
      <c r="AP341" s="62"/>
      <c r="AQ341" s="62"/>
      <c r="AR341" s="62"/>
      <c r="AS341" s="62"/>
    </row>
    <row r="342" spans="1:45" ht="15.75" customHeight="1" x14ac:dyDescent="0.2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62"/>
      <c r="AD342" s="62"/>
      <c r="AE342" s="62"/>
      <c r="AF342" s="62"/>
      <c r="AG342" s="62"/>
      <c r="AH342" s="62"/>
      <c r="AI342" s="62"/>
      <c r="AJ342" s="62"/>
      <c r="AK342" s="62"/>
      <c r="AL342" s="62"/>
      <c r="AM342" s="62"/>
      <c r="AN342" s="62"/>
      <c r="AO342" s="62"/>
      <c r="AP342" s="62"/>
      <c r="AQ342" s="62"/>
      <c r="AR342" s="62"/>
      <c r="AS342" s="62"/>
    </row>
    <row r="343" spans="1:45" ht="15.75" customHeight="1" x14ac:dyDescent="0.2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  <c r="AC343" s="62"/>
      <c r="AD343" s="62"/>
      <c r="AE343" s="62"/>
      <c r="AF343" s="62"/>
      <c r="AG343" s="62"/>
      <c r="AH343" s="62"/>
      <c r="AI343" s="62"/>
      <c r="AJ343" s="62"/>
      <c r="AK343" s="62"/>
      <c r="AL343" s="62"/>
      <c r="AM343" s="62"/>
      <c r="AN343" s="62"/>
      <c r="AO343" s="62"/>
      <c r="AP343" s="62"/>
      <c r="AQ343" s="62"/>
      <c r="AR343" s="62"/>
      <c r="AS343" s="62"/>
    </row>
    <row r="344" spans="1:45" ht="15.75" customHeight="1" x14ac:dyDescent="0.2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  <c r="AF344" s="62"/>
      <c r="AG344" s="62"/>
      <c r="AH344" s="62"/>
      <c r="AI344" s="62"/>
      <c r="AJ344" s="62"/>
      <c r="AK344" s="62"/>
      <c r="AL344" s="62"/>
      <c r="AM344" s="62"/>
      <c r="AN344" s="62"/>
      <c r="AO344" s="62"/>
      <c r="AP344" s="62"/>
      <c r="AQ344" s="62"/>
      <c r="AR344" s="62"/>
      <c r="AS344" s="62"/>
    </row>
    <row r="345" spans="1:45" ht="15.75" customHeight="1" x14ac:dyDescent="0.2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  <c r="AC345" s="62"/>
      <c r="AD345" s="62"/>
      <c r="AE345" s="62"/>
      <c r="AF345" s="62"/>
      <c r="AG345" s="62"/>
      <c r="AH345" s="62"/>
      <c r="AI345" s="62"/>
      <c r="AJ345" s="62"/>
      <c r="AK345" s="62"/>
      <c r="AL345" s="62"/>
      <c r="AM345" s="62"/>
      <c r="AN345" s="62"/>
      <c r="AO345" s="62"/>
      <c r="AP345" s="62"/>
      <c r="AQ345" s="62"/>
      <c r="AR345" s="62"/>
      <c r="AS345" s="62"/>
    </row>
    <row r="346" spans="1:45" ht="15.75" customHeight="1" x14ac:dyDescent="0.2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62"/>
      <c r="AD346" s="62"/>
      <c r="AE346" s="62"/>
      <c r="AF346" s="62"/>
      <c r="AG346" s="62"/>
      <c r="AH346" s="62"/>
      <c r="AI346" s="62"/>
      <c r="AJ346" s="62"/>
      <c r="AK346" s="62"/>
      <c r="AL346" s="62"/>
      <c r="AM346" s="62"/>
      <c r="AN346" s="62"/>
      <c r="AO346" s="62"/>
      <c r="AP346" s="62"/>
      <c r="AQ346" s="62"/>
      <c r="AR346" s="62"/>
      <c r="AS346" s="62"/>
    </row>
    <row r="347" spans="1:45" ht="15.75" customHeight="1" x14ac:dyDescent="0.2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  <c r="AC347" s="62"/>
      <c r="AD347" s="62"/>
      <c r="AE347" s="62"/>
      <c r="AF347" s="62"/>
      <c r="AG347" s="62"/>
      <c r="AH347" s="62"/>
      <c r="AI347" s="62"/>
      <c r="AJ347" s="62"/>
      <c r="AK347" s="62"/>
      <c r="AL347" s="62"/>
      <c r="AM347" s="62"/>
      <c r="AN347" s="62"/>
      <c r="AO347" s="62"/>
      <c r="AP347" s="62"/>
      <c r="AQ347" s="62"/>
      <c r="AR347" s="62"/>
      <c r="AS347" s="62"/>
    </row>
    <row r="348" spans="1:45" ht="15.75" customHeight="1" x14ac:dyDescent="0.2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62"/>
      <c r="AD348" s="62"/>
      <c r="AE348" s="62"/>
      <c r="AF348" s="62"/>
      <c r="AG348" s="62"/>
      <c r="AH348" s="62"/>
      <c r="AI348" s="62"/>
      <c r="AJ348" s="62"/>
      <c r="AK348" s="62"/>
      <c r="AL348" s="62"/>
      <c r="AM348" s="62"/>
      <c r="AN348" s="62"/>
      <c r="AO348" s="62"/>
      <c r="AP348" s="62"/>
      <c r="AQ348" s="62"/>
      <c r="AR348" s="62"/>
      <c r="AS348" s="62"/>
    </row>
    <row r="349" spans="1:45" ht="15.75" customHeight="1" x14ac:dyDescent="0.2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62"/>
      <c r="AD349" s="62"/>
      <c r="AE349" s="62"/>
      <c r="AF349" s="62"/>
      <c r="AG349" s="62"/>
      <c r="AH349" s="62"/>
      <c r="AI349" s="62"/>
      <c r="AJ349" s="62"/>
      <c r="AK349" s="62"/>
      <c r="AL349" s="62"/>
      <c r="AM349" s="62"/>
      <c r="AN349" s="62"/>
      <c r="AO349" s="62"/>
      <c r="AP349" s="62"/>
      <c r="AQ349" s="62"/>
      <c r="AR349" s="62"/>
      <c r="AS349" s="62"/>
    </row>
    <row r="350" spans="1:45" ht="15.75" customHeight="1" x14ac:dyDescent="0.2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  <c r="AC350" s="62"/>
      <c r="AD350" s="62"/>
      <c r="AE350" s="62"/>
      <c r="AF350" s="62"/>
      <c r="AG350" s="62"/>
      <c r="AH350" s="62"/>
      <c r="AI350" s="62"/>
      <c r="AJ350" s="62"/>
      <c r="AK350" s="62"/>
      <c r="AL350" s="62"/>
      <c r="AM350" s="62"/>
      <c r="AN350" s="62"/>
      <c r="AO350" s="62"/>
      <c r="AP350" s="62"/>
      <c r="AQ350" s="62"/>
      <c r="AR350" s="62"/>
      <c r="AS350" s="62"/>
    </row>
    <row r="351" spans="1:45" ht="15.75" customHeight="1" x14ac:dyDescent="0.2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62"/>
      <c r="AD351" s="62"/>
      <c r="AE351" s="62"/>
      <c r="AF351" s="62"/>
      <c r="AG351" s="62"/>
      <c r="AH351" s="62"/>
      <c r="AI351" s="62"/>
      <c r="AJ351" s="62"/>
      <c r="AK351" s="62"/>
      <c r="AL351" s="62"/>
      <c r="AM351" s="62"/>
      <c r="AN351" s="62"/>
      <c r="AO351" s="62"/>
      <c r="AP351" s="62"/>
      <c r="AQ351" s="62"/>
      <c r="AR351" s="62"/>
      <c r="AS351" s="62"/>
    </row>
    <row r="352" spans="1:45" ht="15.75" customHeight="1" x14ac:dyDescent="0.2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  <c r="AC352" s="62"/>
      <c r="AD352" s="62"/>
      <c r="AE352" s="62"/>
      <c r="AF352" s="62"/>
      <c r="AG352" s="62"/>
      <c r="AH352" s="62"/>
      <c r="AI352" s="62"/>
      <c r="AJ352" s="62"/>
      <c r="AK352" s="62"/>
      <c r="AL352" s="62"/>
      <c r="AM352" s="62"/>
      <c r="AN352" s="62"/>
      <c r="AO352" s="62"/>
      <c r="AP352" s="62"/>
      <c r="AQ352" s="62"/>
      <c r="AR352" s="62"/>
      <c r="AS352" s="62"/>
    </row>
    <row r="353" spans="1:45" ht="15.75" customHeight="1" x14ac:dyDescent="0.2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  <c r="AF353" s="62"/>
      <c r="AG353" s="62"/>
      <c r="AH353" s="62"/>
      <c r="AI353" s="62"/>
      <c r="AJ353" s="62"/>
      <c r="AK353" s="62"/>
      <c r="AL353" s="62"/>
      <c r="AM353" s="62"/>
      <c r="AN353" s="62"/>
      <c r="AO353" s="62"/>
      <c r="AP353" s="62"/>
      <c r="AQ353" s="62"/>
      <c r="AR353" s="62"/>
      <c r="AS353" s="62"/>
    </row>
    <row r="354" spans="1:45" ht="15.75" customHeight="1" x14ac:dyDescent="0.2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62"/>
      <c r="AD354" s="62"/>
      <c r="AE354" s="62"/>
      <c r="AF354" s="62"/>
      <c r="AG354" s="62"/>
      <c r="AH354" s="62"/>
      <c r="AI354" s="62"/>
      <c r="AJ354" s="62"/>
      <c r="AK354" s="62"/>
      <c r="AL354" s="62"/>
      <c r="AM354" s="62"/>
      <c r="AN354" s="62"/>
      <c r="AO354" s="62"/>
      <c r="AP354" s="62"/>
      <c r="AQ354" s="62"/>
      <c r="AR354" s="62"/>
      <c r="AS354" s="62"/>
    </row>
    <row r="355" spans="1:45" ht="15.75" customHeight="1" x14ac:dyDescent="0.2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  <c r="AC355" s="62"/>
      <c r="AD355" s="62"/>
      <c r="AE355" s="62"/>
      <c r="AF355" s="62"/>
      <c r="AG355" s="62"/>
      <c r="AH355" s="62"/>
      <c r="AI355" s="62"/>
      <c r="AJ355" s="62"/>
      <c r="AK355" s="62"/>
      <c r="AL355" s="62"/>
      <c r="AM355" s="62"/>
      <c r="AN355" s="62"/>
      <c r="AO355" s="62"/>
      <c r="AP355" s="62"/>
      <c r="AQ355" s="62"/>
      <c r="AR355" s="62"/>
      <c r="AS355" s="62"/>
    </row>
    <row r="356" spans="1:45" ht="15.75" customHeight="1" x14ac:dyDescent="0.2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  <c r="AC356" s="62"/>
      <c r="AD356" s="62"/>
      <c r="AE356" s="62"/>
      <c r="AF356" s="62"/>
      <c r="AG356" s="62"/>
      <c r="AH356" s="62"/>
      <c r="AI356" s="62"/>
      <c r="AJ356" s="62"/>
      <c r="AK356" s="62"/>
      <c r="AL356" s="62"/>
      <c r="AM356" s="62"/>
      <c r="AN356" s="62"/>
      <c r="AO356" s="62"/>
      <c r="AP356" s="62"/>
      <c r="AQ356" s="62"/>
      <c r="AR356" s="62"/>
      <c r="AS356" s="62"/>
    </row>
    <row r="357" spans="1:45" ht="15.75" customHeight="1" x14ac:dyDescent="0.2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62"/>
      <c r="AD357" s="62"/>
      <c r="AE357" s="62"/>
      <c r="AF357" s="62"/>
      <c r="AG357" s="62"/>
      <c r="AH357" s="62"/>
      <c r="AI357" s="62"/>
      <c r="AJ357" s="62"/>
      <c r="AK357" s="62"/>
      <c r="AL357" s="62"/>
      <c r="AM357" s="62"/>
      <c r="AN357" s="62"/>
      <c r="AO357" s="62"/>
      <c r="AP357" s="62"/>
      <c r="AQ357" s="62"/>
      <c r="AR357" s="62"/>
      <c r="AS357" s="62"/>
    </row>
    <row r="358" spans="1:45" ht="15.75" customHeight="1" x14ac:dyDescent="0.2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62"/>
      <c r="AD358" s="62"/>
      <c r="AE358" s="62"/>
      <c r="AF358" s="62"/>
      <c r="AG358" s="62"/>
      <c r="AH358" s="62"/>
      <c r="AI358" s="62"/>
      <c r="AJ358" s="62"/>
      <c r="AK358" s="62"/>
      <c r="AL358" s="62"/>
      <c r="AM358" s="62"/>
      <c r="AN358" s="62"/>
      <c r="AO358" s="62"/>
      <c r="AP358" s="62"/>
      <c r="AQ358" s="62"/>
      <c r="AR358" s="62"/>
      <c r="AS358" s="62"/>
    </row>
    <row r="359" spans="1:45" ht="15.75" customHeight="1" x14ac:dyDescent="0.2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62"/>
      <c r="AD359" s="62"/>
      <c r="AE359" s="62"/>
      <c r="AF359" s="62"/>
      <c r="AG359" s="62"/>
      <c r="AH359" s="62"/>
      <c r="AI359" s="62"/>
      <c r="AJ359" s="62"/>
      <c r="AK359" s="62"/>
      <c r="AL359" s="62"/>
      <c r="AM359" s="62"/>
      <c r="AN359" s="62"/>
      <c r="AO359" s="62"/>
      <c r="AP359" s="62"/>
      <c r="AQ359" s="62"/>
      <c r="AR359" s="62"/>
      <c r="AS359" s="62"/>
    </row>
    <row r="360" spans="1:45" ht="15.75" customHeight="1" x14ac:dyDescent="0.2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62"/>
      <c r="AD360" s="62"/>
      <c r="AE360" s="62"/>
      <c r="AF360" s="62"/>
      <c r="AG360" s="62"/>
      <c r="AH360" s="62"/>
      <c r="AI360" s="62"/>
      <c r="AJ360" s="62"/>
      <c r="AK360" s="62"/>
      <c r="AL360" s="62"/>
      <c r="AM360" s="62"/>
      <c r="AN360" s="62"/>
      <c r="AO360" s="62"/>
      <c r="AP360" s="62"/>
      <c r="AQ360" s="62"/>
      <c r="AR360" s="62"/>
      <c r="AS360" s="62"/>
    </row>
    <row r="361" spans="1:45" ht="15.75" customHeight="1" x14ac:dyDescent="0.2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  <c r="AC361" s="62"/>
      <c r="AD361" s="62"/>
      <c r="AE361" s="62"/>
      <c r="AF361" s="62"/>
      <c r="AG361" s="62"/>
      <c r="AH361" s="62"/>
      <c r="AI361" s="62"/>
      <c r="AJ361" s="62"/>
      <c r="AK361" s="62"/>
      <c r="AL361" s="62"/>
      <c r="AM361" s="62"/>
      <c r="AN361" s="62"/>
      <c r="AO361" s="62"/>
      <c r="AP361" s="62"/>
      <c r="AQ361" s="62"/>
      <c r="AR361" s="62"/>
      <c r="AS361" s="62"/>
    </row>
    <row r="362" spans="1:45" ht="15.75" customHeight="1" x14ac:dyDescent="0.2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  <c r="AE362" s="62"/>
      <c r="AF362" s="62"/>
      <c r="AG362" s="62"/>
      <c r="AH362" s="62"/>
      <c r="AI362" s="62"/>
      <c r="AJ362" s="62"/>
      <c r="AK362" s="62"/>
      <c r="AL362" s="62"/>
      <c r="AM362" s="62"/>
      <c r="AN362" s="62"/>
      <c r="AO362" s="62"/>
      <c r="AP362" s="62"/>
      <c r="AQ362" s="62"/>
      <c r="AR362" s="62"/>
      <c r="AS362" s="62"/>
    </row>
    <row r="363" spans="1:45" ht="15.75" customHeight="1" x14ac:dyDescent="0.2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  <c r="AJ363" s="62"/>
      <c r="AK363" s="62"/>
      <c r="AL363" s="62"/>
      <c r="AM363" s="62"/>
      <c r="AN363" s="62"/>
      <c r="AO363" s="62"/>
      <c r="AP363" s="62"/>
      <c r="AQ363" s="62"/>
      <c r="AR363" s="62"/>
      <c r="AS363" s="62"/>
    </row>
    <row r="364" spans="1:45" ht="15.75" customHeight="1" x14ac:dyDescent="0.2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  <c r="AC364" s="62"/>
      <c r="AD364" s="62"/>
      <c r="AE364" s="62"/>
      <c r="AF364" s="62"/>
      <c r="AG364" s="62"/>
      <c r="AH364" s="62"/>
      <c r="AI364" s="62"/>
      <c r="AJ364" s="62"/>
      <c r="AK364" s="62"/>
      <c r="AL364" s="62"/>
      <c r="AM364" s="62"/>
      <c r="AN364" s="62"/>
      <c r="AO364" s="62"/>
      <c r="AP364" s="62"/>
      <c r="AQ364" s="62"/>
      <c r="AR364" s="62"/>
      <c r="AS364" s="62"/>
    </row>
    <row r="365" spans="1:45" ht="15.75" customHeight="1" x14ac:dyDescent="0.2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  <c r="AC365" s="62"/>
      <c r="AD365" s="62"/>
      <c r="AE365" s="62"/>
      <c r="AF365" s="62"/>
      <c r="AG365" s="62"/>
      <c r="AH365" s="62"/>
      <c r="AI365" s="62"/>
      <c r="AJ365" s="62"/>
      <c r="AK365" s="62"/>
      <c r="AL365" s="62"/>
      <c r="AM365" s="62"/>
      <c r="AN365" s="62"/>
      <c r="AO365" s="62"/>
      <c r="AP365" s="62"/>
      <c r="AQ365" s="62"/>
      <c r="AR365" s="62"/>
      <c r="AS365" s="62"/>
    </row>
    <row r="366" spans="1:45" ht="15.75" customHeight="1" x14ac:dyDescent="0.2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  <c r="AB366" s="62"/>
      <c r="AC366" s="62"/>
      <c r="AD366" s="62"/>
      <c r="AE366" s="62"/>
      <c r="AF366" s="62"/>
      <c r="AG366" s="62"/>
      <c r="AH366" s="62"/>
      <c r="AI366" s="62"/>
      <c r="AJ366" s="62"/>
      <c r="AK366" s="62"/>
      <c r="AL366" s="62"/>
      <c r="AM366" s="62"/>
      <c r="AN366" s="62"/>
      <c r="AO366" s="62"/>
      <c r="AP366" s="62"/>
      <c r="AQ366" s="62"/>
      <c r="AR366" s="62"/>
      <c r="AS366" s="62"/>
    </row>
    <row r="367" spans="1:45" ht="15.75" customHeight="1" x14ac:dyDescent="0.2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  <c r="AC367" s="62"/>
      <c r="AD367" s="62"/>
      <c r="AE367" s="62"/>
      <c r="AF367" s="62"/>
      <c r="AG367" s="62"/>
      <c r="AH367" s="62"/>
      <c r="AI367" s="62"/>
      <c r="AJ367" s="62"/>
      <c r="AK367" s="62"/>
      <c r="AL367" s="62"/>
      <c r="AM367" s="62"/>
      <c r="AN367" s="62"/>
      <c r="AO367" s="62"/>
      <c r="AP367" s="62"/>
      <c r="AQ367" s="62"/>
      <c r="AR367" s="62"/>
      <c r="AS367" s="62"/>
    </row>
    <row r="368" spans="1:45" ht="15.75" customHeight="1" x14ac:dyDescent="0.2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  <c r="AA368" s="62"/>
      <c r="AB368" s="62"/>
      <c r="AC368" s="62"/>
      <c r="AD368" s="62"/>
      <c r="AE368" s="62"/>
      <c r="AF368" s="62"/>
      <c r="AG368" s="62"/>
      <c r="AH368" s="62"/>
      <c r="AI368" s="62"/>
      <c r="AJ368" s="62"/>
      <c r="AK368" s="62"/>
      <c r="AL368" s="62"/>
      <c r="AM368" s="62"/>
      <c r="AN368" s="62"/>
      <c r="AO368" s="62"/>
      <c r="AP368" s="62"/>
      <c r="AQ368" s="62"/>
      <c r="AR368" s="62"/>
      <c r="AS368" s="62"/>
    </row>
    <row r="369" spans="1:45" ht="15.75" customHeight="1" x14ac:dyDescent="0.2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  <c r="AB369" s="62"/>
      <c r="AC369" s="62"/>
      <c r="AD369" s="62"/>
      <c r="AE369" s="62"/>
      <c r="AF369" s="62"/>
      <c r="AG369" s="62"/>
      <c r="AH369" s="62"/>
      <c r="AI369" s="62"/>
      <c r="AJ369" s="62"/>
      <c r="AK369" s="62"/>
      <c r="AL369" s="62"/>
      <c r="AM369" s="62"/>
      <c r="AN369" s="62"/>
      <c r="AO369" s="62"/>
      <c r="AP369" s="62"/>
      <c r="AQ369" s="62"/>
      <c r="AR369" s="62"/>
      <c r="AS369" s="62"/>
    </row>
    <row r="370" spans="1:45" ht="15.75" customHeight="1" x14ac:dyDescent="0.2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  <c r="AA370" s="62"/>
      <c r="AB370" s="62"/>
      <c r="AC370" s="62"/>
      <c r="AD370" s="62"/>
      <c r="AE370" s="62"/>
      <c r="AF370" s="62"/>
      <c r="AG370" s="62"/>
      <c r="AH370" s="62"/>
      <c r="AI370" s="62"/>
      <c r="AJ370" s="62"/>
      <c r="AK370" s="62"/>
      <c r="AL370" s="62"/>
      <c r="AM370" s="62"/>
      <c r="AN370" s="62"/>
      <c r="AO370" s="62"/>
      <c r="AP370" s="62"/>
      <c r="AQ370" s="62"/>
      <c r="AR370" s="62"/>
      <c r="AS370" s="62"/>
    </row>
    <row r="371" spans="1:45" ht="15.75" customHeight="1" x14ac:dyDescent="0.2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  <c r="AA371" s="62"/>
      <c r="AB371" s="62"/>
      <c r="AC371" s="62"/>
      <c r="AD371" s="62"/>
      <c r="AE371" s="62"/>
      <c r="AF371" s="62"/>
      <c r="AG371" s="62"/>
      <c r="AH371" s="62"/>
      <c r="AI371" s="62"/>
      <c r="AJ371" s="62"/>
      <c r="AK371" s="62"/>
      <c r="AL371" s="62"/>
      <c r="AM371" s="62"/>
      <c r="AN371" s="62"/>
      <c r="AO371" s="62"/>
      <c r="AP371" s="62"/>
      <c r="AQ371" s="62"/>
      <c r="AR371" s="62"/>
      <c r="AS371" s="62"/>
    </row>
    <row r="372" spans="1:45" ht="15.75" customHeight="1" x14ac:dyDescent="0.2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  <c r="AA372" s="62"/>
      <c r="AB372" s="62"/>
      <c r="AC372" s="62"/>
      <c r="AD372" s="62"/>
      <c r="AE372" s="62"/>
      <c r="AF372" s="62"/>
      <c r="AG372" s="62"/>
      <c r="AH372" s="62"/>
      <c r="AI372" s="62"/>
      <c r="AJ372" s="62"/>
      <c r="AK372" s="62"/>
      <c r="AL372" s="62"/>
      <c r="AM372" s="62"/>
      <c r="AN372" s="62"/>
      <c r="AO372" s="62"/>
      <c r="AP372" s="62"/>
      <c r="AQ372" s="62"/>
      <c r="AR372" s="62"/>
      <c r="AS372" s="62"/>
    </row>
    <row r="373" spans="1:45" ht="15.75" customHeight="1" x14ac:dyDescent="0.2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  <c r="AE373" s="62"/>
      <c r="AF373" s="62"/>
      <c r="AG373" s="62"/>
      <c r="AH373" s="62"/>
      <c r="AI373" s="62"/>
      <c r="AJ373" s="62"/>
      <c r="AK373" s="62"/>
      <c r="AL373" s="62"/>
      <c r="AM373" s="62"/>
      <c r="AN373" s="62"/>
      <c r="AO373" s="62"/>
      <c r="AP373" s="62"/>
      <c r="AQ373" s="62"/>
      <c r="AR373" s="62"/>
      <c r="AS373" s="62"/>
    </row>
    <row r="374" spans="1:45" ht="15.75" customHeight="1" x14ac:dyDescent="0.2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  <c r="AC374" s="62"/>
      <c r="AD374" s="62"/>
      <c r="AE374" s="62"/>
      <c r="AF374" s="62"/>
      <c r="AG374" s="62"/>
      <c r="AH374" s="62"/>
      <c r="AI374" s="62"/>
      <c r="AJ374" s="62"/>
      <c r="AK374" s="62"/>
      <c r="AL374" s="62"/>
      <c r="AM374" s="62"/>
      <c r="AN374" s="62"/>
      <c r="AO374" s="62"/>
      <c r="AP374" s="62"/>
      <c r="AQ374" s="62"/>
      <c r="AR374" s="62"/>
      <c r="AS374" s="62"/>
    </row>
    <row r="375" spans="1:45" ht="15.75" customHeight="1" x14ac:dyDescent="0.2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  <c r="AB375" s="62"/>
      <c r="AC375" s="62"/>
      <c r="AD375" s="62"/>
      <c r="AE375" s="62"/>
      <c r="AF375" s="62"/>
      <c r="AG375" s="62"/>
      <c r="AH375" s="62"/>
      <c r="AI375" s="62"/>
      <c r="AJ375" s="62"/>
      <c r="AK375" s="62"/>
      <c r="AL375" s="62"/>
      <c r="AM375" s="62"/>
      <c r="AN375" s="62"/>
      <c r="AO375" s="62"/>
      <c r="AP375" s="62"/>
      <c r="AQ375" s="62"/>
      <c r="AR375" s="62"/>
      <c r="AS375" s="62"/>
    </row>
    <row r="376" spans="1:45" ht="15.75" customHeight="1" x14ac:dyDescent="0.2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  <c r="AC376" s="62"/>
      <c r="AD376" s="62"/>
      <c r="AE376" s="62"/>
      <c r="AF376" s="62"/>
      <c r="AG376" s="62"/>
      <c r="AH376" s="62"/>
      <c r="AI376" s="62"/>
      <c r="AJ376" s="62"/>
      <c r="AK376" s="62"/>
      <c r="AL376" s="62"/>
      <c r="AM376" s="62"/>
      <c r="AN376" s="62"/>
      <c r="AO376" s="62"/>
      <c r="AP376" s="62"/>
      <c r="AQ376" s="62"/>
      <c r="AR376" s="62"/>
      <c r="AS376" s="62"/>
    </row>
    <row r="377" spans="1:45" ht="15.75" customHeight="1" x14ac:dyDescent="0.2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  <c r="AA377" s="62"/>
      <c r="AB377" s="62"/>
      <c r="AC377" s="62"/>
      <c r="AD377" s="62"/>
      <c r="AE377" s="62"/>
      <c r="AF377" s="62"/>
      <c r="AG377" s="62"/>
      <c r="AH377" s="62"/>
      <c r="AI377" s="62"/>
      <c r="AJ377" s="62"/>
      <c r="AK377" s="62"/>
      <c r="AL377" s="62"/>
      <c r="AM377" s="62"/>
      <c r="AN377" s="62"/>
      <c r="AO377" s="62"/>
      <c r="AP377" s="62"/>
      <c r="AQ377" s="62"/>
      <c r="AR377" s="62"/>
      <c r="AS377" s="62"/>
    </row>
    <row r="378" spans="1:45" ht="15.75" customHeight="1" x14ac:dyDescent="0.2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  <c r="AA378" s="62"/>
      <c r="AB378" s="62"/>
      <c r="AC378" s="62"/>
      <c r="AD378" s="62"/>
      <c r="AE378" s="62"/>
      <c r="AF378" s="62"/>
      <c r="AG378" s="62"/>
      <c r="AH378" s="62"/>
      <c r="AI378" s="62"/>
      <c r="AJ378" s="62"/>
      <c r="AK378" s="62"/>
      <c r="AL378" s="62"/>
      <c r="AM378" s="62"/>
      <c r="AN378" s="62"/>
      <c r="AO378" s="62"/>
      <c r="AP378" s="62"/>
      <c r="AQ378" s="62"/>
      <c r="AR378" s="62"/>
      <c r="AS378" s="62"/>
    </row>
    <row r="379" spans="1:45" ht="15.75" customHeight="1" x14ac:dyDescent="0.2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  <c r="AC379" s="62"/>
      <c r="AD379" s="62"/>
      <c r="AE379" s="62"/>
      <c r="AF379" s="62"/>
      <c r="AG379" s="62"/>
      <c r="AH379" s="62"/>
      <c r="AI379" s="62"/>
      <c r="AJ379" s="62"/>
      <c r="AK379" s="62"/>
      <c r="AL379" s="62"/>
      <c r="AM379" s="62"/>
      <c r="AN379" s="62"/>
      <c r="AO379" s="62"/>
      <c r="AP379" s="62"/>
      <c r="AQ379" s="62"/>
      <c r="AR379" s="62"/>
      <c r="AS379" s="62"/>
    </row>
    <row r="380" spans="1:45" ht="15.75" customHeight="1" x14ac:dyDescent="0.2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  <c r="AB380" s="62"/>
      <c r="AC380" s="62"/>
      <c r="AD380" s="62"/>
      <c r="AE380" s="62"/>
      <c r="AF380" s="62"/>
      <c r="AG380" s="62"/>
      <c r="AH380" s="62"/>
      <c r="AI380" s="62"/>
      <c r="AJ380" s="62"/>
      <c r="AK380" s="62"/>
      <c r="AL380" s="62"/>
      <c r="AM380" s="62"/>
      <c r="AN380" s="62"/>
      <c r="AO380" s="62"/>
      <c r="AP380" s="62"/>
      <c r="AQ380" s="62"/>
      <c r="AR380" s="62"/>
      <c r="AS380" s="62"/>
    </row>
    <row r="381" spans="1:45" ht="15.75" customHeight="1" x14ac:dyDescent="0.2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  <c r="AA381" s="62"/>
      <c r="AB381" s="62"/>
      <c r="AC381" s="62"/>
      <c r="AD381" s="62"/>
      <c r="AE381" s="62"/>
      <c r="AF381" s="62"/>
      <c r="AG381" s="62"/>
      <c r="AH381" s="62"/>
      <c r="AI381" s="62"/>
      <c r="AJ381" s="62"/>
      <c r="AK381" s="62"/>
      <c r="AL381" s="62"/>
      <c r="AM381" s="62"/>
      <c r="AN381" s="62"/>
      <c r="AO381" s="62"/>
      <c r="AP381" s="62"/>
      <c r="AQ381" s="62"/>
      <c r="AR381" s="62"/>
      <c r="AS381" s="62"/>
    </row>
    <row r="382" spans="1:45" ht="15.75" customHeight="1" x14ac:dyDescent="0.2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  <c r="AA382" s="62"/>
      <c r="AB382" s="62"/>
      <c r="AC382" s="62"/>
      <c r="AD382" s="62"/>
      <c r="AE382" s="62"/>
      <c r="AF382" s="62"/>
      <c r="AG382" s="62"/>
      <c r="AH382" s="62"/>
      <c r="AI382" s="62"/>
      <c r="AJ382" s="62"/>
      <c r="AK382" s="62"/>
      <c r="AL382" s="62"/>
      <c r="AM382" s="62"/>
      <c r="AN382" s="62"/>
      <c r="AO382" s="62"/>
      <c r="AP382" s="62"/>
      <c r="AQ382" s="62"/>
      <c r="AR382" s="62"/>
      <c r="AS382" s="62"/>
    </row>
    <row r="383" spans="1:45" ht="15.75" customHeight="1" x14ac:dyDescent="0.2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  <c r="AE383" s="62"/>
      <c r="AF383" s="62"/>
      <c r="AG383" s="62"/>
      <c r="AH383" s="62"/>
      <c r="AI383" s="62"/>
      <c r="AJ383" s="62"/>
      <c r="AK383" s="62"/>
      <c r="AL383" s="62"/>
      <c r="AM383" s="62"/>
      <c r="AN383" s="62"/>
      <c r="AO383" s="62"/>
      <c r="AP383" s="62"/>
      <c r="AQ383" s="62"/>
      <c r="AR383" s="62"/>
      <c r="AS383" s="62"/>
    </row>
    <row r="384" spans="1:45" ht="15.75" customHeight="1" x14ac:dyDescent="0.2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  <c r="AA384" s="62"/>
      <c r="AB384" s="62"/>
      <c r="AC384" s="62"/>
      <c r="AD384" s="62"/>
      <c r="AE384" s="62"/>
      <c r="AF384" s="62"/>
      <c r="AG384" s="62"/>
      <c r="AH384" s="62"/>
      <c r="AI384" s="62"/>
      <c r="AJ384" s="62"/>
      <c r="AK384" s="62"/>
      <c r="AL384" s="62"/>
      <c r="AM384" s="62"/>
      <c r="AN384" s="62"/>
      <c r="AO384" s="62"/>
      <c r="AP384" s="62"/>
      <c r="AQ384" s="62"/>
      <c r="AR384" s="62"/>
      <c r="AS384" s="62"/>
    </row>
    <row r="385" spans="1:45" ht="15.75" customHeight="1" x14ac:dyDescent="0.2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  <c r="AA385" s="62"/>
      <c r="AB385" s="62"/>
      <c r="AC385" s="62"/>
      <c r="AD385" s="62"/>
      <c r="AE385" s="62"/>
      <c r="AF385" s="62"/>
      <c r="AG385" s="62"/>
      <c r="AH385" s="62"/>
      <c r="AI385" s="62"/>
      <c r="AJ385" s="62"/>
      <c r="AK385" s="62"/>
      <c r="AL385" s="62"/>
      <c r="AM385" s="62"/>
      <c r="AN385" s="62"/>
      <c r="AO385" s="62"/>
      <c r="AP385" s="62"/>
      <c r="AQ385" s="62"/>
      <c r="AR385" s="62"/>
      <c r="AS385" s="62"/>
    </row>
    <row r="386" spans="1:45" ht="15.75" customHeight="1" x14ac:dyDescent="0.2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  <c r="AE386" s="62"/>
      <c r="AF386" s="62"/>
      <c r="AG386" s="62"/>
      <c r="AH386" s="62"/>
      <c r="AI386" s="62"/>
      <c r="AJ386" s="62"/>
      <c r="AK386" s="62"/>
      <c r="AL386" s="62"/>
      <c r="AM386" s="62"/>
      <c r="AN386" s="62"/>
      <c r="AO386" s="62"/>
      <c r="AP386" s="62"/>
      <c r="AQ386" s="62"/>
      <c r="AR386" s="62"/>
      <c r="AS386" s="62"/>
    </row>
    <row r="387" spans="1:45" ht="15.75" customHeight="1" x14ac:dyDescent="0.2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  <c r="AA387" s="62"/>
      <c r="AB387" s="62"/>
      <c r="AC387" s="62"/>
      <c r="AD387" s="62"/>
      <c r="AE387" s="62"/>
      <c r="AF387" s="62"/>
      <c r="AG387" s="62"/>
      <c r="AH387" s="62"/>
      <c r="AI387" s="62"/>
      <c r="AJ387" s="62"/>
      <c r="AK387" s="62"/>
      <c r="AL387" s="62"/>
      <c r="AM387" s="62"/>
      <c r="AN387" s="62"/>
      <c r="AO387" s="62"/>
      <c r="AP387" s="62"/>
      <c r="AQ387" s="62"/>
      <c r="AR387" s="62"/>
      <c r="AS387" s="62"/>
    </row>
    <row r="388" spans="1:45" ht="15.75" customHeight="1" x14ac:dyDescent="0.2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  <c r="AA388" s="62"/>
      <c r="AB388" s="62"/>
      <c r="AC388" s="62"/>
      <c r="AD388" s="62"/>
      <c r="AE388" s="62"/>
      <c r="AF388" s="62"/>
      <c r="AG388" s="62"/>
      <c r="AH388" s="62"/>
      <c r="AI388" s="62"/>
      <c r="AJ388" s="62"/>
      <c r="AK388" s="62"/>
      <c r="AL388" s="62"/>
      <c r="AM388" s="62"/>
      <c r="AN388" s="62"/>
      <c r="AO388" s="62"/>
      <c r="AP388" s="62"/>
      <c r="AQ388" s="62"/>
      <c r="AR388" s="62"/>
      <c r="AS388" s="62"/>
    </row>
    <row r="389" spans="1:45" ht="15.75" customHeight="1" x14ac:dyDescent="0.2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  <c r="AA389" s="62"/>
      <c r="AB389" s="62"/>
      <c r="AC389" s="62"/>
      <c r="AD389" s="62"/>
      <c r="AE389" s="62"/>
      <c r="AF389" s="62"/>
      <c r="AG389" s="62"/>
      <c r="AH389" s="62"/>
      <c r="AI389" s="62"/>
      <c r="AJ389" s="62"/>
      <c r="AK389" s="62"/>
      <c r="AL389" s="62"/>
      <c r="AM389" s="62"/>
      <c r="AN389" s="62"/>
      <c r="AO389" s="62"/>
      <c r="AP389" s="62"/>
      <c r="AQ389" s="62"/>
      <c r="AR389" s="62"/>
      <c r="AS389" s="62"/>
    </row>
    <row r="390" spans="1:45" ht="15.75" customHeight="1" x14ac:dyDescent="0.2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  <c r="AB390" s="62"/>
      <c r="AC390" s="62"/>
      <c r="AD390" s="62"/>
      <c r="AE390" s="62"/>
      <c r="AF390" s="62"/>
      <c r="AG390" s="62"/>
      <c r="AH390" s="62"/>
      <c r="AI390" s="62"/>
      <c r="AJ390" s="62"/>
      <c r="AK390" s="62"/>
      <c r="AL390" s="62"/>
      <c r="AM390" s="62"/>
      <c r="AN390" s="62"/>
      <c r="AO390" s="62"/>
      <c r="AP390" s="62"/>
      <c r="AQ390" s="62"/>
      <c r="AR390" s="62"/>
      <c r="AS390" s="62"/>
    </row>
    <row r="391" spans="1:45" ht="15.75" customHeight="1" x14ac:dyDescent="0.2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  <c r="AA391" s="62"/>
      <c r="AB391" s="62"/>
      <c r="AC391" s="62"/>
      <c r="AD391" s="62"/>
      <c r="AE391" s="62"/>
      <c r="AF391" s="62"/>
      <c r="AG391" s="62"/>
      <c r="AH391" s="62"/>
      <c r="AI391" s="62"/>
      <c r="AJ391" s="62"/>
      <c r="AK391" s="62"/>
      <c r="AL391" s="62"/>
      <c r="AM391" s="62"/>
      <c r="AN391" s="62"/>
      <c r="AO391" s="62"/>
      <c r="AP391" s="62"/>
      <c r="AQ391" s="62"/>
      <c r="AR391" s="62"/>
      <c r="AS391" s="62"/>
    </row>
    <row r="392" spans="1:45" ht="15.75" customHeight="1" x14ac:dyDescent="0.2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  <c r="AA392" s="62"/>
      <c r="AB392" s="62"/>
      <c r="AC392" s="62"/>
      <c r="AD392" s="62"/>
      <c r="AE392" s="62"/>
      <c r="AF392" s="62"/>
      <c r="AG392" s="62"/>
      <c r="AH392" s="62"/>
      <c r="AI392" s="62"/>
      <c r="AJ392" s="62"/>
      <c r="AK392" s="62"/>
      <c r="AL392" s="62"/>
      <c r="AM392" s="62"/>
      <c r="AN392" s="62"/>
      <c r="AO392" s="62"/>
      <c r="AP392" s="62"/>
      <c r="AQ392" s="62"/>
      <c r="AR392" s="62"/>
      <c r="AS392" s="62"/>
    </row>
    <row r="393" spans="1:45" ht="15.75" customHeight="1" x14ac:dyDescent="0.2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  <c r="AA393" s="62"/>
      <c r="AB393" s="62"/>
      <c r="AC393" s="62"/>
      <c r="AD393" s="62"/>
      <c r="AE393" s="62"/>
      <c r="AF393" s="62"/>
      <c r="AG393" s="62"/>
      <c r="AH393" s="62"/>
      <c r="AI393" s="62"/>
      <c r="AJ393" s="62"/>
      <c r="AK393" s="62"/>
      <c r="AL393" s="62"/>
      <c r="AM393" s="62"/>
      <c r="AN393" s="62"/>
      <c r="AO393" s="62"/>
      <c r="AP393" s="62"/>
      <c r="AQ393" s="62"/>
      <c r="AR393" s="62"/>
      <c r="AS393" s="62"/>
    </row>
    <row r="394" spans="1:45" ht="15.75" customHeight="1" x14ac:dyDescent="0.2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  <c r="AA394" s="62"/>
      <c r="AB394" s="62"/>
      <c r="AC394" s="62"/>
      <c r="AD394" s="62"/>
      <c r="AE394" s="62"/>
      <c r="AF394" s="62"/>
      <c r="AG394" s="62"/>
      <c r="AH394" s="62"/>
      <c r="AI394" s="62"/>
      <c r="AJ394" s="62"/>
      <c r="AK394" s="62"/>
      <c r="AL394" s="62"/>
      <c r="AM394" s="62"/>
      <c r="AN394" s="62"/>
      <c r="AO394" s="62"/>
      <c r="AP394" s="62"/>
      <c r="AQ394" s="62"/>
      <c r="AR394" s="62"/>
      <c r="AS394" s="62"/>
    </row>
    <row r="395" spans="1:45" ht="15.75" customHeight="1" x14ac:dyDescent="0.2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  <c r="AA395" s="62"/>
      <c r="AB395" s="62"/>
      <c r="AC395" s="62"/>
      <c r="AD395" s="62"/>
      <c r="AE395" s="62"/>
      <c r="AF395" s="62"/>
      <c r="AG395" s="62"/>
      <c r="AH395" s="62"/>
      <c r="AI395" s="62"/>
      <c r="AJ395" s="62"/>
      <c r="AK395" s="62"/>
      <c r="AL395" s="62"/>
      <c r="AM395" s="62"/>
      <c r="AN395" s="62"/>
      <c r="AO395" s="62"/>
      <c r="AP395" s="62"/>
      <c r="AQ395" s="62"/>
      <c r="AR395" s="62"/>
      <c r="AS395" s="62"/>
    </row>
    <row r="396" spans="1:45" ht="15.75" customHeight="1" x14ac:dyDescent="0.2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  <c r="AA396" s="62"/>
      <c r="AB396" s="62"/>
      <c r="AC396" s="62"/>
      <c r="AD396" s="62"/>
      <c r="AE396" s="62"/>
      <c r="AF396" s="62"/>
      <c r="AG396" s="62"/>
      <c r="AH396" s="62"/>
      <c r="AI396" s="62"/>
      <c r="AJ396" s="62"/>
      <c r="AK396" s="62"/>
      <c r="AL396" s="62"/>
      <c r="AM396" s="62"/>
      <c r="AN396" s="62"/>
      <c r="AO396" s="62"/>
      <c r="AP396" s="62"/>
      <c r="AQ396" s="62"/>
      <c r="AR396" s="62"/>
      <c r="AS396" s="62"/>
    </row>
    <row r="397" spans="1:45" ht="15.75" customHeight="1" x14ac:dyDescent="0.2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  <c r="AA397" s="62"/>
      <c r="AB397" s="62"/>
      <c r="AC397" s="62"/>
      <c r="AD397" s="62"/>
      <c r="AE397" s="62"/>
      <c r="AF397" s="62"/>
      <c r="AG397" s="62"/>
      <c r="AH397" s="62"/>
      <c r="AI397" s="62"/>
      <c r="AJ397" s="62"/>
      <c r="AK397" s="62"/>
      <c r="AL397" s="62"/>
      <c r="AM397" s="62"/>
      <c r="AN397" s="62"/>
      <c r="AO397" s="62"/>
      <c r="AP397" s="62"/>
      <c r="AQ397" s="62"/>
      <c r="AR397" s="62"/>
      <c r="AS397" s="62"/>
    </row>
    <row r="398" spans="1:45" ht="15.75" customHeight="1" x14ac:dyDescent="0.2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  <c r="AA398" s="62"/>
      <c r="AB398" s="62"/>
      <c r="AC398" s="62"/>
      <c r="AD398" s="62"/>
      <c r="AE398" s="62"/>
      <c r="AF398" s="62"/>
      <c r="AG398" s="62"/>
      <c r="AH398" s="62"/>
      <c r="AI398" s="62"/>
      <c r="AJ398" s="62"/>
      <c r="AK398" s="62"/>
      <c r="AL398" s="62"/>
      <c r="AM398" s="62"/>
      <c r="AN398" s="62"/>
      <c r="AO398" s="62"/>
      <c r="AP398" s="62"/>
      <c r="AQ398" s="62"/>
      <c r="AR398" s="62"/>
      <c r="AS398" s="62"/>
    </row>
    <row r="399" spans="1:45" ht="15.75" customHeight="1" x14ac:dyDescent="0.2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  <c r="AA399" s="62"/>
      <c r="AB399" s="62"/>
      <c r="AC399" s="62"/>
      <c r="AD399" s="62"/>
      <c r="AE399" s="62"/>
      <c r="AF399" s="62"/>
      <c r="AG399" s="62"/>
      <c r="AH399" s="62"/>
      <c r="AI399" s="62"/>
      <c r="AJ399" s="62"/>
      <c r="AK399" s="62"/>
      <c r="AL399" s="62"/>
      <c r="AM399" s="62"/>
      <c r="AN399" s="62"/>
      <c r="AO399" s="62"/>
      <c r="AP399" s="62"/>
      <c r="AQ399" s="62"/>
      <c r="AR399" s="62"/>
      <c r="AS399" s="62"/>
    </row>
    <row r="400" spans="1:45" ht="15.75" customHeight="1" x14ac:dyDescent="0.2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  <c r="AA400" s="62"/>
      <c r="AB400" s="62"/>
      <c r="AC400" s="62"/>
      <c r="AD400" s="62"/>
      <c r="AE400" s="62"/>
      <c r="AF400" s="62"/>
      <c r="AG400" s="62"/>
      <c r="AH400" s="62"/>
      <c r="AI400" s="62"/>
      <c r="AJ400" s="62"/>
      <c r="AK400" s="62"/>
      <c r="AL400" s="62"/>
      <c r="AM400" s="62"/>
      <c r="AN400" s="62"/>
      <c r="AO400" s="62"/>
      <c r="AP400" s="62"/>
      <c r="AQ400" s="62"/>
      <c r="AR400" s="62"/>
      <c r="AS400" s="62"/>
    </row>
    <row r="401" spans="1:45" ht="15.75" customHeight="1" x14ac:dyDescent="0.2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  <c r="AA401" s="62"/>
      <c r="AB401" s="62"/>
      <c r="AC401" s="62"/>
      <c r="AD401" s="62"/>
      <c r="AE401" s="62"/>
      <c r="AF401" s="62"/>
      <c r="AG401" s="62"/>
      <c r="AH401" s="62"/>
      <c r="AI401" s="62"/>
      <c r="AJ401" s="62"/>
      <c r="AK401" s="62"/>
      <c r="AL401" s="62"/>
      <c r="AM401" s="62"/>
      <c r="AN401" s="62"/>
      <c r="AO401" s="62"/>
      <c r="AP401" s="62"/>
      <c r="AQ401" s="62"/>
      <c r="AR401" s="62"/>
      <c r="AS401" s="62"/>
    </row>
    <row r="402" spans="1:45" ht="15.75" customHeight="1" x14ac:dyDescent="0.2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  <c r="AA402" s="62"/>
      <c r="AB402" s="62"/>
      <c r="AC402" s="62"/>
      <c r="AD402" s="62"/>
      <c r="AE402" s="62"/>
      <c r="AF402" s="62"/>
      <c r="AG402" s="62"/>
      <c r="AH402" s="62"/>
      <c r="AI402" s="62"/>
      <c r="AJ402" s="62"/>
      <c r="AK402" s="62"/>
      <c r="AL402" s="62"/>
      <c r="AM402" s="62"/>
      <c r="AN402" s="62"/>
      <c r="AO402" s="62"/>
      <c r="AP402" s="62"/>
      <c r="AQ402" s="62"/>
      <c r="AR402" s="62"/>
      <c r="AS402" s="62"/>
    </row>
    <row r="403" spans="1:45" ht="15.75" customHeight="1" x14ac:dyDescent="0.2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  <c r="AA403" s="62"/>
      <c r="AB403" s="62"/>
      <c r="AC403" s="62"/>
      <c r="AD403" s="62"/>
      <c r="AE403" s="62"/>
      <c r="AF403" s="62"/>
      <c r="AG403" s="62"/>
      <c r="AH403" s="62"/>
      <c r="AI403" s="62"/>
      <c r="AJ403" s="62"/>
      <c r="AK403" s="62"/>
      <c r="AL403" s="62"/>
      <c r="AM403" s="62"/>
      <c r="AN403" s="62"/>
      <c r="AO403" s="62"/>
      <c r="AP403" s="62"/>
      <c r="AQ403" s="62"/>
      <c r="AR403" s="62"/>
      <c r="AS403" s="62"/>
    </row>
    <row r="404" spans="1:45" ht="15.75" customHeight="1" x14ac:dyDescent="0.2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  <c r="AA404" s="62"/>
      <c r="AB404" s="62"/>
      <c r="AC404" s="62"/>
      <c r="AD404" s="62"/>
      <c r="AE404" s="62"/>
      <c r="AF404" s="62"/>
      <c r="AG404" s="62"/>
      <c r="AH404" s="62"/>
      <c r="AI404" s="62"/>
      <c r="AJ404" s="62"/>
      <c r="AK404" s="62"/>
      <c r="AL404" s="62"/>
      <c r="AM404" s="62"/>
      <c r="AN404" s="62"/>
      <c r="AO404" s="62"/>
      <c r="AP404" s="62"/>
      <c r="AQ404" s="62"/>
      <c r="AR404" s="62"/>
      <c r="AS404" s="62"/>
    </row>
    <row r="405" spans="1:45" ht="15.75" customHeight="1" x14ac:dyDescent="0.2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  <c r="AA405" s="62"/>
      <c r="AB405" s="62"/>
      <c r="AC405" s="62"/>
      <c r="AD405" s="62"/>
      <c r="AE405" s="62"/>
      <c r="AF405" s="62"/>
      <c r="AG405" s="62"/>
      <c r="AH405" s="62"/>
      <c r="AI405" s="62"/>
      <c r="AJ405" s="62"/>
      <c r="AK405" s="62"/>
      <c r="AL405" s="62"/>
      <c r="AM405" s="62"/>
      <c r="AN405" s="62"/>
      <c r="AO405" s="62"/>
      <c r="AP405" s="62"/>
      <c r="AQ405" s="62"/>
      <c r="AR405" s="62"/>
      <c r="AS405" s="62"/>
    </row>
    <row r="406" spans="1:45" ht="15.75" customHeight="1" x14ac:dyDescent="0.2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  <c r="AA406" s="62"/>
      <c r="AB406" s="62"/>
      <c r="AC406" s="62"/>
      <c r="AD406" s="62"/>
      <c r="AE406" s="62"/>
      <c r="AF406" s="62"/>
      <c r="AG406" s="62"/>
      <c r="AH406" s="62"/>
      <c r="AI406" s="62"/>
      <c r="AJ406" s="62"/>
      <c r="AK406" s="62"/>
      <c r="AL406" s="62"/>
      <c r="AM406" s="62"/>
      <c r="AN406" s="62"/>
      <c r="AO406" s="62"/>
      <c r="AP406" s="62"/>
      <c r="AQ406" s="62"/>
      <c r="AR406" s="62"/>
      <c r="AS406" s="62"/>
    </row>
    <row r="407" spans="1:45" ht="15.75" customHeight="1" x14ac:dyDescent="0.2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  <c r="AC407" s="62"/>
      <c r="AD407" s="62"/>
      <c r="AE407" s="62"/>
      <c r="AF407" s="62"/>
      <c r="AG407" s="62"/>
      <c r="AH407" s="62"/>
      <c r="AI407" s="62"/>
      <c r="AJ407" s="62"/>
      <c r="AK407" s="62"/>
      <c r="AL407" s="62"/>
      <c r="AM407" s="62"/>
      <c r="AN407" s="62"/>
      <c r="AO407" s="62"/>
      <c r="AP407" s="62"/>
      <c r="AQ407" s="62"/>
      <c r="AR407" s="62"/>
      <c r="AS407" s="62"/>
    </row>
    <row r="408" spans="1:45" ht="15.75" customHeight="1" x14ac:dyDescent="0.2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  <c r="AA408" s="62"/>
      <c r="AB408" s="62"/>
      <c r="AC408" s="62"/>
      <c r="AD408" s="62"/>
      <c r="AE408" s="62"/>
      <c r="AF408" s="62"/>
      <c r="AG408" s="62"/>
      <c r="AH408" s="62"/>
      <c r="AI408" s="62"/>
      <c r="AJ408" s="62"/>
      <c r="AK408" s="62"/>
      <c r="AL408" s="62"/>
      <c r="AM408" s="62"/>
      <c r="AN408" s="62"/>
      <c r="AO408" s="62"/>
      <c r="AP408" s="62"/>
      <c r="AQ408" s="62"/>
      <c r="AR408" s="62"/>
      <c r="AS408" s="62"/>
    </row>
    <row r="409" spans="1:45" ht="15.75" customHeight="1" x14ac:dyDescent="0.2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  <c r="AA409" s="62"/>
      <c r="AB409" s="62"/>
      <c r="AC409" s="62"/>
      <c r="AD409" s="62"/>
      <c r="AE409" s="62"/>
      <c r="AF409" s="62"/>
      <c r="AG409" s="62"/>
      <c r="AH409" s="62"/>
      <c r="AI409" s="62"/>
      <c r="AJ409" s="62"/>
      <c r="AK409" s="62"/>
      <c r="AL409" s="62"/>
      <c r="AM409" s="62"/>
      <c r="AN409" s="62"/>
      <c r="AO409" s="62"/>
      <c r="AP409" s="62"/>
      <c r="AQ409" s="62"/>
      <c r="AR409" s="62"/>
      <c r="AS409" s="62"/>
    </row>
    <row r="410" spans="1:45" ht="15.75" customHeight="1" x14ac:dyDescent="0.2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  <c r="AA410" s="62"/>
      <c r="AB410" s="62"/>
      <c r="AC410" s="62"/>
      <c r="AD410" s="62"/>
      <c r="AE410" s="62"/>
      <c r="AF410" s="62"/>
      <c r="AG410" s="62"/>
      <c r="AH410" s="62"/>
      <c r="AI410" s="62"/>
      <c r="AJ410" s="62"/>
      <c r="AK410" s="62"/>
      <c r="AL410" s="62"/>
      <c r="AM410" s="62"/>
      <c r="AN410" s="62"/>
      <c r="AO410" s="62"/>
      <c r="AP410" s="62"/>
      <c r="AQ410" s="62"/>
      <c r="AR410" s="62"/>
      <c r="AS410" s="62"/>
    </row>
    <row r="411" spans="1:45" ht="15.75" customHeight="1" x14ac:dyDescent="0.2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  <c r="AA411" s="62"/>
      <c r="AB411" s="62"/>
      <c r="AC411" s="62"/>
      <c r="AD411" s="62"/>
      <c r="AE411" s="62"/>
      <c r="AF411" s="62"/>
      <c r="AG411" s="62"/>
      <c r="AH411" s="62"/>
      <c r="AI411" s="62"/>
      <c r="AJ411" s="62"/>
      <c r="AK411" s="62"/>
      <c r="AL411" s="62"/>
      <c r="AM411" s="62"/>
      <c r="AN411" s="62"/>
      <c r="AO411" s="62"/>
      <c r="AP411" s="62"/>
      <c r="AQ411" s="62"/>
      <c r="AR411" s="62"/>
      <c r="AS411" s="62"/>
    </row>
    <row r="412" spans="1:45" ht="15.75" customHeight="1" x14ac:dyDescent="0.2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  <c r="AA412" s="62"/>
      <c r="AB412" s="62"/>
      <c r="AC412" s="62"/>
      <c r="AD412" s="62"/>
      <c r="AE412" s="62"/>
      <c r="AF412" s="62"/>
      <c r="AG412" s="62"/>
      <c r="AH412" s="62"/>
      <c r="AI412" s="62"/>
      <c r="AJ412" s="62"/>
      <c r="AK412" s="62"/>
      <c r="AL412" s="62"/>
      <c r="AM412" s="62"/>
      <c r="AN412" s="62"/>
      <c r="AO412" s="62"/>
      <c r="AP412" s="62"/>
      <c r="AQ412" s="62"/>
      <c r="AR412" s="62"/>
      <c r="AS412" s="62"/>
    </row>
    <row r="413" spans="1:45" ht="15.75" customHeight="1" x14ac:dyDescent="0.2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  <c r="AA413" s="62"/>
      <c r="AB413" s="62"/>
      <c r="AC413" s="62"/>
      <c r="AD413" s="62"/>
      <c r="AE413" s="62"/>
      <c r="AF413" s="62"/>
      <c r="AG413" s="62"/>
      <c r="AH413" s="62"/>
      <c r="AI413" s="62"/>
      <c r="AJ413" s="62"/>
      <c r="AK413" s="62"/>
      <c r="AL413" s="62"/>
      <c r="AM413" s="62"/>
      <c r="AN413" s="62"/>
      <c r="AO413" s="62"/>
      <c r="AP413" s="62"/>
      <c r="AQ413" s="62"/>
      <c r="AR413" s="62"/>
      <c r="AS413" s="62"/>
    </row>
    <row r="414" spans="1:45" ht="15.75" customHeight="1" x14ac:dyDescent="0.2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  <c r="AA414" s="62"/>
      <c r="AB414" s="62"/>
      <c r="AC414" s="62"/>
      <c r="AD414" s="62"/>
      <c r="AE414" s="62"/>
      <c r="AF414" s="62"/>
      <c r="AG414" s="62"/>
      <c r="AH414" s="62"/>
      <c r="AI414" s="62"/>
      <c r="AJ414" s="62"/>
      <c r="AK414" s="62"/>
      <c r="AL414" s="62"/>
      <c r="AM414" s="62"/>
      <c r="AN414" s="62"/>
      <c r="AO414" s="62"/>
      <c r="AP414" s="62"/>
      <c r="AQ414" s="62"/>
      <c r="AR414" s="62"/>
      <c r="AS414" s="62"/>
    </row>
    <row r="415" spans="1:45" ht="15.75" customHeight="1" x14ac:dyDescent="0.2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  <c r="AA415" s="62"/>
      <c r="AB415" s="62"/>
      <c r="AC415" s="62"/>
      <c r="AD415" s="62"/>
      <c r="AE415" s="62"/>
      <c r="AF415" s="62"/>
      <c r="AG415" s="62"/>
      <c r="AH415" s="62"/>
      <c r="AI415" s="62"/>
      <c r="AJ415" s="62"/>
      <c r="AK415" s="62"/>
      <c r="AL415" s="62"/>
      <c r="AM415" s="62"/>
      <c r="AN415" s="62"/>
      <c r="AO415" s="62"/>
      <c r="AP415" s="62"/>
      <c r="AQ415" s="62"/>
      <c r="AR415" s="62"/>
      <c r="AS415" s="62"/>
    </row>
    <row r="416" spans="1:45" ht="15.75" customHeight="1" x14ac:dyDescent="0.2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  <c r="AE416" s="62"/>
      <c r="AF416" s="62"/>
      <c r="AG416" s="62"/>
      <c r="AH416" s="62"/>
      <c r="AI416" s="62"/>
      <c r="AJ416" s="62"/>
      <c r="AK416" s="62"/>
      <c r="AL416" s="62"/>
      <c r="AM416" s="62"/>
      <c r="AN416" s="62"/>
      <c r="AO416" s="62"/>
      <c r="AP416" s="62"/>
      <c r="AQ416" s="62"/>
      <c r="AR416" s="62"/>
      <c r="AS416" s="62"/>
    </row>
    <row r="417" spans="1:45" ht="15.75" customHeight="1" x14ac:dyDescent="0.2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  <c r="AA417" s="62"/>
      <c r="AB417" s="62"/>
      <c r="AC417" s="62"/>
      <c r="AD417" s="62"/>
      <c r="AE417" s="62"/>
      <c r="AF417" s="62"/>
      <c r="AG417" s="62"/>
      <c r="AH417" s="62"/>
      <c r="AI417" s="62"/>
      <c r="AJ417" s="62"/>
      <c r="AK417" s="62"/>
      <c r="AL417" s="62"/>
      <c r="AM417" s="62"/>
      <c r="AN417" s="62"/>
      <c r="AO417" s="62"/>
      <c r="AP417" s="62"/>
      <c r="AQ417" s="62"/>
      <c r="AR417" s="62"/>
      <c r="AS417" s="62"/>
    </row>
    <row r="418" spans="1:45" ht="15.75" customHeight="1" x14ac:dyDescent="0.2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  <c r="AA418" s="62"/>
      <c r="AB418" s="62"/>
      <c r="AC418" s="62"/>
      <c r="AD418" s="62"/>
      <c r="AE418" s="62"/>
      <c r="AF418" s="62"/>
      <c r="AG418" s="62"/>
      <c r="AH418" s="62"/>
      <c r="AI418" s="62"/>
      <c r="AJ418" s="62"/>
      <c r="AK418" s="62"/>
      <c r="AL418" s="62"/>
      <c r="AM418" s="62"/>
      <c r="AN418" s="62"/>
      <c r="AO418" s="62"/>
      <c r="AP418" s="62"/>
      <c r="AQ418" s="62"/>
      <c r="AR418" s="62"/>
      <c r="AS418" s="62"/>
    </row>
    <row r="419" spans="1:45" ht="15.75" customHeight="1" x14ac:dyDescent="0.2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  <c r="AA419" s="62"/>
      <c r="AB419" s="62"/>
      <c r="AC419" s="62"/>
      <c r="AD419" s="62"/>
      <c r="AE419" s="62"/>
      <c r="AF419" s="62"/>
      <c r="AG419" s="62"/>
      <c r="AH419" s="62"/>
      <c r="AI419" s="62"/>
      <c r="AJ419" s="62"/>
      <c r="AK419" s="62"/>
      <c r="AL419" s="62"/>
      <c r="AM419" s="62"/>
      <c r="AN419" s="62"/>
      <c r="AO419" s="62"/>
      <c r="AP419" s="62"/>
      <c r="AQ419" s="62"/>
      <c r="AR419" s="62"/>
      <c r="AS419" s="62"/>
    </row>
    <row r="420" spans="1:45" ht="15.75" customHeight="1" x14ac:dyDescent="0.2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  <c r="AA420" s="62"/>
      <c r="AB420" s="62"/>
      <c r="AC420" s="62"/>
      <c r="AD420" s="62"/>
      <c r="AE420" s="62"/>
      <c r="AF420" s="62"/>
      <c r="AG420" s="62"/>
      <c r="AH420" s="62"/>
      <c r="AI420" s="62"/>
      <c r="AJ420" s="62"/>
      <c r="AK420" s="62"/>
      <c r="AL420" s="62"/>
      <c r="AM420" s="62"/>
      <c r="AN420" s="62"/>
      <c r="AO420" s="62"/>
      <c r="AP420" s="62"/>
      <c r="AQ420" s="62"/>
      <c r="AR420" s="62"/>
      <c r="AS420" s="62"/>
    </row>
    <row r="421" spans="1:45" ht="15.75" customHeight="1" x14ac:dyDescent="0.2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  <c r="AA421" s="62"/>
      <c r="AB421" s="62"/>
      <c r="AC421" s="62"/>
      <c r="AD421" s="62"/>
      <c r="AE421" s="62"/>
      <c r="AF421" s="62"/>
      <c r="AG421" s="62"/>
      <c r="AH421" s="62"/>
      <c r="AI421" s="62"/>
      <c r="AJ421" s="62"/>
      <c r="AK421" s="62"/>
      <c r="AL421" s="62"/>
      <c r="AM421" s="62"/>
      <c r="AN421" s="62"/>
      <c r="AO421" s="62"/>
      <c r="AP421" s="62"/>
      <c r="AQ421" s="62"/>
      <c r="AR421" s="62"/>
      <c r="AS421" s="62"/>
    </row>
    <row r="422" spans="1:45" ht="15.75" customHeight="1" x14ac:dyDescent="0.2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  <c r="AA422" s="62"/>
      <c r="AB422" s="62"/>
      <c r="AC422" s="62"/>
      <c r="AD422" s="62"/>
      <c r="AE422" s="62"/>
      <c r="AF422" s="62"/>
      <c r="AG422" s="62"/>
      <c r="AH422" s="62"/>
      <c r="AI422" s="62"/>
      <c r="AJ422" s="62"/>
      <c r="AK422" s="62"/>
      <c r="AL422" s="62"/>
      <c r="AM422" s="62"/>
      <c r="AN422" s="62"/>
      <c r="AO422" s="62"/>
      <c r="AP422" s="62"/>
      <c r="AQ422" s="62"/>
      <c r="AR422" s="62"/>
      <c r="AS422" s="62"/>
    </row>
    <row r="423" spans="1:45" ht="15.75" customHeight="1" x14ac:dyDescent="0.2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  <c r="AA423" s="62"/>
      <c r="AB423" s="62"/>
      <c r="AC423" s="62"/>
      <c r="AD423" s="62"/>
      <c r="AE423" s="62"/>
      <c r="AF423" s="62"/>
      <c r="AG423" s="62"/>
      <c r="AH423" s="62"/>
      <c r="AI423" s="62"/>
      <c r="AJ423" s="62"/>
      <c r="AK423" s="62"/>
      <c r="AL423" s="62"/>
      <c r="AM423" s="62"/>
      <c r="AN423" s="62"/>
      <c r="AO423" s="62"/>
      <c r="AP423" s="62"/>
      <c r="AQ423" s="62"/>
      <c r="AR423" s="62"/>
      <c r="AS423" s="62"/>
    </row>
    <row r="424" spans="1:45" ht="15.75" customHeight="1" x14ac:dyDescent="0.2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  <c r="AA424" s="62"/>
      <c r="AB424" s="62"/>
      <c r="AC424" s="62"/>
      <c r="AD424" s="62"/>
      <c r="AE424" s="62"/>
      <c r="AF424" s="62"/>
      <c r="AG424" s="62"/>
      <c r="AH424" s="62"/>
      <c r="AI424" s="62"/>
      <c r="AJ424" s="62"/>
      <c r="AK424" s="62"/>
      <c r="AL424" s="62"/>
      <c r="AM424" s="62"/>
      <c r="AN424" s="62"/>
      <c r="AO424" s="62"/>
      <c r="AP424" s="62"/>
      <c r="AQ424" s="62"/>
      <c r="AR424" s="62"/>
      <c r="AS424" s="62"/>
    </row>
    <row r="425" spans="1:45" ht="15.75" customHeight="1" x14ac:dyDescent="0.2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  <c r="AA425" s="62"/>
      <c r="AB425" s="62"/>
      <c r="AC425" s="62"/>
      <c r="AD425" s="62"/>
      <c r="AE425" s="62"/>
      <c r="AF425" s="62"/>
      <c r="AG425" s="62"/>
      <c r="AH425" s="62"/>
      <c r="AI425" s="62"/>
      <c r="AJ425" s="62"/>
      <c r="AK425" s="62"/>
      <c r="AL425" s="62"/>
      <c r="AM425" s="62"/>
      <c r="AN425" s="62"/>
      <c r="AO425" s="62"/>
      <c r="AP425" s="62"/>
      <c r="AQ425" s="62"/>
      <c r="AR425" s="62"/>
      <c r="AS425" s="62"/>
    </row>
    <row r="426" spans="1:45" ht="15.75" customHeight="1" x14ac:dyDescent="0.2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  <c r="AE426" s="62"/>
      <c r="AF426" s="62"/>
      <c r="AG426" s="62"/>
      <c r="AH426" s="62"/>
      <c r="AI426" s="62"/>
      <c r="AJ426" s="62"/>
      <c r="AK426" s="62"/>
      <c r="AL426" s="62"/>
      <c r="AM426" s="62"/>
      <c r="AN426" s="62"/>
      <c r="AO426" s="62"/>
      <c r="AP426" s="62"/>
      <c r="AQ426" s="62"/>
      <c r="AR426" s="62"/>
      <c r="AS426" s="62"/>
    </row>
    <row r="427" spans="1:45" ht="15.75" customHeight="1" x14ac:dyDescent="0.2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  <c r="AA427" s="62"/>
      <c r="AB427" s="62"/>
      <c r="AC427" s="62"/>
      <c r="AD427" s="62"/>
      <c r="AE427" s="62"/>
      <c r="AF427" s="62"/>
      <c r="AG427" s="62"/>
      <c r="AH427" s="62"/>
      <c r="AI427" s="62"/>
      <c r="AJ427" s="62"/>
      <c r="AK427" s="62"/>
      <c r="AL427" s="62"/>
      <c r="AM427" s="62"/>
      <c r="AN427" s="62"/>
      <c r="AO427" s="62"/>
      <c r="AP427" s="62"/>
      <c r="AQ427" s="62"/>
      <c r="AR427" s="62"/>
      <c r="AS427" s="62"/>
    </row>
    <row r="428" spans="1:45" ht="15.75" customHeight="1" x14ac:dyDescent="0.2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  <c r="AA428" s="62"/>
      <c r="AB428" s="62"/>
      <c r="AC428" s="62"/>
      <c r="AD428" s="62"/>
      <c r="AE428" s="62"/>
      <c r="AF428" s="62"/>
      <c r="AG428" s="62"/>
      <c r="AH428" s="62"/>
      <c r="AI428" s="62"/>
      <c r="AJ428" s="62"/>
      <c r="AK428" s="62"/>
      <c r="AL428" s="62"/>
      <c r="AM428" s="62"/>
      <c r="AN428" s="62"/>
      <c r="AO428" s="62"/>
      <c r="AP428" s="62"/>
      <c r="AQ428" s="62"/>
      <c r="AR428" s="62"/>
      <c r="AS428" s="62"/>
    </row>
    <row r="429" spans="1:45" ht="15.75" customHeight="1" x14ac:dyDescent="0.2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  <c r="AA429" s="62"/>
      <c r="AB429" s="62"/>
      <c r="AC429" s="62"/>
      <c r="AD429" s="62"/>
      <c r="AE429" s="62"/>
      <c r="AF429" s="62"/>
      <c r="AG429" s="62"/>
      <c r="AH429" s="62"/>
      <c r="AI429" s="62"/>
      <c r="AJ429" s="62"/>
      <c r="AK429" s="62"/>
      <c r="AL429" s="62"/>
      <c r="AM429" s="62"/>
      <c r="AN429" s="62"/>
      <c r="AO429" s="62"/>
      <c r="AP429" s="62"/>
      <c r="AQ429" s="62"/>
      <c r="AR429" s="62"/>
      <c r="AS429" s="62"/>
    </row>
    <row r="430" spans="1:45" ht="15.75" customHeight="1" x14ac:dyDescent="0.2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  <c r="AA430" s="62"/>
      <c r="AB430" s="62"/>
      <c r="AC430" s="62"/>
      <c r="AD430" s="62"/>
      <c r="AE430" s="62"/>
      <c r="AF430" s="62"/>
      <c r="AG430" s="62"/>
      <c r="AH430" s="62"/>
      <c r="AI430" s="62"/>
      <c r="AJ430" s="62"/>
      <c r="AK430" s="62"/>
      <c r="AL430" s="62"/>
      <c r="AM430" s="62"/>
      <c r="AN430" s="62"/>
      <c r="AO430" s="62"/>
      <c r="AP430" s="62"/>
      <c r="AQ430" s="62"/>
      <c r="AR430" s="62"/>
      <c r="AS430" s="62"/>
    </row>
    <row r="431" spans="1:45" ht="15.75" customHeight="1" x14ac:dyDescent="0.2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  <c r="AA431" s="62"/>
      <c r="AB431" s="62"/>
      <c r="AC431" s="62"/>
      <c r="AD431" s="62"/>
      <c r="AE431" s="62"/>
      <c r="AF431" s="62"/>
      <c r="AG431" s="62"/>
      <c r="AH431" s="62"/>
      <c r="AI431" s="62"/>
      <c r="AJ431" s="62"/>
      <c r="AK431" s="62"/>
      <c r="AL431" s="62"/>
      <c r="AM431" s="62"/>
      <c r="AN431" s="62"/>
      <c r="AO431" s="62"/>
      <c r="AP431" s="62"/>
      <c r="AQ431" s="62"/>
      <c r="AR431" s="62"/>
      <c r="AS431" s="62"/>
    </row>
    <row r="432" spans="1:45" ht="15.75" customHeight="1" x14ac:dyDescent="0.2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  <c r="AA432" s="62"/>
      <c r="AB432" s="62"/>
      <c r="AC432" s="62"/>
      <c r="AD432" s="62"/>
      <c r="AE432" s="62"/>
      <c r="AF432" s="62"/>
      <c r="AG432" s="62"/>
      <c r="AH432" s="62"/>
      <c r="AI432" s="62"/>
      <c r="AJ432" s="62"/>
      <c r="AK432" s="62"/>
      <c r="AL432" s="62"/>
      <c r="AM432" s="62"/>
      <c r="AN432" s="62"/>
      <c r="AO432" s="62"/>
      <c r="AP432" s="62"/>
      <c r="AQ432" s="62"/>
      <c r="AR432" s="62"/>
      <c r="AS432" s="62"/>
    </row>
    <row r="433" spans="1:45" ht="15.75" customHeight="1" x14ac:dyDescent="0.2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  <c r="AA433" s="62"/>
      <c r="AB433" s="62"/>
      <c r="AC433" s="62"/>
      <c r="AD433" s="62"/>
      <c r="AE433" s="62"/>
      <c r="AF433" s="62"/>
      <c r="AG433" s="62"/>
      <c r="AH433" s="62"/>
      <c r="AI433" s="62"/>
      <c r="AJ433" s="62"/>
      <c r="AK433" s="62"/>
      <c r="AL433" s="62"/>
      <c r="AM433" s="62"/>
      <c r="AN433" s="62"/>
      <c r="AO433" s="62"/>
      <c r="AP433" s="62"/>
      <c r="AQ433" s="62"/>
      <c r="AR433" s="62"/>
      <c r="AS433" s="62"/>
    </row>
    <row r="434" spans="1:45" ht="15.75" customHeight="1" x14ac:dyDescent="0.2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  <c r="AA434" s="62"/>
      <c r="AB434" s="62"/>
      <c r="AC434" s="62"/>
      <c r="AD434" s="62"/>
      <c r="AE434" s="62"/>
      <c r="AF434" s="62"/>
      <c r="AG434" s="62"/>
      <c r="AH434" s="62"/>
      <c r="AI434" s="62"/>
      <c r="AJ434" s="62"/>
      <c r="AK434" s="62"/>
      <c r="AL434" s="62"/>
      <c r="AM434" s="62"/>
      <c r="AN434" s="62"/>
      <c r="AO434" s="62"/>
      <c r="AP434" s="62"/>
      <c r="AQ434" s="62"/>
      <c r="AR434" s="62"/>
      <c r="AS434" s="62"/>
    </row>
    <row r="435" spans="1:45" ht="15.75" customHeight="1" x14ac:dyDescent="0.2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  <c r="AA435" s="62"/>
      <c r="AB435" s="62"/>
      <c r="AC435" s="62"/>
      <c r="AD435" s="62"/>
      <c r="AE435" s="62"/>
      <c r="AF435" s="62"/>
      <c r="AG435" s="62"/>
      <c r="AH435" s="62"/>
      <c r="AI435" s="62"/>
      <c r="AJ435" s="62"/>
      <c r="AK435" s="62"/>
      <c r="AL435" s="62"/>
      <c r="AM435" s="62"/>
      <c r="AN435" s="62"/>
      <c r="AO435" s="62"/>
      <c r="AP435" s="62"/>
      <c r="AQ435" s="62"/>
      <c r="AR435" s="62"/>
      <c r="AS435" s="62"/>
    </row>
    <row r="436" spans="1:45" ht="15.75" customHeight="1" x14ac:dyDescent="0.2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  <c r="AF436" s="62"/>
      <c r="AG436" s="62"/>
      <c r="AH436" s="62"/>
      <c r="AI436" s="62"/>
      <c r="AJ436" s="62"/>
      <c r="AK436" s="62"/>
      <c r="AL436" s="62"/>
      <c r="AM436" s="62"/>
      <c r="AN436" s="62"/>
      <c r="AO436" s="62"/>
      <c r="AP436" s="62"/>
      <c r="AQ436" s="62"/>
      <c r="AR436" s="62"/>
      <c r="AS436" s="62"/>
    </row>
    <row r="437" spans="1:45" ht="15.75" customHeight="1" x14ac:dyDescent="0.2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  <c r="AA437" s="62"/>
      <c r="AB437" s="62"/>
      <c r="AC437" s="62"/>
      <c r="AD437" s="62"/>
      <c r="AE437" s="62"/>
      <c r="AF437" s="62"/>
      <c r="AG437" s="62"/>
      <c r="AH437" s="62"/>
      <c r="AI437" s="62"/>
      <c r="AJ437" s="62"/>
      <c r="AK437" s="62"/>
      <c r="AL437" s="62"/>
      <c r="AM437" s="62"/>
      <c r="AN437" s="62"/>
      <c r="AO437" s="62"/>
      <c r="AP437" s="62"/>
      <c r="AQ437" s="62"/>
      <c r="AR437" s="62"/>
      <c r="AS437" s="62"/>
    </row>
    <row r="438" spans="1:45" ht="15.75" customHeight="1" x14ac:dyDescent="0.2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  <c r="AA438" s="62"/>
      <c r="AB438" s="62"/>
      <c r="AC438" s="62"/>
      <c r="AD438" s="62"/>
      <c r="AE438" s="62"/>
      <c r="AF438" s="62"/>
      <c r="AG438" s="62"/>
      <c r="AH438" s="62"/>
      <c r="AI438" s="62"/>
      <c r="AJ438" s="62"/>
      <c r="AK438" s="62"/>
      <c r="AL438" s="62"/>
      <c r="AM438" s="62"/>
      <c r="AN438" s="62"/>
      <c r="AO438" s="62"/>
      <c r="AP438" s="62"/>
      <c r="AQ438" s="62"/>
      <c r="AR438" s="62"/>
      <c r="AS438" s="62"/>
    </row>
    <row r="439" spans="1:45" ht="15.75" customHeight="1" x14ac:dyDescent="0.2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  <c r="AA439" s="62"/>
      <c r="AB439" s="62"/>
      <c r="AC439" s="62"/>
      <c r="AD439" s="62"/>
      <c r="AE439" s="62"/>
      <c r="AF439" s="62"/>
      <c r="AG439" s="62"/>
      <c r="AH439" s="62"/>
      <c r="AI439" s="62"/>
      <c r="AJ439" s="62"/>
      <c r="AK439" s="62"/>
      <c r="AL439" s="62"/>
      <c r="AM439" s="62"/>
      <c r="AN439" s="62"/>
      <c r="AO439" s="62"/>
      <c r="AP439" s="62"/>
      <c r="AQ439" s="62"/>
      <c r="AR439" s="62"/>
      <c r="AS439" s="62"/>
    </row>
    <row r="440" spans="1:45" ht="15.75" customHeight="1" x14ac:dyDescent="0.2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  <c r="AA440" s="62"/>
      <c r="AB440" s="62"/>
      <c r="AC440" s="62"/>
      <c r="AD440" s="62"/>
      <c r="AE440" s="62"/>
      <c r="AF440" s="62"/>
      <c r="AG440" s="62"/>
      <c r="AH440" s="62"/>
      <c r="AI440" s="62"/>
      <c r="AJ440" s="62"/>
      <c r="AK440" s="62"/>
      <c r="AL440" s="62"/>
      <c r="AM440" s="62"/>
      <c r="AN440" s="62"/>
      <c r="AO440" s="62"/>
      <c r="AP440" s="62"/>
      <c r="AQ440" s="62"/>
      <c r="AR440" s="62"/>
      <c r="AS440" s="62"/>
    </row>
    <row r="441" spans="1:45" ht="15.75" customHeight="1" x14ac:dyDescent="0.2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  <c r="AA441" s="62"/>
      <c r="AB441" s="62"/>
      <c r="AC441" s="62"/>
      <c r="AD441" s="62"/>
      <c r="AE441" s="62"/>
      <c r="AF441" s="62"/>
      <c r="AG441" s="62"/>
      <c r="AH441" s="62"/>
      <c r="AI441" s="62"/>
      <c r="AJ441" s="62"/>
      <c r="AK441" s="62"/>
      <c r="AL441" s="62"/>
      <c r="AM441" s="62"/>
      <c r="AN441" s="62"/>
      <c r="AO441" s="62"/>
      <c r="AP441" s="62"/>
      <c r="AQ441" s="62"/>
      <c r="AR441" s="62"/>
      <c r="AS441" s="62"/>
    </row>
    <row r="442" spans="1:45" ht="15.75" customHeight="1" x14ac:dyDescent="0.2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  <c r="AA442" s="62"/>
      <c r="AB442" s="62"/>
      <c r="AC442" s="62"/>
      <c r="AD442" s="62"/>
      <c r="AE442" s="62"/>
      <c r="AF442" s="62"/>
      <c r="AG442" s="62"/>
      <c r="AH442" s="62"/>
      <c r="AI442" s="62"/>
      <c r="AJ442" s="62"/>
      <c r="AK442" s="62"/>
      <c r="AL442" s="62"/>
      <c r="AM442" s="62"/>
      <c r="AN442" s="62"/>
      <c r="AO442" s="62"/>
      <c r="AP442" s="62"/>
      <c r="AQ442" s="62"/>
      <c r="AR442" s="62"/>
      <c r="AS442" s="62"/>
    </row>
    <row r="443" spans="1:45" ht="15.75" customHeight="1" x14ac:dyDescent="0.2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  <c r="AA443" s="62"/>
      <c r="AB443" s="62"/>
      <c r="AC443" s="62"/>
      <c r="AD443" s="62"/>
      <c r="AE443" s="62"/>
      <c r="AF443" s="62"/>
      <c r="AG443" s="62"/>
      <c r="AH443" s="62"/>
      <c r="AI443" s="62"/>
      <c r="AJ443" s="62"/>
      <c r="AK443" s="62"/>
      <c r="AL443" s="62"/>
      <c r="AM443" s="62"/>
      <c r="AN443" s="62"/>
      <c r="AO443" s="62"/>
      <c r="AP443" s="62"/>
      <c r="AQ443" s="62"/>
      <c r="AR443" s="62"/>
      <c r="AS443" s="62"/>
    </row>
    <row r="444" spans="1:45" ht="15.75" customHeight="1" x14ac:dyDescent="0.2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  <c r="AA444" s="62"/>
      <c r="AB444" s="62"/>
      <c r="AC444" s="62"/>
      <c r="AD444" s="62"/>
      <c r="AE444" s="62"/>
      <c r="AF444" s="62"/>
      <c r="AG444" s="62"/>
      <c r="AH444" s="62"/>
      <c r="AI444" s="62"/>
      <c r="AJ444" s="62"/>
      <c r="AK444" s="62"/>
      <c r="AL444" s="62"/>
      <c r="AM444" s="62"/>
      <c r="AN444" s="62"/>
      <c r="AO444" s="62"/>
      <c r="AP444" s="62"/>
      <c r="AQ444" s="62"/>
      <c r="AR444" s="62"/>
      <c r="AS444" s="62"/>
    </row>
    <row r="445" spans="1:45" ht="15.75" customHeight="1" x14ac:dyDescent="0.2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  <c r="AA445" s="62"/>
      <c r="AB445" s="62"/>
      <c r="AC445" s="62"/>
      <c r="AD445" s="62"/>
      <c r="AE445" s="62"/>
      <c r="AF445" s="62"/>
      <c r="AG445" s="62"/>
      <c r="AH445" s="62"/>
      <c r="AI445" s="62"/>
      <c r="AJ445" s="62"/>
      <c r="AK445" s="62"/>
      <c r="AL445" s="62"/>
      <c r="AM445" s="62"/>
      <c r="AN445" s="62"/>
      <c r="AO445" s="62"/>
      <c r="AP445" s="62"/>
      <c r="AQ445" s="62"/>
      <c r="AR445" s="62"/>
      <c r="AS445" s="62"/>
    </row>
    <row r="446" spans="1:45" ht="15.75" customHeight="1" x14ac:dyDescent="0.2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  <c r="AA446" s="62"/>
      <c r="AB446" s="62"/>
      <c r="AC446" s="62"/>
      <c r="AD446" s="62"/>
      <c r="AE446" s="62"/>
      <c r="AF446" s="62"/>
      <c r="AG446" s="62"/>
      <c r="AH446" s="62"/>
      <c r="AI446" s="62"/>
      <c r="AJ446" s="62"/>
      <c r="AK446" s="62"/>
      <c r="AL446" s="62"/>
      <c r="AM446" s="62"/>
      <c r="AN446" s="62"/>
      <c r="AO446" s="62"/>
      <c r="AP446" s="62"/>
      <c r="AQ446" s="62"/>
      <c r="AR446" s="62"/>
      <c r="AS446" s="62"/>
    </row>
    <row r="447" spans="1:45" ht="15.75" customHeight="1" x14ac:dyDescent="0.2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  <c r="AA447" s="62"/>
      <c r="AB447" s="62"/>
      <c r="AC447" s="62"/>
      <c r="AD447" s="62"/>
      <c r="AE447" s="62"/>
      <c r="AF447" s="62"/>
      <c r="AG447" s="62"/>
      <c r="AH447" s="62"/>
      <c r="AI447" s="62"/>
      <c r="AJ447" s="62"/>
      <c r="AK447" s="62"/>
      <c r="AL447" s="62"/>
      <c r="AM447" s="62"/>
      <c r="AN447" s="62"/>
      <c r="AO447" s="62"/>
      <c r="AP447" s="62"/>
      <c r="AQ447" s="62"/>
      <c r="AR447" s="62"/>
      <c r="AS447" s="62"/>
    </row>
    <row r="448" spans="1:45" ht="15.75" customHeight="1" x14ac:dyDescent="0.2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  <c r="AA448" s="62"/>
      <c r="AB448" s="62"/>
      <c r="AC448" s="62"/>
      <c r="AD448" s="62"/>
      <c r="AE448" s="62"/>
      <c r="AF448" s="62"/>
      <c r="AG448" s="62"/>
      <c r="AH448" s="62"/>
      <c r="AI448" s="62"/>
      <c r="AJ448" s="62"/>
      <c r="AK448" s="62"/>
      <c r="AL448" s="62"/>
      <c r="AM448" s="62"/>
      <c r="AN448" s="62"/>
      <c r="AO448" s="62"/>
      <c r="AP448" s="62"/>
      <c r="AQ448" s="62"/>
      <c r="AR448" s="62"/>
      <c r="AS448" s="62"/>
    </row>
    <row r="449" spans="1:45" ht="15.75" customHeight="1" x14ac:dyDescent="0.2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  <c r="AB449" s="62"/>
      <c r="AC449" s="62"/>
      <c r="AD449" s="62"/>
      <c r="AE449" s="62"/>
      <c r="AF449" s="62"/>
      <c r="AG449" s="62"/>
      <c r="AH449" s="62"/>
      <c r="AI449" s="62"/>
      <c r="AJ449" s="62"/>
      <c r="AK449" s="62"/>
      <c r="AL449" s="62"/>
      <c r="AM449" s="62"/>
      <c r="AN449" s="62"/>
      <c r="AO449" s="62"/>
      <c r="AP449" s="62"/>
      <c r="AQ449" s="62"/>
      <c r="AR449" s="62"/>
      <c r="AS449" s="62"/>
    </row>
    <row r="450" spans="1:45" ht="15.75" customHeight="1" x14ac:dyDescent="0.2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  <c r="AA450" s="62"/>
      <c r="AB450" s="62"/>
      <c r="AC450" s="62"/>
      <c r="AD450" s="62"/>
      <c r="AE450" s="62"/>
      <c r="AF450" s="62"/>
      <c r="AG450" s="62"/>
      <c r="AH450" s="62"/>
      <c r="AI450" s="62"/>
      <c r="AJ450" s="62"/>
      <c r="AK450" s="62"/>
      <c r="AL450" s="62"/>
      <c r="AM450" s="62"/>
      <c r="AN450" s="62"/>
      <c r="AO450" s="62"/>
      <c r="AP450" s="62"/>
      <c r="AQ450" s="62"/>
      <c r="AR450" s="62"/>
      <c r="AS450" s="62"/>
    </row>
    <row r="451" spans="1:45" ht="15.75" customHeight="1" x14ac:dyDescent="0.2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  <c r="AA451" s="62"/>
      <c r="AB451" s="62"/>
      <c r="AC451" s="62"/>
      <c r="AD451" s="62"/>
      <c r="AE451" s="62"/>
      <c r="AF451" s="62"/>
      <c r="AG451" s="62"/>
      <c r="AH451" s="62"/>
      <c r="AI451" s="62"/>
      <c r="AJ451" s="62"/>
      <c r="AK451" s="62"/>
      <c r="AL451" s="62"/>
      <c r="AM451" s="62"/>
      <c r="AN451" s="62"/>
      <c r="AO451" s="62"/>
      <c r="AP451" s="62"/>
      <c r="AQ451" s="62"/>
      <c r="AR451" s="62"/>
      <c r="AS451" s="62"/>
    </row>
    <row r="452" spans="1:45" ht="15.75" customHeight="1" x14ac:dyDescent="0.2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  <c r="AA452" s="62"/>
      <c r="AB452" s="62"/>
      <c r="AC452" s="62"/>
      <c r="AD452" s="62"/>
      <c r="AE452" s="62"/>
      <c r="AF452" s="62"/>
      <c r="AG452" s="62"/>
      <c r="AH452" s="62"/>
      <c r="AI452" s="62"/>
      <c r="AJ452" s="62"/>
      <c r="AK452" s="62"/>
      <c r="AL452" s="62"/>
      <c r="AM452" s="62"/>
      <c r="AN452" s="62"/>
      <c r="AO452" s="62"/>
      <c r="AP452" s="62"/>
      <c r="AQ452" s="62"/>
      <c r="AR452" s="62"/>
      <c r="AS452" s="62"/>
    </row>
    <row r="453" spans="1:45" ht="15.75" customHeight="1" x14ac:dyDescent="0.2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  <c r="AA453" s="62"/>
      <c r="AB453" s="62"/>
      <c r="AC453" s="62"/>
      <c r="AD453" s="62"/>
      <c r="AE453" s="62"/>
      <c r="AF453" s="62"/>
      <c r="AG453" s="62"/>
      <c r="AH453" s="62"/>
      <c r="AI453" s="62"/>
      <c r="AJ453" s="62"/>
      <c r="AK453" s="62"/>
      <c r="AL453" s="62"/>
      <c r="AM453" s="62"/>
      <c r="AN453" s="62"/>
      <c r="AO453" s="62"/>
      <c r="AP453" s="62"/>
      <c r="AQ453" s="62"/>
      <c r="AR453" s="62"/>
      <c r="AS453" s="62"/>
    </row>
    <row r="454" spans="1:45" ht="15.75" customHeight="1" x14ac:dyDescent="0.2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  <c r="AA454" s="62"/>
      <c r="AB454" s="62"/>
      <c r="AC454" s="62"/>
      <c r="AD454" s="62"/>
      <c r="AE454" s="62"/>
      <c r="AF454" s="62"/>
      <c r="AG454" s="62"/>
      <c r="AH454" s="62"/>
      <c r="AI454" s="62"/>
      <c r="AJ454" s="62"/>
      <c r="AK454" s="62"/>
      <c r="AL454" s="62"/>
      <c r="AM454" s="62"/>
      <c r="AN454" s="62"/>
      <c r="AO454" s="62"/>
      <c r="AP454" s="62"/>
      <c r="AQ454" s="62"/>
      <c r="AR454" s="62"/>
      <c r="AS454" s="62"/>
    </row>
    <row r="455" spans="1:45" ht="15.75" customHeight="1" x14ac:dyDescent="0.2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  <c r="AA455" s="62"/>
      <c r="AB455" s="62"/>
      <c r="AC455" s="62"/>
      <c r="AD455" s="62"/>
      <c r="AE455" s="62"/>
      <c r="AF455" s="62"/>
      <c r="AG455" s="62"/>
      <c r="AH455" s="62"/>
      <c r="AI455" s="62"/>
      <c r="AJ455" s="62"/>
      <c r="AK455" s="62"/>
      <c r="AL455" s="62"/>
      <c r="AM455" s="62"/>
      <c r="AN455" s="62"/>
      <c r="AO455" s="62"/>
      <c r="AP455" s="62"/>
      <c r="AQ455" s="62"/>
      <c r="AR455" s="62"/>
      <c r="AS455" s="62"/>
    </row>
    <row r="456" spans="1:45" ht="15.75" customHeight="1" x14ac:dyDescent="0.2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  <c r="AA456" s="62"/>
      <c r="AB456" s="62"/>
      <c r="AC456" s="62"/>
      <c r="AD456" s="62"/>
      <c r="AE456" s="62"/>
      <c r="AF456" s="62"/>
      <c r="AG456" s="62"/>
      <c r="AH456" s="62"/>
      <c r="AI456" s="62"/>
      <c r="AJ456" s="62"/>
      <c r="AK456" s="62"/>
      <c r="AL456" s="62"/>
      <c r="AM456" s="62"/>
      <c r="AN456" s="62"/>
      <c r="AO456" s="62"/>
      <c r="AP456" s="62"/>
      <c r="AQ456" s="62"/>
      <c r="AR456" s="62"/>
      <c r="AS456" s="62"/>
    </row>
    <row r="457" spans="1:45" ht="15.75" customHeight="1" x14ac:dyDescent="0.2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  <c r="AA457" s="62"/>
      <c r="AB457" s="62"/>
      <c r="AC457" s="62"/>
      <c r="AD457" s="62"/>
      <c r="AE457" s="62"/>
      <c r="AF457" s="62"/>
      <c r="AG457" s="62"/>
      <c r="AH457" s="62"/>
      <c r="AI457" s="62"/>
      <c r="AJ457" s="62"/>
      <c r="AK457" s="62"/>
      <c r="AL457" s="62"/>
      <c r="AM457" s="62"/>
      <c r="AN457" s="62"/>
      <c r="AO457" s="62"/>
      <c r="AP457" s="62"/>
      <c r="AQ457" s="62"/>
      <c r="AR457" s="62"/>
      <c r="AS457" s="62"/>
    </row>
    <row r="458" spans="1:45" ht="15.75" customHeight="1" x14ac:dyDescent="0.2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  <c r="AA458" s="62"/>
      <c r="AB458" s="62"/>
      <c r="AC458" s="62"/>
      <c r="AD458" s="62"/>
      <c r="AE458" s="62"/>
      <c r="AF458" s="62"/>
      <c r="AG458" s="62"/>
      <c r="AH458" s="62"/>
      <c r="AI458" s="62"/>
      <c r="AJ458" s="62"/>
      <c r="AK458" s="62"/>
      <c r="AL458" s="62"/>
      <c r="AM458" s="62"/>
      <c r="AN458" s="62"/>
      <c r="AO458" s="62"/>
      <c r="AP458" s="62"/>
      <c r="AQ458" s="62"/>
      <c r="AR458" s="62"/>
      <c r="AS458" s="62"/>
    </row>
    <row r="459" spans="1:45" ht="15.75" customHeight="1" x14ac:dyDescent="0.2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  <c r="AA459" s="62"/>
      <c r="AB459" s="62"/>
      <c r="AC459" s="62"/>
      <c r="AD459" s="62"/>
      <c r="AE459" s="62"/>
      <c r="AF459" s="62"/>
      <c r="AG459" s="62"/>
      <c r="AH459" s="62"/>
      <c r="AI459" s="62"/>
      <c r="AJ459" s="62"/>
      <c r="AK459" s="62"/>
      <c r="AL459" s="62"/>
      <c r="AM459" s="62"/>
      <c r="AN459" s="62"/>
      <c r="AO459" s="62"/>
      <c r="AP459" s="62"/>
      <c r="AQ459" s="62"/>
      <c r="AR459" s="62"/>
      <c r="AS459" s="62"/>
    </row>
    <row r="460" spans="1:45" ht="15.75" customHeight="1" x14ac:dyDescent="0.2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  <c r="AA460" s="62"/>
      <c r="AB460" s="62"/>
      <c r="AC460" s="62"/>
      <c r="AD460" s="62"/>
      <c r="AE460" s="62"/>
      <c r="AF460" s="62"/>
      <c r="AG460" s="62"/>
      <c r="AH460" s="62"/>
      <c r="AI460" s="62"/>
      <c r="AJ460" s="62"/>
      <c r="AK460" s="62"/>
      <c r="AL460" s="62"/>
      <c r="AM460" s="62"/>
      <c r="AN460" s="62"/>
      <c r="AO460" s="62"/>
      <c r="AP460" s="62"/>
      <c r="AQ460" s="62"/>
      <c r="AR460" s="62"/>
      <c r="AS460" s="62"/>
    </row>
    <row r="461" spans="1:45" ht="15.75" customHeight="1" x14ac:dyDescent="0.2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  <c r="AA461" s="62"/>
      <c r="AB461" s="62"/>
      <c r="AC461" s="62"/>
      <c r="AD461" s="62"/>
      <c r="AE461" s="62"/>
      <c r="AF461" s="62"/>
      <c r="AG461" s="62"/>
      <c r="AH461" s="62"/>
      <c r="AI461" s="62"/>
      <c r="AJ461" s="62"/>
      <c r="AK461" s="62"/>
      <c r="AL461" s="62"/>
      <c r="AM461" s="62"/>
      <c r="AN461" s="62"/>
      <c r="AO461" s="62"/>
      <c r="AP461" s="62"/>
      <c r="AQ461" s="62"/>
      <c r="AR461" s="62"/>
      <c r="AS461" s="62"/>
    </row>
    <row r="462" spans="1:45" ht="15.75" customHeight="1" x14ac:dyDescent="0.2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  <c r="AA462" s="62"/>
      <c r="AB462" s="62"/>
      <c r="AC462" s="62"/>
      <c r="AD462" s="62"/>
      <c r="AE462" s="62"/>
      <c r="AF462" s="62"/>
      <c r="AG462" s="62"/>
      <c r="AH462" s="62"/>
      <c r="AI462" s="62"/>
      <c r="AJ462" s="62"/>
      <c r="AK462" s="62"/>
      <c r="AL462" s="62"/>
      <c r="AM462" s="62"/>
      <c r="AN462" s="62"/>
      <c r="AO462" s="62"/>
      <c r="AP462" s="62"/>
      <c r="AQ462" s="62"/>
      <c r="AR462" s="62"/>
      <c r="AS462" s="62"/>
    </row>
    <row r="463" spans="1:45" ht="15.75" customHeight="1" x14ac:dyDescent="0.2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  <c r="AA463" s="62"/>
      <c r="AB463" s="62"/>
      <c r="AC463" s="62"/>
      <c r="AD463" s="62"/>
      <c r="AE463" s="62"/>
      <c r="AF463" s="62"/>
      <c r="AG463" s="62"/>
      <c r="AH463" s="62"/>
      <c r="AI463" s="62"/>
      <c r="AJ463" s="62"/>
      <c r="AK463" s="62"/>
      <c r="AL463" s="62"/>
      <c r="AM463" s="62"/>
      <c r="AN463" s="62"/>
      <c r="AO463" s="62"/>
      <c r="AP463" s="62"/>
      <c r="AQ463" s="62"/>
      <c r="AR463" s="62"/>
      <c r="AS463" s="62"/>
    </row>
    <row r="464" spans="1:45" ht="15.75" customHeight="1" x14ac:dyDescent="0.2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  <c r="AA464" s="62"/>
      <c r="AB464" s="62"/>
      <c r="AC464" s="62"/>
      <c r="AD464" s="62"/>
      <c r="AE464" s="62"/>
      <c r="AF464" s="62"/>
      <c r="AG464" s="62"/>
      <c r="AH464" s="62"/>
      <c r="AI464" s="62"/>
      <c r="AJ464" s="62"/>
      <c r="AK464" s="62"/>
      <c r="AL464" s="62"/>
      <c r="AM464" s="62"/>
      <c r="AN464" s="62"/>
      <c r="AO464" s="62"/>
      <c r="AP464" s="62"/>
      <c r="AQ464" s="62"/>
      <c r="AR464" s="62"/>
      <c r="AS464" s="62"/>
    </row>
    <row r="465" spans="1:45" ht="15.75" customHeight="1" x14ac:dyDescent="0.2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  <c r="AA465" s="62"/>
      <c r="AB465" s="62"/>
      <c r="AC465" s="62"/>
      <c r="AD465" s="62"/>
      <c r="AE465" s="62"/>
      <c r="AF465" s="62"/>
      <c r="AG465" s="62"/>
      <c r="AH465" s="62"/>
      <c r="AI465" s="62"/>
      <c r="AJ465" s="62"/>
      <c r="AK465" s="62"/>
      <c r="AL465" s="62"/>
      <c r="AM465" s="62"/>
      <c r="AN465" s="62"/>
      <c r="AO465" s="62"/>
      <c r="AP465" s="62"/>
      <c r="AQ465" s="62"/>
      <c r="AR465" s="62"/>
      <c r="AS465" s="62"/>
    </row>
    <row r="466" spans="1:45" ht="15.75" customHeight="1" x14ac:dyDescent="0.2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  <c r="AA466" s="62"/>
      <c r="AB466" s="62"/>
      <c r="AC466" s="62"/>
      <c r="AD466" s="62"/>
      <c r="AE466" s="62"/>
      <c r="AF466" s="62"/>
      <c r="AG466" s="62"/>
      <c r="AH466" s="62"/>
      <c r="AI466" s="62"/>
      <c r="AJ466" s="62"/>
      <c r="AK466" s="62"/>
      <c r="AL466" s="62"/>
      <c r="AM466" s="62"/>
      <c r="AN466" s="62"/>
      <c r="AO466" s="62"/>
      <c r="AP466" s="62"/>
      <c r="AQ466" s="62"/>
      <c r="AR466" s="62"/>
      <c r="AS466" s="62"/>
    </row>
    <row r="467" spans="1:45" ht="15.75" customHeight="1" x14ac:dyDescent="0.2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  <c r="AA467" s="62"/>
      <c r="AB467" s="62"/>
      <c r="AC467" s="62"/>
      <c r="AD467" s="62"/>
      <c r="AE467" s="62"/>
      <c r="AF467" s="62"/>
      <c r="AG467" s="62"/>
      <c r="AH467" s="62"/>
      <c r="AI467" s="62"/>
      <c r="AJ467" s="62"/>
      <c r="AK467" s="62"/>
      <c r="AL467" s="62"/>
      <c r="AM467" s="62"/>
      <c r="AN467" s="62"/>
      <c r="AO467" s="62"/>
      <c r="AP467" s="62"/>
      <c r="AQ467" s="62"/>
      <c r="AR467" s="62"/>
      <c r="AS467" s="62"/>
    </row>
    <row r="468" spans="1:45" ht="15.75" customHeight="1" x14ac:dyDescent="0.2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  <c r="AA468" s="62"/>
      <c r="AB468" s="62"/>
      <c r="AC468" s="62"/>
      <c r="AD468" s="62"/>
      <c r="AE468" s="62"/>
      <c r="AF468" s="62"/>
      <c r="AG468" s="62"/>
      <c r="AH468" s="62"/>
      <c r="AI468" s="62"/>
      <c r="AJ468" s="62"/>
      <c r="AK468" s="62"/>
      <c r="AL468" s="62"/>
      <c r="AM468" s="62"/>
      <c r="AN468" s="62"/>
      <c r="AO468" s="62"/>
      <c r="AP468" s="62"/>
      <c r="AQ468" s="62"/>
      <c r="AR468" s="62"/>
      <c r="AS468" s="62"/>
    </row>
    <row r="469" spans="1:45" ht="15.75" customHeight="1" x14ac:dyDescent="0.2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  <c r="AA469" s="62"/>
      <c r="AB469" s="62"/>
      <c r="AC469" s="62"/>
      <c r="AD469" s="62"/>
      <c r="AE469" s="62"/>
      <c r="AF469" s="62"/>
      <c r="AG469" s="62"/>
      <c r="AH469" s="62"/>
      <c r="AI469" s="62"/>
      <c r="AJ469" s="62"/>
      <c r="AK469" s="62"/>
      <c r="AL469" s="62"/>
      <c r="AM469" s="62"/>
      <c r="AN469" s="62"/>
      <c r="AO469" s="62"/>
      <c r="AP469" s="62"/>
      <c r="AQ469" s="62"/>
      <c r="AR469" s="62"/>
      <c r="AS469" s="62"/>
    </row>
    <row r="470" spans="1:45" ht="15.75" customHeight="1" x14ac:dyDescent="0.2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  <c r="AA470" s="62"/>
      <c r="AB470" s="62"/>
      <c r="AC470" s="62"/>
      <c r="AD470" s="62"/>
      <c r="AE470" s="62"/>
      <c r="AF470" s="62"/>
      <c r="AG470" s="62"/>
      <c r="AH470" s="62"/>
      <c r="AI470" s="62"/>
      <c r="AJ470" s="62"/>
      <c r="AK470" s="62"/>
      <c r="AL470" s="62"/>
      <c r="AM470" s="62"/>
      <c r="AN470" s="62"/>
      <c r="AO470" s="62"/>
      <c r="AP470" s="62"/>
      <c r="AQ470" s="62"/>
      <c r="AR470" s="62"/>
      <c r="AS470" s="62"/>
    </row>
    <row r="471" spans="1:45" ht="15.75" customHeight="1" x14ac:dyDescent="0.2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  <c r="AA471" s="62"/>
      <c r="AB471" s="62"/>
      <c r="AC471" s="62"/>
      <c r="AD471" s="62"/>
      <c r="AE471" s="62"/>
      <c r="AF471" s="62"/>
      <c r="AG471" s="62"/>
      <c r="AH471" s="62"/>
      <c r="AI471" s="62"/>
      <c r="AJ471" s="62"/>
      <c r="AK471" s="62"/>
      <c r="AL471" s="62"/>
      <c r="AM471" s="62"/>
      <c r="AN471" s="62"/>
      <c r="AO471" s="62"/>
      <c r="AP471" s="62"/>
      <c r="AQ471" s="62"/>
      <c r="AR471" s="62"/>
      <c r="AS471" s="62"/>
    </row>
    <row r="472" spans="1:45" ht="15.75" customHeight="1" x14ac:dyDescent="0.2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  <c r="AA472" s="62"/>
      <c r="AB472" s="62"/>
      <c r="AC472" s="62"/>
      <c r="AD472" s="62"/>
      <c r="AE472" s="62"/>
      <c r="AF472" s="62"/>
      <c r="AG472" s="62"/>
      <c r="AH472" s="62"/>
      <c r="AI472" s="62"/>
      <c r="AJ472" s="62"/>
      <c r="AK472" s="62"/>
      <c r="AL472" s="62"/>
      <c r="AM472" s="62"/>
      <c r="AN472" s="62"/>
      <c r="AO472" s="62"/>
      <c r="AP472" s="62"/>
      <c r="AQ472" s="62"/>
      <c r="AR472" s="62"/>
      <c r="AS472" s="62"/>
    </row>
    <row r="473" spans="1:45" ht="15.75" customHeight="1" x14ac:dyDescent="0.2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  <c r="AA473" s="62"/>
      <c r="AB473" s="62"/>
      <c r="AC473" s="62"/>
      <c r="AD473" s="62"/>
      <c r="AE473" s="62"/>
      <c r="AF473" s="62"/>
      <c r="AG473" s="62"/>
      <c r="AH473" s="62"/>
      <c r="AI473" s="62"/>
      <c r="AJ473" s="62"/>
      <c r="AK473" s="62"/>
      <c r="AL473" s="62"/>
      <c r="AM473" s="62"/>
      <c r="AN473" s="62"/>
      <c r="AO473" s="62"/>
      <c r="AP473" s="62"/>
      <c r="AQ473" s="62"/>
      <c r="AR473" s="62"/>
      <c r="AS473" s="62"/>
    </row>
    <row r="474" spans="1:45" ht="15.75" customHeight="1" x14ac:dyDescent="0.2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  <c r="AA474" s="62"/>
      <c r="AB474" s="62"/>
      <c r="AC474" s="62"/>
      <c r="AD474" s="62"/>
      <c r="AE474" s="62"/>
      <c r="AF474" s="62"/>
      <c r="AG474" s="62"/>
      <c r="AH474" s="62"/>
      <c r="AI474" s="62"/>
      <c r="AJ474" s="62"/>
      <c r="AK474" s="62"/>
      <c r="AL474" s="62"/>
      <c r="AM474" s="62"/>
      <c r="AN474" s="62"/>
      <c r="AO474" s="62"/>
      <c r="AP474" s="62"/>
      <c r="AQ474" s="62"/>
      <c r="AR474" s="62"/>
      <c r="AS474" s="62"/>
    </row>
    <row r="475" spans="1:45" ht="15.75" customHeight="1" x14ac:dyDescent="0.2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  <c r="AA475" s="62"/>
      <c r="AB475" s="62"/>
      <c r="AC475" s="62"/>
      <c r="AD475" s="62"/>
      <c r="AE475" s="62"/>
      <c r="AF475" s="62"/>
      <c r="AG475" s="62"/>
      <c r="AH475" s="62"/>
      <c r="AI475" s="62"/>
      <c r="AJ475" s="62"/>
      <c r="AK475" s="62"/>
      <c r="AL475" s="62"/>
      <c r="AM475" s="62"/>
      <c r="AN475" s="62"/>
      <c r="AO475" s="62"/>
      <c r="AP475" s="62"/>
      <c r="AQ475" s="62"/>
      <c r="AR475" s="62"/>
      <c r="AS475" s="62"/>
    </row>
    <row r="476" spans="1:45" ht="15.75" customHeight="1" x14ac:dyDescent="0.2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  <c r="AA476" s="62"/>
      <c r="AB476" s="62"/>
      <c r="AC476" s="62"/>
      <c r="AD476" s="62"/>
      <c r="AE476" s="62"/>
      <c r="AF476" s="62"/>
      <c r="AG476" s="62"/>
      <c r="AH476" s="62"/>
      <c r="AI476" s="62"/>
      <c r="AJ476" s="62"/>
      <c r="AK476" s="62"/>
      <c r="AL476" s="62"/>
      <c r="AM476" s="62"/>
      <c r="AN476" s="62"/>
      <c r="AO476" s="62"/>
      <c r="AP476" s="62"/>
      <c r="AQ476" s="62"/>
      <c r="AR476" s="62"/>
      <c r="AS476" s="62"/>
    </row>
    <row r="477" spans="1:45" ht="15.75" customHeight="1" x14ac:dyDescent="0.2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  <c r="AA477" s="62"/>
      <c r="AB477" s="62"/>
      <c r="AC477" s="62"/>
      <c r="AD477" s="62"/>
      <c r="AE477" s="62"/>
      <c r="AF477" s="62"/>
      <c r="AG477" s="62"/>
      <c r="AH477" s="62"/>
      <c r="AI477" s="62"/>
      <c r="AJ477" s="62"/>
      <c r="AK477" s="62"/>
      <c r="AL477" s="62"/>
      <c r="AM477" s="62"/>
      <c r="AN477" s="62"/>
      <c r="AO477" s="62"/>
      <c r="AP477" s="62"/>
      <c r="AQ477" s="62"/>
      <c r="AR477" s="62"/>
      <c r="AS477" s="62"/>
    </row>
    <row r="478" spans="1:45" ht="15.75" customHeight="1" x14ac:dyDescent="0.2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  <c r="AA478" s="62"/>
      <c r="AB478" s="62"/>
      <c r="AC478" s="62"/>
      <c r="AD478" s="62"/>
      <c r="AE478" s="62"/>
      <c r="AF478" s="62"/>
      <c r="AG478" s="62"/>
      <c r="AH478" s="62"/>
      <c r="AI478" s="62"/>
      <c r="AJ478" s="62"/>
      <c r="AK478" s="62"/>
      <c r="AL478" s="62"/>
      <c r="AM478" s="62"/>
      <c r="AN478" s="62"/>
      <c r="AO478" s="62"/>
      <c r="AP478" s="62"/>
      <c r="AQ478" s="62"/>
      <c r="AR478" s="62"/>
      <c r="AS478" s="62"/>
    </row>
    <row r="479" spans="1:45" ht="15.75" customHeight="1" x14ac:dyDescent="0.2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  <c r="AA479" s="62"/>
      <c r="AB479" s="62"/>
      <c r="AC479" s="62"/>
      <c r="AD479" s="62"/>
      <c r="AE479" s="62"/>
      <c r="AF479" s="62"/>
      <c r="AG479" s="62"/>
      <c r="AH479" s="62"/>
      <c r="AI479" s="62"/>
      <c r="AJ479" s="62"/>
      <c r="AK479" s="62"/>
      <c r="AL479" s="62"/>
      <c r="AM479" s="62"/>
      <c r="AN479" s="62"/>
      <c r="AO479" s="62"/>
      <c r="AP479" s="62"/>
      <c r="AQ479" s="62"/>
      <c r="AR479" s="62"/>
      <c r="AS479" s="62"/>
    </row>
    <row r="480" spans="1:45" ht="15.75" customHeight="1" x14ac:dyDescent="0.2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  <c r="AA480" s="62"/>
      <c r="AB480" s="62"/>
      <c r="AC480" s="62"/>
      <c r="AD480" s="62"/>
      <c r="AE480" s="62"/>
      <c r="AF480" s="62"/>
      <c r="AG480" s="62"/>
      <c r="AH480" s="62"/>
      <c r="AI480" s="62"/>
      <c r="AJ480" s="62"/>
      <c r="AK480" s="62"/>
      <c r="AL480" s="62"/>
      <c r="AM480" s="62"/>
      <c r="AN480" s="62"/>
      <c r="AO480" s="62"/>
      <c r="AP480" s="62"/>
      <c r="AQ480" s="62"/>
      <c r="AR480" s="62"/>
      <c r="AS480" s="62"/>
    </row>
    <row r="481" spans="1:45" ht="15.75" customHeight="1" x14ac:dyDescent="0.2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  <c r="AA481" s="62"/>
      <c r="AB481" s="62"/>
      <c r="AC481" s="62"/>
      <c r="AD481" s="62"/>
      <c r="AE481" s="62"/>
      <c r="AF481" s="62"/>
      <c r="AG481" s="62"/>
      <c r="AH481" s="62"/>
      <c r="AI481" s="62"/>
      <c r="AJ481" s="62"/>
      <c r="AK481" s="62"/>
      <c r="AL481" s="62"/>
      <c r="AM481" s="62"/>
      <c r="AN481" s="62"/>
      <c r="AO481" s="62"/>
      <c r="AP481" s="62"/>
      <c r="AQ481" s="62"/>
      <c r="AR481" s="62"/>
      <c r="AS481" s="62"/>
    </row>
    <row r="482" spans="1:45" ht="15.75" customHeight="1" x14ac:dyDescent="0.2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  <c r="AA482" s="62"/>
      <c r="AB482" s="62"/>
      <c r="AC482" s="62"/>
      <c r="AD482" s="62"/>
      <c r="AE482" s="62"/>
      <c r="AF482" s="62"/>
      <c r="AG482" s="62"/>
      <c r="AH482" s="62"/>
      <c r="AI482" s="62"/>
      <c r="AJ482" s="62"/>
      <c r="AK482" s="62"/>
      <c r="AL482" s="62"/>
      <c r="AM482" s="62"/>
      <c r="AN482" s="62"/>
      <c r="AO482" s="62"/>
      <c r="AP482" s="62"/>
      <c r="AQ482" s="62"/>
      <c r="AR482" s="62"/>
      <c r="AS482" s="62"/>
    </row>
    <row r="483" spans="1:45" ht="15.75" customHeight="1" x14ac:dyDescent="0.2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  <c r="AA483" s="62"/>
      <c r="AB483" s="62"/>
      <c r="AC483" s="62"/>
      <c r="AD483" s="62"/>
      <c r="AE483" s="62"/>
      <c r="AF483" s="62"/>
      <c r="AG483" s="62"/>
      <c r="AH483" s="62"/>
      <c r="AI483" s="62"/>
      <c r="AJ483" s="62"/>
      <c r="AK483" s="62"/>
      <c r="AL483" s="62"/>
      <c r="AM483" s="62"/>
      <c r="AN483" s="62"/>
      <c r="AO483" s="62"/>
      <c r="AP483" s="62"/>
      <c r="AQ483" s="62"/>
      <c r="AR483" s="62"/>
      <c r="AS483" s="62"/>
    </row>
    <row r="484" spans="1:45" ht="15.75" customHeight="1" x14ac:dyDescent="0.2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  <c r="AA484" s="62"/>
      <c r="AB484" s="62"/>
      <c r="AC484" s="62"/>
      <c r="AD484" s="62"/>
      <c r="AE484" s="62"/>
      <c r="AF484" s="62"/>
      <c r="AG484" s="62"/>
      <c r="AH484" s="62"/>
      <c r="AI484" s="62"/>
      <c r="AJ484" s="62"/>
      <c r="AK484" s="62"/>
      <c r="AL484" s="62"/>
      <c r="AM484" s="62"/>
      <c r="AN484" s="62"/>
      <c r="AO484" s="62"/>
      <c r="AP484" s="62"/>
      <c r="AQ484" s="62"/>
      <c r="AR484" s="62"/>
      <c r="AS484" s="62"/>
    </row>
    <row r="485" spans="1:45" ht="15.75" customHeight="1" x14ac:dyDescent="0.2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  <c r="AA485" s="62"/>
      <c r="AB485" s="62"/>
      <c r="AC485" s="62"/>
      <c r="AD485" s="62"/>
      <c r="AE485" s="62"/>
      <c r="AF485" s="62"/>
      <c r="AG485" s="62"/>
      <c r="AH485" s="62"/>
      <c r="AI485" s="62"/>
      <c r="AJ485" s="62"/>
      <c r="AK485" s="62"/>
      <c r="AL485" s="62"/>
      <c r="AM485" s="62"/>
      <c r="AN485" s="62"/>
      <c r="AO485" s="62"/>
      <c r="AP485" s="62"/>
      <c r="AQ485" s="62"/>
      <c r="AR485" s="62"/>
      <c r="AS485" s="62"/>
    </row>
    <row r="486" spans="1:45" ht="15.75" customHeight="1" x14ac:dyDescent="0.2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  <c r="AA486" s="62"/>
      <c r="AB486" s="62"/>
      <c r="AC486" s="62"/>
      <c r="AD486" s="62"/>
      <c r="AE486" s="62"/>
      <c r="AF486" s="62"/>
      <c r="AG486" s="62"/>
      <c r="AH486" s="62"/>
      <c r="AI486" s="62"/>
      <c r="AJ486" s="62"/>
      <c r="AK486" s="62"/>
      <c r="AL486" s="62"/>
      <c r="AM486" s="62"/>
      <c r="AN486" s="62"/>
      <c r="AO486" s="62"/>
      <c r="AP486" s="62"/>
      <c r="AQ486" s="62"/>
      <c r="AR486" s="62"/>
      <c r="AS486" s="62"/>
    </row>
    <row r="487" spans="1:45" ht="15.75" customHeight="1" x14ac:dyDescent="0.2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  <c r="AA487" s="62"/>
      <c r="AB487" s="62"/>
      <c r="AC487" s="62"/>
      <c r="AD487" s="62"/>
      <c r="AE487" s="62"/>
      <c r="AF487" s="62"/>
      <c r="AG487" s="62"/>
      <c r="AH487" s="62"/>
      <c r="AI487" s="62"/>
      <c r="AJ487" s="62"/>
      <c r="AK487" s="62"/>
      <c r="AL487" s="62"/>
      <c r="AM487" s="62"/>
      <c r="AN487" s="62"/>
      <c r="AO487" s="62"/>
      <c r="AP487" s="62"/>
      <c r="AQ487" s="62"/>
      <c r="AR487" s="62"/>
      <c r="AS487" s="62"/>
    </row>
    <row r="488" spans="1:45" ht="15.75" customHeight="1" x14ac:dyDescent="0.2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  <c r="AA488" s="62"/>
      <c r="AB488" s="62"/>
      <c r="AC488" s="62"/>
      <c r="AD488" s="62"/>
      <c r="AE488" s="62"/>
      <c r="AF488" s="62"/>
      <c r="AG488" s="62"/>
      <c r="AH488" s="62"/>
      <c r="AI488" s="62"/>
      <c r="AJ488" s="62"/>
      <c r="AK488" s="62"/>
      <c r="AL488" s="62"/>
      <c r="AM488" s="62"/>
      <c r="AN488" s="62"/>
      <c r="AO488" s="62"/>
      <c r="AP488" s="62"/>
      <c r="AQ488" s="62"/>
      <c r="AR488" s="62"/>
      <c r="AS488" s="62"/>
    </row>
    <row r="489" spans="1:45" ht="15.75" customHeight="1" x14ac:dyDescent="0.2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  <c r="AA489" s="62"/>
      <c r="AB489" s="62"/>
      <c r="AC489" s="62"/>
      <c r="AD489" s="62"/>
      <c r="AE489" s="62"/>
      <c r="AF489" s="62"/>
      <c r="AG489" s="62"/>
      <c r="AH489" s="62"/>
      <c r="AI489" s="62"/>
      <c r="AJ489" s="62"/>
      <c r="AK489" s="62"/>
      <c r="AL489" s="62"/>
      <c r="AM489" s="62"/>
      <c r="AN489" s="62"/>
      <c r="AO489" s="62"/>
      <c r="AP489" s="62"/>
      <c r="AQ489" s="62"/>
      <c r="AR489" s="62"/>
      <c r="AS489" s="62"/>
    </row>
    <row r="490" spans="1:45" ht="15.75" customHeight="1" x14ac:dyDescent="0.2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  <c r="AA490" s="62"/>
      <c r="AB490" s="62"/>
      <c r="AC490" s="62"/>
      <c r="AD490" s="62"/>
      <c r="AE490" s="62"/>
      <c r="AF490" s="62"/>
      <c r="AG490" s="62"/>
      <c r="AH490" s="62"/>
      <c r="AI490" s="62"/>
      <c r="AJ490" s="62"/>
      <c r="AK490" s="62"/>
      <c r="AL490" s="62"/>
      <c r="AM490" s="62"/>
      <c r="AN490" s="62"/>
      <c r="AO490" s="62"/>
      <c r="AP490" s="62"/>
      <c r="AQ490" s="62"/>
      <c r="AR490" s="62"/>
      <c r="AS490" s="62"/>
    </row>
    <row r="491" spans="1:45" ht="15.75" customHeight="1" x14ac:dyDescent="0.2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  <c r="AA491" s="62"/>
      <c r="AB491" s="62"/>
      <c r="AC491" s="62"/>
      <c r="AD491" s="62"/>
      <c r="AE491" s="62"/>
      <c r="AF491" s="62"/>
      <c r="AG491" s="62"/>
      <c r="AH491" s="62"/>
      <c r="AI491" s="62"/>
      <c r="AJ491" s="62"/>
      <c r="AK491" s="62"/>
      <c r="AL491" s="62"/>
      <c r="AM491" s="62"/>
      <c r="AN491" s="62"/>
      <c r="AO491" s="62"/>
      <c r="AP491" s="62"/>
      <c r="AQ491" s="62"/>
      <c r="AR491" s="62"/>
      <c r="AS491" s="62"/>
    </row>
    <row r="492" spans="1:45" ht="15.75" customHeight="1" x14ac:dyDescent="0.2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  <c r="AA492" s="62"/>
      <c r="AB492" s="62"/>
      <c r="AC492" s="62"/>
      <c r="AD492" s="62"/>
      <c r="AE492" s="62"/>
      <c r="AF492" s="62"/>
      <c r="AG492" s="62"/>
      <c r="AH492" s="62"/>
      <c r="AI492" s="62"/>
      <c r="AJ492" s="62"/>
      <c r="AK492" s="62"/>
      <c r="AL492" s="62"/>
      <c r="AM492" s="62"/>
      <c r="AN492" s="62"/>
      <c r="AO492" s="62"/>
      <c r="AP492" s="62"/>
      <c r="AQ492" s="62"/>
      <c r="AR492" s="62"/>
      <c r="AS492" s="62"/>
    </row>
    <row r="493" spans="1:45" ht="15.75" customHeight="1" x14ac:dyDescent="0.2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  <c r="AA493" s="62"/>
      <c r="AB493" s="62"/>
      <c r="AC493" s="62"/>
      <c r="AD493" s="62"/>
      <c r="AE493" s="62"/>
      <c r="AF493" s="62"/>
      <c r="AG493" s="62"/>
      <c r="AH493" s="62"/>
      <c r="AI493" s="62"/>
      <c r="AJ493" s="62"/>
      <c r="AK493" s="62"/>
      <c r="AL493" s="62"/>
      <c r="AM493" s="62"/>
      <c r="AN493" s="62"/>
      <c r="AO493" s="62"/>
      <c r="AP493" s="62"/>
      <c r="AQ493" s="62"/>
      <c r="AR493" s="62"/>
      <c r="AS493" s="62"/>
    </row>
    <row r="494" spans="1:45" ht="15.75" customHeight="1" x14ac:dyDescent="0.2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  <c r="AA494" s="62"/>
      <c r="AB494" s="62"/>
      <c r="AC494" s="62"/>
      <c r="AD494" s="62"/>
      <c r="AE494" s="62"/>
      <c r="AF494" s="62"/>
      <c r="AG494" s="62"/>
      <c r="AH494" s="62"/>
      <c r="AI494" s="62"/>
      <c r="AJ494" s="62"/>
      <c r="AK494" s="62"/>
      <c r="AL494" s="62"/>
      <c r="AM494" s="62"/>
      <c r="AN494" s="62"/>
      <c r="AO494" s="62"/>
      <c r="AP494" s="62"/>
      <c r="AQ494" s="62"/>
      <c r="AR494" s="62"/>
      <c r="AS494" s="62"/>
    </row>
    <row r="495" spans="1:45" ht="15.75" customHeight="1" x14ac:dyDescent="0.2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  <c r="AA495" s="62"/>
      <c r="AB495" s="62"/>
      <c r="AC495" s="62"/>
      <c r="AD495" s="62"/>
      <c r="AE495" s="62"/>
      <c r="AF495" s="62"/>
      <c r="AG495" s="62"/>
      <c r="AH495" s="62"/>
      <c r="AI495" s="62"/>
      <c r="AJ495" s="62"/>
      <c r="AK495" s="62"/>
      <c r="AL495" s="62"/>
      <c r="AM495" s="62"/>
      <c r="AN495" s="62"/>
      <c r="AO495" s="62"/>
      <c r="AP495" s="62"/>
      <c r="AQ495" s="62"/>
      <c r="AR495" s="62"/>
      <c r="AS495" s="62"/>
    </row>
    <row r="496" spans="1:45" ht="15.75" customHeight="1" x14ac:dyDescent="0.2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  <c r="AA496" s="62"/>
      <c r="AB496" s="62"/>
      <c r="AC496" s="62"/>
      <c r="AD496" s="62"/>
      <c r="AE496" s="62"/>
      <c r="AF496" s="62"/>
      <c r="AG496" s="62"/>
      <c r="AH496" s="62"/>
      <c r="AI496" s="62"/>
      <c r="AJ496" s="62"/>
      <c r="AK496" s="62"/>
      <c r="AL496" s="62"/>
      <c r="AM496" s="62"/>
      <c r="AN496" s="62"/>
      <c r="AO496" s="62"/>
      <c r="AP496" s="62"/>
      <c r="AQ496" s="62"/>
      <c r="AR496" s="62"/>
      <c r="AS496" s="62"/>
    </row>
    <row r="497" spans="1:45" ht="15.75" customHeight="1" x14ac:dyDescent="0.2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  <c r="AA497" s="62"/>
      <c r="AB497" s="62"/>
      <c r="AC497" s="62"/>
      <c r="AD497" s="62"/>
      <c r="AE497" s="62"/>
      <c r="AF497" s="62"/>
      <c r="AG497" s="62"/>
      <c r="AH497" s="62"/>
      <c r="AI497" s="62"/>
      <c r="AJ497" s="62"/>
      <c r="AK497" s="62"/>
      <c r="AL497" s="62"/>
      <c r="AM497" s="62"/>
      <c r="AN497" s="62"/>
      <c r="AO497" s="62"/>
      <c r="AP497" s="62"/>
      <c r="AQ497" s="62"/>
      <c r="AR497" s="62"/>
      <c r="AS497" s="62"/>
    </row>
    <row r="498" spans="1:45" ht="15.75" customHeight="1" x14ac:dyDescent="0.2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  <c r="AA498" s="62"/>
      <c r="AB498" s="62"/>
      <c r="AC498" s="62"/>
      <c r="AD498" s="62"/>
      <c r="AE498" s="62"/>
      <c r="AF498" s="62"/>
      <c r="AG498" s="62"/>
      <c r="AH498" s="62"/>
      <c r="AI498" s="62"/>
      <c r="AJ498" s="62"/>
      <c r="AK498" s="62"/>
      <c r="AL498" s="62"/>
      <c r="AM498" s="62"/>
      <c r="AN498" s="62"/>
      <c r="AO498" s="62"/>
      <c r="AP498" s="62"/>
      <c r="AQ498" s="62"/>
      <c r="AR498" s="62"/>
      <c r="AS498" s="62"/>
    </row>
    <row r="499" spans="1:45" ht="15.75" customHeight="1" x14ac:dyDescent="0.2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  <c r="AA499" s="62"/>
      <c r="AB499" s="62"/>
      <c r="AC499" s="62"/>
      <c r="AD499" s="62"/>
      <c r="AE499" s="62"/>
      <c r="AF499" s="62"/>
      <c r="AG499" s="62"/>
      <c r="AH499" s="62"/>
      <c r="AI499" s="62"/>
      <c r="AJ499" s="62"/>
      <c r="AK499" s="62"/>
      <c r="AL499" s="62"/>
      <c r="AM499" s="62"/>
      <c r="AN499" s="62"/>
      <c r="AO499" s="62"/>
      <c r="AP499" s="62"/>
      <c r="AQ499" s="62"/>
      <c r="AR499" s="62"/>
      <c r="AS499" s="62"/>
    </row>
    <row r="500" spans="1:45" ht="15.75" customHeight="1" x14ac:dyDescent="0.2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  <c r="AA500" s="62"/>
      <c r="AB500" s="62"/>
      <c r="AC500" s="62"/>
      <c r="AD500" s="62"/>
      <c r="AE500" s="62"/>
      <c r="AF500" s="62"/>
      <c r="AG500" s="62"/>
      <c r="AH500" s="62"/>
      <c r="AI500" s="62"/>
      <c r="AJ500" s="62"/>
      <c r="AK500" s="62"/>
      <c r="AL500" s="62"/>
      <c r="AM500" s="62"/>
      <c r="AN500" s="62"/>
      <c r="AO500" s="62"/>
      <c r="AP500" s="62"/>
      <c r="AQ500" s="62"/>
      <c r="AR500" s="62"/>
      <c r="AS500" s="62"/>
    </row>
    <row r="501" spans="1:45" ht="15.75" customHeight="1" x14ac:dyDescent="0.2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  <c r="AA501" s="62"/>
      <c r="AB501" s="62"/>
      <c r="AC501" s="62"/>
      <c r="AD501" s="62"/>
      <c r="AE501" s="62"/>
      <c r="AF501" s="62"/>
      <c r="AG501" s="62"/>
      <c r="AH501" s="62"/>
      <c r="AI501" s="62"/>
      <c r="AJ501" s="62"/>
      <c r="AK501" s="62"/>
      <c r="AL501" s="62"/>
      <c r="AM501" s="62"/>
      <c r="AN501" s="62"/>
      <c r="AO501" s="62"/>
      <c r="AP501" s="62"/>
      <c r="AQ501" s="62"/>
      <c r="AR501" s="62"/>
      <c r="AS501" s="62"/>
    </row>
    <row r="502" spans="1:45" ht="15.75" customHeight="1" x14ac:dyDescent="0.2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  <c r="AA502" s="62"/>
      <c r="AB502" s="62"/>
      <c r="AC502" s="62"/>
      <c r="AD502" s="62"/>
      <c r="AE502" s="62"/>
      <c r="AF502" s="62"/>
      <c r="AG502" s="62"/>
      <c r="AH502" s="62"/>
      <c r="AI502" s="62"/>
      <c r="AJ502" s="62"/>
      <c r="AK502" s="62"/>
      <c r="AL502" s="62"/>
      <c r="AM502" s="62"/>
      <c r="AN502" s="62"/>
      <c r="AO502" s="62"/>
      <c r="AP502" s="62"/>
      <c r="AQ502" s="62"/>
      <c r="AR502" s="62"/>
      <c r="AS502" s="62"/>
    </row>
    <row r="503" spans="1:45" ht="15.75" customHeight="1" x14ac:dyDescent="0.2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  <c r="AA503" s="62"/>
      <c r="AB503" s="62"/>
      <c r="AC503" s="62"/>
      <c r="AD503" s="62"/>
      <c r="AE503" s="62"/>
      <c r="AF503" s="62"/>
      <c r="AG503" s="62"/>
      <c r="AH503" s="62"/>
      <c r="AI503" s="62"/>
      <c r="AJ503" s="62"/>
      <c r="AK503" s="62"/>
      <c r="AL503" s="62"/>
      <c r="AM503" s="62"/>
      <c r="AN503" s="62"/>
      <c r="AO503" s="62"/>
      <c r="AP503" s="62"/>
      <c r="AQ503" s="62"/>
      <c r="AR503" s="62"/>
      <c r="AS503" s="62"/>
    </row>
    <row r="504" spans="1:45" ht="15.75" customHeight="1" x14ac:dyDescent="0.2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  <c r="AA504" s="62"/>
      <c r="AB504" s="62"/>
      <c r="AC504" s="62"/>
      <c r="AD504" s="62"/>
      <c r="AE504" s="62"/>
      <c r="AF504" s="62"/>
      <c r="AG504" s="62"/>
      <c r="AH504" s="62"/>
      <c r="AI504" s="62"/>
      <c r="AJ504" s="62"/>
      <c r="AK504" s="62"/>
      <c r="AL504" s="62"/>
      <c r="AM504" s="62"/>
      <c r="AN504" s="62"/>
      <c r="AO504" s="62"/>
      <c r="AP504" s="62"/>
      <c r="AQ504" s="62"/>
      <c r="AR504" s="62"/>
      <c r="AS504" s="62"/>
    </row>
    <row r="505" spans="1:45" ht="15.75" customHeight="1" x14ac:dyDescent="0.2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  <c r="AA505" s="62"/>
      <c r="AB505" s="62"/>
      <c r="AC505" s="62"/>
      <c r="AD505" s="62"/>
      <c r="AE505" s="62"/>
      <c r="AF505" s="62"/>
      <c r="AG505" s="62"/>
      <c r="AH505" s="62"/>
      <c r="AI505" s="62"/>
      <c r="AJ505" s="62"/>
      <c r="AK505" s="62"/>
      <c r="AL505" s="62"/>
      <c r="AM505" s="62"/>
      <c r="AN505" s="62"/>
      <c r="AO505" s="62"/>
      <c r="AP505" s="62"/>
      <c r="AQ505" s="62"/>
      <c r="AR505" s="62"/>
      <c r="AS505" s="62"/>
    </row>
    <row r="506" spans="1:45" ht="15.75" customHeight="1" x14ac:dyDescent="0.2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  <c r="AA506" s="62"/>
      <c r="AB506" s="62"/>
      <c r="AC506" s="62"/>
      <c r="AD506" s="62"/>
      <c r="AE506" s="62"/>
      <c r="AF506" s="62"/>
      <c r="AG506" s="62"/>
      <c r="AH506" s="62"/>
      <c r="AI506" s="62"/>
      <c r="AJ506" s="62"/>
      <c r="AK506" s="62"/>
      <c r="AL506" s="62"/>
      <c r="AM506" s="62"/>
      <c r="AN506" s="62"/>
      <c r="AO506" s="62"/>
      <c r="AP506" s="62"/>
      <c r="AQ506" s="62"/>
      <c r="AR506" s="62"/>
      <c r="AS506" s="62"/>
    </row>
    <row r="507" spans="1:45" ht="15.75" customHeight="1" x14ac:dyDescent="0.2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  <c r="AA507" s="62"/>
      <c r="AB507" s="62"/>
      <c r="AC507" s="62"/>
      <c r="AD507" s="62"/>
      <c r="AE507" s="62"/>
      <c r="AF507" s="62"/>
      <c r="AG507" s="62"/>
      <c r="AH507" s="62"/>
      <c r="AI507" s="62"/>
      <c r="AJ507" s="62"/>
      <c r="AK507" s="62"/>
      <c r="AL507" s="62"/>
      <c r="AM507" s="62"/>
      <c r="AN507" s="62"/>
      <c r="AO507" s="62"/>
      <c r="AP507" s="62"/>
      <c r="AQ507" s="62"/>
      <c r="AR507" s="62"/>
      <c r="AS507" s="62"/>
    </row>
    <row r="508" spans="1:45" ht="15.75" customHeight="1" x14ac:dyDescent="0.2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  <c r="AA508" s="62"/>
      <c r="AB508" s="62"/>
      <c r="AC508" s="62"/>
      <c r="AD508" s="62"/>
      <c r="AE508" s="62"/>
      <c r="AF508" s="62"/>
      <c r="AG508" s="62"/>
      <c r="AH508" s="62"/>
      <c r="AI508" s="62"/>
      <c r="AJ508" s="62"/>
      <c r="AK508" s="62"/>
      <c r="AL508" s="62"/>
      <c r="AM508" s="62"/>
      <c r="AN508" s="62"/>
      <c r="AO508" s="62"/>
      <c r="AP508" s="62"/>
      <c r="AQ508" s="62"/>
      <c r="AR508" s="62"/>
      <c r="AS508" s="62"/>
    </row>
    <row r="509" spans="1:45" ht="15.75" customHeight="1" x14ac:dyDescent="0.2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  <c r="AA509" s="62"/>
      <c r="AB509" s="62"/>
      <c r="AC509" s="62"/>
      <c r="AD509" s="62"/>
      <c r="AE509" s="62"/>
      <c r="AF509" s="62"/>
      <c r="AG509" s="62"/>
      <c r="AH509" s="62"/>
      <c r="AI509" s="62"/>
      <c r="AJ509" s="62"/>
      <c r="AK509" s="62"/>
      <c r="AL509" s="62"/>
      <c r="AM509" s="62"/>
      <c r="AN509" s="62"/>
      <c r="AO509" s="62"/>
      <c r="AP509" s="62"/>
      <c r="AQ509" s="62"/>
      <c r="AR509" s="62"/>
      <c r="AS509" s="62"/>
    </row>
    <row r="510" spans="1:45" ht="15.75" customHeight="1" x14ac:dyDescent="0.2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  <c r="AA510" s="62"/>
      <c r="AB510" s="62"/>
      <c r="AC510" s="62"/>
      <c r="AD510" s="62"/>
      <c r="AE510" s="62"/>
      <c r="AF510" s="62"/>
      <c r="AG510" s="62"/>
      <c r="AH510" s="62"/>
      <c r="AI510" s="62"/>
      <c r="AJ510" s="62"/>
      <c r="AK510" s="62"/>
      <c r="AL510" s="62"/>
      <c r="AM510" s="62"/>
      <c r="AN510" s="62"/>
      <c r="AO510" s="62"/>
      <c r="AP510" s="62"/>
      <c r="AQ510" s="62"/>
      <c r="AR510" s="62"/>
      <c r="AS510" s="62"/>
    </row>
    <row r="511" spans="1:45" ht="15.75" customHeight="1" x14ac:dyDescent="0.2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  <c r="AA511" s="62"/>
      <c r="AB511" s="62"/>
      <c r="AC511" s="62"/>
      <c r="AD511" s="62"/>
      <c r="AE511" s="62"/>
      <c r="AF511" s="62"/>
      <c r="AG511" s="62"/>
      <c r="AH511" s="62"/>
      <c r="AI511" s="62"/>
      <c r="AJ511" s="62"/>
      <c r="AK511" s="62"/>
      <c r="AL511" s="62"/>
      <c r="AM511" s="62"/>
      <c r="AN511" s="62"/>
      <c r="AO511" s="62"/>
      <c r="AP511" s="62"/>
      <c r="AQ511" s="62"/>
      <c r="AR511" s="62"/>
      <c r="AS511" s="62"/>
    </row>
    <row r="512" spans="1:45" ht="15.75" customHeight="1" x14ac:dyDescent="0.2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  <c r="AA512" s="62"/>
      <c r="AB512" s="62"/>
      <c r="AC512" s="62"/>
      <c r="AD512" s="62"/>
      <c r="AE512" s="62"/>
      <c r="AF512" s="62"/>
      <c r="AG512" s="62"/>
      <c r="AH512" s="62"/>
      <c r="AI512" s="62"/>
      <c r="AJ512" s="62"/>
      <c r="AK512" s="62"/>
      <c r="AL512" s="62"/>
      <c r="AM512" s="62"/>
      <c r="AN512" s="62"/>
      <c r="AO512" s="62"/>
      <c r="AP512" s="62"/>
      <c r="AQ512" s="62"/>
      <c r="AR512" s="62"/>
      <c r="AS512" s="62"/>
    </row>
    <row r="513" spans="1:45" ht="15.75" customHeight="1" x14ac:dyDescent="0.2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  <c r="AA513" s="62"/>
      <c r="AB513" s="62"/>
      <c r="AC513" s="62"/>
      <c r="AD513" s="62"/>
      <c r="AE513" s="62"/>
      <c r="AF513" s="62"/>
      <c r="AG513" s="62"/>
      <c r="AH513" s="62"/>
      <c r="AI513" s="62"/>
      <c r="AJ513" s="62"/>
      <c r="AK513" s="62"/>
      <c r="AL513" s="62"/>
      <c r="AM513" s="62"/>
      <c r="AN513" s="62"/>
      <c r="AO513" s="62"/>
      <c r="AP513" s="62"/>
      <c r="AQ513" s="62"/>
      <c r="AR513" s="62"/>
      <c r="AS513" s="62"/>
    </row>
    <row r="514" spans="1:45" ht="15.75" customHeight="1" x14ac:dyDescent="0.2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  <c r="AA514" s="62"/>
      <c r="AB514" s="62"/>
      <c r="AC514" s="62"/>
      <c r="AD514" s="62"/>
      <c r="AE514" s="62"/>
      <c r="AF514" s="62"/>
      <c r="AG514" s="62"/>
      <c r="AH514" s="62"/>
      <c r="AI514" s="62"/>
      <c r="AJ514" s="62"/>
      <c r="AK514" s="62"/>
      <c r="AL514" s="62"/>
      <c r="AM514" s="62"/>
      <c r="AN514" s="62"/>
      <c r="AO514" s="62"/>
      <c r="AP514" s="62"/>
      <c r="AQ514" s="62"/>
      <c r="AR514" s="62"/>
      <c r="AS514" s="62"/>
    </row>
    <row r="515" spans="1:45" ht="15.75" customHeight="1" x14ac:dyDescent="0.2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  <c r="AA515" s="62"/>
      <c r="AB515" s="62"/>
      <c r="AC515" s="62"/>
      <c r="AD515" s="62"/>
      <c r="AE515" s="62"/>
      <c r="AF515" s="62"/>
      <c r="AG515" s="62"/>
      <c r="AH515" s="62"/>
      <c r="AI515" s="62"/>
      <c r="AJ515" s="62"/>
      <c r="AK515" s="62"/>
      <c r="AL515" s="62"/>
      <c r="AM515" s="62"/>
      <c r="AN515" s="62"/>
      <c r="AO515" s="62"/>
      <c r="AP515" s="62"/>
      <c r="AQ515" s="62"/>
      <c r="AR515" s="62"/>
      <c r="AS515" s="62"/>
    </row>
    <row r="516" spans="1:45" ht="15.75" customHeight="1" x14ac:dyDescent="0.2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  <c r="AA516" s="62"/>
      <c r="AB516" s="62"/>
      <c r="AC516" s="62"/>
      <c r="AD516" s="62"/>
      <c r="AE516" s="62"/>
      <c r="AF516" s="62"/>
      <c r="AG516" s="62"/>
      <c r="AH516" s="62"/>
      <c r="AI516" s="62"/>
      <c r="AJ516" s="62"/>
      <c r="AK516" s="62"/>
      <c r="AL516" s="62"/>
      <c r="AM516" s="62"/>
      <c r="AN516" s="62"/>
      <c r="AO516" s="62"/>
      <c r="AP516" s="62"/>
      <c r="AQ516" s="62"/>
      <c r="AR516" s="62"/>
      <c r="AS516" s="62"/>
    </row>
    <row r="517" spans="1:45" ht="15.75" customHeight="1" x14ac:dyDescent="0.2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  <c r="AA517" s="62"/>
      <c r="AB517" s="62"/>
      <c r="AC517" s="62"/>
      <c r="AD517" s="62"/>
      <c r="AE517" s="62"/>
      <c r="AF517" s="62"/>
      <c r="AG517" s="62"/>
      <c r="AH517" s="62"/>
      <c r="AI517" s="62"/>
      <c r="AJ517" s="62"/>
      <c r="AK517" s="62"/>
      <c r="AL517" s="62"/>
      <c r="AM517" s="62"/>
      <c r="AN517" s="62"/>
      <c r="AO517" s="62"/>
      <c r="AP517" s="62"/>
      <c r="AQ517" s="62"/>
      <c r="AR517" s="62"/>
      <c r="AS517" s="62"/>
    </row>
    <row r="518" spans="1:45" ht="15.75" customHeight="1" x14ac:dyDescent="0.2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  <c r="AA518" s="62"/>
      <c r="AB518" s="62"/>
      <c r="AC518" s="62"/>
      <c r="AD518" s="62"/>
      <c r="AE518" s="62"/>
      <c r="AF518" s="62"/>
      <c r="AG518" s="62"/>
      <c r="AH518" s="62"/>
      <c r="AI518" s="62"/>
      <c r="AJ518" s="62"/>
      <c r="AK518" s="62"/>
      <c r="AL518" s="62"/>
      <c r="AM518" s="62"/>
      <c r="AN518" s="62"/>
      <c r="AO518" s="62"/>
      <c r="AP518" s="62"/>
      <c r="AQ518" s="62"/>
      <c r="AR518" s="62"/>
      <c r="AS518" s="62"/>
    </row>
    <row r="519" spans="1:45" ht="15.75" customHeight="1" x14ac:dyDescent="0.2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  <c r="AA519" s="62"/>
      <c r="AB519" s="62"/>
      <c r="AC519" s="62"/>
      <c r="AD519" s="62"/>
      <c r="AE519" s="62"/>
      <c r="AF519" s="62"/>
      <c r="AG519" s="62"/>
      <c r="AH519" s="62"/>
      <c r="AI519" s="62"/>
      <c r="AJ519" s="62"/>
      <c r="AK519" s="62"/>
      <c r="AL519" s="62"/>
      <c r="AM519" s="62"/>
      <c r="AN519" s="62"/>
      <c r="AO519" s="62"/>
      <c r="AP519" s="62"/>
      <c r="AQ519" s="62"/>
      <c r="AR519" s="62"/>
      <c r="AS519" s="62"/>
    </row>
    <row r="520" spans="1:45" ht="15.75" customHeight="1" x14ac:dyDescent="0.2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  <c r="AA520" s="62"/>
      <c r="AB520" s="62"/>
      <c r="AC520" s="62"/>
      <c r="AD520" s="62"/>
      <c r="AE520" s="62"/>
      <c r="AF520" s="62"/>
      <c r="AG520" s="62"/>
      <c r="AH520" s="62"/>
      <c r="AI520" s="62"/>
      <c r="AJ520" s="62"/>
      <c r="AK520" s="62"/>
      <c r="AL520" s="62"/>
      <c r="AM520" s="62"/>
      <c r="AN520" s="62"/>
      <c r="AO520" s="62"/>
      <c r="AP520" s="62"/>
      <c r="AQ520" s="62"/>
      <c r="AR520" s="62"/>
      <c r="AS520" s="62"/>
    </row>
    <row r="521" spans="1:45" ht="15.75" customHeight="1" x14ac:dyDescent="0.2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  <c r="AA521" s="62"/>
      <c r="AB521" s="62"/>
      <c r="AC521" s="62"/>
      <c r="AD521" s="62"/>
      <c r="AE521" s="62"/>
      <c r="AF521" s="62"/>
      <c r="AG521" s="62"/>
      <c r="AH521" s="62"/>
      <c r="AI521" s="62"/>
      <c r="AJ521" s="62"/>
      <c r="AK521" s="62"/>
      <c r="AL521" s="62"/>
      <c r="AM521" s="62"/>
      <c r="AN521" s="62"/>
      <c r="AO521" s="62"/>
      <c r="AP521" s="62"/>
      <c r="AQ521" s="62"/>
      <c r="AR521" s="62"/>
      <c r="AS521" s="62"/>
    </row>
    <row r="522" spans="1:45" ht="15.75" customHeight="1" x14ac:dyDescent="0.2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  <c r="AA522" s="62"/>
      <c r="AB522" s="62"/>
      <c r="AC522" s="62"/>
      <c r="AD522" s="62"/>
      <c r="AE522" s="62"/>
      <c r="AF522" s="62"/>
      <c r="AG522" s="62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</row>
    <row r="523" spans="1:45" ht="15.75" customHeight="1" x14ac:dyDescent="0.2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  <c r="AA523" s="62"/>
      <c r="AB523" s="62"/>
      <c r="AC523" s="62"/>
      <c r="AD523" s="62"/>
      <c r="AE523" s="62"/>
      <c r="AF523" s="62"/>
      <c r="AG523" s="62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</row>
    <row r="524" spans="1:45" ht="15.75" customHeight="1" x14ac:dyDescent="0.2">
      <c r="A524" s="62"/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  <c r="AA524" s="62"/>
      <c r="AB524" s="62"/>
      <c r="AC524" s="62"/>
      <c r="AD524" s="62"/>
      <c r="AE524" s="62"/>
      <c r="AF524" s="62"/>
      <c r="AG524" s="62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</row>
    <row r="525" spans="1:45" ht="15.75" customHeight="1" x14ac:dyDescent="0.2">
      <c r="A525" s="62"/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  <c r="AA525" s="62"/>
      <c r="AB525" s="62"/>
      <c r="AC525" s="62"/>
      <c r="AD525" s="62"/>
      <c r="AE525" s="62"/>
      <c r="AF525" s="62"/>
      <c r="AG525" s="62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</row>
    <row r="526" spans="1:45" ht="15.75" customHeight="1" x14ac:dyDescent="0.2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  <c r="AA526" s="62"/>
      <c r="AB526" s="62"/>
      <c r="AC526" s="62"/>
      <c r="AD526" s="62"/>
      <c r="AE526" s="62"/>
      <c r="AF526" s="62"/>
      <c r="AG526" s="62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</row>
    <row r="527" spans="1:45" ht="15.75" customHeight="1" x14ac:dyDescent="0.2">
      <c r="A527" s="62"/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  <c r="AA527" s="62"/>
      <c r="AB527" s="62"/>
      <c r="AC527" s="62"/>
      <c r="AD527" s="62"/>
      <c r="AE527" s="62"/>
      <c r="AF527" s="62"/>
      <c r="AG527" s="62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</row>
    <row r="528" spans="1:45" ht="15.75" customHeight="1" x14ac:dyDescent="0.2">
      <c r="A528" s="62"/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  <c r="AA528" s="62"/>
      <c r="AB528" s="62"/>
      <c r="AC528" s="62"/>
      <c r="AD528" s="62"/>
      <c r="AE528" s="62"/>
      <c r="AF528" s="62"/>
      <c r="AG528" s="62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</row>
    <row r="529" spans="1:45" ht="15.75" customHeight="1" x14ac:dyDescent="0.2">
      <c r="A529" s="62"/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  <c r="AA529" s="62"/>
      <c r="AB529" s="62"/>
      <c r="AC529" s="62"/>
      <c r="AD529" s="62"/>
      <c r="AE529" s="62"/>
      <c r="AF529" s="62"/>
      <c r="AG529" s="62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</row>
    <row r="530" spans="1:45" ht="15.75" customHeight="1" x14ac:dyDescent="0.2">
      <c r="A530" s="62"/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  <c r="AA530" s="62"/>
      <c r="AB530" s="62"/>
      <c r="AC530" s="62"/>
      <c r="AD530" s="62"/>
      <c r="AE530" s="62"/>
      <c r="AF530" s="62"/>
      <c r="AG530" s="62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</row>
    <row r="531" spans="1:45" ht="15.75" customHeight="1" x14ac:dyDescent="0.2">
      <c r="A531" s="62"/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  <c r="AA531" s="62"/>
      <c r="AB531" s="62"/>
      <c r="AC531" s="62"/>
      <c r="AD531" s="62"/>
      <c r="AE531" s="62"/>
      <c r="AF531" s="62"/>
      <c r="AG531" s="62"/>
      <c r="AH531" s="62"/>
      <c r="AI531" s="62"/>
      <c r="AJ531" s="62"/>
      <c r="AK531" s="62"/>
      <c r="AL531" s="62"/>
      <c r="AM531" s="62"/>
      <c r="AN531" s="62"/>
      <c r="AO531" s="62"/>
      <c r="AP531" s="62"/>
      <c r="AQ531" s="62"/>
      <c r="AR531" s="62"/>
      <c r="AS531" s="62"/>
    </row>
    <row r="532" spans="1:45" ht="15.75" customHeight="1" x14ac:dyDescent="0.2">
      <c r="A532" s="62"/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  <c r="AA532" s="62"/>
      <c r="AB532" s="62"/>
      <c r="AC532" s="62"/>
      <c r="AD532" s="62"/>
      <c r="AE532" s="62"/>
      <c r="AF532" s="62"/>
      <c r="AG532" s="62"/>
      <c r="AH532" s="62"/>
      <c r="AI532" s="62"/>
      <c r="AJ532" s="62"/>
      <c r="AK532" s="62"/>
      <c r="AL532" s="62"/>
      <c r="AM532" s="62"/>
      <c r="AN532" s="62"/>
      <c r="AO532" s="62"/>
      <c r="AP532" s="62"/>
      <c r="AQ532" s="62"/>
      <c r="AR532" s="62"/>
      <c r="AS532" s="62"/>
    </row>
    <row r="533" spans="1:45" ht="15.75" customHeight="1" x14ac:dyDescent="0.2">
      <c r="A533" s="62"/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  <c r="AA533" s="62"/>
      <c r="AB533" s="62"/>
      <c r="AC533" s="62"/>
      <c r="AD533" s="62"/>
      <c r="AE533" s="62"/>
      <c r="AF533" s="62"/>
      <c r="AG533" s="62"/>
      <c r="AH533" s="62"/>
      <c r="AI533" s="62"/>
      <c r="AJ533" s="62"/>
      <c r="AK533" s="62"/>
      <c r="AL533" s="62"/>
      <c r="AM533" s="62"/>
      <c r="AN533" s="62"/>
      <c r="AO533" s="62"/>
      <c r="AP533" s="62"/>
      <c r="AQ533" s="62"/>
      <c r="AR533" s="62"/>
      <c r="AS533" s="62"/>
    </row>
    <row r="534" spans="1:45" ht="15.75" customHeight="1" x14ac:dyDescent="0.2">
      <c r="A534" s="62"/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  <c r="AA534" s="62"/>
      <c r="AB534" s="62"/>
      <c r="AC534" s="62"/>
      <c r="AD534" s="62"/>
      <c r="AE534" s="62"/>
      <c r="AF534" s="62"/>
      <c r="AG534" s="62"/>
      <c r="AH534" s="62"/>
      <c r="AI534" s="62"/>
      <c r="AJ534" s="62"/>
      <c r="AK534" s="62"/>
      <c r="AL534" s="62"/>
      <c r="AM534" s="62"/>
      <c r="AN534" s="62"/>
      <c r="AO534" s="62"/>
      <c r="AP534" s="62"/>
      <c r="AQ534" s="62"/>
      <c r="AR534" s="62"/>
      <c r="AS534" s="62"/>
    </row>
    <row r="535" spans="1:45" ht="15.75" customHeight="1" x14ac:dyDescent="0.2">
      <c r="A535" s="62"/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  <c r="AA535" s="62"/>
      <c r="AB535" s="62"/>
      <c r="AC535" s="62"/>
      <c r="AD535" s="62"/>
      <c r="AE535" s="62"/>
      <c r="AF535" s="62"/>
      <c r="AG535" s="62"/>
      <c r="AH535" s="62"/>
      <c r="AI535" s="62"/>
      <c r="AJ535" s="62"/>
      <c r="AK535" s="62"/>
      <c r="AL535" s="62"/>
      <c r="AM535" s="62"/>
      <c r="AN535" s="62"/>
      <c r="AO535" s="62"/>
      <c r="AP535" s="62"/>
      <c r="AQ535" s="62"/>
      <c r="AR535" s="62"/>
      <c r="AS535" s="62"/>
    </row>
    <row r="536" spans="1:45" ht="15.75" customHeight="1" x14ac:dyDescent="0.2">
      <c r="A536" s="62"/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  <c r="AA536" s="62"/>
      <c r="AB536" s="62"/>
      <c r="AC536" s="62"/>
      <c r="AD536" s="62"/>
      <c r="AE536" s="62"/>
      <c r="AF536" s="62"/>
      <c r="AG536" s="62"/>
      <c r="AH536" s="62"/>
      <c r="AI536" s="62"/>
      <c r="AJ536" s="62"/>
      <c r="AK536" s="62"/>
      <c r="AL536" s="62"/>
      <c r="AM536" s="62"/>
      <c r="AN536" s="62"/>
      <c r="AO536" s="62"/>
      <c r="AP536" s="62"/>
      <c r="AQ536" s="62"/>
      <c r="AR536" s="62"/>
      <c r="AS536" s="62"/>
    </row>
    <row r="537" spans="1:45" ht="15.75" customHeight="1" x14ac:dyDescent="0.2">
      <c r="A537" s="62"/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  <c r="AA537" s="62"/>
      <c r="AB537" s="62"/>
      <c r="AC537" s="62"/>
      <c r="AD537" s="62"/>
      <c r="AE537" s="62"/>
      <c r="AF537" s="62"/>
      <c r="AG537" s="62"/>
      <c r="AH537" s="62"/>
      <c r="AI537" s="62"/>
      <c r="AJ537" s="62"/>
      <c r="AK537" s="62"/>
      <c r="AL537" s="62"/>
      <c r="AM537" s="62"/>
      <c r="AN537" s="62"/>
      <c r="AO537" s="62"/>
      <c r="AP537" s="62"/>
      <c r="AQ537" s="62"/>
      <c r="AR537" s="62"/>
      <c r="AS537" s="62"/>
    </row>
    <row r="538" spans="1:45" ht="15.75" customHeight="1" x14ac:dyDescent="0.2">
      <c r="A538" s="62"/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  <c r="AA538" s="62"/>
      <c r="AB538" s="62"/>
      <c r="AC538" s="62"/>
      <c r="AD538" s="62"/>
      <c r="AE538" s="62"/>
      <c r="AF538" s="62"/>
      <c r="AG538" s="62"/>
      <c r="AH538" s="62"/>
      <c r="AI538" s="62"/>
      <c r="AJ538" s="62"/>
      <c r="AK538" s="62"/>
      <c r="AL538" s="62"/>
      <c r="AM538" s="62"/>
      <c r="AN538" s="62"/>
      <c r="AO538" s="62"/>
      <c r="AP538" s="62"/>
      <c r="AQ538" s="62"/>
      <c r="AR538" s="62"/>
      <c r="AS538" s="62"/>
    </row>
    <row r="539" spans="1:45" ht="15.75" customHeight="1" x14ac:dyDescent="0.2">
      <c r="A539" s="62"/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  <c r="AA539" s="62"/>
      <c r="AB539" s="62"/>
      <c r="AC539" s="62"/>
      <c r="AD539" s="62"/>
      <c r="AE539" s="62"/>
      <c r="AF539" s="62"/>
      <c r="AG539" s="62"/>
      <c r="AH539" s="62"/>
      <c r="AI539" s="62"/>
      <c r="AJ539" s="62"/>
      <c r="AK539" s="62"/>
      <c r="AL539" s="62"/>
      <c r="AM539" s="62"/>
      <c r="AN539" s="62"/>
      <c r="AO539" s="62"/>
      <c r="AP539" s="62"/>
      <c r="AQ539" s="62"/>
      <c r="AR539" s="62"/>
      <c r="AS539" s="62"/>
    </row>
    <row r="540" spans="1:45" ht="15.75" customHeight="1" x14ac:dyDescent="0.2">
      <c r="A540" s="62"/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  <c r="AA540" s="62"/>
      <c r="AB540" s="62"/>
      <c r="AC540" s="62"/>
      <c r="AD540" s="62"/>
      <c r="AE540" s="62"/>
      <c r="AF540" s="62"/>
      <c r="AG540" s="62"/>
      <c r="AH540" s="62"/>
      <c r="AI540" s="62"/>
      <c r="AJ540" s="62"/>
      <c r="AK540" s="62"/>
      <c r="AL540" s="62"/>
      <c r="AM540" s="62"/>
      <c r="AN540" s="62"/>
      <c r="AO540" s="62"/>
      <c r="AP540" s="62"/>
      <c r="AQ540" s="62"/>
      <c r="AR540" s="62"/>
      <c r="AS540" s="62"/>
    </row>
    <row r="541" spans="1:45" ht="15.75" customHeight="1" x14ac:dyDescent="0.2">
      <c r="A541" s="62"/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  <c r="AA541" s="62"/>
      <c r="AB541" s="62"/>
      <c r="AC541" s="62"/>
      <c r="AD541" s="62"/>
      <c r="AE541" s="62"/>
      <c r="AF541" s="62"/>
      <c r="AG541" s="62"/>
      <c r="AH541" s="62"/>
      <c r="AI541" s="62"/>
      <c r="AJ541" s="62"/>
      <c r="AK541" s="62"/>
      <c r="AL541" s="62"/>
      <c r="AM541" s="62"/>
      <c r="AN541" s="62"/>
      <c r="AO541" s="62"/>
      <c r="AP541" s="62"/>
      <c r="AQ541" s="62"/>
      <c r="AR541" s="62"/>
      <c r="AS541" s="62"/>
    </row>
    <row r="542" spans="1:45" ht="15.75" customHeight="1" x14ac:dyDescent="0.2">
      <c r="A542" s="62"/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  <c r="AA542" s="62"/>
      <c r="AB542" s="62"/>
      <c r="AC542" s="62"/>
      <c r="AD542" s="62"/>
      <c r="AE542" s="62"/>
      <c r="AF542" s="62"/>
      <c r="AG542" s="62"/>
      <c r="AH542" s="62"/>
      <c r="AI542" s="62"/>
      <c r="AJ542" s="62"/>
      <c r="AK542" s="62"/>
      <c r="AL542" s="62"/>
      <c r="AM542" s="62"/>
      <c r="AN542" s="62"/>
      <c r="AO542" s="62"/>
      <c r="AP542" s="62"/>
      <c r="AQ542" s="62"/>
      <c r="AR542" s="62"/>
      <c r="AS542" s="62"/>
    </row>
    <row r="543" spans="1:45" ht="15.75" customHeight="1" x14ac:dyDescent="0.2">
      <c r="A543" s="62"/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  <c r="AA543" s="62"/>
      <c r="AB543" s="62"/>
      <c r="AC543" s="62"/>
      <c r="AD543" s="62"/>
      <c r="AE543" s="62"/>
      <c r="AF543" s="62"/>
      <c r="AG543" s="62"/>
      <c r="AH543" s="62"/>
      <c r="AI543" s="62"/>
      <c r="AJ543" s="62"/>
      <c r="AK543" s="62"/>
      <c r="AL543" s="62"/>
      <c r="AM543" s="62"/>
      <c r="AN543" s="62"/>
      <c r="AO543" s="62"/>
      <c r="AP543" s="62"/>
      <c r="AQ543" s="62"/>
      <c r="AR543" s="62"/>
      <c r="AS543" s="62"/>
    </row>
    <row r="544" spans="1:45" ht="15.75" customHeight="1" x14ac:dyDescent="0.2">
      <c r="A544" s="62"/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  <c r="AA544" s="62"/>
      <c r="AB544" s="62"/>
      <c r="AC544" s="62"/>
      <c r="AD544" s="62"/>
      <c r="AE544" s="62"/>
      <c r="AF544" s="62"/>
      <c r="AG544" s="62"/>
      <c r="AH544" s="62"/>
      <c r="AI544" s="62"/>
      <c r="AJ544" s="62"/>
      <c r="AK544" s="62"/>
      <c r="AL544" s="62"/>
      <c r="AM544" s="62"/>
      <c r="AN544" s="62"/>
      <c r="AO544" s="62"/>
      <c r="AP544" s="62"/>
      <c r="AQ544" s="62"/>
      <c r="AR544" s="62"/>
      <c r="AS544" s="62"/>
    </row>
    <row r="545" spans="1:45" ht="15.75" customHeight="1" x14ac:dyDescent="0.2">
      <c r="A545" s="62"/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  <c r="AA545" s="62"/>
      <c r="AB545" s="62"/>
      <c r="AC545" s="62"/>
      <c r="AD545" s="62"/>
      <c r="AE545" s="62"/>
      <c r="AF545" s="62"/>
      <c r="AG545" s="62"/>
      <c r="AH545" s="62"/>
      <c r="AI545" s="62"/>
      <c r="AJ545" s="62"/>
      <c r="AK545" s="62"/>
      <c r="AL545" s="62"/>
      <c r="AM545" s="62"/>
      <c r="AN545" s="62"/>
      <c r="AO545" s="62"/>
      <c r="AP545" s="62"/>
      <c r="AQ545" s="62"/>
      <c r="AR545" s="62"/>
      <c r="AS545" s="62"/>
    </row>
    <row r="546" spans="1:45" ht="15.75" customHeight="1" x14ac:dyDescent="0.2">
      <c r="A546" s="62"/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  <c r="AA546" s="62"/>
      <c r="AB546" s="62"/>
      <c r="AC546" s="62"/>
      <c r="AD546" s="62"/>
      <c r="AE546" s="62"/>
      <c r="AF546" s="62"/>
      <c r="AG546" s="62"/>
      <c r="AH546" s="62"/>
      <c r="AI546" s="62"/>
      <c r="AJ546" s="62"/>
      <c r="AK546" s="62"/>
      <c r="AL546" s="62"/>
      <c r="AM546" s="62"/>
      <c r="AN546" s="62"/>
      <c r="AO546" s="62"/>
      <c r="AP546" s="62"/>
      <c r="AQ546" s="62"/>
      <c r="AR546" s="62"/>
      <c r="AS546" s="62"/>
    </row>
    <row r="547" spans="1:45" ht="15.75" customHeight="1" x14ac:dyDescent="0.2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  <c r="AA547" s="62"/>
      <c r="AB547" s="62"/>
      <c r="AC547" s="62"/>
      <c r="AD547" s="62"/>
      <c r="AE547" s="62"/>
      <c r="AF547" s="62"/>
      <c r="AG547" s="62"/>
      <c r="AH547" s="62"/>
      <c r="AI547" s="62"/>
      <c r="AJ547" s="62"/>
      <c r="AK547" s="62"/>
      <c r="AL547" s="62"/>
      <c r="AM547" s="62"/>
      <c r="AN547" s="62"/>
      <c r="AO547" s="62"/>
      <c r="AP547" s="62"/>
      <c r="AQ547" s="62"/>
      <c r="AR547" s="62"/>
      <c r="AS547" s="62"/>
    </row>
    <row r="548" spans="1:45" ht="15.75" customHeight="1" x14ac:dyDescent="0.2">
      <c r="A548" s="62"/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  <c r="AA548" s="62"/>
      <c r="AB548" s="62"/>
      <c r="AC548" s="62"/>
      <c r="AD548" s="62"/>
      <c r="AE548" s="62"/>
      <c r="AF548" s="62"/>
      <c r="AG548" s="62"/>
      <c r="AH548" s="62"/>
      <c r="AI548" s="62"/>
      <c r="AJ548" s="62"/>
      <c r="AK548" s="62"/>
      <c r="AL548" s="62"/>
      <c r="AM548" s="62"/>
      <c r="AN548" s="62"/>
      <c r="AO548" s="62"/>
      <c r="AP548" s="62"/>
      <c r="AQ548" s="62"/>
      <c r="AR548" s="62"/>
      <c r="AS548" s="62"/>
    </row>
    <row r="549" spans="1:45" ht="15.75" customHeight="1" x14ac:dyDescent="0.2">
      <c r="A549" s="62"/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  <c r="AA549" s="62"/>
      <c r="AB549" s="62"/>
      <c r="AC549" s="62"/>
      <c r="AD549" s="62"/>
      <c r="AE549" s="62"/>
      <c r="AF549" s="62"/>
      <c r="AG549" s="62"/>
      <c r="AH549" s="62"/>
      <c r="AI549" s="62"/>
      <c r="AJ549" s="62"/>
      <c r="AK549" s="62"/>
      <c r="AL549" s="62"/>
      <c r="AM549" s="62"/>
      <c r="AN549" s="62"/>
      <c r="AO549" s="62"/>
      <c r="AP549" s="62"/>
      <c r="AQ549" s="62"/>
      <c r="AR549" s="62"/>
      <c r="AS549" s="62"/>
    </row>
    <row r="550" spans="1:45" ht="15.75" customHeight="1" x14ac:dyDescent="0.2">
      <c r="A550" s="62"/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  <c r="AA550" s="62"/>
      <c r="AB550" s="62"/>
      <c r="AC550" s="62"/>
      <c r="AD550" s="62"/>
      <c r="AE550" s="62"/>
      <c r="AF550" s="62"/>
      <c r="AG550" s="62"/>
      <c r="AH550" s="62"/>
      <c r="AI550" s="62"/>
      <c r="AJ550" s="62"/>
      <c r="AK550" s="62"/>
      <c r="AL550" s="62"/>
      <c r="AM550" s="62"/>
      <c r="AN550" s="62"/>
      <c r="AO550" s="62"/>
      <c r="AP550" s="62"/>
      <c r="AQ550" s="62"/>
      <c r="AR550" s="62"/>
      <c r="AS550" s="62"/>
    </row>
    <row r="551" spans="1:45" ht="15.75" customHeight="1" x14ac:dyDescent="0.2">
      <c r="A551" s="62"/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  <c r="AA551" s="62"/>
      <c r="AB551" s="62"/>
      <c r="AC551" s="62"/>
      <c r="AD551" s="62"/>
      <c r="AE551" s="62"/>
      <c r="AF551" s="62"/>
      <c r="AG551" s="62"/>
      <c r="AH551" s="62"/>
      <c r="AI551" s="62"/>
      <c r="AJ551" s="62"/>
      <c r="AK551" s="62"/>
      <c r="AL551" s="62"/>
      <c r="AM551" s="62"/>
      <c r="AN551" s="62"/>
      <c r="AO551" s="62"/>
      <c r="AP551" s="62"/>
      <c r="AQ551" s="62"/>
      <c r="AR551" s="62"/>
      <c r="AS551" s="62"/>
    </row>
    <row r="552" spans="1:45" ht="15.75" customHeight="1" x14ac:dyDescent="0.2">
      <c r="A552" s="62"/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  <c r="AA552" s="62"/>
      <c r="AB552" s="62"/>
      <c r="AC552" s="62"/>
      <c r="AD552" s="62"/>
      <c r="AE552" s="62"/>
      <c r="AF552" s="62"/>
      <c r="AG552" s="62"/>
      <c r="AH552" s="62"/>
      <c r="AI552" s="62"/>
      <c r="AJ552" s="62"/>
      <c r="AK552" s="62"/>
      <c r="AL552" s="62"/>
      <c r="AM552" s="62"/>
      <c r="AN552" s="62"/>
      <c r="AO552" s="62"/>
      <c r="AP552" s="62"/>
      <c r="AQ552" s="62"/>
      <c r="AR552" s="62"/>
      <c r="AS552" s="62"/>
    </row>
    <row r="553" spans="1:45" ht="15.75" customHeight="1" x14ac:dyDescent="0.2">
      <c r="A553" s="62"/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  <c r="AA553" s="62"/>
      <c r="AB553" s="62"/>
      <c r="AC553" s="62"/>
      <c r="AD553" s="62"/>
      <c r="AE553" s="62"/>
      <c r="AF553" s="62"/>
      <c r="AG553" s="62"/>
      <c r="AH553" s="62"/>
      <c r="AI553" s="62"/>
      <c r="AJ553" s="62"/>
      <c r="AK553" s="62"/>
      <c r="AL553" s="62"/>
      <c r="AM553" s="62"/>
      <c r="AN553" s="62"/>
      <c r="AO553" s="62"/>
      <c r="AP553" s="62"/>
      <c r="AQ553" s="62"/>
      <c r="AR553" s="62"/>
      <c r="AS553" s="62"/>
    </row>
    <row r="554" spans="1:45" ht="15.75" customHeight="1" x14ac:dyDescent="0.2">
      <c r="A554" s="62"/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  <c r="AA554" s="62"/>
      <c r="AB554" s="62"/>
      <c r="AC554" s="62"/>
      <c r="AD554" s="62"/>
      <c r="AE554" s="62"/>
      <c r="AF554" s="62"/>
      <c r="AG554" s="62"/>
      <c r="AH554" s="62"/>
      <c r="AI554" s="62"/>
      <c r="AJ554" s="62"/>
      <c r="AK554" s="62"/>
      <c r="AL554" s="62"/>
      <c r="AM554" s="62"/>
      <c r="AN554" s="62"/>
      <c r="AO554" s="62"/>
      <c r="AP554" s="62"/>
      <c r="AQ554" s="62"/>
      <c r="AR554" s="62"/>
      <c r="AS554" s="62"/>
    </row>
    <row r="555" spans="1:45" ht="15.75" customHeight="1" x14ac:dyDescent="0.2">
      <c r="A555" s="62"/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  <c r="AA555" s="62"/>
      <c r="AB555" s="62"/>
      <c r="AC555" s="62"/>
      <c r="AD555" s="62"/>
      <c r="AE555" s="62"/>
      <c r="AF555" s="62"/>
      <c r="AG555" s="62"/>
      <c r="AH555" s="62"/>
      <c r="AI555" s="62"/>
      <c r="AJ555" s="62"/>
      <c r="AK555" s="62"/>
      <c r="AL555" s="62"/>
      <c r="AM555" s="62"/>
      <c r="AN555" s="62"/>
      <c r="AO555" s="62"/>
      <c r="AP555" s="62"/>
      <c r="AQ555" s="62"/>
      <c r="AR555" s="62"/>
      <c r="AS555" s="62"/>
    </row>
    <row r="556" spans="1:45" ht="15.75" customHeight="1" x14ac:dyDescent="0.2">
      <c r="A556" s="62"/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  <c r="AA556" s="62"/>
      <c r="AB556" s="62"/>
      <c r="AC556" s="62"/>
      <c r="AD556" s="62"/>
      <c r="AE556" s="62"/>
      <c r="AF556" s="62"/>
      <c r="AG556" s="62"/>
      <c r="AH556" s="62"/>
      <c r="AI556" s="62"/>
      <c r="AJ556" s="62"/>
      <c r="AK556" s="62"/>
      <c r="AL556" s="62"/>
      <c r="AM556" s="62"/>
      <c r="AN556" s="62"/>
      <c r="AO556" s="62"/>
      <c r="AP556" s="62"/>
      <c r="AQ556" s="62"/>
      <c r="AR556" s="62"/>
      <c r="AS556" s="62"/>
    </row>
    <row r="557" spans="1:45" ht="15.75" customHeight="1" x14ac:dyDescent="0.2">
      <c r="A557" s="62"/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  <c r="AA557" s="62"/>
      <c r="AB557" s="62"/>
      <c r="AC557" s="62"/>
      <c r="AD557" s="62"/>
      <c r="AE557" s="62"/>
      <c r="AF557" s="62"/>
      <c r="AG557" s="62"/>
      <c r="AH557" s="62"/>
      <c r="AI557" s="62"/>
      <c r="AJ557" s="62"/>
      <c r="AK557" s="62"/>
      <c r="AL557" s="62"/>
      <c r="AM557" s="62"/>
      <c r="AN557" s="62"/>
      <c r="AO557" s="62"/>
      <c r="AP557" s="62"/>
      <c r="AQ557" s="62"/>
      <c r="AR557" s="62"/>
      <c r="AS557" s="62"/>
    </row>
    <row r="558" spans="1:45" ht="15.75" customHeight="1" x14ac:dyDescent="0.2">
      <c r="A558" s="62"/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  <c r="AA558" s="62"/>
      <c r="AB558" s="62"/>
      <c r="AC558" s="62"/>
      <c r="AD558" s="62"/>
      <c r="AE558" s="62"/>
      <c r="AF558" s="62"/>
      <c r="AG558" s="62"/>
      <c r="AH558" s="62"/>
      <c r="AI558" s="62"/>
      <c r="AJ558" s="62"/>
      <c r="AK558" s="62"/>
      <c r="AL558" s="62"/>
      <c r="AM558" s="62"/>
      <c r="AN558" s="62"/>
      <c r="AO558" s="62"/>
      <c r="AP558" s="62"/>
      <c r="AQ558" s="62"/>
      <c r="AR558" s="62"/>
      <c r="AS558" s="62"/>
    </row>
    <row r="559" spans="1:45" ht="15.75" customHeight="1" x14ac:dyDescent="0.2">
      <c r="A559" s="62"/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  <c r="AA559" s="62"/>
      <c r="AB559" s="62"/>
      <c r="AC559" s="62"/>
      <c r="AD559" s="62"/>
      <c r="AE559" s="62"/>
      <c r="AF559" s="62"/>
      <c r="AG559" s="62"/>
      <c r="AH559" s="62"/>
      <c r="AI559" s="62"/>
      <c r="AJ559" s="62"/>
      <c r="AK559" s="62"/>
      <c r="AL559" s="62"/>
      <c r="AM559" s="62"/>
      <c r="AN559" s="62"/>
      <c r="AO559" s="62"/>
      <c r="AP559" s="62"/>
      <c r="AQ559" s="62"/>
      <c r="AR559" s="62"/>
      <c r="AS559" s="62"/>
    </row>
    <row r="560" spans="1:45" ht="15.75" customHeight="1" x14ac:dyDescent="0.2">
      <c r="A560" s="62"/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  <c r="AA560" s="62"/>
      <c r="AB560" s="62"/>
      <c r="AC560" s="62"/>
      <c r="AD560" s="62"/>
      <c r="AE560" s="62"/>
      <c r="AF560" s="62"/>
      <c r="AG560" s="62"/>
      <c r="AH560" s="62"/>
      <c r="AI560" s="62"/>
      <c r="AJ560" s="62"/>
      <c r="AK560" s="62"/>
      <c r="AL560" s="62"/>
      <c r="AM560" s="62"/>
      <c r="AN560" s="62"/>
      <c r="AO560" s="62"/>
      <c r="AP560" s="62"/>
      <c r="AQ560" s="62"/>
      <c r="AR560" s="62"/>
      <c r="AS560" s="62"/>
    </row>
    <row r="561" spans="1:45" ht="15.75" customHeight="1" x14ac:dyDescent="0.2">
      <c r="A561" s="62"/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  <c r="AA561" s="62"/>
      <c r="AB561" s="62"/>
      <c r="AC561" s="62"/>
      <c r="AD561" s="62"/>
      <c r="AE561" s="62"/>
      <c r="AF561" s="62"/>
      <c r="AG561" s="62"/>
      <c r="AH561" s="62"/>
      <c r="AI561" s="62"/>
      <c r="AJ561" s="62"/>
      <c r="AK561" s="62"/>
      <c r="AL561" s="62"/>
      <c r="AM561" s="62"/>
      <c r="AN561" s="62"/>
      <c r="AO561" s="62"/>
      <c r="AP561" s="62"/>
      <c r="AQ561" s="62"/>
      <c r="AR561" s="62"/>
      <c r="AS561" s="62"/>
    </row>
    <row r="562" spans="1:45" ht="15.75" customHeight="1" x14ac:dyDescent="0.2">
      <c r="A562" s="62"/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2"/>
      <c r="AE562" s="62"/>
      <c r="AF562" s="62"/>
      <c r="AG562" s="62"/>
      <c r="AH562" s="62"/>
      <c r="AI562" s="62"/>
      <c r="AJ562" s="62"/>
      <c r="AK562" s="62"/>
      <c r="AL562" s="62"/>
      <c r="AM562" s="62"/>
      <c r="AN562" s="62"/>
      <c r="AO562" s="62"/>
      <c r="AP562" s="62"/>
      <c r="AQ562" s="62"/>
      <c r="AR562" s="62"/>
      <c r="AS562" s="62"/>
    </row>
    <row r="563" spans="1:45" ht="15.75" customHeight="1" x14ac:dyDescent="0.2">
      <c r="A563" s="62"/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  <c r="AA563" s="62"/>
      <c r="AB563" s="62"/>
      <c r="AC563" s="62"/>
      <c r="AD563" s="62"/>
      <c r="AE563" s="62"/>
      <c r="AF563" s="62"/>
      <c r="AG563" s="62"/>
      <c r="AH563" s="62"/>
      <c r="AI563" s="62"/>
      <c r="AJ563" s="62"/>
      <c r="AK563" s="62"/>
      <c r="AL563" s="62"/>
      <c r="AM563" s="62"/>
      <c r="AN563" s="62"/>
      <c r="AO563" s="62"/>
      <c r="AP563" s="62"/>
      <c r="AQ563" s="62"/>
      <c r="AR563" s="62"/>
      <c r="AS563" s="62"/>
    </row>
    <row r="564" spans="1:45" ht="15.75" customHeight="1" x14ac:dyDescent="0.2">
      <c r="A564" s="62"/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  <c r="AA564" s="62"/>
      <c r="AB564" s="62"/>
      <c r="AC564" s="62"/>
      <c r="AD564" s="62"/>
      <c r="AE564" s="62"/>
      <c r="AF564" s="62"/>
      <c r="AG564" s="62"/>
      <c r="AH564" s="62"/>
      <c r="AI564" s="62"/>
      <c r="AJ564" s="62"/>
      <c r="AK564" s="62"/>
      <c r="AL564" s="62"/>
      <c r="AM564" s="62"/>
      <c r="AN564" s="62"/>
      <c r="AO564" s="62"/>
      <c r="AP564" s="62"/>
      <c r="AQ564" s="62"/>
      <c r="AR564" s="62"/>
      <c r="AS564" s="62"/>
    </row>
    <row r="565" spans="1:45" ht="15.75" customHeight="1" x14ac:dyDescent="0.2">
      <c r="A565" s="62"/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  <c r="AA565" s="62"/>
      <c r="AB565" s="62"/>
      <c r="AC565" s="62"/>
      <c r="AD565" s="62"/>
      <c r="AE565" s="62"/>
      <c r="AF565" s="62"/>
      <c r="AG565" s="62"/>
      <c r="AH565" s="62"/>
      <c r="AI565" s="62"/>
      <c r="AJ565" s="62"/>
      <c r="AK565" s="62"/>
      <c r="AL565" s="62"/>
      <c r="AM565" s="62"/>
      <c r="AN565" s="62"/>
      <c r="AO565" s="62"/>
      <c r="AP565" s="62"/>
      <c r="AQ565" s="62"/>
      <c r="AR565" s="62"/>
      <c r="AS565" s="62"/>
    </row>
    <row r="566" spans="1:45" ht="15.75" customHeight="1" x14ac:dyDescent="0.2">
      <c r="A566" s="62"/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  <c r="AA566" s="62"/>
      <c r="AB566" s="62"/>
      <c r="AC566" s="62"/>
      <c r="AD566" s="62"/>
      <c r="AE566" s="62"/>
      <c r="AF566" s="62"/>
      <c r="AG566" s="62"/>
      <c r="AH566" s="62"/>
      <c r="AI566" s="62"/>
      <c r="AJ566" s="62"/>
      <c r="AK566" s="62"/>
      <c r="AL566" s="62"/>
      <c r="AM566" s="62"/>
      <c r="AN566" s="62"/>
      <c r="AO566" s="62"/>
      <c r="AP566" s="62"/>
      <c r="AQ566" s="62"/>
      <c r="AR566" s="62"/>
      <c r="AS566" s="62"/>
    </row>
    <row r="567" spans="1:45" ht="15.75" customHeight="1" x14ac:dyDescent="0.2">
      <c r="A567" s="62"/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  <c r="AA567" s="62"/>
      <c r="AB567" s="62"/>
      <c r="AC567" s="62"/>
      <c r="AD567" s="62"/>
      <c r="AE567" s="62"/>
      <c r="AF567" s="62"/>
      <c r="AG567" s="62"/>
      <c r="AH567" s="62"/>
      <c r="AI567" s="62"/>
      <c r="AJ567" s="62"/>
      <c r="AK567" s="62"/>
      <c r="AL567" s="62"/>
      <c r="AM567" s="62"/>
      <c r="AN567" s="62"/>
      <c r="AO567" s="62"/>
      <c r="AP567" s="62"/>
      <c r="AQ567" s="62"/>
      <c r="AR567" s="62"/>
      <c r="AS567" s="62"/>
    </row>
    <row r="568" spans="1:45" ht="15.75" customHeight="1" x14ac:dyDescent="0.2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  <c r="AA568" s="62"/>
      <c r="AB568" s="62"/>
      <c r="AC568" s="62"/>
      <c r="AD568" s="62"/>
      <c r="AE568" s="62"/>
      <c r="AF568" s="62"/>
      <c r="AG568" s="62"/>
      <c r="AH568" s="62"/>
      <c r="AI568" s="62"/>
      <c r="AJ568" s="62"/>
      <c r="AK568" s="62"/>
      <c r="AL568" s="62"/>
      <c r="AM568" s="62"/>
      <c r="AN568" s="62"/>
      <c r="AO568" s="62"/>
      <c r="AP568" s="62"/>
      <c r="AQ568" s="62"/>
      <c r="AR568" s="62"/>
      <c r="AS568" s="62"/>
    </row>
    <row r="569" spans="1:45" ht="15.75" customHeight="1" x14ac:dyDescent="0.2">
      <c r="A569" s="62"/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  <c r="AA569" s="62"/>
      <c r="AB569" s="62"/>
      <c r="AC569" s="62"/>
      <c r="AD569" s="62"/>
      <c r="AE569" s="62"/>
      <c r="AF569" s="62"/>
      <c r="AG569" s="62"/>
      <c r="AH569" s="62"/>
      <c r="AI569" s="62"/>
      <c r="AJ569" s="62"/>
      <c r="AK569" s="62"/>
      <c r="AL569" s="62"/>
      <c r="AM569" s="62"/>
      <c r="AN569" s="62"/>
      <c r="AO569" s="62"/>
      <c r="AP569" s="62"/>
      <c r="AQ569" s="62"/>
      <c r="AR569" s="62"/>
      <c r="AS569" s="62"/>
    </row>
    <row r="570" spans="1:45" ht="15.75" customHeight="1" x14ac:dyDescent="0.2">
      <c r="A570" s="62"/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  <c r="AA570" s="62"/>
      <c r="AB570" s="62"/>
      <c r="AC570" s="62"/>
      <c r="AD570" s="62"/>
      <c r="AE570" s="62"/>
      <c r="AF570" s="62"/>
      <c r="AG570" s="62"/>
      <c r="AH570" s="62"/>
      <c r="AI570" s="62"/>
      <c r="AJ570" s="62"/>
      <c r="AK570" s="62"/>
      <c r="AL570" s="62"/>
      <c r="AM570" s="62"/>
      <c r="AN570" s="62"/>
      <c r="AO570" s="62"/>
      <c r="AP570" s="62"/>
      <c r="AQ570" s="62"/>
      <c r="AR570" s="62"/>
      <c r="AS570" s="62"/>
    </row>
    <row r="571" spans="1:45" ht="15.75" customHeight="1" x14ac:dyDescent="0.2">
      <c r="A571" s="62"/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  <c r="AA571" s="62"/>
      <c r="AB571" s="62"/>
      <c r="AC571" s="62"/>
      <c r="AD571" s="62"/>
      <c r="AE571" s="62"/>
      <c r="AF571" s="62"/>
      <c r="AG571" s="62"/>
      <c r="AH571" s="62"/>
      <c r="AI571" s="62"/>
      <c r="AJ571" s="62"/>
      <c r="AK571" s="62"/>
      <c r="AL571" s="62"/>
      <c r="AM571" s="62"/>
      <c r="AN571" s="62"/>
      <c r="AO571" s="62"/>
      <c r="AP571" s="62"/>
      <c r="AQ571" s="62"/>
      <c r="AR571" s="62"/>
      <c r="AS571" s="62"/>
    </row>
    <row r="572" spans="1:45" ht="15.75" customHeight="1" x14ac:dyDescent="0.2">
      <c r="A572" s="62"/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  <c r="AA572" s="62"/>
      <c r="AB572" s="62"/>
      <c r="AC572" s="62"/>
      <c r="AD572" s="62"/>
      <c r="AE572" s="62"/>
      <c r="AF572" s="62"/>
      <c r="AG572" s="62"/>
      <c r="AH572" s="62"/>
      <c r="AI572" s="62"/>
      <c r="AJ572" s="62"/>
      <c r="AK572" s="62"/>
      <c r="AL572" s="62"/>
      <c r="AM572" s="62"/>
      <c r="AN572" s="62"/>
      <c r="AO572" s="62"/>
      <c r="AP572" s="62"/>
      <c r="AQ572" s="62"/>
      <c r="AR572" s="62"/>
      <c r="AS572" s="62"/>
    </row>
    <row r="573" spans="1:45" ht="15.75" customHeight="1" x14ac:dyDescent="0.2">
      <c r="A573" s="62"/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  <c r="AA573" s="62"/>
      <c r="AB573" s="62"/>
      <c r="AC573" s="62"/>
      <c r="AD573" s="62"/>
      <c r="AE573" s="62"/>
      <c r="AF573" s="62"/>
      <c r="AG573" s="62"/>
      <c r="AH573" s="62"/>
      <c r="AI573" s="62"/>
      <c r="AJ573" s="62"/>
      <c r="AK573" s="62"/>
      <c r="AL573" s="62"/>
      <c r="AM573" s="62"/>
      <c r="AN573" s="62"/>
      <c r="AO573" s="62"/>
      <c r="AP573" s="62"/>
      <c r="AQ573" s="62"/>
      <c r="AR573" s="62"/>
      <c r="AS573" s="62"/>
    </row>
    <row r="574" spans="1:45" ht="15.75" customHeight="1" x14ac:dyDescent="0.2">
      <c r="A574" s="62"/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  <c r="AA574" s="62"/>
      <c r="AB574" s="62"/>
      <c r="AC574" s="62"/>
      <c r="AD574" s="62"/>
      <c r="AE574" s="62"/>
      <c r="AF574" s="62"/>
      <c r="AG574" s="62"/>
      <c r="AH574" s="62"/>
      <c r="AI574" s="62"/>
      <c r="AJ574" s="62"/>
      <c r="AK574" s="62"/>
      <c r="AL574" s="62"/>
      <c r="AM574" s="62"/>
      <c r="AN574" s="62"/>
      <c r="AO574" s="62"/>
      <c r="AP574" s="62"/>
      <c r="AQ574" s="62"/>
      <c r="AR574" s="62"/>
      <c r="AS574" s="62"/>
    </row>
    <row r="575" spans="1:45" ht="15.75" customHeight="1" x14ac:dyDescent="0.2">
      <c r="A575" s="62"/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  <c r="AA575" s="62"/>
      <c r="AB575" s="62"/>
      <c r="AC575" s="62"/>
      <c r="AD575" s="62"/>
      <c r="AE575" s="62"/>
      <c r="AF575" s="62"/>
      <c r="AG575" s="62"/>
      <c r="AH575" s="62"/>
      <c r="AI575" s="62"/>
      <c r="AJ575" s="62"/>
      <c r="AK575" s="62"/>
      <c r="AL575" s="62"/>
      <c r="AM575" s="62"/>
      <c r="AN575" s="62"/>
      <c r="AO575" s="62"/>
      <c r="AP575" s="62"/>
      <c r="AQ575" s="62"/>
      <c r="AR575" s="62"/>
      <c r="AS575" s="62"/>
    </row>
    <row r="576" spans="1:45" ht="15.75" customHeight="1" x14ac:dyDescent="0.2">
      <c r="A576" s="62"/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  <c r="AA576" s="62"/>
      <c r="AB576" s="62"/>
      <c r="AC576" s="62"/>
      <c r="AD576" s="62"/>
      <c r="AE576" s="62"/>
      <c r="AF576" s="62"/>
      <c r="AG576" s="62"/>
      <c r="AH576" s="62"/>
      <c r="AI576" s="62"/>
      <c r="AJ576" s="62"/>
      <c r="AK576" s="62"/>
      <c r="AL576" s="62"/>
      <c r="AM576" s="62"/>
      <c r="AN576" s="62"/>
      <c r="AO576" s="62"/>
      <c r="AP576" s="62"/>
      <c r="AQ576" s="62"/>
      <c r="AR576" s="62"/>
      <c r="AS576" s="62"/>
    </row>
    <row r="577" spans="1:45" ht="15.75" customHeight="1" x14ac:dyDescent="0.2">
      <c r="A577" s="62"/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  <c r="AA577" s="62"/>
      <c r="AB577" s="62"/>
      <c r="AC577" s="62"/>
      <c r="AD577" s="62"/>
      <c r="AE577" s="62"/>
      <c r="AF577" s="62"/>
      <c r="AG577" s="62"/>
      <c r="AH577" s="62"/>
      <c r="AI577" s="62"/>
      <c r="AJ577" s="62"/>
      <c r="AK577" s="62"/>
      <c r="AL577" s="62"/>
      <c r="AM577" s="62"/>
      <c r="AN577" s="62"/>
      <c r="AO577" s="62"/>
      <c r="AP577" s="62"/>
      <c r="AQ577" s="62"/>
      <c r="AR577" s="62"/>
      <c r="AS577" s="62"/>
    </row>
    <row r="578" spans="1:45" ht="15.75" customHeight="1" x14ac:dyDescent="0.2">
      <c r="A578" s="62"/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  <c r="AA578" s="62"/>
      <c r="AB578" s="62"/>
      <c r="AC578" s="62"/>
      <c r="AD578" s="62"/>
      <c r="AE578" s="62"/>
      <c r="AF578" s="62"/>
      <c r="AG578" s="62"/>
      <c r="AH578" s="62"/>
      <c r="AI578" s="62"/>
      <c r="AJ578" s="62"/>
      <c r="AK578" s="62"/>
      <c r="AL578" s="62"/>
      <c r="AM578" s="62"/>
      <c r="AN578" s="62"/>
      <c r="AO578" s="62"/>
      <c r="AP578" s="62"/>
      <c r="AQ578" s="62"/>
      <c r="AR578" s="62"/>
      <c r="AS578" s="62"/>
    </row>
    <row r="579" spans="1:45" ht="15.75" customHeight="1" x14ac:dyDescent="0.2">
      <c r="A579" s="62"/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  <c r="AA579" s="62"/>
      <c r="AB579" s="62"/>
      <c r="AC579" s="62"/>
      <c r="AD579" s="62"/>
      <c r="AE579" s="62"/>
      <c r="AF579" s="62"/>
      <c r="AG579" s="62"/>
      <c r="AH579" s="62"/>
      <c r="AI579" s="62"/>
      <c r="AJ579" s="62"/>
      <c r="AK579" s="62"/>
      <c r="AL579" s="62"/>
      <c r="AM579" s="62"/>
      <c r="AN579" s="62"/>
      <c r="AO579" s="62"/>
      <c r="AP579" s="62"/>
      <c r="AQ579" s="62"/>
      <c r="AR579" s="62"/>
      <c r="AS579" s="62"/>
    </row>
    <row r="580" spans="1:45" ht="15.75" customHeight="1" x14ac:dyDescent="0.2">
      <c r="A580" s="62"/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  <c r="AA580" s="62"/>
      <c r="AB580" s="62"/>
      <c r="AC580" s="62"/>
      <c r="AD580" s="62"/>
      <c r="AE580" s="62"/>
      <c r="AF580" s="62"/>
      <c r="AG580" s="62"/>
      <c r="AH580" s="62"/>
      <c r="AI580" s="62"/>
      <c r="AJ580" s="62"/>
      <c r="AK580" s="62"/>
      <c r="AL580" s="62"/>
      <c r="AM580" s="62"/>
      <c r="AN580" s="62"/>
      <c r="AO580" s="62"/>
      <c r="AP580" s="62"/>
      <c r="AQ580" s="62"/>
      <c r="AR580" s="62"/>
      <c r="AS580" s="62"/>
    </row>
    <row r="581" spans="1:45" ht="15.75" customHeight="1" x14ac:dyDescent="0.2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  <c r="AA581" s="62"/>
      <c r="AB581" s="62"/>
      <c r="AC581" s="62"/>
      <c r="AD581" s="62"/>
      <c r="AE581" s="62"/>
      <c r="AF581" s="62"/>
      <c r="AG581" s="62"/>
      <c r="AH581" s="62"/>
      <c r="AI581" s="62"/>
      <c r="AJ581" s="62"/>
      <c r="AK581" s="62"/>
      <c r="AL581" s="62"/>
      <c r="AM581" s="62"/>
      <c r="AN581" s="62"/>
      <c r="AO581" s="62"/>
      <c r="AP581" s="62"/>
      <c r="AQ581" s="62"/>
      <c r="AR581" s="62"/>
      <c r="AS581" s="62"/>
    </row>
    <row r="582" spans="1:45" ht="15.75" customHeight="1" x14ac:dyDescent="0.2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  <c r="AA582" s="62"/>
      <c r="AB582" s="62"/>
      <c r="AC582" s="62"/>
      <c r="AD582" s="62"/>
      <c r="AE582" s="62"/>
      <c r="AF582" s="62"/>
      <c r="AG582" s="62"/>
      <c r="AH582" s="62"/>
      <c r="AI582" s="62"/>
      <c r="AJ582" s="62"/>
      <c r="AK582" s="62"/>
      <c r="AL582" s="62"/>
      <c r="AM582" s="62"/>
      <c r="AN582" s="62"/>
      <c r="AO582" s="62"/>
      <c r="AP582" s="62"/>
      <c r="AQ582" s="62"/>
      <c r="AR582" s="62"/>
      <c r="AS582" s="62"/>
    </row>
    <row r="583" spans="1:45" ht="15.75" customHeight="1" x14ac:dyDescent="0.2">
      <c r="A583" s="62"/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  <c r="AA583" s="62"/>
      <c r="AB583" s="62"/>
      <c r="AC583" s="62"/>
      <c r="AD583" s="62"/>
      <c r="AE583" s="62"/>
      <c r="AF583" s="62"/>
      <c r="AG583" s="62"/>
      <c r="AH583" s="62"/>
      <c r="AI583" s="62"/>
      <c r="AJ583" s="62"/>
      <c r="AK583" s="62"/>
      <c r="AL583" s="62"/>
      <c r="AM583" s="62"/>
      <c r="AN583" s="62"/>
      <c r="AO583" s="62"/>
      <c r="AP583" s="62"/>
      <c r="AQ583" s="62"/>
      <c r="AR583" s="62"/>
      <c r="AS583" s="62"/>
    </row>
    <row r="584" spans="1:45" ht="15.75" customHeight="1" x14ac:dyDescent="0.2">
      <c r="A584" s="62"/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  <c r="AA584" s="62"/>
      <c r="AB584" s="62"/>
      <c r="AC584" s="62"/>
      <c r="AD584" s="62"/>
      <c r="AE584" s="62"/>
      <c r="AF584" s="62"/>
      <c r="AG584" s="62"/>
      <c r="AH584" s="62"/>
      <c r="AI584" s="62"/>
      <c r="AJ584" s="62"/>
      <c r="AK584" s="62"/>
      <c r="AL584" s="62"/>
      <c r="AM584" s="62"/>
      <c r="AN584" s="62"/>
      <c r="AO584" s="62"/>
      <c r="AP584" s="62"/>
      <c r="AQ584" s="62"/>
      <c r="AR584" s="62"/>
      <c r="AS584" s="62"/>
    </row>
    <row r="585" spans="1:45" ht="15.75" customHeight="1" x14ac:dyDescent="0.2">
      <c r="A585" s="62"/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  <c r="AA585" s="62"/>
      <c r="AB585" s="62"/>
      <c r="AC585" s="62"/>
      <c r="AD585" s="62"/>
      <c r="AE585" s="62"/>
      <c r="AF585" s="62"/>
      <c r="AG585" s="62"/>
      <c r="AH585" s="62"/>
      <c r="AI585" s="62"/>
      <c r="AJ585" s="62"/>
      <c r="AK585" s="62"/>
      <c r="AL585" s="62"/>
      <c r="AM585" s="62"/>
      <c r="AN585" s="62"/>
      <c r="AO585" s="62"/>
      <c r="AP585" s="62"/>
      <c r="AQ585" s="62"/>
      <c r="AR585" s="62"/>
      <c r="AS585" s="62"/>
    </row>
    <row r="586" spans="1:45" ht="15.75" customHeight="1" x14ac:dyDescent="0.2">
      <c r="A586" s="62"/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  <c r="AA586" s="62"/>
      <c r="AB586" s="62"/>
      <c r="AC586" s="62"/>
      <c r="AD586" s="62"/>
      <c r="AE586" s="62"/>
      <c r="AF586" s="62"/>
      <c r="AG586" s="62"/>
      <c r="AH586" s="62"/>
      <c r="AI586" s="62"/>
      <c r="AJ586" s="62"/>
      <c r="AK586" s="62"/>
      <c r="AL586" s="62"/>
      <c r="AM586" s="62"/>
      <c r="AN586" s="62"/>
      <c r="AO586" s="62"/>
      <c r="AP586" s="62"/>
      <c r="AQ586" s="62"/>
      <c r="AR586" s="62"/>
      <c r="AS586" s="62"/>
    </row>
    <row r="587" spans="1:45" ht="15.75" customHeight="1" x14ac:dyDescent="0.2">
      <c r="A587" s="62"/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  <c r="AA587" s="62"/>
      <c r="AB587" s="62"/>
      <c r="AC587" s="62"/>
      <c r="AD587" s="62"/>
      <c r="AE587" s="62"/>
      <c r="AF587" s="62"/>
      <c r="AG587" s="62"/>
      <c r="AH587" s="62"/>
      <c r="AI587" s="62"/>
      <c r="AJ587" s="62"/>
      <c r="AK587" s="62"/>
      <c r="AL587" s="62"/>
      <c r="AM587" s="62"/>
      <c r="AN587" s="62"/>
      <c r="AO587" s="62"/>
      <c r="AP587" s="62"/>
      <c r="AQ587" s="62"/>
      <c r="AR587" s="62"/>
      <c r="AS587" s="62"/>
    </row>
    <row r="588" spans="1:45" ht="15.75" customHeight="1" x14ac:dyDescent="0.2">
      <c r="A588" s="62"/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  <c r="AA588" s="62"/>
      <c r="AB588" s="62"/>
      <c r="AC588" s="62"/>
      <c r="AD588" s="62"/>
      <c r="AE588" s="62"/>
      <c r="AF588" s="62"/>
      <c r="AG588" s="62"/>
      <c r="AH588" s="62"/>
      <c r="AI588" s="62"/>
      <c r="AJ588" s="62"/>
      <c r="AK588" s="62"/>
      <c r="AL588" s="62"/>
      <c r="AM588" s="62"/>
      <c r="AN588" s="62"/>
      <c r="AO588" s="62"/>
      <c r="AP588" s="62"/>
      <c r="AQ588" s="62"/>
      <c r="AR588" s="62"/>
      <c r="AS588" s="62"/>
    </row>
    <row r="589" spans="1:45" ht="15.75" customHeight="1" x14ac:dyDescent="0.2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  <c r="AA589" s="62"/>
      <c r="AB589" s="62"/>
      <c r="AC589" s="62"/>
      <c r="AD589" s="62"/>
      <c r="AE589" s="62"/>
      <c r="AF589" s="62"/>
      <c r="AG589" s="62"/>
      <c r="AH589" s="62"/>
      <c r="AI589" s="62"/>
      <c r="AJ589" s="62"/>
      <c r="AK589" s="62"/>
      <c r="AL589" s="62"/>
      <c r="AM589" s="62"/>
      <c r="AN589" s="62"/>
      <c r="AO589" s="62"/>
      <c r="AP589" s="62"/>
      <c r="AQ589" s="62"/>
      <c r="AR589" s="62"/>
      <c r="AS589" s="62"/>
    </row>
    <row r="590" spans="1:45" ht="15.75" customHeight="1" x14ac:dyDescent="0.2">
      <c r="A590" s="62"/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  <c r="AA590" s="62"/>
      <c r="AB590" s="62"/>
      <c r="AC590" s="62"/>
      <c r="AD590" s="62"/>
      <c r="AE590" s="62"/>
      <c r="AF590" s="62"/>
      <c r="AG590" s="62"/>
      <c r="AH590" s="62"/>
      <c r="AI590" s="62"/>
      <c r="AJ590" s="62"/>
      <c r="AK590" s="62"/>
      <c r="AL590" s="62"/>
      <c r="AM590" s="62"/>
      <c r="AN590" s="62"/>
      <c r="AO590" s="62"/>
      <c r="AP590" s="62"/>
      <c r="AQ590" s="62"/>
      <c r="AR590" s="62"/>
      <c r="AS590" s="62"/>
    </row>
    <row r="591" spans="1:45" ht="15.75" customHeight="1" x14ac:dyDescent="0.2">
      <c r="A591" s="62"/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  <c r="AA591" s="62"/>
      <c r="AB591" s="62"/>
      <c r="AC591" s="62"/>
      <c r="AD591" s="62"/>
      <c r="AE591" s="62"/>
      <c r="AF591" s="62"/>
      <c r="AG591" s="62"/>
      <c r="AH591" s="62"/>
      <c r="AI591" s="62"/>
      <c r="AJ591" s="62"/>
      <c r="AK591" s="62"/>
      <c r="AL591" s="62"/>
      <c r="AM591" s="62"/>
      <c r="AN591" s="62"/>
      <c r="AO591" s="62"/>
      <c r="AP591" s="62"/>
      <c r="AQ591" s="62"/>
      <c r="AR591" s="62"/>
      <c r="AS591" s="62"/>
    </row>
    <row r="592" spans="1:45" ht="15.75" customHeight="1" x14ac:dyDescent="0.2">
      <c r="A592" s="62"/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  <c r="AA592" s="62"/>
      <c r="AB592" s="62"/>
      <c r="AC592" s="62"/>
      <c r="AD592" s="62"/>
      <c r="AE592" s="62"/>
      <c r="AF592" s="62"/>
      <c r="AG592" s="62"/>
      <c r="AH592" s="62"/>
      <c r="AI592" s="62"/>
      <c r="AJ592" s="62"/>
      <c r="AK592" s="62"/>
      <c r="AL592" s="62"/>
      <c r="AM592" s="62"/>
      <c r="AN592" s="62"/>
      <c r="AO592" s="62"/>
      <c r="AP592" s="62"/>
      <c r="AQ592" s="62"/>
      <c r="AR592" s="62"/>
      <c r="AS592" s="62"/>
    </row>
    <row r="593" spans="1:45" ht="15.75" customHeight="1" x14ac:dyDescent="0.2">
      <c r="A593" s="62"/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  <c r="AA593" s="62"/>
      <c r="AB593" s="62"/>
      <c r="AC593" s="62"/>
      <c r="AD593" s="62"/>
      <c r="AE593" s="62"/>
      <c r="AF593" s="62"/>
      <c r="AG593" s="62"/>
      <c r="AH593" s="62"/>
      <c r="AI593" s="62"/>
      <c r="AJ593" s="62"/>
      <c r="AK593" s="62"/>
      <c r="AL593" s="62"/>
      <c r="AM593" s="62"/>
      <c r="AN593" s="62"/>
      <c r="AO593" s="62"/>
      <c r="AP593" s="62"/>
      <c r="AQ593" s="62"/>
      <c r="AR593" s="62"/>
      <c r="AS593" s="62"/>
    </row>
    <row r="594" spans="1:45" ht="15.75" customHeight="1" x14ac:dyDescent="0.2">
      <c r="A594" s="62"/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  <c r="AA594" s="62"/>
      <c r="AB594" s="62"/>
      <c r="AC594" s="62"/>
      <c r="AD594" s="62"/>
      <c r="AE594" s="62"/>
      <c r="AF594" s="62"/>
      <c r="AG594" s="62"/>
      <c r="AH594" s="62"/>
      <c r="AI594" s="62"/>
      <c r="AJ594" s="62"/>
      <c r="AK594" s="62"/>
      <c r="AL594" s="62"/>
      <c r="AM594" s="62"/>
      <c r="AN594" s="62"/>
      <c r="AO594" s="62"/>
      <c r="AP594" s="62"/>
      <c r="AQ594" s="62"/>
      <c r="AR594" s="62"/>
      <c r="AS594" s="62"/>
    </row>
    <row r="595" spans="1:45" ht="15.75" customHeight="1" x14ac:dyDescent="0.2">
      <c r="A595" s="62"/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  <c r="AA595" s="62"/>
      <c r="AB595" s="62"/>
      <c r="AC595" s="62"/>
      <c r="AD595" s="62"/>
      <c r="AE595" s="62"/>
      <c r="AF595" s="62"/>
      <c r="AG595" s="62"/>
      <c r="AH595" s="62"/>
      <c r="AI595" s="62"/>
      <c r="AJ595" s="62"/>
      <c r="AK595" s="62"/>
      <c r="AL595" s="62"/>
      <c r="AM595" s="62"/>
      <c r="AN595" s="62"/>
      <c r="AO595" s="62"/>
      <c r="AP595" s="62"/>
      <c r="AQ595" s="62"/>
      <c r="AR595" s="62"/>
      <c r="AS595" s="62"/>
    </row>
    <row r="596" spans="1:45" ht="15.75" customHeight="1" x14ac:dyDescent="0.2">
      <c r="A596" s="62"/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  <c r="AA596" s="62"/>
      <c r="AB596" s="62"/>
      <c r="AC596" s="62"/>
      <c r="AD596" s="62"/>
      <c r="AE596" s="62"/>
      <c r="AF596" s="62"/>
      <c r="AG596" s="62"/>
      <c r="AH596" s="62"/>
      <c r="AI596" s="62"/>
      <c r="AJ596" s="62"/>
      <c r="AK596" s="62"/>
      <c r="AL596" s="62"/>
      <c r="AM596" s="62"/>
      <c r="AN596" s="62"/>
      <c r="AO596" s="62"/>
      <c r="AP596" s="62"/>
      <c r="AQ596" s="62"/>
      <c r="AR596" s="62"/>
      <c r="AS596" s="62"/>
    </row>
    <row r="597" spans="1:45" ht="15.75" customHeight="1" x14ac:dyDescent="0.2">
      <c r="A597" s="62"/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  <c r="AA597" s="62"/>
      <c r="AB597" s="62"/>
      <c r="AC597" s="62"/>
      <c r="AD597" s="62"/>
      <c r="AE597" s="62"/>
      <c r="AF597" s="62"/>
      <c r="AG597" s="62"/>
      <c r="AH597" s="62"/>
      <c r="AI597" s="62"/>
      <c r="AJ597" s="62"/>
      <c r="AK597" s="62"/>
      <c r="AL597" s="62"/>
      <c r="AM597" s="62"/>
      <c r="AN597" s="62"/>
      <c r="AO597" s="62"/>
      <c r="AP597" s="62"/>
      <c r="AQ597" s="62"/>
      <c r="AR597" s="62"/>
      <c r="AS597" s="62"/>
    </row>
    <row r="598" spans="1:45" ht="15.75" customHeight="1" x14ac:dyDescent="0.2">
      <c r="A598" s="62"/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  <c r="AA598" s="62"/>
      <c r="AB598" s="62"/>
      <c r="AC598" s="62"/>
      <c r="AD598" s="62"/>
      <c r="AE598" s="62"/>
      <c r="AF598" s="62"/>
      <c r="AG598" s="62"/>
      <c r="AH598" s="62"/>
      <c r="AI598" s="62"/>
      <c r="AJ598" s="62"/>
      <c r="AK598" s="62"/>
      <c r="AL598" s="62"/>
      <c r="AM598" s="62"/>
      <c r="AN598" s="62"/>
      <c r="AO598" s="62"/>
      <c r="AP598" s="62"/>
      <c r="AQ598" s="62"/>
      <c r="AR598" s="62"/>
      <c r="AS598" s="62"/>
    </row>
    <row r="599" spans="1:45" ht="15.75" customHeight="1" x14ac:dyDescent="0.2">
      <c r="A599" s="62"/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  <c r="AA599" s="62"/>
      <c r="AB599" s="62"/>
      <c r="AC599" s="62"/>
      <c r="AD599" s="62"/>
      <c r="AE599" s="62"/>
      <c r="AF599" s="62"/>
      <c r="AG599" s="62"/>
      <c r="AH599" s="62"/>
      <c r="AI599" s="62"/>
      <c r="AJ599" s="62"/>
      <c r="AK599" s="62"/>
      <c r="AL599" s="62"/>
      <c r="AM599" s="62"/>
      <c r="AN599" s="62"/>
      <c r="AO599" s="62"/>
      <c r="AP599" s="62"/>
      <c r="AQ599" s="62"/>
      <c r="AR599" s="62"/>
      <c r="AS599" s="62"/>
    </row>
    <row r="600" spans="1:45" ht="15.75" customHeight="1" x14ac:dyDescent="0.2">
      <c r="A600" s="62"/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  <c r="AA600" s="62"/>
      <c r="AB600" s="62"/>
      <c r="AC600" s="62"/>
      <c r="AD600" s="62"/>
      <c r="AE600" s="62"/>
      <c r="AF600" s="62"/>
      <c r="AG600" s="62"/>
      <c r="AH600" s="62"/>
      <c r="AI600" s="62"/>
      <c r="AJ600" s="62"/>
      <c r="AK600" s="62"/>
      <c r="AL600" s="62"/>
      <c r="AM600" s="62"/>
      <c r="AN600" s="62"/>
      <c r="AO600" s="62"/>
      <c r="AP600" s="62"/>
      <c r="AQ600" s="62"/>
      <c r="AR600" s="62"/>
      <c r="AS600" s="62"/>
    </row>
    <row r="601" spans="1:45" ht="15.75" customHeight="1" x14ac:dyDescent="0.2">
      <c r="A601" s="62"/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  <c r="AA601" s="62"/>
      <c r="AB601" s="62"/>
      <c r="AC601" s="62"/>
      <c r="AD601" s="62"/>
      <c r="AE601" s="62"/>
      <c r="AF601" s="62"/>
      <c r="AG601" s="62"/>
      <c r="AH601" s="62"/>
      <c r="AI601" s="62"/>
      <c r="AJ601" s="62"/>
      <c r="AK601" s="62"/>
      <c r="AL601" s="62"/>
      <c r="AM601" s="62"/>
      <c r="AN601" s="62"/>
      <c r="AO601" s="62"/>
      <c r="AP601" s="62"/>
      <c r="AQ601" s="62"/>
      <c r="AR601" s="62"/>
      <c r="AS601" s="62"/>
    </row>
    <row r="602" spans="1:45" ht="15.75" customHeight="1" x14ac:dyDescent="0.2">
      <c r="A602" s="62"/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  <c r="AA602" s="62"/>
      <c r="AB602" s="62"/>
      <c r="AC602" s="62"/>
      <c r="AD602" s="62"/>
      <c r="AE602" s="62"/>
      <c r="AF602" s="62"/>
      <c r="AG602" s="62"/>
      <c r="AH602" s="62"/>
      <c r="AI602" s="62"/>
      <c r="AJ602" s="62"/>
      <c r="AK602" s="62"/>
      <c r="AL602" s="62"/>
      <c r="AM602" s="62"/>
      <c r="AN602" s="62"/>
      <c r="AO602" s="62"/>
      <c r="AP602" s="62"/>
      <c r="AQ602" s="62"/>
      <c r="AR602" s="62"/>
      <c r="AS602" s="62"/>
    </row>
    <row r="603" spans="1:45" ht="15.75" customHeight="1" x14ac:dyDescent="0.2">
      <c r="A603" s="62"/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  <c r="AA603" s="62"/>
      <c r="AB603" s="62"/>
      <c r="AC603" s="62"/>
      <c r="AD603" s="62"/>
      <c r="AE603" s="62"/>
      <c r="AF603" s="62"/>
      <c r="AG603" s="62"/>
      <c r="AH603" s="62"/>
      <c r="AI603" s="62"/>
      <c r="AJ603" s="62"/>
      <c r="AK603" s="62"/>
      <c r="AL603" s="62"/>
      <c r="AM603" s="62"/>
      <c r="AN603" s="62"/>
      <c r="AO603" s="62"/>
      <c r="AP603" s="62"/>
      <c r="AQ603" s="62"/>
      <c r="AR603" s="62"/>
      <c r="AS603" s="62"/>
    </row>
    <row r="604" spans="1:45" ht="15.75" customHeight="1" x14ac:dyDescent="0.2">
      <c r="A604" s="62"/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  <c r="AA604" s="62"/>
      <c r="AB604" s="62"/>
      <c r="AC604" s="62"/>
      <c r="AD604" s="62"/>
      <c r="AE604" s="62"/>
      <c r="AF604" s="62"/>
      <c r="AG604" s="62"/>
      <c r="AH604" s="62"/>
      <c r="AI604" s="62"/>
      <c r="AJ604" s="62"/>
      <c r="AK604" s="62"/>
      <c r="AL604" s="62"/>
      <c r="AM604" s="62"/>
      <c r="AN604" s="62"/>
      <c r="AO604" s="62"/>
      <c r="AP604" s="62"/>
      <c r="AQ604" s="62"/>
      <c r="AR604" s="62"/>
      <c r="AS604" s="62"/>
    </row>
    <row r="605" spans="1:45" ht="15.75" customHeight="1" x14ac:dyDescent="0.2">
      <c r="A605" s="62"/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  <c r="AA605" s="62"/>
      <c r="AB605" s="62"/>
      <c r="AC605" s="62"/>
      <c r="AD605" s="62"/>
      <c r="AE605" s="62"/>
      <c r="AF605" s="62"/>
      <c r="AG605" s="62"/>
      <c r="AH605" s="62"/>
      <c r="AI605" s="62"/>
      <c r="AJ605" s="62"/>
      <c r="AK605" s="62"/>
      <c r="AL605" s="62"/>
      <c r="AM605" s="62"/>
      <c r="AN605" s="62"/>
      <c r="AO605" s="62"/>
      <c r="AP605" s="62"/>
      <c r="AQ605" s="62"/>
      <c r="AR605" s="62"/>
      <c r="AS605" s="62"/>
    </row>
    <row r="606" spans="1:45" ht="15.75" customHeight="1" x14ac:dyDescent="0.2">
      <c r="A606" s="62"/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  <c r="AA606" s="62"/>
      <c r="AB606" s="62"/>
      <c r="AC606" s="62"/>
      <c r="AD606" s="62"/>
      <c r="AE606" s="62"/>
      <c r="AF606" s="62"/>
      <c r="AG606" s="62"/>
      <c r="AH606" s="62"/>
      <c r="AI606" s="62"/>
      <c r="AJ606" s="62"/>
      <c r="AK606" s="62"/>
      <c r="AL606" s="62"/>
      <c r="AM606" s="62"/>
      <c r="AN606" s="62"/>
      <c r="AO606" s="62"/>
      <c r="AP606" s="62"/>
      <c r="AQ606" s="62"/>
      <c r="AR606" s="62"/>
      <c r="AS606" s="62"/>
    </row>
    <row r="607" spans="1:45" ht="15.75" customHeight="1" x14ac:dyDescent="0.2">
      <c r="A607" s="62"/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  <c r="AA607" s="62"/>
      <c r="AB607" s="62"/>
      <c r="AC607" s="62"/>
      <c r="AD607" s="62"/>
      <c r="AE607" s="62"/>
      <c r="AF607" s="62"/>
      <c r="AG607" s="62"/>
      <c r="AH607" s="62"/>
      <c r="AI607" s="62"/>
      <c r="AJ607" s="62"/>
      <c r="AK607" s="62"/>
      <c r="AL607" s="62"/>
      <c r="AM607" s="62"/>
      <c r="AN607" s="62"/>
      <c r="AO607" s="62"/>
      <c r="AP607" s="62"/>
      <c r="AQ607" s="62"/>
      <c r="AR607" s="62"/>
      <c r="AS607" s="62"/>
    </row>
    <row r="608" spans="1:45" ht="15.75" customHeight="1" x14ac:dyDescent="0.2">
      <c r="A608" s="62"/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  <c r="AA608" s="62"/>
      <c r="AB608" s="62"/>
      <c r="AC608" s="62"/>
      <c r="AD608" s="62"/>
      <c r="AE608" s="62"/>
      <c r="AF608" s="62"/>
      <c r="AG608" s="62"/>
      <c r="AH608" s="62"/>
      <c r="AI608" s="62"/>
      <c r="AJ608" s="62"/>
      <c r="AK608" s="62"/>
      <c r="AL608" s="62"/>
      <c r="AM608" s="62"/>
      <c r="AN608" s="62"/>
      <c r="AO608" s="62"/>
      <c r="AP608" s="62"/>
      <c r="AQ608" s="62"/>
      <c r="AR608" s="62"/>
      <c r="AS608" s="62"/>
    </row>
    <row r="609" spans="1:45" ht="15.75" customHeight="1" x14ac:dyDescent="0.2">
      <c r="A609" s="62"/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  <c r="AA609" s="62"/>
      <c r="AB609" s="62"/>
      <c r="AC609" s="62"/>
      <c r="AD609" s="62"/>
      <c r="AE609" s="62"/>
      <c r="AF609" s="62"/>
      <c r="AG609" s="62"/>
      <c r="AH609" s="62"/>
      <c r="AI609" s="62"/>
      <c r="AJ609" s="62"/>
      <c r="AK609" s="62"/>
      <c r="AL609" s="62"/>
      <c r="AM609" s="62"/>
      <c r="AN609" s="62"/>
      <c r="AO609" s="62"/>
      <c r="AP609" s="62"/>
      <c r="AQ609" s="62"/>
      <c r="AR609" s="62"/>
      <c r="AS609" s="62"/>
    </row>
    <row r="610" spans="1:45" ht="15.75" customHeight="1" x14ac:dyDescent="0.2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  <c r="AA610" s="62"/>
      <c r="AB610" s="62"/>
      <c r="AC610" s="62"/>
      <c r="AD610" s="62"/>
      <c r="AE610" s="62"/>
      <c r="AF610" s="62"/>
      <c r="AG610" s="62"/>
      <c r="AH610" s="62"/>
      <c r="AI610" s="62"/>
      <c r="AJ610" s="62"/>
      <c r="AK610" s="62"/>
      <c r="AL610" s="62"/>
      <c r="AM610" s="62"/>
      <c r="AN610" s="62"/>
      <c r="AO610" s="62"/>
      <c r="AP610" s="62"/>
      <c r="AQ610" s="62"/>
      <c r="AR610" s="62"/>
      <c r="AS610" s="62"/>
    </row>
    <row r="611" spans="1:45" ht="15.75" customHeight="1" x14ac:dyDescent="0.2">
      <c r="A611" s="62"/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  <c r="AA611" s="62"/>
      <c r="AB611" s="62"/>
      <c r="AC611" s="62"/>
      <c r="AD611" s="62"/>
      <c r="AE611" s="62"/>
      <c r="AF611" s="62"/>
      <c r="AG611" s="62"/>
      <c r="AH611" s="62"/>
      <c r="AI611" s="62"/>
      <c r="AJ611" s="62"/>
      <c r="AK611" s="62"/>
      <c r="AL611" s="62"/>
      <c r="AM611" s="62"/>
      <c r="AN611" s="62"/>
      <c r="AO611" s="62"/>
      <c r="AP611" s="62"/>
      <c r="AQ611" s="62"/>
      <c r="AR611" s="62"/>
      <c r="AS611" s="62"/>
    </row>
    <row r="612" spans="1:45" ht="15.75" customHeight="1" x14ac:dyDescent="0.2">
      <c r="A612" s="62"/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  <c r="AA612" s="62"/>
      <c r="AB612" s="62"/>
      <c r="AC612" s="62"/>
      <c r="AD612" s="62"/>
      <c r="AE612" s="62"/>
      <c r="AF612" s="62"/>
      <c r="AG612" s="62"/>
      <c r="AH612" s="62"/>
      <c r="AI612" s="62"/>
      <c r="AJ612" s="62"/>
      <c r="AK612" s="62"/>
      <c r="AL612" s="62"/>
      <c r="AM612" s="62"/>
      <c r="AN612" s="62"/>
      <c r="AO612" s="62"/>
      <c r="AP612" s="62"/>
      <c r="AQ612" s="62"/>
      <c r="AR612" s="62"/>
      <c r="AS612" s="62"/>
    </row>
    <row r="613" spans="1:45" ht="15.75" customHeight="1" x14ac:dyDescent="0.2">
      <c r="A613" s="62"/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  <c r="AA613" s="62"/>
      <c r="AB613" s="62"/>
      <c r="AC613" s="62"/>
      <c r="AD613" s="62"/>
      <c r="AE613" s="62"/>
      <c r="AF613" s="62"/>
      <c r="AG613" s="62"/>
      <c r="AH613" s="62"/>
      <c r="AI613" s="62"/>
      <c r="AJ613" s="62"/>
      <c r="AK613" s="62"/>
      <c r="AL613" s="62"/>
      <c r="AM613" s="62"/>
      <c r="AN613" s="62"/>
      <c r="AO613" s="62"/>
      <c r="AP613" s="62"/>
      <c r="AQ613" s="62"/>
      <c r="AR613" s="62"/>
      <c r="AS613" s="62"/>
    </row>
    <row r="614" spans="1:45" ht="15.75" customHeight="1" x14ac:dyDescent="0.2">
      <c r="A614" s="62"/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  <c r="AA614" s="62"/>
      <c r="AB614" s="62"/>
      <c r="AC614" s="62"/>
      <c r="AD614" s="62"/>
      <c r="AE614" s="62"/>
      <c r="AF614" s="62"/>
      <c r="AG614" s="62"/>
      <c r="AH614" s="62"/>
      <c r="AI614" s="62"/>
      <c r="AJ614" s="62"/>
      <c r="AK614" s="62"/>
      <c r="AL614" s="62"/>
      <c r="AM614" s="62"/>
      <c r="AN614" s="62"/>
      <c r="AO614" s="62"/>
      <c r="AP614" s="62"/>
      <c r="AQ614" s="62"/>
      <c r="AR614" s="62"/>
      <c r="AS614" s="62"/>
    </row>
    <row r="615" spans="1:45" ht="15.75" customHeight="1" x14ac:dyDescent="0.2">
      <c r="A615" s="62"/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  <c r="AA615" s="62"/>
      <c r="AB615" s="62"/>
      <c r="AC615" s="62"/>
      <c r="AD615" s="62"/>
      <c r="AE615" s="62"/>
      <c r="AF615" s="62"/>
      <c r="AG615" s="62"/>
      <c r="AH615" s="62"/>
      <c r="AI615" s="62"/>
      <c r="AJ615" s="62"/>
      <c r="AK615" s="62"/>
      <c r="AL615" s="62"/>
      <c r="AM615" s="62"/>
      <c r="AN615" s="62"/>
      <c r="AO615" s="62"/>
      <c r="AP615" s="62"/>
      <c r="AQ615" s="62"/>
      <c r="AR615" s="62"/>
      <c r="AS615" s="62"/>
    </row>
    <row r="616" spans="1:45" ht="15.75" customHeight="1" x14ac:dyDescent="0.2">
      <c r="A616" s="62"/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  <c r="AA616" s="62"/>
      <c r="AB616" s="62"/>
      <c r="AC616" s="62"/>
      <c r="AD616" s="62"/>
      <c r="AE616" s="62"/>
      <c r="AF616" s="62"/>
      <c r="AG616" s="62"/>
      <c r="AH616" s="62"/>
      <c r="AI616" s="62"/>
      <c r="AJ616" s="62"/>
      <c r="AK616" s="62"/>
      <c r="AL616" s="62"/>
      <c r="AM616" s="62"/>
      <c r="AN616" s="62"/>
      <c r="AO616" s="62"/>
      <c r="AP616" s="62"/>
      <c r="AQ616" s="62"/>
      <c r="AR616" s="62"/>
      <c r="AS616" s="62"/>
    </row>
    <row r="617" spans="1:45" ht="15.75" customHeight="1" x14ac:dyDescent="0.2">
      <c r="A617" s="62"/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  <c r="AA617" s="62"/>
      <c r="AB617" s="62"/>
      <c r="AC617" s="62"/>
      <c r="AD617" s="62"/>
      <c r="AE617" s="62"/>
      <c r="AF617" s="62"/>
      <c r="AG617" s="62"/>
      <c r="AH617" s="62"/>
      <c r="AI617" s="62"/>
      <c r="AJ617" s="62"/>
      <c r="AK617" s="62"/>
      <c r="AL617" s="62"/>
      <c r="AM617" s="62"/>
      <c r="AN617" s="62"/>
      <c r="AO617" s="62"/>
      <c r="AP617" s="62"/>
      <c r="AQ617" s="62"/>
      <c r="AR617" s="62"/>
      <c r="AS617" s="62"/>
    </row>
    <row r="618" spans="1:45" ht="15.75" customHeight="1" x14ac:dyDescent="0.2">
      <c r="A618" s="62"/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  <c r="AA618" s="62"/>
      <c r="AB618" s="62"/>
      <c r="AC618" s="62"/>
      <c r="AD618" s="62"/>
      <c r="AE618" s="62"/>
      <c r="AF618" s="62"/>
      <c r="AG618" s="62"/>
      <c r="AH618" s="62"/>
      <c r="AI618" s="62"/>
      <c r="AJ618" s="62"/>
      <c r="AK618" s="62"/>
      <c r="AL618" s="62"/>
      <c r="AM618" s="62"/>
      <c r="AN618" s="62"/>
      <c r="AO618" s="62"/>
      <c r="AP618" s="62"/>
      <c r="AQ618" s="62"/>
      <c r="AR618" s="62"/>
      <c r="AS618" s="62"/>
    </row>
    <row r="619" spans="1:45" ht="15.75" customHeight="1" x14ac:dyDescent="0.2">
      <c r="A619" s="62"/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  <c r="AA619" s="62"/>
      <c r="AB619" s="62"/>
      <c r="AC619" s="62"/>
      <c r="AD619" s="62"/>
      <c r="AE619" s="62"/>
      <c r="AF619" s="62"/>
      <c r="AG619" s="62"/>
      <c r="AH619" s="62"/>
      <c r="AI619" s="62"/>
      <c r="AJ619" s="62"/>
      <c r="AK619" s="62"/>
      <c r="AL619" s="62"/>
      <c r="AM619" s="62"/>
      <c r="AN619" s="62"/>
      <c r="AO619" s="62"/>
      <c r="AP619" s="62"/>
      <c r="AQ619" s="62"/>
      <c r="AR619" s="62"/>
      <c r="AS619" s="62"/>
    </row>
    <row r="620" spans="1:45" ht="15.75" customHeight="1" x14ac:dyDescent="0.2">
      <c r="A620" s="62"/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  <c r="AA620" s="62"/>
      <c r="AB620" s="62"/>
      <c r="AC620" s="62"/>
      <c r="AD620" s="62"/>
      <c r="AE620" s="62"/>
      <c r="AF620" s="62"/>
      <c r="AG620" s="62"/>
      <c r="AH620" s="62"/>
      <c r="AI620" s="62"/>
      <c r="AJ620" s="62"/>
      <c r="AK620" s="62"/>
      <c r="AL620" s="62"/>
      <c r="AM620" s="62"/>
      <c r="AN620" s="62"/>
      <c r="AO620" s="62"/>
      <c r="AP620" s="62"/>
      <c r="AQ620" s="62"/>
      <c r="AR620" s="62"/>
      <c r="AS620" s="62"/>
    </row>
    <row r="621" spans="1:45" ht="15.75" customHeight="1" x14ac:dyDescent="0.2">
      <c r="A621" s="62"/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  <c r="AA621" s="62"/>
      <c r="AB621" s="62"/>
      <c r="AC621" s="62"/>
      <c r="AD621" s="62"/>
      <c r="AE621" s="62"/>
      <c r="AF621" s="62"/>
      <c r="AG621" s="62"/>
      <c r="AH621" s="62"/>
      <c r="AI621" s="62"/>
      <c r="AJ621" s="62"/>
      <c r="AK621" s="62"/>
      <c r="AL621" s="62"/>
      <c r="AM621" s="62"/>
      <c r="AN621" s="62"/>
      <c r="AO621" s="62"/>
      <c r="AP621" s="62"/>
      <c r="AQ621" s="62"/>
      <c r="AR621" s="62"/>
      <c r="AS621" s="62"/>
    </row>
    <row r="622" spans="1:45" ht="15.75" customHeight="1" x14ac:dyDescent="0.2">
      <c r="A622" s="62"/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  <c r="AA622" s="62"/>
      <c r="AB622" s="62"/>
      <c r="AC622" s="62"/>
      <c r="AD622" s="62"/>
      <c r="AE622" s="62"/>
      <c r="AF622" s="62"/>
      <c r="AG622" s="62"/>
      <c r="AH622" s="62"/>
      <c r="AI622" s="62"/>
      <c r="AJ622" s="62"/>
      <c r="AK622" s="62"/>
      <c r="AL622" s="62"/>
      <c r="AM622" s="62"/>
      <c r="AN622" s="62"/>
      <c r="AO622" s="62"/>
      <c r="AP622" s="62"/>
      <c r="AQ622" s="62"/>
      <c r="AR622" s="62"/>
      <c r="AS622" s="62"/>
    </row>
    <row r="623" spans="1:45" ht="15.75" customHeight="1" x14ac:dyDescent="0.2">
      <c r="A623" s="62"/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  <c r="AA623" s="62"/>
      <c r="AB623" s="62"/>
      <c r="AC623" s="62"/>
      <c r="AD623" s="62"/>
      <c r="AE623" s="62"/>
      <c r="AF623" s="62"/>
      <c r="AG623" s="62"/>
      <c r="AH623" s="62"/>
      <c r="AI623" s="62"/>
      <c r="AJ623" s="62"/>
      <c r="AK623" s="62"/>
      <c r="AL623" s="62"/>
      <c r="AM623" s="62"/>
      <c r="AN623" s="62"/>
      <c r="AO623" s="62"/>
      <c r="AP623" s="62"/>
      <c r="AQ623" s="62"/>
      <c r="AR623" s="62"/>
      <c r="AS623" s="62"/>
    </row>
    <row r="624" spans="1:45" ht="15.75" customHeight="1" x14ac:dyDescent="0.2">
      <c r="A624" s="62"/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  <c r="AA624" s="62"/>
      <c r="AB624" s="62"/>
      <c r="AC624" s="62"/>
      <c r="AD624" s="62"/>
      <c r="AE624" s="62"/>
      <c r="AF624" s="62"/>
      <c r="AG624" s="62"/>
      <c r="AH624" s="62"/>
      <c r="AI624" s="62"/>
      <c r="AJ624" s="62"/>
      <c r="AK624" s="62"/>
      <c r="AL624" s="62"/>
      <c r="AM624" s="62"/>
      <c r="AN624" s="62"/>
      <c r="AO624" s="62"/>
      <c r="AP624" s="62"/>
      <c r="AQ624" s="62"/>
      <c r="AR624" s="62"/>
      <c r="AS624" s="62"/>
    </row>
    <row r="625" spans="1:45" ht="15.75" customHeight="1" x14ac:dyDescent="0.2">
      <c r="A625" s="62"/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  <c r="AA625" s="62"/>
      <c r="AB625" s="62"/>
      <c r="AC625" s="62"/>
      <c r="AD625" s="62"/>
      <c r="AE625" s="62"/>
      <c r="AF625" s="62"/>
      <c r="AG625" s="62"/>
      <c r="AH625" s="62"/>
      <c r="AI625" s="62"/>
      <c r="AJ625" s="62"/>
      <c r="AK625" s="62"/>
      <c r="AL625" s="62"/>
      <c r="AM625" s="62"/>
      <c r="AN625" s="62"/>
      <c r="AO625" s="62"/>
      <c r="AP625" s="62"/>
      <c r="AQ625" s="62"/>
      <c r="AR625" s="62"/>
      <c r="AS625" s="62"/>
    </row>
    <row r="626" spans="1:45" ht="15.75" customHeight="1" x14ac:dyDescent="0.2">
      <c r="A626" s="62"/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  <c r="AA626" s="62"/>
      <c r="AB626" s="62"/>
      <c r="AC626" s="62"/>
      <c r="AD626" s="62"/>
      <c r="AE626" s="62"/>
      <c r="AF626" s="62"/>
      <c r="AG626" s="62"/>
      <c r="AH626" s="62"/>
      <c r="AI626" s="62"/>
      <c r="AJ626" s="62"/>
      <c r="AK626" s="62"/>
      <c r="AL626" s="62"/>
      <c r="AM626" s="62"/>
      <c r="AN626" s="62"/>
      <c r="AO626" s="62"/>
      <c r="AP626" s="62"/>
      <c r="AQ626" s="62"/>
      <c r="AR626" s="62"/>
      <c r="AS626" s="62"/>
    </row>
    <row r="627" spans="1:45" ht="15.75" customHeight="1" x14ac:dyDescent="0.2">
      <c r="A627" s="62"/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  <c r="AA627" s="62"/>
      <c r="AB627" s="62"/>
      <c r="AC627" s="62"/>
      <c r="AD627" s="62"/>
      <c r="AE627" s="62"/>
      <c r="AF627" s="62"/>
      <c r="AG627" s="62"/>
      <c r="AH627" s="62"/>
      <c r="AI627" s="62"/>
      <c r="AJ627" s="62"/>
      <c r="AK627" s="62"/>
      <c r="AL627" s="62"/>
      <c r="AM627" s="62"/>
      <c r="AN627" s="62"/>
      <c r="AO627" s="62"/>
      <c r="AP627" s="62"/>
      <c r="AQ627" s="62"/>
      <c r="AR627" s="62"/>
      <c r="AS627" s="62"/>
    </row>
    <row r="628" spans="1:45" ht="15.75" customHeight="1" x14ac:dyDescent="0.2">
      <c r="A628" s="62"/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  <c r="AA628" s="62"/>
      <c r="AB628" s="62"/>
      <c r="AC628" s="62"/>
      <c r="AD628" s="62"/>
      <c r="AE628" s="62"/>
      <c r="AF628" s="62"/>
      <c r="AG628" s="62"/>
      <c r="AH628" s="62"/>
      <c r="AI628" s="62"/>
      <c r="AJ628" s="62"/>
      <c r="AK628" s="62"/>
      <c r="AL628" s="62"/>
      <c r="AM628" s="62"/>
      <c r="AN628" s="62"/>
      <c r="AO628" s="62"/>
      <c r="AP628" s="62"/>
      <c r="AQ628" s="62"/>
      <c r="AR628" s="62"/>
      <c r="AS628" s="62"/>
    </row>
    <row r="629" spans="1:45" ht="15.75" customHeight="1" x14ac:dyDescent="0.2">
      <c r="A629" s="62"/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  <c r="AA629" s="62"/>
      <c r="AB629" s="62"/>
      <c r="AC629" s="62"/>
      <c r="AD629" s="62"/>
      <c r="AE629" s="62"/>
      <c r="AF629" s="62"/>
      <c r="AG629" s="62"/>
      <c r="AH629" s="62"/>
      <c r="AI629" s="62"/>
      <c r="AJ629" s="62"/>
      <c r="AK629" s="62"/>
      <c r="AL629" s="62"/>
      <c r="AM629" s="62"/>
      <c r="AN629" s="62"/>
      <c r="AO629" s="62"/>
      <c r="AP629" s="62"/>
      <c r="AQ629" s="62"/>
      <c r="AR629" s="62"/>
      <c r="AS629" s="62"/>
    </row>
    <row r="630" spans="1:45" ht="15.75" customHeight="1" x14ac:dyDescent="0.2">
      <c r="A630" s="62"/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  <c r="AA630" s="62"/>
      <c r="AB630" s="62"/>
      <c r="AC630" s="62"/>
      <c r="AD630" s="62"/>
      <c r="AE630" s="62"/>
      <c r="AF630" s="62"/>
      <c r="AG630" s="62"/>
      <c r="AH630" s="62"/>
      <c r="AI630" s="62"/>
      <c r="AJ630" s="62"/>
      <c r="AK630" s="62"/>
      <c r="AL630" s="62"/>
      <c r="AM630" s="62"/>
      <c r="AN630" s="62"/>
      <c r="AO630" s="62"/>
      <c r="AP630" s="62"/>
      <c r="AQ630" s="62"/>
      <c r="AR630" s="62"/>
      <c r="AS630" s="62"/>
    </row>
    <row r="631" spans="1:45" ht="15.75" customHeight="1" x14ac:dyDescent="0.2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  <c r="AA631" s="62"/>
      <c r="AB631" s="62"/>
      <c r="AC631" s="62"/>
      <c r="AD631" s="62"/>
      <c r="AE631" s="62"/>
      <c r="AF631" s="62"/>
      <c r="AG631" s="62"/>
      <c r="AH631" s="62"/>
      <c r="AI631" s="62"/>
      <c r="AJ631" s="62"/>
      <c r="AK631" s="62"/>
      <c r="AL631" s="62"/>
      <c r="AM631" s="62"/>
      <c r="AN631" s="62"/>
      <c r="AO631" s="62"/>
      <c r="AP631" s="62"/>
      <c r="AQ631" s="62"/>
      <c r="AR631" s="62"/>
      <c r="AS631" s="62"/>
    </row>
    <row r="632" spans="1:45" ht="15.75" customHeight="1" x14ac:dyDescent="0.2">
      <c r="A632" s="62"/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  <c r="AA632" s="62"/>
      <c r="AB632" s="62"/>
      <c r="AC632" s="62"/>
      <c r="AD632" s="62"/>
      <c r="AE632" s="62"/>
      <c r="AF632" s="62"/>
      <c r="AG632" s="62"/>
      <c r="AH632" s="62"/>
      <c r="AI632" s="62"/>
      <c r="AJ632" s="62"/>
      <c r="AK632" s="62"/>
      <c r="AL632" s="62"/>
      <c r="AM632" s="62"/>
      <c r="AN632" s="62"/>
      <c r="AO632" s="62"/>
      <c r="AP632" s="62"/>
      <c r="AQ632" s="62"/>
      <c r="AR632" s="62"/>
      <c r="AS632" s="62"/>
    </row>
    <row r="633" spans="1:45" ht="15.75" customHeight="1" x14ac:dyDescent="0.2">
      <c r="A633" s="62"/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  <c r="AA633" s="62"/>
      <c r="AB633" s="62"/>
      <c r="AC633" s="62"/>
      <c r="AD633" s="62"/>
      <c r="AE633" s="62"/>
      <c r="AF633" s="62"/>
      <c r="AG633" s="62"/>
      <c r="AH633" s="62"/>
      <c r="AI633" s="62"/>
      <c r="AJ633" s="62"/>
      <c r="AK633" s="62"/>
      <c r="AL633" s="62"/>
      <c r="AM633" s="62"/>
      <c r="AN633" s="62"/>
      <c r="AO633" s="62"/>
      <c r="AP633" s="62"/>
      <c r="AQ633" s="62"/>
      <c r="AR633" s="62"/>
      <c r="AS633" s="62"/>
    </row>
    <row r="634" spans="1:45" ht="15.75" customHeight="1" x14ac:dyDescent="0.2">
      <c r="A634" s="62"/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  <c r="AA634" s="62"/>
      <c r="AB634" s="62"/>
      <c r="AC634" s="62"/>
      <c r="AD634" s="62"/>
      <c r="AE634" s="62"/>
      <c r="AF634" s="62"/>
      <c r="AG634" s="62"/>
      <c r="AH634" s="62"/>
      <c r="AI634" s="62"/>
      <c r="AJ634" s="62"/>
      <c r="AK634" s="62"/>
      <c r="AL634" s="62"/>
      <c r="AM634" s="62"/>
      <c r="AN634" s="62"/>
      <c r="AO634" s="62"/>
      <c r="AP634" s="62"/>
      <c r="AQ634" s="62"/>
      <c r="AR634" s="62"/>
      <c r="AS634" s="62"/>
    </row>
    <row r="635" spans="1:45" ht="15.75" customHeight="1" x14ac:dyDescent="0.2">
      <c r="A635" s="62"/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  <c r="AA635" s="62"/>
      <c r="AB635" s="62"/>
      <c r="AC635" s="62"/>
      <c r="AD635" s="62"/>
      <c r="AE635" s="62"/>
      <c r="AF635" s="62"/>
      <c r="AG635" s="62"/>
      <c r="AH635" s="62"/>
      <c r="AI635" s="62"/>
      <c r="AJ635" s="62"/>
      <c r="AK635" s="62"/>
      <c r="AL635" s="62"/>
      <c r="AM635" s="62"/>
      <c r="AN635" s="62"/>
      <c r="AO635" s="62"/>
      <c r="AP635" s="62"/>
      <c r="AQ635" s="62"/>
      <c r="AR635" s="62"/>
      <c r="AS635" s="62"/>
    </row>
    <row r="636" spans="1:45" ht="15.75" customHeight="1" x14ac:dyDescent="0.2">
      <c r="A636" s="62"/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  <c r="AA636" s="62"/>
      <c r="AB636" s="62"/>
      <c r="AC636" s="62"/>
      <c r="AD636" s="62"/>
      <c r="AE636" s="62"/>
      <c r="AF636" s="62"/>
      <c r="AG636" s="62"/>
      <c r="AH636" s="62"/>
      <c r="AI636" s="62"/>
      <c r="AJ636" s="62"/>
      <c r="AK636" s="62"/>
      <c r="AL636" s="62"/>
      <c r="AM636" s="62"/>
      <c r="AN636" s="62"/>
      <c r="AO636" s="62"/>
      <c r="AP636" s="62"/>
      <c r="AQ636" s="62"/>
      <c r="AR636" s="62"/>
      <c r="AS636" s="62"/>
    </row>
    <row r="637" spans="1:45" ht="15.75" customHeight="1" x14ac:dyDescent="0.2">
      <c r="A637" s="62"/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  <c r="AA637" s="62"/>
      <c r="AB637" s="62"/>
      <c r="AC637" s="62"/>
      <c r="AD637" s="62"/>
      <c r="AE637" s="62"/>
      <c r="AF637" s="62"/>
      <c r="AG637" s="62"/>
      <c r="AH637" s="62"/>
      <c r="AI637" s="62"/>
      <c r="AJ637" s="62"/>
      <c r="AK637" s="62"/>
      <c r="AL637" s="62"/>
      <c r="AM637" s="62"/>
      <c r="AN637" s="62"/>
      <c r="AO637" s="62"/>
      <c r="AP637" s="62"/>
      <c r="AQ637" s="62"/>
      <c r="AR637" s="62"/>
      <c r="AS637" s="62"/>
    </row>
    <row r="638" spans="1:45" ht="15.75" customHeight="1" x14ac:dyDescent="0.2">
      <c r="A638" s="62"/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  <c r="AA638" s="62"/>
      <c r="AB638" s="62"/>
      <c r="AC638" s="62"/>
      <c r="AD638" s="62"/>
      <c r="AE638" s="62"/>
      <c r="AF638" s="62"/>
      <c r="AG638" s="62"/>
      <c r="AH638" s="62"/>
      <c r="AI638" s="62"/>
      <c r="AJ638" s="62"/>
      <c r="AK638" s="62"/>
      <c r="AL638" s="62"/>
      <c r="AM638" s="62"/>
      <c r="AN638" s="62"/>
      <c r="AO638" s="62"/>
      <c r="AP638" s="62"/>
      <c r="AQ638" s="62"/>
      <c r="AR638" s="62"/>
      <c r="AS638" s="62"/>
    </row>
    <row r="639" spans="1:45" ht="15.75" customHeight="1" x14ac:dyDescent="0.2">
      <c r="A639" s="62"/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  <c r="AA639" s="62"/>
      <c r="AB639" s="62"/>
      <c r="AC639" s="62"/>
      <c r="AD639" s="62"/>
      <c r="AE639" s="62"/>
      <c r="AF639" s="62"/>
      <c r="AG639" s="62"/>
      <c r="AH639" s="62"/>
      <c r="AI639" s="62"/>
      <c r="AJ639" s="62"/>
      <c r="AK639" s="62"/>
      <c r="AL639" s="62"/>
      <c r="AM639" s="62"/>
      <c r="AN639" s="62"/>
      <c r="AO639" s="62"/>
      <c r="AP639" s="62"/>
      <c r="AQ639" s="62"/>
      <c r="AR639" s="62"/>
      <c r="AS639" s="62"/>
    </row>
    <row r="640" spans="1:45" ht="15.75" customHeight="1" x14ac:dyDescent="0.2">
      <c r="A640" s="62"/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  <c r="AA640" s="62"/>
      <c r="AB640" s="62"/>
      <c r="AC640" s="62"/>
      <c r="AD640" s="62"/>
      <c r="AE640" s="62"/>
      <c r="AF640" s="62"/>
      <c r="AG640" s="62"/>
      <c r="AH640" s="62"/>
      <c r="AI640" s="62"/>
      <c r="AJ640" s="62"/>
      <c r="AK640" s="62"/>
      <c r="AL640" s="62"/>
      <c r="AM640" s="62"/>
      <c r="AN640" s="62"/>
      <c r="AO640" s="62"/>
      <c r="AP640" s="62"/>
      <c r="AQ640" s="62"/>
      <c r="AR640" s="62"/>
      <c r="AS640" s="62"/>
    </row>
    <row r="641" spans="1:45" ht="15.75" customHeight="1" x14ac:dyDescent="0.2">
      <c r="A641" s="62"/>
      <c r="B641" s="6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  <c r="AA641" s="62"/>
      <c r="AB641" s="62"/>
      <c r="AC641" s="62"/>
      <c r="AD641" s="62"/>
      <c r="AE641" s="62"/>
      <c r="AF641" s="62"/>
      <c r="AG641" s="62"/>
      <c r="AH641" s="62"/>
      <c r="AI641" s="62"/>
      <c r="AJ641" s="62"/>
      <c r="AK641" s="62"/>
      <c r="AL641" s="62"/>
      <c r="AM641" s="62"/>
      <c r="AN641" s="62"/>
      <c r="AO641" s="62"/>
      <c r="AP641" s="62"/>
      <c r="AQ641" s="62"/>
      <c r="AR641" s="62"/>
      <c r="AS641" s="62"/>
    </row>
    <row r="642" spans="1:45" ht="15.75" customHeight="1" x14ac:dyDescent="0.2">
      <c r="A642" s="62"/>
      <c r="B642" s="6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  <c r="AA642" s="62"/>
      <c r="AB642" s="62"/>
      <c r="AC642" s="62"/>
      <c r="AD642" s="62"/>
      <c r="AE642" s="62"/>
      <c r="AF642" s="62"/>
      <c r="AG642" s="62"/>
      <c r="AH642" s="62"/>
      <c r="AI642" s="62"/>
      <c r="AJ642" s="62"/>
      <c r="AK642" s="62"/>
      <c r="AL642" s="62"/>
      <c r="AM642" s="62"/>
      <c r="AN642" s="62"/>
      <c r="AO642" s="62"/>
      <c r="AP642" s="62"/>
      <c r="AQ642" s="62"/>
      <c r="AR642" s="62"/>
      <c r="AS642" s="62"/>
    </row>
    <row r="643" spans="1:45" ht="15.75" customHeight="1" x14ac:dyDescent="0.2">
      <c r="A643" s="62"/>
      <c r="B643" s="6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  <c r="AA643" s="62"/>
      <c r="AB643" s="62"/>
      <c r="AC643" s="62"/>
      <c r="AD643" s="62"/>
      <c r="AE643" s="62"/>
      <c r="AF643" s="62"/>
      <c r="AG643" s="62"/>
      <c r="AH643" s="62"/>
      <c r="AI643" s="62"/>
      <c r="AJ643" s="62"/>
      <c r="AK643" s="62"/>
      <c r="AL643" s="62"/>
      <c r="AM643" s="62"/>
      <c r="AN643" s="62"/>
      <c r="AO643" s="62"/>
      <c r="AP643" s="62"/>
      <c r="AQ643" s="62"/>
      <c r="AR643" s="62"/>
      <c r="AS643" s="62"/>
    </row>
    <row r="644" spans="1:45" ht="15.75" customHeight="1" x14ac:dyDescent="0.2">
      <c r="A644" s="62"/>
      <c r="B644" s="6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  <c r="AA644" s="62"/>
      <c r="AB644" s="62"/>
      <c r="AC644" s="62"/>
      <c r="AD644" s="62"/>
      <c r="AE644" s="62"/>
      <c r="AF644" s="62"/>
      <c r="AG644" s="62"/>
      <c r="AH644" s="62"/>
      <c r="AI644" s="62"/>
      <c r="AJ644" s="62"/>
      <c r="AK644" s="62"/>
      <c r="AL644" s="62"/>
      <c r="AM644" s="62"/>
      <c r="AN644" s="62"/>
      <c r="AO644" s="62"/>
      <c r="AP644" s="62"/>
      <c r="AQ644" s="62"/>
      <c r="AR644" s="62"/>
      <c r="AS644" s="62"/>
    </row>
    <row r="645" spans="1:45" ht="15.75" customHeight="1" x14ac:dyDescent="0.2">
      <c r="A645" s="62"/>
      <c r="B645" s="6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  <c r="AA645" s="62"/>
      <c r="AB645" s="62"/>
      <c r="AC645" s="62"/>
      <c r="AD645" s="62"/>
      <c r="AE645" s="62"/>
      <c r="AF645" s="62"/>
      <c r="AG645" s="62"/>
      <c r="AH645" s="62"/>
      <c r="AI645" s="62"/>
      <c r="AJ645" s="62"/>
      <c r="AK645" s="62"/>
      <c r="AL645" s="62"/>
      <c r="AM645" s="62"/>
      <c r="AN645" s="62"/>
      <c r="AO645" s="62"/>
      <c r="AP645" s="62"/>
      <c r="AQ645" s="62"/>
      <c r="AR645" s="62"/>
      <c r="AS645" s="62"/>
    </row>
    <row r="646" spans="1:45" ht="15.75" customHeight="1" x14ac:dyDescent="0.2">
      <c r="A646" s="62"/>
      <c r="B646" s="6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  <c r="AA646" s="62"/>
      <c r="AB646" s="62"/>
      <c r="AC646" s="62"/>
      <c r="AD646" s="62"/>
      <c r="AE646" s="62"/>
      <c r="AF646" s="62"/>
      <c r="AG646" s="62"/>
      <c r="AH646" s="62"/>
      <c r="AI646" s="62"/>
      <c r="AJ646" s="62"/>
      <c r="AK646" s="62"/>
      <c r="AL646" s="62"/>
      <c r="AM646" s="62"/>
      <c r="AN646" s="62"/>
      <c r="AO646" s="62"/>
      <c r="AP646" s="62"/>
      <c r="AQ646" s="62"/>
      <c r="AR646" s="62"/>
      <c r="AS646" s="62"/>
    </row>
    <row r="647" spans="1:45" ht="15.75" customHeight="1" x14ac:dyDescent="0.2">
      <c r="A647" s="62"/>
      <c r="B647" s="6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  <c r="AA647" s="62"/>
      <c r="AB647" s="62"/>
      <c r="AC647" s="62"/>
      <c r="AD647" s="62"/>
      <c r="AE647" s="62"/>
      <c r="AF647" s="62"/>
      <c r="AG647" s="62"/>
      <c r="AH647" s="62"/>
      <c r="AI647" s="62"/>
      <c r="AJ647" s="62"/>
      <c r="AK647" s="62"/>
      <c r="AL647" s="62"/>
      <c r="AM647" s="62"/>
      <c r="AN647" s="62"/>
      <c r="AO647" s="62"/>
      <c r="AP647" s="62"/>
      <c r="AQ647" s="62"/>
      <c r="AR647" s="62"/>
      <c r="AS647" s="62"/>
    </row>
    <row r="648" spans="1:45" ht="15.75" customHeight="1" x14ac:dyDescent="0.2">
      <c r="A648" s="62"/>
      <c r="B648" s="6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  <c r="AA648" s="62"/>
      <c r="AB648" s="62"/>
      <c r="AC648" s="62"/>
      <c r="AD648" s="62"/>
      <c r="AE648" s="62"/>
      <c r="AF648" s="62"/>
      <c r="AG648" s="62"/>
      <c r="AH648" s="62"/>
      <c r="AI648" s="62"/>
      <c r="AJ648" s="62"/>
      <c r="AK648" s="62"/>
      <c r="AL648" s="62"/>
      <c r="AM648" s="62"/>
      <c r="AN648" s="62"/>
      <c r="AO648" s="62"/>
      <c r="AP648" s="62"/>
      <c r="AQ648" s="62"/>
      <c r="AR648" s="62"/>
      <c r="AS648" s="62"/>
    </row>
    <row r="649" spans="1:45" ht="15.75" customHeight="1" x14ac:dyDescent="0.2">
      <c r="A649" s="62"/>
      <c r="B649" s="6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  <c r="AA649" s="62"/>
      <c r="AB649" s="62"/>
      <c r="AC649" s="62"/>
      <c r="AD649" s="62"/>
      <c r="AE649" s="62"/>
      <c r="AF649" s="62"/>
      <c r="AG649" s="62"/>
      <c r="AH649" s="62"/>
      <c r="AI649" s="62"/>
      <c r="AJ649" s="62"/>
      <c r="AK649" s="62"/>
      <c r="AL649" s="62"/>
      <c r="AM649" s="62"/>
      <c r="AN649" s="62"/>
      <c r="AO649" s="62"/>
      <c r="AP649" s="62"/>
      <c r="AQ649" s="62"/>
      <c r="AR649" s="62"/>
      <c r="AS649" s="62"/>
    </row>
    <row r="650" spans="1:45" ht="15.75" customHeight="1" x14ac:dyDescent="0.2">
      <c r="A650" s="62"/>
      <c r="B650" s="6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  <c r="AA650" s="62"/>
      <c r="AB650" s="62"/>
      <c r="AC650" s="62"/>
      <c r="AD650" s="62"/>
      <c r="AE650" s="62"/>
      <c r="AF650" s="62"/>
      <c r="AG650" s="62"/>
      <c r="AH650" s="62"/>
      <c r="AI650" s="62"/>
      <c r="AJ650" s="62"/>
      <c r="AK650" s="62"/>
      <c r="AL650" s="62"/>
      <c r="AM650" s="62"/>
      <c r="AN650" s="62"/>
      <c r="AO650" s="62"/>
      <c r="AP650" s="62"/>
      <c r="AQ650" s="62"/>
      <c r="AR650" s="62"/>
      <c r="AS650" s="62"/>
    </row>
    <row r="651" spans="1:45" ht="15.75" customHeight="1" x14ac:dyDescent="0.2">
      <c r="A651" s="62"/>
      <c r="B651" s="6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  <c r="AA651" s="62"/>
      <c r="AB651" s="62"/>
      <c r="AC651" s="62"/>
      <c r="AD651" s="62"/>
      <c r="AE651" s="62"/>
      <c r="AF651" s="62"/>
      <c r="AG651" s="62"/>
      <c r="AH651" s="62"/>
      <c r="AI651" s="62"/>
      <c r="AJ651" s="62"/>
      <c r="AK651" s="62"/>
      <c r="AL651" s="62"/>
      <c r="AM651" s="62"/>
      <c r="AN651" s="62"/>
      <c r="AO651" s="62"/>
      <c r="AP651" s="62"/>
      <c r="AQ651" s="62"/>
      <c r="AR651" s="62"/>
      <c r="AS651" s="62"/>
    </row>
    <row r="652" spans="1:45" ht="15.75" customHeight="1" x14ac:dyDescent="0.2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  <c r="AA652" s="62"/>
      <c r="AB652" s="62"/>
      <c r="AC652" s="62"/>
      <c r="AD652" s="62"/>
      <c r="AE652" s="62"/>
      <c r="AF652" s="62"/>
      <c r="AG652" s="62"/>
      <c r="AH652" s="62"/>
      <c r="AI652" s="62"/>
      <c r="AJ652" s="62"/>
      <c r="AK652" s="62"/>
      <c r="AL652" s="62"/>
      <c r="AM652" s="62"/>
      <c r="AN652" s="62"/>
      <c r="AO652" s="62"/>
      <c r="AP652" s="62"/>
      <c r="AQ652" s="62"/>
      <c r="AR652" s="62"/>
      <c r="AS652" s="62"/>
    </row>
    <row r="653" spans="1:45" ht="15.75" customHeight="1" x14ac:dyDescent="0.2">
      <c r="A653" s="62"/>
      <c r="B653" s="6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  <c r="AA653" s="62"/>
      <c r="AB653" s="62"/>
      <c r="AC653" s="62"/>
      <c r="AD653" s="62"/>
      <c r="AE653" s="62"/>
      <c r="AF653" s="62"/>
      <c r="AG653" s="62"/>
      <c r="AH653" s="62"/>
      <c r="AI653" s="62"/>
      <c r="AJ653" s="62"/>
      <c r="AK653" s="62"/>
      <c r="AL653" s="62"/>
      <c r="AM653" s="62"/>
      <c r="AN653" s="62"/>
      <c r="AO653" s="62"/>
      <c r="AP653" s="62"/>
      <c r="AQ653" s="62"/>
      <c r="AR653" s="62"/>
      <c r="AS653" s="62"/>
    </row>
    <row r="654" spans="1:45" ht="15.75" customHeight="1" x14ac:dyDescent="0.2">
      <c r="A654" s="62"/>
      <c r="B654" s="6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  <c r="AA654" s="62"/>
      <c r="AB654" s="62"/>
      <c r="AC654" s="62"/>
      <c r="AD654" s="62"/>
      <c r="AE654" s="62"/>
      <c r="AF654" s="62"/>
      <c r="AG654" s="62"/>
      <c r="AH654" s="62"/>
      <c r="AI654" s="62"/>
      <c r="AJ654" s="62"/>
      <c r="AK654" s="62"/>
      <c r="AL654" s="62"/>
      <c r="AM654" s="62"/>
      <c r="AN654" s="62"/>
      <c r="AO654" s="62"/>
      <c r="AP654" s="62"/>
      <c r="AQ654" s="62"/>
      <c r="AR654" s="62"/>
      <c r="AS654" s="62"/>
    </row>
    <row r="655" spans="1:45" ht="15.75" customHeight="1" x14ac:dyDescent="0.2">
      <c r="A655" s="62"/>
      <c r="B655" s="6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  <c r="AA655" s="62"/>
      <c r="AB655" s="62"/>
      <c r="AC655" s="62"/>
      <c r="AD655" s="62"/>
      <c r="AE655" s="62"/>
      <c r="AF655" s="62"/>
      <c r="AG655" s="62"/>
      <c r="AH655" s="62"/>
      <c r="AI655" s="62"/>
      <c r="AJ655" s="62"/>
      <c r="AK655" s="62"/>
      <c r="AL655" s="62"/>
      <c r="AM655" s="62"/>
      <c r="AN655" s="62"/>
      <c r="AO655" s="62"/>
      <c r="AP655" s="62"/>
      <c r="AQ655" s="62"/>
      <c r="AR655" s="62"/>
      <c r="AS655" s="62"/>
    </row>
    <row r="656" spans="1:45" ht="15.75" customHeight="1" x14ac:dyDescent="0.2">
      <c r="A656" s="62"/>
      <c r="B656" s="6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  <c r="AA656" s="62"/>
      <c r="AB656" s="62"/>
      <c r="AC656" s="62"/>
      <c r="AD656" s="62"/>
      <c r="AE656" s="62"/>
      <c r="AF656" s="62"/>
      <c r="AG656" s="62"/>
      <c r="AH656" s="62"/>
      <c r="AI656" s="62"/>
      <c r="AJ656" s="62"/>
      <c r="AK656" s="62"/>
      <c r="AL656" s="62"/>
      <c r="AM656" s="62"/>
      <c r="AN656" s="62"/>
      <c r="AO656" s="62"/>
      <c r="AP656" s="62"/>
      <c r="AQ656" s="62"/>
      <c r="AR656" s="62"/>
      <c r="AS656" s="62"/>
    </row>
    <row r="657" spans="1:45" ht="15.75" customHeight="1" x14ac:dyDescent="0.2">
      <c r="A657" s="62"/>
      <c r="B657" s="6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  <c r="AA657" s="62"/>
      <c r="AB657" s="62"/>
      <c r="AC657" s="62"/>
      <c r="AD657" s="62"/>
      <c r="AE657" s="62"/>
      <c r="AF657" s="62"/>
      <c r="AG657" s="62"/>
      <c r="AH657" s="62"/>
      <c r="AI657" s="62"/>
      <c r="AJ657" s="62"/>
      <c r="AK657" s="62"/>
      <c r="AL657" s="62"/>
      <c r="AM657" s="62"/>
      <c r="AN657" s="62"/>
      <c r="AO657" s="62"/>
      <c r="AP657" s="62"/>
      <c r="AQ657" s="62"/>
      <c r="AR657" s="62"/>
      <c r="AS657" s="62"/>
    </row>
    <row r="658" spans="1:45" ht="15.75" customHeight="1" x14ac:dyDescent="0.2">
      <c r="A658" s="62"/>
      <c r="B658" s="6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  <c r="AA658" s="62"/>
      <c r="AB658" s="62"/>
      <c r="AC658" s="62"/>
      <c r="AD658" s="62"/>
      <c r="AE658" s="62"/>
      <c r="AF658" s="62"/>
      <c r="AG658" s="62"/>
      <c r="AH658" s="62"/>
      <c r="AI658" s="62"/>
      <c r="AJ658" s="62"/>
      <c r="AK658" s="62"/>
      <c r="AL658" s="62"/>
      <c r="AM658" s="62"/>
      <c r="AN658" s="62"/>
      <c r="AO658" s="62"/>
      <c r="AP658" s="62"/>
      <c r="AQ658" s="62"/>
      <c r="AR658" s="62"/>
      <c r="AS658" s="62"/>
    </row>
    <row r="659" spans="1:45" ht="15.75" customHeight="1" x14ac:dyDescent="0.2">
      <c r="A659" s="62"/>
      <c r="B659" s="6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  <c r="AA659" s="62"/>
      <c r="AB659" s="62"/>
      <c r="AC659" s="62"/>
      <c r="AD659" s="62"/>
      <c r="AE659" s="62"/>
      <c r="AF659" s="62"/>
      <c r="AG659" s="62"/>
      <c r="AH659" s="62"/>
      <c r="AI659" s="62"/>
      <c r="AJ659" s="62"/>
      <c r="AK659" s="62"/>
      <c r="AL659" s="62"/>
      <c r="AM659" s="62"/>
      <c r="AN659" s="62"/>
      <c r="AO659" s="62"/>
      <c r="AP659" s="62"/>
      <c r="AQ659" s="62"/>
      <c r="AR659" s="62"/>
      <c r="AS659" s="62"/>
    </row>
    <row r="660" spans="1:45" ht="15.75" customHeight="1" x14ac:dyDescent="0.2">
      <c r="A660" s="62"/>
      <c r="B660" s="6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  <c r="AA660" s="62"/>
      <c r="AB660" s="62"/>
      <c r="AC660" s="62"/>
      <c r="AD660" s="62"/>
      <c r="AE660" s="62"/>
      <c r="AF660" s="62"/>
      <c r="AG660" s="62"/>
      <c r="AH660" s="62"/>
      <c r="AI660" s="62"/>
      <c r="AJ660" s="62"/>
      <c r="AK660" s="62"/>
      <c r="AL660" s="62"/>
      <c r="AM660" s="62"/>
      <c r="AN660" s="62"/>
      <c r="AO660" s="62"/>
      <c r="AP660" s="62"/>
      <c r="AQ660" s="62"/>
      <c r="AR660" s="62"/>
      <c r="AS660" s="62"/>
    </row>
    <row r="661" spans="1:45" ht="15.75" customHeight="1" x14ac:dyDescent="0.2">
      <c r="A661" s="62"/>
      <c r="B661" s="6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  <c r="AA661" s="62"/>
      <c r="AB661" s="62"/>
      <c r="AC661" s="62"/>
      <c r="AD661" s="62"/>
      <c r="AE661" s="62"/>
      <c r="AF661" s="62"/>
      <c r="AG661" s="62"/>
      <c r="AH661" s="62"/>
      <c r="AI661" s="62"/>
      <c r="AJ661" s="62"/>
      <c r="AK661" s="62"/>
      <c r="AL661" s="62"/>
      <c r="AM661" s="62"/>
      <c r="AN661" s="62"/>
      <c r="AO661" s="62"/>
      <c r="AP661" s="62"/>
      <c r="AQ661" s="62"/>
      <c r="AR661" s="62"/>
      <c r="AS661" s="62"/>
    </row>
    <row r="662" spans="1:45" ht="15.75" customHeight="1" x14ac:dyDescent="0.2">
      <c r="A662" s="62"/>
      <c r="B662" s="6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  <c r="AA662" s="62"/>
      <c r="AB662" s="62"/>
      <c r="AC662" s="62"/>
      <c r="AD662" s="62"/>
      <c r="AE662" s="62"/>
      <c r="AF662" s="62"/>
      <c r="AG662" s="62"/>
      <c r="AH662" s="62"/>
      <c r="AI662" s="62"/>
      <c r="AJ662" s="62"/>
      <c r="AK662" s="62"/>
      <c r="AL662" s="62"/>
      <c r="AM662" s="62"/>
      <c r="AN662" s="62"/>
      <c r="AO662" s="62"/>
      <c r="AP662" s="62"/>
      <c r="AQ662" s="62"/>
      <c r="AR662" s="62"/>
      <c r="AS662" s="62"/>
    </row>
    <row r="663" spans="1:45" ht="15.75" customHeight="1" x14ac:dyDescent="0.2">
      <c r="A663" s="62"/>
      <c r="B663" s="6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  <c r="AA663" s="62"/>
      <c r="AB663" s="62"/>
      <c r="AC663" s="62"/>
      <c r="AD663" s="62"/>
      <c r="AE663" s="62"/>
      <c r="AF663" s="62"/>
      <c r="AG663" s="62"/>
      <c r="AH663" s="62"/>
      <c r="AI663" s="62"/>
      <c r="AJ663" s="62"/>
      <c r="AK663" s="62"/>
      <c r="AL663" s="62"/>
      <c r="AM663" s="62"/>
      <c r="AN663" s="62"/>
      <c r="AO663" s="62"/>
      <c r="AP663" s="62"/>
      <c r="AQ663" s="62"/>
      <c r="AR663" s="62"/>
      <c r="AS663" s="62"/>
    </row>
    <row r="664" spans="1:45" ht="15.75" customHeight="1" x14ac:dyDescent="0.2">
      <c r="A664" s="62"/>
      <c r="B664" s="6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  <c r="AA664" s="62"/>
      <c r="AB664" s="62"/>
      <c r="AC664" s="62"/>
      <c r="AD664" s="62"/>
      <c r="AE664" s="62"/>
      <c r="AF664" s="62"/>
      <c r="AG664" s="62"/>
      <c r="AH664" s="62"/>
      <c r="AI664" s="62"/>
      <c r="AJ664" s="62"/>
      <c r="AK664" s="62"/>
      <c r="AL664" s="62"/>
      <c r="AM664" s="62"/>
      <c r="AN664" s="62"/>
      <c r="AO664" s="62"/>
      <c r="AP664" s="62"/>
      <c r="AQ664" s="62"/>
      <c r="AR664" s="62"/>
      <c r="AS664" s="62"/>
    </row>
    <row r="665" spans="1:45" ht="15.75" customHeight="1" x14ac:dyDescent="0.2">
      <c r="A665" s="62"/>
      <c r="B665" s="6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  <c r="AA665" s="62"/>
      <c r="AB665" s="62"/>
      <c r="AC665" s="62"/>
      <c r="AD665" s="62"/>
      <c r="AE665" s="62"/>
      <c r="AF665" s="62"/>
      <c r="AG665" s="62"/>
      <c r="AH665" s="62"/>
      <c r="AI665" s="62"/>
      <c r="AJ665" s="62"/>
      <c r="AK665" s="62"/>
      <c r="AL665" s="62"/>
      <c r="AM665" s="62"/>
      <c r="AN665" s="62"/>
      <c r="AO665" s="62"/>
      <c r="AP665" s="62"/>
      <c r="AQ665" s="62"/>
      <c r="AR665" s="62"/>
      <c r="AS665" s="62"/>
    </row>
    <row r="666" spans="1:45" ht="15.75" customHeight="1" x14ac:dyDescent="0.2">
      <c r="A666" s="62"/>
      <c r="B666" s="6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  <c r="AA666" s="62"/>
      <c r="AB666" s="62"/>
      <c r="AC666" s="62"/>
      <c r="AD666" s="62"/>
      <c r="AE666" s="62"/>
      <c r="AF666" s="62"/>
      <c r="AG666" s="62"/>
      <c r="AH666" s="62"/>
      <c r="AI666" s="62"/>
      <c r="AJ666" s="62"/>
      <c r="AK666" s="62"/>
      <c r="AL666" s="62"/>
      <c r="AM666" s="62"/>
      <c r="AN666" s="62"/>
      <c r="AO666" s="62"/>
      <c r="AP666" s="62"/>
      <c r="AQ666" s="62"/>
      <c r="AR666" s="62"/>
      <c r="AS666" s="62"/>
    </row>
    <row r="667" spans="1:45" ht="15.75" customHeight="1" x14ac:dyDescent="0.2">
      <c r="A667" s="62"/>
      <c r="B667" s="6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  <c r="AA667" s="62"/>
      <c r="AB667" s="62"/>
      <c r="AC667" s="62"/>
      <c r="AD667" s="62"/>
      <c r="AE667" s="62"/>
      <c r="AF667" s="62"/>
      <c r="AG667" s="62"/>
      <c r="AH667" s="62"/>
      <c r="AI667" s="62"/>
      <c r="AJ667" s="62"/>
      <c r="AK667" s="62"/>
      <c r="AL667" s="62"/>
      <c r="AM667" s="62"/>
      <c r="AN667" s="62"/>
      <c r="AO667" s="62"/>
      <c r="AP667" s="62"/>
      <c r="AQ667" s="62"/>
      <c r="AR667" s="62"/>
      <c r="AS667" s="62"/>
    </row>
    <row r="668" spans="1:45" ht="15.75" customHeight="1" x14ac:dyDescent="0.2">
      <c r="A668" s="62"/>
      <c r="B668" s="6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  <c r="AA668" s="62"/>
      <c r="AB668" s="62"/>
      <c r="AC668" s="62"/>
      <c r="AD668" s="62"/>
      <c r="AE668" s="62"/>
      <c r="AF668" s="62"/>
      <c r="AG668" s="62"/>
      <c r="AH668" s="62"/>
      <c r="AI668" s="62"/>
      <c r="AJ668" s="62"/>
      <c r="AK668" s="62"/>
      <c r="AL668" s="62"/>
      <c r="AM668" s="62"/>
      <c r="AN668" s="62"/>
      <c r="AO668" s="62"/>
      <c r="AP668" s="62"/>
      <c r="AQ668" s="62"/>
      <c r="AR668" s="62"/>
      <c r="AS668" s="62"/>
    </row>
    <row r="669" spans="1:45" ht="15.75" customHeight="1" x14ac:dyDescent="0.2">
      <c r="A669" s="62"/>
      <c r="B669" s="6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  <c r="AA669" s="62"/>
      <c r="AB669" s="62"/>
      <c r="AC669" s="62"/>
      <c r="AD669" s="62"/>
      <c r="AE669" s="62"/>
      <c r="AF669" s="62"/>
      <c r="AG669" s="62"/>
      <c r="AH669" s="62"/>
      <c r="AI669" s="62"/>
      <c r="AJ669" s="62"/>
      <c r="AK669" s="62"/>
      <c r="AL669" s="62"/>
      <c r="AM669" s="62"/>
      <c r="AN669" s="62"/>
      <c r="AO669" s="62"/>
      <c r="AP669" s="62"/>
      <c r="AQ669" s="62"/>
      <c r="AR669" s="62"/>
      <c r="AS669" s="62"/>
    </row>
    <row r="670" spans="1:45" ht="15.75" customHeight="1" x14ac:dyDescent="0.2">
      <c r="A670" s="62"/>
      <c r="B670" s="6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  <c r="AA670" s="62"/>
      <c r="AB670" s="62"/>
      <c r="AC670" s="62"/>
      <c r="AD670" s="62"/>
      <c r="AE670" s="62"/>
      <c r="AF670" s="62"/>
      <c r="AG670" s="62"/>
      <c r="AH670" s="62"/>
      <c r="AI670" s="62"/>
      <c r="AJ670" s="62"/>
      <c r="AK670" s="62"/>
      <c r="AL670" s="62"/>
      <c r="AM670" s="62"/>
      <c r="AN670" s="62"/>
      <c r="AO670" s="62"/>
      <c r="AP670" s="62"/>
      <c r="AQ670" s="62"/>
      <c r="AR670" s="62"/>
      <c r="AS670" s="62"/>
    </row>
    <row r="671" spans="1:45" ht="15.75" customHeight="1" x14ac:dyDescent="0.2">
      <c r="A671" s="62"/>
      <c r="B671" s="6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  <c r="AA671" s="62"/>
      <c r="AB671" s="62"/>
      <c r="AC671" s="62"/>
      <c r="AD671" s="62"/>
      <c r="AE671" s="62"/>
      <c r="AF671" s="62"/>
      <c r="AG671" s="62"/>
      <c r="AH671" s="62"/>
      <c r="AI671" s="62"/>
      <c r="AJ671" s="62"/>
      <c r="AK671" s="62"/>
      <c r="AL671" s="62"/>
      <c r="AM671" s="62"/>
      <c r="AN671" s="62"/>
      <c r="AO671" s="62"/>
      <c r="AP671" s="62"/>
      <c r="AQ671" s="62"/>
      <c r="AR671" s="62"/>
      <c r="AS671" s="62"/>
    </row>
    <row r="672" spans="1:45" ht="15.75" customHeight="1" x14ac:dyDescent="0.2">
      <c r="A672" s="62"/>
      <c r="B672" s="6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  <c r="AA672" s="62"/>
      <c r="AB672" s="62"/>
      <c r="AC672" s="62"/>
      <c r="AD672" s="62"/>
      <c r="AE672" s="62"/>
      <c r="AF672" s="62"/>
      <c r="AG672" s="62"/>
      <c r="AH672" s="62"/>
      <c r="AI672" s="62"/>
      <c r="AJ672" s="62"/>
      <c r="AK672" s="62"/>
      <c r="AL672" s="62"/>
      <c r="AM672" s="62"/>
      <c r="AN672" s="62"/>
      <c r="AO672" s="62"/>
      <c r="AP672" s="62"/>
      <c r="AQ672" s="62"/>
      <c r="AR672" s="62"/>
      <c r="AS672" s="62"/>
    </row>
    <row r="673" spans="1:45" ht="15.75" customHeight="1" x14ac:dyDescent="0.2">
      <c r="A673" s="62"/>
      <c r="B673" s="6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  <c r="AA673" s="62"/>
      <c r="AB673" s="62"/>
      <c r="AC673" s="62"/>
      <c r="AD673" s="62"/>
      <c r="AE673" s="62"/>
      <c r="AF673" s="62"/>
      <c r="AG673" s="62"/>
      <c r="AH673" s="62"/>
      <c r="AI673" s="62"/>
      <c r="AJ673" s="62"/>
      <c r="AK673" s="62"/>
      <c r="AL673" s="62"/>
      <c r="AM673" s="62"/>
      <c r="AN673" s="62"/>
      <c r="AO673" s="62"/>
      <c r="AP673" s="62"/>
      <c r="AQ673" s="62"/>
      <c r="AR673" s="62"/>
      <c r="AS673" s="62"/>
    </row>
    <row r="674" spans="1:45" ht="15.75" customHeight="1" x14ac:dyDescent="0.2">
      <c r="A674" s="62"/>
      <c r="B674" s="6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  <c r="AA674" s="62"/>
      <c r="AB674" s="62"/>
      <c r="AC674" s="62"/>
      <c r="AD674" s="62"/>
      <c r="AE674" s="62"/>
      <c r="AF674" s="62"/>
      <c r="AG674" s="62"/>
      <c r="AH674" s="62"/>
      <c r="AI674" s="62"/>
      <c r="AJ674" s="62"/>
      <c r="AK674" s="62"/>
      <c r="AL674" s="62"/>
      <c r="AM674" s="62"/>
      <c r="AN674" s="62"/>
      <c r="AO674" s="62"/>
      <c r="AP674" s="62"/>
      <c r="AQ674" s="62"/>
      <c r="AR674" s="62"/>
      <c r="AS674" s="62"/>
    </row>
    <row r="675" spans="1:45" ht="15.75" customHeight="1" x14ac:dyDescent="0.2">
      <c r="A675" s="62"/>
      <c r="B675" s="6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  <c r="AA675" s="62"/>
      <c r="AB675" s="62"/>
      <c r="AC675" s="62"/>
      <c r="AD675" s="62"/>
      <c r="AE675" s="62"/>
      <c r="AF675" s="62"/>
      <c r="AG675" s="62"/>
      <c r="AH675" s="62"/>
      <c r="AI675" s="62"/>
      <c r="AJ675" s="62"/>
      <c r="AK675" s="62"/>
      <c r="AL675" s="62"/>
      <c r="AM675" s="62"/>
      <c r="AN675" s="62"/>
      <c r="AO675" s="62"/>
      <c r="AP675" s="62"/>
      <c r="AQ675" s="62"/>
      <c r="AR675" s="62"/>
      <c r="AS675" s="62"/>
    </row>
    <row r="676" spans="1:45" ht="15.75" customHeight="1" x14ac:dyDescent="0.2">
      <c r="A676" s="62"/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  <c r="AA676" s="62"/>
      <c r="AB676" s="62"/>
      <c r="AC676" s="62"/>
      <c r="AD676" s="62"/>
      <c r="AE676" s="62"/>
      <c r="AF676" s="62"/>
      <c r="AG676" s="62"/>
      <c r="AH676" s="62"/>
      <c r="AI676" s="62"/>
      <c r="AJ676" s="62"/>
      <c r="AK676" s="62"/>
      <c r="AL676" s="62"/>
      <c r="AM676" s="62"/>
      <c r="AN676" s="62"/>
      <c r="AO676" s="62"/>
      <c r="AP676" s="62"/>
      <c r="AQ676" s="62"/>
      <c r="AR676" s="62"/>
      <c r="AS676" s="62"/>
    </row>
    <row r="677" spans="1:45" ht="15.75" customHeight="1" x14ac:dyDescent="0.2">
      <c r="A677" s="62"/>
      <c r="B677" s="6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  <c r="AA677" s="62"/>
      <c r="AB677" s="62"/>
      <c r="AC677" s="62"/>
      <c r="AD677" s="62"/>
      <c r="AE677" s="62"/>
      <c r="AF677" s="62"/>
      <c r="AG677" s="62"/>
      <c r="AH677" s="62"/>
      <c r="AI677" s="62"/>
      <c r="AJ677" s="62"/>
      <c r="AK677" s="62"/>
      <c r="AL677" s="62"/>
      <c r="AM677" s="62"/>
      <c r="AN677" s="62"/>
      <c r="AO677" s="62"/>
      <c r="AP677" s="62"/>
      <c r="AQ677" s="62"/>
      <c r="AR677" s="62"/>
      <c r="AS677" s="62"/>
    </row>
    <row r="678" spans="1:45" ht="15.75" customHeight="1" x14ac:dyDescent="0.2">
      <c r="A678" s="62"/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  <c r="AA678" s="62"/>
      <c r="AB678" s="62"/>
      <c r="AC678" s="62"/>
      <c r="AD678" s="62"/>
      <c r="AE678" s="62"/>
      <c r="AF678" s="62"/>
      <c r="AG678" s="62"/>
      <c r="AH678" s="62"/>
      <c r="AI678" s="62"/>
      <c r="AJ678" s="62"/>
      <c r="AK678" s="62"/>
      <c r="AL678" s="62"/>
      <c r="AM678" s="62"/>
      <c r="AN678" s="62"/>
      <c r="AO678" s="62"/>
      <c r="AP678" s="62"/>
      <c r="AQ678" s="62"/>
      <c r="AR678" s="62"/>
      <c r="AS678" s="62"/>
    </row>
    <row r="679" spans="1:45" ht="15.75" customHeight="1" x14ac:dyDescent="0.2">
      <c r="A679" s="62"/>
      <c r="B679" s="6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  <c r="AA679" s="62"/>
      <c r="AB679" s="62"/>
      <c r="AC679" s="62"/>
      <c r="AD679" s="62"/>
      <c r="AE679" s="62"/>
      <c r="AF679" s="62"/>
      <c r="AG679" s="62"/>
      <c r="AH679" s="62"/>
      <c r="AI679" s="62"/>
      <c r="AJ679" s="62"/>
      <c r="AK679" s="62"/>
      <c r="AL679" s="62"/>
      <c r="AM679" s="62"/>
      <c r="AN679" s="62"/>
      <c r="AO679" s="62"/>
      <c r="AP679" s="62"/>
      <c r="AQ679" s="62"/>
      <c r="AR679" s="62"/>
      <c r="AS679" s="62"/>
    </row>
    <row r="680" spans="1:45" ht="15.75" customHeight="1" x14ac:dyDescent="0.2">
      <c r="A680" s="62"/>
      <c r="B680" s="6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  <c r="AA680" s="62"/>
      <c r="AB680" s="62"/>
      <c r="AC680" s="62"/>
      <c r="AD680" s="62"/>
      <c r="AE680" s="62"/>
      <c r="AF680" s="62"/>
      <c r="AG680" s="62"/>
      <c r="AH680" s="62"/>
      <c r="AI680" s="62"/>
      <c r="AJ680" s="62"/>
      <c r="AK680" s="62"/>
      <c r="AL680" s="62"/>
      <c r="AM680" s="62"/>
      <c r="AN680" s="62"/>
      <c r="AO680" s="62"/>
      <c r="AP680" s="62"/>
      <c r="AQ680" s="62"/>
      <c r="AR680" s="62"/>
      <c r="AS680" s="62"/>
    </row>
    <row r="681" spans="1:45" ht="15.75" customHeight="1" x14ac:dyDescent="0.2">
      <c r="A681" s="62"/>
      <c r="B681" s="6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  <c r="AA681" s="62"/>
      <c r="AB681" s="62"/>
      <c r="AC681" s="62"/>
      <c r="AD681" s="62"/>
      <c r="AE681" s="62"/>
      <c r="AF681" s="62"/>
      <c r="AG681" s="62"/>
      <c r="AH681" s="62"/>
      <c r="AI681" s="62"/>
      <c r="AJ681" s="62"/>
      <c r="AK681" s="62"/>
      <c r="AL681" s="62"/>
      <c r="AM681" s="62"/>
      <c r="AN681" s="62"/>
      <c r="AO681" s="62"/>
      <c r="AP681" s="62"/>
      <c r="AQ681" s="62"/>
      <c r="AR681" s="62"/>
      <c r="AS681" s="62"/>
    </row>
    <row r="682" spans="1:45" ht="15.75" customHeight="1" x14ac:dyDescent="0.2">
      <c r="A682" s="62"/>
      <c r="B682" s="6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  <c r="AA682" s="62"/>
      <c r="AB682" s="62"/>
      <c r="AC682" s="62"/>
      <c r="AD682" s="62"/>
      <c r="AE682" s="62"/>
      <c r="AF682" s="62"/>
      <c r="AG682" s="62"/>
      <c r="AH682" s="62"/>
      <c r="AI682" s="62"/>
      <c r="AJ682" s="62"/>
      <c r="AK682" s="62"/>
      <c r="AL682" s="62"/>
      <c r="AM682" s="62"/>
      <c r="AN682" s="62"/>
      <c r="AO682" s="62"/>
      <c r="AP682" s="62"/>
      <c r="AQ682" s="62"/>
      <c r="AR682" s="62"/>
      <c r="AS682" s="62"/>
    </row>
    <row r="683" spans="1:45" ht="15.75" customHeight="1" x14ac:dyDescent="0.2">
      <c r="A683" s="62"/>
      <c r="B683" s="6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  <c r="AA683" s="62"/>
      <c r="AB683" s="62"/>
      <c r="AC683" s="62"/>
      <c r="AD683" s="62"/>
      <c r="AE683" s="62"/>
      <c r="AF683" s="62"/>
      <c r="AG683" s="62"/>
      <c r="AH683" s="62"/>
      <c r="AI683" s="62"/>
      <c r="AJ683" s="62"/>
      <c r="AK683" s="62"/>
      <c r="AL683" s="62"/>
      <c r="AM683" s="62"/>
      <c r="AN683" s="62"/>
      <c r="AO683" s="62"/>
      <c r="AP683" s="62"/>
      <c r="AQ683" s="62"/>
      <c r="AR683" s="62"/>
      <c r="AS683" s="62"/>
    </row>
    <row r="684" spans="1:45" ht="15.75" customHeight="1" x14ac:dyDescent="0.2">
      <c r="A684" s="62"/>
      <c r="B684" s="6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  <c r="AA684" s="62"/>
      <c r="AB684" s="62"/>
      <c r="AC684" s="62"/>
      <c r="AD684" s="62"/>
      <c r="AE684" s="62"/>
      <c r="AF684" s="62"/>
      <c r="AG684" s="62"/>
      <c r="AH684" s="62"/>
      <c r="AI684" s="62"/>
      <c r="AJ684" s="62"/>
      <c r="AK684" s="62"/>
      <c r="AL684" s="62"/>
      <c r="AM684" s="62"/>
      <c r="AN684" s="62"/>
      <c r="AO684" s="62"/>
      <c r="AP684" s="62"/>
      <c r="AQ684" s="62"/>
      <c r="AR684" s="62"/>
      <c r="AS684" s="62"/>
    </row>
    <row r="685" spans="1:45" ht="15.75" customHeight="1" x14ac:dyDescent="0.2">
      <c r="A685" s="62"/>
      <c r="B685" s="6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  <c r="AA685" s="62"/>
      <c r="AB685" s="62"/>
      <c r="AC685" s="62"/>
      <c r="AD685" s="62"/>
      <c r="AE685" s="62"/>
      <c r="AF685" s="62"/>
      <c r="AG685" s="62"/>
      <c r="AH685" s="62"/>
      <c r="AI685" s="62"/>
      <c r="AJ685" s="62"/>
      <c r="AK685" s="62"/>
      <c r="AL685" s="62"/>
      <c r="AM685" s="62"/>
      <c r="AN685" s="62"/>
      <c r="AO685" s="62"/>
      <c r="AP685" s="62"/>
      <c r="AQ685" s="62"/>
      <c r="AR685" s="62"/>
      <c r="AS685" s="62"/>
    </row>
    <row r="686" spans="1:45" ht="15.75" customHeight="1" x14ac:dyDescent="0.2">
      <c r="A686" s="62"/>
      <c r="B686" s="6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  <c r="AA686" s="62"/>
      <c r="AB686" s="62"/>
      <c r="AC686" s="62"/>
      <c r="AD686" s="62"/>
      <c r="AE686" s="62"/>
      <c r="AF686" s="62"/>
      <c r="AG686" s="62"/>
      <c r="AH686" s="62"/>
      <c r="AI686" s="62"/>
      <c r="AJ686" s="62"/>
      <c r="AK686" s="62"/>
      <c r="AL686" s="62"/>
      <c r="AM686" s="62"/>
      <c r="AN686" s="62"/>
      <c r="AO686" s="62"/>
      <c r="AP686" s="62"/>
      <c r="AQ686" s="62"/>
      <c r="AR686" s="62"/>
      <c r="AS686" s="62"/>
    </row>
    <row r="687" spans="1:45" ht="15.75" customHeight="1" x14ac:dyDescent="0.2">
      <c r="A687" s="62"/>
      <c r="B687" s="6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  <c r="AA687" s="62"/>
      <c r="AB687" s="62"/>
      <c r="AC687" s="62"/>
      <c r="AD687" s="62"/>
      <c r="AE687" s="62"/>
      <c r="AF687" s="62"/>
      <c r="AG687" s="62"/>
      <c r="AH687" s="62"/>
      <c r="AI687" s="62"/>
      <c r="AJ687" s="62"/>
      <c r="AK687" s="62"/>
      <c r="AL687" s="62"/>
      <c r="AM687" s="62"/>
      <c r="AN687" s="62"/>
      <c r="AO687" s="62"/>
      <c r="AP687" s="62"/>
      <c r="AQ687" s="62"/>
      <c r="AR687" s="62"/>
      <c r="AS687" s="62"/>
    </row>
    <row r="688" spans="1:45" ht="15.75" customHeight="1" x14ac:dyDescent="0.2">
      <c r="A688" s="62"/>
      <c r="B688" s="6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  <c r="AA688" s="62"/>
      <c r="AB688" s="62"/>
      <c r="AC688" s="62"/>
      <c r="AD688" s="62"/>
      <c r="AE688" s="62"/>
      <c r="AF688" s="62"/>
      <c r="AG688" s="62"/>
      <c r="AH688" s="62"/>
      <c r="AI688" s="62"/>
      <c r="AJ688" s="62"/>
      <c r="AK688" s="62"/>
      <c r="AL688" s="62"/>
      <c r="AM688" s="62"/>
      <c r="AN688" s="62"/>
      <c r="AO688" s="62"/>
      <c r="AP688" s="62"/>
      <c r="AQ688" s="62"/>
      <c r="AR688" s="62"/>
      <c r="AS688" s="62"/>
    </row>
    <row r="689" spans="1:45" ht="15.75" customHeight="1" x14ac:dyDescent="0.2">
      <c r="A689" s="62"/>
      <c r="B689" s="6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  <c r="AA689" s="62"/>
      <c r="AB689" s="62"/>
      <c r="AC689" s="62"/>
      <c r="AD689" s="62"/>
      <c r="AE689" s="62"/>
      <c r="AF689" s="62"/>
      <c r="AG689" s="62"/>
      <c r="AH689" s="62"/>
      <c r="AI689" s="62"/>
      <c r="AJ689" s="62"/>
      <c r="AK689" s="62"/>
      <c r="AL689" s="62"/>
      <c r="AM689" s="62"/>
      <c r="AN689" s="62"/>
      <c r="AO689" s="62"/>
      <c r="AP689" s="62"/>
      <c r="AQ689" s="62"/>
      <c r="AR689" s="62"/>
      <c r="AS689" s="62"/>
    </row>
    <row r="690" spans="1:45" ht="15.75" customHeight="1" x14ac:dyDescent="0.2">
      <c r="A690" s="62"/>
      <c r="B690" s="6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  <c r="AA690" s="62"/>
      <c r="AB690" s="62"/>
      <c r="AC690" s="62"/>
      <c r="AD690" s="62"/>
      <c r="AE690" s="62"/>
      <c r="AF690" s="62"/>
      <c r="AG690" s="62"/>
      <c r="AH690" s="62"/>
      <c r="AI690" s="62"/>
      <c r="AJ690" s="62"/>
      <c r="AK690" s="62"/>
      <c r="AL690" s="62"/>
      <c r="AM690" s="62"/>
      <c r="AN690" s="62"/>
      <c r="AO690" s="62"/>
      <c r="AP690" s="62"/>
      <c r="AQ690" s="62"/>
      <c r="AR690" s="62"/>
      <c r="AS690" s="62"/>
    </row>
    <row r="691" spans="1:45" ht="15.75" customHeight="1" x14ac:dyDescent="0.2">
      <c r="A691" s="62"/>
      <c r="B691" s="6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  <c r="AA691" s="62"/>
      <c r="AB691" s="62"/>
      <c r="AC691" s="62"/>
      <c r="AD691" s="62"/>
      <c r="AE691" s="62"/>
      <c r="AF691" s="62"/>
      <c r="AG691" s="62"/>
      <c r="AH691" s="62"/>
      <c r="AI691" s="62"/>
      <c r="AJ691" s="62"/>
      <c r="AK691" s="62"/>
      <c r="AL691" s="62"/>
      <c r="AM691" s="62"/>
      <c r="AN691" s="62"/>
      <c r="AO691" s="62"/>
      <c r="AP691" s="62"/>
      <c r="AQ691" s="62"/>
      <c r="AR691" s="62"/>
      <c r="AS691" s="62"/>
    </row>
    <row r="692" spans="1:45" ht="15.75" customHeight="1" x14ac:dyDescent="0.2">
      <c r="A692" s="62"/>
      <c r="B692" s="6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  <c r="AA692" s="62"/>
      <c r="AB692" s="62"/>
      <c r="AC692" s="62"/>
      <c r="AD692" s="62"/>
      <c r="AE692" s="62"/>
      <c r="AF692" s="62"/>
      <c r="AG692" s="62"/>
      <c r="AH692" s="62"/>
      <c r="AI692" s="62"/>
      <c r="AJ692" s="62"/>
      <c r="AK692" s="62"/>
      <c r="AL692" s="62"/>
      <c r="AM692" s="62"/>
      <c r="AN692" s="62"/>
      <c r="AO692" s="62"/>
      <c r="AP692" s="62"/>
      <c r="AQ692" s="62"/>
      <c r="AR692" s="62"/>
      <c r="AS692" s="62"/>
    </row>
    <row r="693" spans="1:45" ht="15.75" customHeight="1" x14ac:dyDescent="0.2">
      <c r="A693" s="62"/>
      <c r="B693" s="6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  <c r="AA693" s="62"/>
      <c r="AB693" s="62"/>
      <c r="AC693" s="62"/>
      <c r="AD693" s="62"/>
      <c r="AE693" s="62"/>
      <c r="AF693" s="62"/>
      <c r="AG693" s="62"/>
      <c r="AH693" s="62"/>
      <c r="AI693" s="62"/>
      <c r="AJ693" s="62"/>
      <c r="AK693" s="62"/>
      <c r="AL693" s="62"/>
      <c r="AM693" s="62"/>
      <c r="AN693" s="62"/>
      <c r="AO693" s="62"/>
      <c r="AP693" s="62"/>
      <c r="AQ693" s="62"/>
      <c r="AR693" s="62"/>
      <c r="AS693" s="62"/>
    </row>
    <row r="694" spans="1:45" ht="15.75" customHeight="1" x14ac:dyDescent="0.2">
      <c r="A694" s="62"/>
      <c r="B694" s="6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  <c r="AA694" s="62"/>
      <c r="AB694" s="62"/>
      <c r="AC694" s="62"/>
      <c r="AD694" s="62"/>
      <c r="AE694" s="62"/>
      <c r="AF694" s="62"/>
      <c r="AG694" s="62"/>
      <c r="AH694" s="62"/>
      <c r="AI694" s="62"/>
      <c r="AJ694" s="62"/>
      <c r="AK694" s="62"/>
      <c r="AL694" s="62"/>
      <c r="AM694" s="62"/>
      <c r="AN694" s="62"/>
      <c r="AO694" s="62"/>
      <c r="AP694" s="62"/>
      <c r="AQ694" s="62"/>
      <c r="AR694" s="62"/>
      <c r="AS694" s="62"/>
    </row>
    <row r="695" spans="1:45" ht="15.75" customHeight="1" x14ac:dyDescent="0.2">
      <c r="A695" s="62"/>
      <c r="B695" s="6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  <c r="AA695" s="62"/>
      <c r="AB695" s="62"/>
      <c r="AC695" s="62"/>
      <c r="AD695" s="62"/>
      <c r="AE695" s="62"/>
      <c r="AF695" s="62"/>
      <c r="AG695" s="62"/>
      <c r="AH695" s="62"/>
      <c r="AI695" s="62"/>
      <c r="AJ695" s="62"/>
      <c r="AK695" s="62"/>
      <c r="AL695" s="62"/>
      <c r="AM695" s="62"/>
      <c r="AN695" s="62"/>
      <c r="AO695" s="62"/>
      <c r="AP695" s="62"/>
      <c r="AQ695" s="62"/>
      <c r="AR695" s="62"/>
      <c r="AS695" s="62"/>
    </row>
    <row r="696" spans="1:45" ht="15.75" customHeight="1" x14ac:dyDescent="0.2">
      <c r="A696" s="62"/>
      <c r="B696" s="6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  <c r="AA696" s="62"/>
      <c r="AB696" s="62"/>
      <c r="AC696" s="62"/>
      <c r="AD696" s="62"/>
      <c r="AE696" s="62"/>
      <c r="AF696" s="62"/>
      <c r="AG696" s="62"/>
      <c r="AH696" s="62"/>
      <c r="AI696" s="62"/>
      <c r="AJ696" s="62"/>
      <c r="AK696" s="62"/>
      <c r="AL696" s="62"/>
      <c r="AM696" s="62"/>
      <c r="AN696" s="62"/>
      <c r="AO696" s="62"/>
      <c r="AP696" s="62"/>
      <c r="AQ696" s="62"/>
      <c r="AR696" s="62"/>
      <c r="AS696" s="62"/>
    </row>
    <row r="697" spans="1:45" ht="15.75" customHeight="1" x14ac:dyDescent="0.2">
      <c r="A697" s="62"/>
      <c r="B697" s="6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  <c r="AA697" s="62"/>
      <c r="AB697" s="62"/>
      <c r="AC697" s="62"/>
      <c r="AD697" s="62"/>
      <c r="AE697" s="62"/>
      <c r="AF697" s="62"/>
      <c r="AG697" s="62"/>
      <c r="AH697" s="62"/>
      <c r="AI697" s="62"/>
      <c r="AJ697" s="62"/>
      <c r="AK697" s="62"/>
      <c r="AL697" s="62"/>
      <c r="AM697" s="62"/>
      <c r="AN697" s="62"/>
      <c r="AO697" s="62"/>
      <c r="AP697" s="62"/>
      <c r="AQ697" s="62"/>
      <c r="AR697" s="62"/>
      <c r="AS697" s="62"/>
    </row>
    <row r="698" spans="1:45" ht="15.75" customHeight="1" x14ac:dyDescent="0.2">
      <c r="A698" s="62"/>
      <c r="B698" s="6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  <c r="AA698" s="62"/>
      <c r="AB698" s="62"/>
      <c r="AC698" s="62"/>
      <c r="AD698" s="62"/>
      <c r="AE698" s="62"/>
      <c r="AF698" s="62"/>
      <c r="AG698" s="62"/>
      <c r="AH698" s="62"/>
      <c r="AI698" s="62"/>
      <c r="AJ698" s="62"/>
      <c r="AK698" s="62"/>
      <c r="AL698" s="62"/>
      <c r="AM698" s="62"/>
      <c r="AN698" s="62"/>
      <c r="AO698" s="62"/>
      <c r="AP698" s="62"/>
      <c r="AQ698" s="62"/>
      <c r="AR698" s="62"/>
      <c r="AS698" s="62"/>
    </row>
    <row r="699" spans="1:45" ht="15.75" customHeight="1" x14ac:dyDescent="0.2">
      <c r="A699" s="62"/>
      <c r="B699" s="6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  <c r="AA699" s="62"/>
      <c r="AB699" s="62"/>
      <c r="AC699" s="62"/>
      <c r="AD699" s="62"/>
      <c r="AE699" s="62"/>
      <c r="AF699" s="62"/>
      <c r="AG699" s="62"/>
      <c r="AH699" s="62"/>
      <c r="AI699" s="62"/>
      <c r="AJ699" s="62"/>
      <c r="AK699" s="62"/>
      <c r="AL699" s="62"/>
      <c r="AM699" s="62"/>
      <c r="AN699" s="62"/>
      <c r="AO699" s="62"/>
      <c r="AP699" s="62"/>
      <c r="AQ699" s="62"/>
      <c r="AR699" s="62"/>
      <c r="AS699" s="62"/>
    </row>
    <row r="700" spans="1:45" ht="15.75" customHeight="1" x14ac:dyDescent="0.2">
      <c r="A700" s="62"/>
      <c r="B700" s="6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  <c r="AA700" s="62"/>
      <c r="AB700" s="62"/>
      <c r="AC700" s="62"/>
      <c r="AD700" s="62"/>
      <c r="AE700" s="62"/>
      <c r="AF700" s="62"/>
      <c r="AG700" s="62"/>
      <c r="AH700" s="62"/>
      <c r="AI700" s="62"/>
      <c r="AJ700" s="62"/>
      <c r="AK700" s="62"/>
      <c r="AL700" s="62"/>
      <c r="AM700" s="62"/>
      <c r="AN700" s="62"/>
      <c r="AO700" s="62"/>
      <c r="AP700" s="62"/>
      <c r="AQ700" s="62"/>
      <c r="AR700" s="62"/>
      <c r="AS700" s="62"/>
    </row>
    <row r="701" spans="1:45" ht="15.75" customHeight="1" x14ac:dyDescent="0.2">
      <c r="A701" s="62"/>
      <c r="B701" s="6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  <c r="AA701" s="62"/>
      <c r="AB701" s="62"/>
      <c r="AC701" s="62"/>
      <c r="AD701" s="62"/>
      <c r="AE701" s="62"/>
      <c r="AF701" s="62"/>
      <c r="AG701" s="62"/>
      <c r="AH701" s="62"/>
      <c r="AI701" s="62"/>
      <c r="AJ701" s="62"/>
      <c r="AK701" s="62"/>
      <c r="AL701" s="62"/>
      <c r="AM701" s="62"/>
      <c r="AN701" s="62"/>
      <c r="AO701" s="62"/>
      <c r="AP701" s="62"/>
      <c r="AQ701" s="62"/>
      <c r="AR701" s="62"/>
      <c r="AS701" s="62"/>
    </row>
    <row r="702" spans="1:45" ht="15.75" customHeight="1" x14ac:dyDescent="0.2">
      <c r="A702" s="62"/>
      <c r="B702" s="6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  <c r="AA702" s="62"/>
      <c r="AB702" s="62"/>
      <c r="AC702" s="62"/>
      <c r="AD702" s="62"/>
      <c r="AE702" s="62"/>
      <c r="AF702" s="62"/>
      <c r="AG702" s="62"/>
      <c r="AH702" s="62"/>
      <c r="AI702" s="62"/>
      <c r="AJ702" s="62"/>
      <c r="AK702" s="62"/>
      <c r="AL702" s="62"/>
      <c r="AM702" s="62"/>
      <c r="AN702" s="62"/>
      <c r="AO702" s="62"/>
      <c r="AP702" s="62"/>
      <c r="AQ702" s="62"/>
      <c r="AR702" s="62"/>
      <c r="AS702" s="62"/>
    </row>
    <row r="703" spans="1:45" ht="15.75" customHeight="1" x14ac:dyDescent="0.2">
      <c r="A703" s="62"/>
      <c r="B703" s="6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  <c r="AA703" s="62"/>
      <c r="AB703" s="62"/>
      <c r="AC703" s="62"/>
      <c r="AD703" s="62"/>
      <c r="AE703" s="62"/>
      <c r="AF703" s="62"/>
      <c r="AG703" s="62"/>
      <c r="AH703" s="62"/>
      <c r="AI703" s="62"/>
      <c r="AJ703" s="62"/>
      <c r="AK703" s="62"/>
      <c r="AL703" s="62"/>
      <c r="AM703" s="62"/>
      <c r="AN703" s="62"/>
      <c r="AO703" s="62"/>
      <c r="AP703" s="62"/>
      <c r="AQ703" s="62"/>
      <c r="AR703" s="62"/>
      <c r="AS703" s="62"/>
    </row>
    <row r="704" spans="1:45" ht="15.75" customHeight="1" x14ac:dyDescent="0.2">
      <c r="A704" s="62"/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  <c r="AA704" s="62"/>
      <c r="AB704" s="62"/>
      <c r="AC704" s="62"/>
      <c r="AD704" s="62"/>
      <c r="AE704" s="62"/>
      <c r="AF704" s="62"/>
      <c r="AG704" s="62"/>
      <c r="AH704" s="62"/>
      <c r="AI704" s="62"/>
      <c r="AJ704" s="62"/>
      <c r="AK704" s="62"/>
      <c r="AL704" s="62"/>
      <c r="AM704" s="62"/>
      <c r="AN704" s="62"/>
      <c r="AO704" s="62"/>
      <c r="AP704" s="62"/>
      <c r="AQ704" s="62"/>
      <c r="AR704" s="62"/>
      <c r="AS704" s="62"/>
    </row>
    <row r="705" spans="1:45" ht="15.75" customHeight="1" x14ac:dyDescent="0.2">
      <c r="A705" s="62"/>
      <c r="B705" s="6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  <c r="AA705" s="62"/>
      <c r="AB705" s="62"/>
      <c r="AC705" s="62"/>
      <c r="AD705" s="62"/>
      <c r="AE705" s="62"/>
      <c r="AF705" s="62"/>
      <c r="AG705" s="62"/>
      <c r="AH705" s="62"/>
      <c r="AI705" s="62"/>
      <c r="AJ705" s="62"/>
      <c r="AK705" s="62"/>
      <c r="AL705" s="62"/>
      <c r="AM705" s="62"/>
      <c r="AN705" s="62"/>
      <c r="AO705" s="62"/>
      <c r="AP705" s="62"/>
      <c r="AQ705" s="62"/>
      <c r="AR705" s="62"/>
      <c r="AS705" s="62"/>
    </row>
    <row r="706" spans="1:45" ht="15.75" customHeight="1" x14ac:dyDescent="0.2">
      <c r="A706" s="62"/>
      <c r="B706" s="6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  <c r="AA706" s="62"/>
      <c r="AB706" s="62"/>
      <c r="AC706" s="62"/>
      <c r="AD706" s="62"/>
      <c r="AE706" s="62"/>
      <c r="AF706" s="62"/>
      <c r="AG706" s="62"/>
      <c r="AH706" s="62"/>
      <c r="AI706" s="62"/>
      <c r="AJ706" s="62"/>
      <c r="AK706" s="62"/>
      <c r="AL706" s="62"/>
      <c r="AM706" s="62"/>
      <c r="AN706" s="62"/>
      <c r="AO706" s="62"/>
      <c r="AP706" s="62"/>
      <c r="AQ706" s="62"/>
      <c r="AR706" s="62"/>
      <c r="AS706" s="62"/>
    </row>
    <row r="707" spans="1:45" ht="15.75" customHeight="1" x14ac:dyDescent="0.2">
      <c r="A707" s="62"/>
      <c r="B707" s="6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  <c r="AA707" s="62"/>
      <c r="AB707" s="62"/>
      <c r="AC707" s="62"/>
      <c r="AD707" s="62"/>
      <c r="AE707" s="62"/>
      <c r="AF707" s="62"/>
      <c r="AG707" s="62"/>
      <c r="AH707" s="62"/>
      <c r="AI707" s="62"/>
      <c r="AJ707" s="62"/>
      <c r="AK707" s="62"/>
      <c r="AL707" s="62"/>
      <c r="AM707" s="62"/>
      <c r="AN707" s="62"/>
      <c r="AO707" s="62"/>
      <c r="AP707" s="62"/>
      <c r="AQ707" s="62"/>
      <c r="AR707" s="62"/>
      <c r="AS707" s="62"/>
    </row>
    <row r="708" spans="1:45" ht="15.75" customHeight="1" x14ac:dyDescent="0.2">
      <c r="A708" s="62"/>
      <c r="B708" s="6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  <c r="AA708" s="62"/>
      <c r="AB708" s="62"/>
      <c r="AC708" s="62"/>
      <c r="AD708" s="62"/>
      <c r="AE708" s="62"/>
      <c r="AF708" s="62"/>
      <c r="AG708" s="62"/>
      <c r="AH708" s="62"/>
      <c r="AI708" s="62"/>
      <c r="AJ708" s="62"/>
      <c r="AK708" s="62"/>
      <c r="AL708" s="62"/>
      <c r="AM708" s="62"/>
      <c r="AN708" s="62"/>
      <c r="AO708" s="62"/>
      <c r="AP708" s="62"/>
      <c r="AQ708" s="62"/>
      <c r="AR708" s="62"/>
      <c r="AS708" s="62"/>
    </row>
    <row r="709" spans="1:45" ht="15.75" customHeight="1" x14ac:dyDescent="0.2">
      <c r="A709" s="62"/>
      <c r="B709" s="6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  <c r="AA709" s="62"/>
      <c r="AB709" s="62"/>
      <c r="AC709" s="62"/>
      <c r="AD709" s="62"/>
      <c r="AE709" s="62"/>
      <c r="AF709" s="62"/>
      <c r="AG709" s="62"/>
      <c r="AH709" s="62"/>
      <c r="AI709" s="62"/>
      <c r="AJ709" s="62"/>
      <c r="AK709" s="62"/>
      <c r="AL709" s="62"/>
      <c r="AM709" s="62"/>
      <c r="AN709" s="62"/>
      <c r="AO709" s="62"/>
      <c r="AP709" s="62"/>
      <c r="AQ709" s="62"/>
      <c r="AR709" s="62"/>
      <c r="AS709" s="62"/>
    </row>
    <row r="710" spans="1:45" ht="15.75" customHeight="1" x14ac:dyDescent="0.2">
      <c r="A710" s="62"/>
      <c r="B710" s="6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  <c r="AA710" s="62"/>
      <c r="AB710" s="62"/>
      <c r="AC710" s="62"/>
      <c r="AD710" s="62"/>
      <c r="AE710" s="62"/>
      <c r="AF710" s="62"/>
      <c r="AG710" s="62"/>
      <c r="AH710" s="62"/>
      <c r="AI710" s="62"/>
      <c r="AJ710" s="62"/>
      <c r="AK710" s="62"/>
      <c r="AL710" s="62"/>
      <c r="AM710" s="62"/>
      <c r="AN710" s="62"/>
      <c r="AO710" s="62"/>
      <c r="AP710" s="62"/>
      <c r="AQ710" s="62"/>
      <c r="AR710" s="62"/>
      <c r="AS710" s="62"/>
    </row>
    <row r="711" spans="1:45" ht="15.75" customHeight="1" x14ac:dyDescent="0.2">
      <c r="A711" s="62"/>
      <c r="B711" s="6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  <c r="AA711" s="62"/>
      <c r="AB711" s="62"/>
      <c r="AC711" s="62"/>
      <c r="AD711" s="62"/>
      <c r="AE711" s="62"/>
      <c r="AF711" s="62"/>
      <c r="AG711" s="62"/>
      <c r="AH711" s="62"/>
      <c r="AI711" s="62"/>
      <c r="AJ711" s="62"/>
      <c r="AK711" s="62"/>
      <c r="AL711" s="62"/>
      <c r="AM711" s="62"/>
      <c r="AN711" s="62"/>
      <c r="AO711" s="62"/>
      <c r="AP711" s="62"/>
      <c r="AQ711" s="62"/>
      <c r="AR711" s="62"/>
      <c r="AS711" s="62"/>
    </row>
    <row r="712" spans="1:45" ht="15.75" customHeight="1" x14ac:dyDescent="0.2">
      <c r="A712" s="62"/>
      <c r="B712" s="6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  <c r="AA712" s="62"/>
      <c r="AB712" s="62"/>
      <c r="AC712" s="62"/>
      <c r="AD712" s="62"/>
      <c r="AE712" s="62"/>
      <c r="AF712" s="62"/>
      <c r="AG712" s="62"/>
      <c r="AH712" s="62"/>
      <c r="AI712" s="62"/>
      <c r="AJ712" s="62"/>
      <c r="AK712" s="62"/>
      <c r="AL712" s="62"/>
      <c r="AM712" s="62"/>
      <c r="AN712" s="62"/>
      <c r="AO712" s="62"/>
      <c r="AP712" s="62"/>
      <c r="AQ712" s="62"/>
      <c r="AR712" s="62"/>
      <c r="AS712" s="62"/>
    </row>
    <row r="713" spans="1:45" ht="15.75" customHeight="1" x14ac:dyDescent="0.2">
      <c r="A713" s="62"/>
      <c r="B713" s="6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  <c r="AA713" s="62"/>
      <c r="AB713" s="62"/>
      <c r="AC713" s="62"/>
      <c r="AD713" s="62"/>
      <c r="AE713" s="62"/>
      <c r="AF713" s="62"/>
      <c r="AG713" s="62"/>
      <c r="AH713" s="62"/>
      <c r="AI713" s="62"/>
      <c r="AJ713" s="62"/>
      <c r="AK713" s="62"/>
      <c r="AL713" s="62"/>
      <c r="AM713" s="62"/>
      <c r="AN713" s="62"/>
      <c r="AO713" s="62"/>
      <c r="AP713" s="62"/>
      <c r="AQ713" s="62"/>
      <c r="AR713" s="62"/>
      <c r="AS713" s="62"/>
    </row>
    <row r="714" spans="1:45" ht="15.75" customHeight="1" x14ac:dyDescent="0.2">
      <c r="A714" s="62"/>
      <c r="B714" s="6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  <c r="AA714" s="62"/>
      <c r="AB714" s="62"/>
      <c r="AC714" s="62"/>
      <c r="AD714" s="62"/>
      <c r="AE714" s="62"/>
      <c r="AF714" s="62"/>
      <c r="AG714" s="62"/>
      <c r="AH714" s="62"/>
      <c r="AI714" s="62"/>
      <c r="AJ714" s="62"/>
      <c r="AK714" s="62"/>
      <c r="AL714" s="62"/>
      <c r="AM714" s="62"/>
      <c r="AN714" s="62"/>
      <c r="AO714" s="62"/>
      <c r="AP714" s="62"/>
      <c r="AQ714" s="62"/>
      <c r="AR714" s="62"/>
      <c r="AS714" s="62"/>
    </row>
    <row r="715" spans="1:45" ht="15.75" customHeight="1" x14ac:dyDescent="0.2">
      <c r="A715" s="62"/>
      <c r="B715" s="6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  <c r="AA715" s="62"/>
      <c r="AB715" s="62"/>
      <c r="AC715" s="62"/>
      <c r="AD715" s="62"/>
      <c r="AE715" s="62"/>
      <c r="AF715" s="62"/>
      <c r="AG715" s="62"/>
      <c r="AH715" s="62"/>
      <c r="AI715" s="62"/>
      <c r="AJ715" s="62"/>
      <c r="AK715" s="62"/>
      <c r="AL715" s="62"/>
      <c r="AM715" s="62"/>
      <c r="AN715" s="62"/>
      <c r="AO715" s="62"/>
      <c r="AP715" s="62"/>
      <c r="AQ715" s="62"/>
      <c r="AR715" s="62"/>
      <c r="AS715" s="62"/>
    </row>
    <row r="716" spans="1:45" ht="15.75" customHeight="1" x14ac:dyDescent="0.2">
      <c r="A716" s="62"/>
      <c r="B716" s="6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  <c r="AA716" s="62"/>
      <c r="AB716" s="62"/>
      <c r="AC716" s="62"/>
      <c r="AD716" s="62"/>
      <c r="AE716" s="62"/>
      <c r="AF716" s="62"/>
      <c r="AG716" s="62"/>
      <c r="AH716" s="62"/>
      <c r="AI716" s="62"/>
      <c r="AJ716" s="62"/>
      <c r="AK716" s="62"/>
      <c r="AL716" s="62"/>
      <c r="AM716" s="62"/>
      <c r="AN716" s="62"/>
      <c r="AO716" s="62"/>
      <c r="AP716" s="62"/>
      <c r="AQ716" s="62"/>
      <c r="AR716" s="62"/>
      <c r="AS716" s="62"/>
    </row>
    <row r="717" spans="1:45" ht="15.75" customHeight="1" x14ac:dyDescent="0.2">
      <c r="A717" s="62"/>
      <c r="B717" s="6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  <c r="AA717" s="62"/>
      <c r="AB717" s="62"/>
      <c r="AC717" s="62"/>
      <c r="AD717" s="62"/>
      <c r="AE717" s="62"/>
      <c r="AF717" s="62"/>
      <c r="AG717" s="62"/>
      <c r="AH717" s="62"/>
      <c r="AI717" s="62"/>
      <c r="AJ717" s="62"/>
      <c r="AK717" s="62"/>
      <c r="AL717" s="62"/>
      <c r="AM717" s="62"/>
      <c r="AN717" s="62"/>
      <c r="AO717" s="62"/>
      <c r="AP717" s="62"/>
      <c r="AQ717" s="62"/>
      <c r="AR717" s="62"/>
      <c r="AS717" s="62"/>
    </row>
    <row r="718" spans="1:45" ht="15.75" customHeight="1" x14ac:dyDescent="0.2">
      <c r="A718" s="62"/>
      <c r="B718" s="6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  <c r="AA718" s="62"/>
      <c r="AB718" s="62"/>
      <c r="AC718" s="62"/>
      <c r="AD718" s="62"/>
      <c r="AE718" s="62"/>
      <c r="AF718" s="62"/>
      <c r="AG718" s="62"/>
      <c r="AH718" s="62"/>
      <c r="AI718" s="62"/>
      <c r="AJ718" s="62"/>
      <c r="AK718" s="62"/>
      <c r="AL718" s="62"/>
      <c r="AM718" s="62"/>
      <c r="AN718" s="62"/>
      <c r="AO718" s="62"/>
      <c r="AP718" s="62"/>
      <c r="AQ718" s="62"/>
      <c r="AR718" s="62"/>
      <c r="AS718" s="62"/>
    </row>
    <row r="719" spans="1:45" ht="15.75" customHeight="1" x14ac:dyDescent="0.2">
      <c r="A719" s="62"/>
      <c r="B719" s="6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  <c r="AA719" s="62"/>
      <c r="AB719" s="62"/>
      <c r="AC719" s="62"/>
      <c r="AD719" s="62"/>
      <c r="AE719" s="62"/>
      <c r="AF719" s="62"/>
      <c r="AG719" s="62"/>
      <c r="AH719" s="62"/>
      <c r="AI719" s="62"/>
      <c r="AJ719" s="62"/>
      <c r="AK719" s="62"/>
      <c r="AL719" s="62"/>
      <c r="AM719" s="62"/>
      <c r="AN719" s="62"/>
      <c r="AO719" s="62"/>
      <c r="AP719" s="62"/>
      <c r="AQ719" s="62"/>
      <c r="AR719" s="62"/>
      <c r="AS719" s="62"/>
    </row>
    <row r="720" spans="1:45" ht="15.75" customHeight="1" x14ac:dyDescent="0.2">
      <c r="A720" s="62"/>
      <c r="B720" s="6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  <c r="AA720" s="62"/>
      <c r="AB720" s="62"/>
      <c r="AC720" s="62"/>
      <c r="AD720" s="62"/>
      <c r="AE720" s="62"/>
      <c r="AF720" s="62"/>
      <c r="AG720" s="62"/>
      <c r="AH720" s="62"/>
      <c r="AI720" s="62"/>
      <c r="AJ720" s="62"/>
      <c r="AK720" s="62"/>
      <c r="AL720" s="62"/>
      <c r="AM720" s="62"/>
      <c r="AN720" s="62"/>
      <c r="AO720" s="62"/>
      <c r="AP720" s="62"/>
      <c r="AQ720" s="62"/>
      <c r="AR720" s="62"/>
      <c r="AS720" s="62"/>
    </row>
    <row r="721" spans="1:45" ht="15.75" customHeight="1" x14ac:dyDescent="0.2">
      <c r="A721" s="62"/>
      <c r="B721" s="6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  <c r="AA721" s="62"/>
      <c r="AB721" s="62"/>
      <c r="AC721" s="62"/>
      <c r="AD721" s="62"/>
      <c r="AE721" s="62"/>
      <c r="AF721" s="62"/>
      <c r="AG721" s="62"/>
      <c r="AH721" s="62"/>
      <c r="AI721" s="62"/>
      <c r="AJ721" s="62"/>
      <c r="AK721" s="62"/>
      <c r="AL721" s="62"/>
      <c r="AM721" s="62"/>
      <c r="AN721" s="62"/>
      <c r="AO721" s="62"/>
      <c r="AP721" s="62"/>
      <c r="AQ721" s="62"/>
      <c r="AR721" s="62"/>
      <c r="AS721" s="62"/>
    </row>
    <row r="722" spans="1:45" ht="15.75" customHeight="1" x14ac:dyDescent="0.2">
      <c r="A722" s="62"/>
      <c r="B722" s="6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  <c r="AA722" s="62"/>
      <c r="AB722" s="62"/>
      <c r="AC722" s="62"/>
      <c r="AD722" s="62"/>
      <c r="AE722" s="62"/>
      <c r="AF722" s="62"/>
      <c r="AG722" s="62"/>
      <c r="AH722" s="62"/>
      <c r="AI722" s="62"/>
      <c r="AJ722" s="62"/>
      <c r="AK722" s="62"/>
      <c r="AL722" s="62"/>
      <c r="AM722" s="62"/>
      <c r="AN722" s="62"/>
      <c r="AO722" s="62"/>
      <c r="AP722" s="62"/>
      <c r="AQ722" s="62"/>
      <c r="AR722" s="62"/>
      <c r="AS722" s="62"/>
    </row>
    <row r="723" spans="1:45" ht="15.75" customHeight="1" x14ac:dyDescent="0.2">
      <c r="A723" s="62"/>
      <c r="B723" s="6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  <c r="AA723" s="62"/>
      <c r="AB723" s="62"/>
      <c r="AC723" s="62"/>
      <c r="AD723" s="62"/>
      <c r="AE723" s="62"/>
      <c r="AF723" s="62"/>
      <c r="AG723" s="62"/>
      <c r="AH723" s="62"/>
      <c r="AI723" s="62"/>
      <c r="AJ723" s="62"/>
      <c r="AK723" s="62"/>
      <c r="AL723" s="62"/>
      <c r="AM723" s="62"/>
      <c r="AN723" s="62"/>
      <c r="AO723" s="62"/>
      <c r="AP723" s="62"/>
      <c r="AQ723" s="62"/>
      <c r="AR723" s="62"/>
      <c r="AS723" s="62"/>
    </row>
    <row r="724" spans="1:45" ht="15.75" customHeight="1" x14ac:dyDescent="0.2">
      <c r="A724" s="62"/>
      <c r="B724" s="6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  <c r="AA724" s="62"/>
      <c r="AB724" s="62"/>
      <c r="AC724" s="62"/>
      <c r="AD724" s="62"/>
      <c r="AE724" s="62"/>
      <c r="AF724" s="62"/>
      <c r="AG724" s="62"/>
      <c r="AH724" s="62"/>
      <c r="AI724" s="62"/>
      <c r="AJ724" s="62"/>
      <c r="AK724" s="62"/>
      <c r="AL724" s="62"/>
      <c r="AM724" s="62"/>
      <c r="AN724" s="62"/>
      <c r="AO724" s="62"/>
      <c r="AP724" s="62"/>
      <c r="AQ724" s="62"/>
      <c r="AR724" s="62"/>
      <c r="AS724" s="62"/>
    </row>
    <row r="725" spans="1:45" ht="15.75" customHeight="1" x14ac:dyDescent="0.2">
      <c r="A725" s="62"/>
      <c r="B725" s="6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  <c r="AA725" s="62"/>
      <c r="AB725" s="62"/>
      <c r="AC725" s="62"/>
      <c r="AD725" s="62"/>
      <c r="AE725" s="62"/>
      <c r="AF725" s="62"/>
      <c r="AG725" s="62"/>
      <c r="AH725" s="62"/>
      <c r="AI725" s="62"/>
      <c r="AJ725" s="62"/>
      <c r="AK725" s="62"/>
      <c r="AL725" s="62"/>
      <c r="AM725" s="62"/>
      <c r="AN725" s="62"/>
      <c r="AO725" s="62"/>
      <c r="AP725" s="62"/>
      <c r="AQ725" s="62"/>
      <c r="AR725" s="62"/>
      <c r="AS725" s="62"/>
    </row>
    <row r="726" spans="1:45" ht="15.75" customHeight="1" x14ac:dyDescent="0.2">
      <c r="A726" s="62"/>
      <c r="B726" s="6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  <c r="AA726" s="62"/>
      <c r="AB726" s="62"/>
      <c r="AC726" s="62"/>
      <c r="AD726" s="62"/>
      <c r="AE726" s="62"/>
      <c r="AF726" s="62"/>
      <c r="AG726" s="62"/>
      <c r="AH726" s="62"/>
      <c r="AI726" s="62"/>
      <c r="AJ726" s="62"/>
      <c r="AK726" s="62"/>
      <c r="AL726" s="62"/>
      <c r="AM726" s="62"/>
      <c r="AN726" s="62"/>
      <c r="AO726" s="62"/>
      <c r="AP726" s="62"/>
      <c r="AQ726" s="62"/>
      <c r="AR726" s="62"/>
      <c r="AS726" s="62"/>
    </row>
    <row r="727" spans="1:45" ht="15.75" customHeight="1" x14ac:dyDescent="0.2">
      <c r="A727" s="62"/>
      <c r="B727" s="6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  <c r="AA727" s="62"/>
      <c r="AB727" s="62"/>
      <c r="AC727" s="62"/>
      <c r="AD727" s="62"/>
      <c r="AE727" s="62"/>
      <c r="AF727" s="62"/>
      <c r="AG727" s="62"/>
      <c r="AH727" s="62"/>
      <c r="AI727" s="62"/>
      <c r="AJ727" s="62"/>
      <c r="AK727" s="62"/>
      <c r="AL727" s="62"/>
      <c r="AM727" s="62"/>
      <c r="AN727" s="62"/>
      <c r="AO727" s="62"/>
      <c r="AP727" s="62"/>
      <c r="AQ727" s="62"/>
      <c r="AR727" s="62"/>
      <c r="AS727" s="62"/>
    </row>
    <row r="728" spans="1:45" ht="15.75" customHeight="1" x14ac:dyDescent="0.2">
      <c r="A728" s="62"/>
      <c r="B728" s="6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  <c r="AA728" s="62"/>
      <c r="AB728" s="62"/>
      <c r="AC728" s="62"/>
      <c r="AD728" s="62"/>
      <c r="AE728" s="62"/>
      <c r="AF728" s="62"/>
      <c r="AG728" s="62"/>
      <c r="AH728" s="62"/>
      <c r="AI728" s="62"/>
      <c r="AJ728" s="62"/>
      <c r="AK728" s="62"/>
      <c r="AL728" s="62"/>
      <c r="AM728" s="62"/>
      <c r="AN728" s="62"/>
      <c r="AO728" s="62"/>
      <c r="AP728" s="62"/>
      <c r="AQ728" s="62"/>
      <c r="AR728" s="62"/>
      <c r="AS728" s="62"/>
    </row>
    <row r="729" spans="1:45" ht="15.75" customHeight="1" x14ac:dyDescent="0.2">
      <c r="A729" s="62"/>
      <c r="B729" s="6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  <c r="AA729" s="62"/>
      <c r="AB729" s="62"/>
      <c r="AC729" s="62"/>
      <c r="AD729" s="62"/>
      <c r="AE729" s="62"/>
      <c r="AF729" s="62"/>
      <c r="AG729" s="62"/>
      <c r="AH729" s="62"/>
      <c r="AI729" s="62"/>
      <c r="AJ729" s="62"/>
      <c r="AK729" s="62"/>
      <c r="AL729" s="62"/>
      <c r="AM729" s="62"/>
      <c r="AN729" s="62"/>
      <c r="AO729" s="62"/>
      <c r="AP729" s="62"/>
      <c r="AQ729" s="62"/>
      <c r="AR729" s="62"/>
      <c r="AS729" s="62"/>
    </row>
    <row r="730" spans="1:45" ht="15.75" customHeight="1" x14ac:dyDescent="0.2">
      <c r="A730" s="62"/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  <c r="AA730" s="62"/>
      <c r="AB730" s="62"/>
      <c r="AC730" s="62"/>
      <c r="AD730" s="62"/>
      <c r="AE730" s="62"/>
      <c r="AF730" s="62"/>
      <c r="AG730" s="62"/>
      <c r="AH730" s="62"/>
      <c r="AI730" s="62"/>
      <c r="AJ730" s="62"/>
      <c r="AK730" s="62"/>
      <c r="AL730" s="62"/>
      <c r="AM730" s="62"/>
      <c r="AN730" s="62"/>
      <c r="AO730" s="62"/>
      <c r="AP730" s="62"/>
      <c r="AQ730" s="62"/>
      <c r="AR730" s="62"/>
      <c r="AS730" s="62"/>
    </row>
    <row r="731" spans="1:45" ht="15.75" customHeight="1" x14ac:dyDescent="0.2">
      <c r="A731" s="62"/>
      <c r="B731" s="6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  <c r="AA731" s="62"/>
      <c r="AB731" s="62"/>
      <c r="AC731" s="62"/>
      <c r="AD731" s="62"/>
      <c r="AE731" s="62"/>
      <c r="AF731" s="62"/>
      <c r="AG731" s="62"/>
      <c r="AH731" s="62"/>
      <c r="AI731" s="62"/>
      <c r="AJ731" s="62"/>
      <c r="AK731" s="62"/>
      <c r="AL731" s="62"/>
      <c r="AM731" s="62"/>
      <c r="AN731" s="62"/>
      <c r="AO731" s="62"/>
      <c r="AP731" s="62"/>
      <c r="AQ731" s="62"/>
      <c r="AR731" s="62"/>
      <c r="AS731" s="62"/>
    </row>
    <row r="732" spans="1:45" ht="15.75" customHeight="1" x14ac:dyDescent="0.2">
      <c r="A732" s="62"/>
      <c r="B732" s="6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  <c r="AA732" s="62"/>
      <c r="AB732" s="62"/>
      <c r="AC732" s="62"/>
      <c r="AD732" s="62"/>
      <c r="AE732" s="62"/>
      <c r="AF732" s="62"/>
      <c r="AG732" s="62"/>
      <c r="AH732" s="62"/>
      <c r="AI732" s="62"/>
      <c r="AJ732" s="62"/>
      <c r="AK732" s="62"/>
      <c r="AL732" s="62"/>
      <c r="AM732" s="62"/>
      <c r="AN732" s="62"/>
      <c r="AO732" s="62"/>
      <c r="AP732" s="62"/>
      <c r="AQ732" s="62"/>
      <c r="AR732" s="62"/>
      <c r="AS732" s="62"/>
    </row>
    <row r="733" spans="1:45" ht="15.75" customHeight="1" x14ac:dyDescent="0.2">
      <c r="A733" s="62"/>
      <c r="B733" s="6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  <c r="AA733" s="62"/>
      <c r="AB733" s="62"/>
      <c r="AC733" s="62"/>
      <c r="AD733" s="62"/>
      <c r="AE733" s="62"/>
      <c r="AF733" s="62"/>
      <c r="AG733" s="62"/>
      <c r="AH733" s="62"/>
      <c r="AI733" s="62"/>
      <c r="AJ733" s="62"/>
      <c r="AK733" s="62"/>
      <c r="AL733" s="62"/>
      <c r="AM733" s="62"/>
      <c r="AN733" s="62"/>
      <c r="AO733" s="62"/>
      <c r="AP733" s="62"/>
      <c r="AQ733" s="62"/>
      <c r="AR733" s="62"/>
      <c r="AS733" s="62"/>
    </row>
    <row r="734" spans="1:45" ht="15.75" customHeight="1" x14ac:dyDescent="0.2">
      <c r="A734" s="62"/>
      <c r="B734" s="6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  <c r="AA734" s="62"/>
      <c r="AB734" s="62"/>
      <c r="AC734" s="62"/>
      <c r="AD734" s="62"/>
      <c r="AE734" s="62"/>
      <c r="AF734" s="62"/>
      <c r="AG734" s="62"/>
      <c r="AH734" s="62"/>
      <c r="AI734" s="62"/>
      <c r="AJ734" s="62"/>
      <c r="AK734" s="62"/>
      <c r="AL734" s="62"/>
      <c r="AM734" s="62"/>
      <c r="AN734" s="62"/>
      <c r="AO734" s="62"/>
      <c r="AP734" s="62"/>
      <c r="AQ734" s="62"/>
      <c r="AR734" s="62"/>
      <c r="AS734" s="62"/>
    </row>
    <row r="735" spans="1:45" ht="15.75" customHeight="1" x14ac:dyDescent="0.2">
      <c r="A735" s="62"/>
      <c r="B735" s="6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  <c r="AA735" s="62"/>
      <c r="AB735" s="62"/>
      <c r="AC735" s="62"/>
      <c r="AD735" s="62"/>
      <c r="AE735" s="62"/>
      <c r="AF735" s="62"/>
      <c r="AG735" s="62"/>
      <c r="AH735" s="62"/>
      <c r="AI735" s="62"/>
      <c r="AJ735" s="62"/>
      <c r="AK735" s="62"/>
      <c r="AL735" s="62"/>
      <c r="AM735" s="62"/>
      <c r="AN735" s="62"/>
      <c r="AO735" s="62"/>
      <c r="AP735" s="62"/>
      <c r="AQ735" s="62"/>
      <c r="AR735" s="62"/>
      <c r="AS735" s="62"/>
    </row>
    <row r="736" spans="1:45" ht="15.75" customHeight="1" x14ac:dyDescent="0.2">
      <c r="A736" s="62"/>
      <c r="B736" s="6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  <c r="AA736" s="62"/>
      <c r="AB736" s="62"/>
      <c r="AC736" s="62"/>
      <c r="AD736" s="62"/>
      <c r="AE736" s="62"/>
      <c r="AF736" s="62"/>
      <c r="AG736" s="62"/>
      <c r="AH736" s="62"/>
      <c r="AI736" s="62"/>
      <c r="AJ736" s="62"/>
      <c r="AK736" s="62"/>
      <c r="AL736" s="62"/>
      <c r="AM736" s="62"/>
      <c r="AN736" s="62"/>
      <c r="AO736" s="62"/>
      <c r="AP736" s="62"/>
      <c r="AQ736" s="62"/>
      <c r="AR736" s="62"/>
      <c r="AS736" s="62"/>
    </row>
    <row r="737" spans="1:45" ht="15.75" customHeight="1" x14ac:dyDescent="0.2">
      <c r="A737" s="62"/>
      <c r="B737" s="6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  <c r="AA737" s="62"/>
      <c r="AB737" s="62"/>
      <c r="AC737" s="62"/>
      <c r="AD737" s="62"/>
      <c r="AE737" s="62"/>
      <c r="AF737" s="62"/>
      <c r="AG737" s="62"/>
      <c r="AH737" s="62"/>
      <c r="AI737" s="62"/>
      <c r="AJ737" s="62"/>
      <c r="AK737" s="62"/>
      <c r="AL737" s="62"/>
      <c r="AM737" s="62"/>
      <c r="AN737" s="62"/>
      <c r="AO737" s="62"/>
      <c r="AP737" s="62"/>
      <c r="AQ737" s="62"/>
      <c r="AR737" s="62"/>
      <c r="AS737" s="62"/>
    </row>
    <row r="738" spans="1:45" ht="15.75" customHeight="1" x14ac:dyDescent="0.2">
      <c r="A738" s="62"/>
      <c r="B738" s="6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  <c r="AA738" s="62"/>
      <c r="AB738" s="62"/>
      <c r="AC738" s="62"/>
      <c r="AD738" s="62"/>
      <c r="AE738" s="62"/>
      <c r="AF738" s="62"/>
      <c r="AG738" s="62"/>
      <c r="AH738" s="62"/>
      <c r="AI738" s="62"/>
      <c r="AJ738" s="62"/>
      <c r="AK738" s="62"/>
      <c r="AL738" s="62"/>
      <c r="AM738" s="62"/>
      <c r="AN738" s="62"/>
      <c r="AO738" s="62"/>
      <c r="AP738" s="62"/>
      <c r="AQ738" s="62"/>
      <c r="AR738" s="62"/>
      <c r="AS738" s="62"/>
    </row>
    <row r="739" spans="1:45" ht="15.75" customHeight="1" x14ac:dyDescent="0.2">
      <c r="A739" s="62"/>
      <c r="B739" s="6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  <c r="AA739" s="62"/>
      <c r="AB739" s="62"/>
      <c r="AC739" s="62"/>
      <c r="AD739" s="62"/>
      <c r="AE739" s="62"/>
      <c r="AF739" s="62"/>
      <c r="AG739" s="62"/>
      <c r="AH739" s="62"/>
      <c r="AI739" s="62"/>
      <c r="AJ739" s="62"/>
      <c r="AK739" s="62"/>
      <c r="AL739" s="62"/>
      <c r="AM739" s="62"/>
      <c r="AN739" s="62"/>
      <c r="AO739" s="62"/>
      <c r="AP739" s="62"/>
      <c r="AQ739" s="62"/>
      <c r="AR739" s="62"/>
      <c r="AS739" s="62"/>
    </row>
    <row r="740" spans="1:45" ht="15.75" customHeight="1" x14ac:dyDescent="0.2">
      <c r="A740" s="62"/>
      <c r="B740" s="6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  <c r="AA740" s="62"/>
      <c r="AB740" s="62"/>
      <c r="AC740" s="62"/>
      <c r="AD740" s="62"/>
      <c r="AE740" s="62"/>
      <c r="AF740" s="62"/>
      <c r="AG740" s="62"/>
      <c r="AH740" s="62"/>
      <c r="AI740" s="62"/>
      <c r="AJ740" s="62"/>
      <c r="AK740" s="62"/>
      <c r="AL740" s="62"/>
      <c r="AM740" s="62"/>
      <c r="AN740" s="62"/>
      <c r="AO740" s="62"/>
      <c r="AP740" s="62"/>
      <c r="AQ740" s="62"/>
      <c r="AR740" s="62"/>
      <c r="AS740" s="62"/>
    </row>
    <row r="741" spans="1:45" ht="15.75" customHeight="1" x14ac:dyDescent="0.2">
      <c r="A741" s="62"/>
      <c r="B741" s="6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  <c r="AA741" s="62"/>
      <c r="AB741" s="62"/>
      <c r="AC741" s="62"/>
      <c r="AD741" s="62"/>
      <c r="AE741" s="62"/>
      <c r="AF741" s="62"/>
      <c r="AG741" s="62"/>
      <c r="AH741" s="62"/>
      <c r="AI741" s="62"/>
      <c r="AJ741" s="62"/>
      <c r="AK741" s="62"/>
      <c r="AL741" s="62"/>
      <c r="AM741" s="62"/>
      <c r="AN741" s="62"/>
      <c r="AO741" s="62"/>
      <c r="AP741" s="62"/>
      <c r="AQ741" s="62"/>
      <c r="AR741" s="62"/>
      <c r="AS741" s="62"/>
    </row>
    <row r="742" spans="1:45" ht="15.75" customHeight="1" x14ac:dyDescent="0.2">
      <c r="A742" s="62"/>
      <c r="B742" s="6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  <c r="AA742" s="62"/>
      <c r="AB742" s="62"/>
      <c r="AC742" s="62"/>
      <c r="AD742" s="62"/>
      <c r="AE742" s="62"/>
      <c r="AF742" s="62"/>
      <c r="AG742" s="62"/>
      <c r="AH742" s="62"/>
      <c r="AI742" s="62"/>
      <c r="AJ742" s="62"/>
      <c r="AK742" s="62"/>
      <c r="AL742" s="62"/>
      <c r="AM742" s="62"/>
      <c r="AN742" s="62"/>
      <c r="AO742" s="62"/>
      <c r="AP742" s="62"/>
      <c r="AQ742" s="62"/>
      <c r="AR742" s="62"/>
      <c r="AS742" s="62"/>
    </row>
    <row r="743" spans="1:45" ht="15.75" customHeight="1" x14ac:dyDescent="0.2">
      <c r="A743" s="62"/>
      <c r="B743" s="6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  <c r="AA743" s="62"/>
      <c r="AB743" s="62"/>
      <c r="AC743" s="62"/>
      <c r="AD743" s="62"/>
      <c r="AE743" s="62"/>
      <c r="AF743" s="62"/>
      <c r="AG743" s="62"/>
      <c r="AH743" s="62"/>
      <c r="AI743" s="62"/>
      <c r="AJ743" s="62"/>
      <c r="AK743" s="62"/>
      <c r="AL743" s="62"/>
      <c r="AM743" s="62"/>
      <c r="AN743" s="62"/>
      <c r="AO743" s="62"/>
      <c r="AP743" s="62"/>
      <c r="AQ743" s="62"/>
      <c r="AR743" s="62"/>
      <c r="AS743" s="62"/>
    </row>
    <row r="744" spans="1:45" ht="15.75" customHeight="1" x14ac:dyDescent="0.2">
      <c r="A744" s="62"/>
      <c r="B744" s="6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  <c r="AA744" s="62"/>
      <c r="AB744" s="62"/>
      <c r="AC744" s="62"/>
      <c r="AD744" s="62"/>
      <c r="AE744" s="62"/>
      <c r="AF744" s="62"/>
      <c r="AG744" s="62"/>
      <c r="AH744" s="62"/>
      <c r="AI744" s="62"/>
      <c r="AJ744" s="62"/>
      <c r="AK744" s="62"/>
      <c r="AL744" s="62"/>
      <c r="AM744" s="62"/>
      <c r="AN744" s="62"/>
      <c r="AO744" s="62"/>
      <c r="AP744" s="62"/>
      <c r="AQ744" s="62"/>
      <c r="AR744" s="62"/>
      <c r="AS744" s="62"/>
    </row>
    <row r="745" spans="1:45" ht="15.75" customHeight="1" x14ac:dyDescent="0.2">
      <c r="A745" s="62"/>
      <c r="B745" s="6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  <c r="AA745" s="62"/>
      <c r="AB745" s="62"/>
      <c r="AC745" s="62"/>
      <c r="AD745" s="62"/>
      <c r="AE745" s="62"/>
      <c r="AF745" s="62"/>
      <c r="AG745" s="62"/>
      <c r="AH745" s="62"/>
      <c r="AI745" s="62"/>
      <c r="AJ745" s="62"/>
      <c r="AK745" s="62"/>
      <c r="AL745" s="62"/>
      <c r="AM745" s="62"/>
      <c r="AN745" s="62"/>
      <c r="AO745" s="62"/>
      <c r="AP745" s="62"/>
      <c r="AQ745" s="62"/>
      <c r="AR745" s="62"/>
      <c r="AS745" s="62"/>
    </row>
    <row r="746" spans="1:45" ht="15.75" customHeight="1" x14ac:dyDescent="0.2">
      <c r="A746" s="62"/>
      <c r="B746" s="6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  <c r="AA746" s="62"/>
      <c r="AB746" s="62"/>
      <c r="AC746" s="62"/>
      <c r="AD746" s="62"/>
      <c r="AE746" s="62"/>
      <c r="AF746" s="62"/>
      <c r="AG746" s="62"/>
      <c r="AH746" s="62"/>
      <c r="AI746" s="62"/>
      <c r="AJ746" s="62"/>
      <c r="AK746" s="62"/>
      <c r="AL746" s="62"/>
      <c r="AM746" s="62"/>
      <c r="AN746" s="62"/>
      <c r="AO746" s="62"/>
      <c r="AP746" s="62"/>
      <c r="AQ746" s="62"/>
      <c r="AR746" s="62"/>
      <c r="AS746" s="62"/>
    </row>
    <row r="747" spans="1:45" ht="15.75" customHeight="1" x14ac:dyDescent="0.2">
      <c r="A747" s="62"/>
      <c r="B747" s="6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  <c r="AA747" s="62"/>
      <c r="AB747" s="62"/>
      <c r="AC747" s="62"/>
      <c r="AD747" s="62"/>
      <c r="AE747" s="62"/>
      <c r="AF747" s="62"/>
      <c r="AG747" s="62"/>
      <c r="AH747" s="62"/>
      <c r="AI747" s="62"/>
      <c r="AJ747" s="62"/>
      <c r="AK747" s="62"/>
      <c r="AL747" s="62"/>
      <c r="AM747" s="62"/>
      <c r="AN747" s="62"/>
      <c r="AO747" s="62"/>
      <c r="AP747" s="62"/>
      <c r="AQ747" s="62"/>
      <c r="AR747" s="62"/>
      <c r="AS747" s="62"/>
    </row>
    <row r="748" spans="1:45" ht="15.75" customHeight="1" x14ac:dyDescent="0.2">
      <c r="A748" s="62"/>
      <c r="B748" s="6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  <c r="AA748" s="62"/>
      <c r="AB748" s="62"/>
      <c r="AC748" s="62"/>
      <c r="AD748" s="62"/>
      <c r="AE748" s="62"/>
      <c r="AF748" s="62"/>
      <c r="AG748" s="62"/>
      <c r="AH748" s="62"/>
      <c r="AI748" s="62"/>
      <c r="AJ748" s="62"/>
      <c r="AK748" s="62"/>
      <c r="AL748" s="62"/>
      <c r="AM748" s="62"/>
      <c r="AN748" s="62"/>
      <c r="AO748" s="62"/>
      <c r="AP748" s="62"/>
      <c r="AQ748" s="62"/>
      <c r="AR748" s="62"/>
      <c r="AS748" s="62"/>
    </row>
    <row r="749" spans="1:45" ht="15.75" customHeight="1" x14ac:dyDescent="0.2">
      <c r="A749" s="62"/>
      <c r="B749" s="6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  <c r="AA749" s="62"/>
      <c r="AB749" s="62"/>
      <c r="AC749" s="62"/>
      <c r="AD749" s="62"/>
      <c r="AE749" s="62"/>
      <c r="AF749" s="62"/>
      <c r="AG749" s="62"/>
      <c r="AH749" s="62"/>
      <c r="AI749" s="62"/>
      <c r="AJ749" s="62"/>
      <c r="AK749" s="62"/>
      <c r="AL749" s="62"/>
      <c r="AM749" s="62"/>
      <c r="AN749" s="62"/>
      <c r="AO749" s="62"/>
      <c r="AP749" s="62"/>
      <c r="AQ749" s="62"/>
      <c r="AR749" s="62"/>
      <c r="AS749" s="62"/>
    </row>
    <row r="750" spans="1:45" ht="15.75" customHeight="1" x14ac:dyDescent="0.2">
      <c r="A750" s="62"/>
      <c r="B750" s="6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  <c r="AA750" s="62"/>
      <c r="AB750" s="62"/>
      <c r="AC750" s="62"/>
      <c r="AD750" s="62"/>
      <c r="AE750" s="62"/>
      <c r="AF750" s="62"/>
      <c r="AG750" s="62"/>
      <c r="AH750" s="62"/>
      <c r="AI750" s="62"/>
      <c r="AJ750" s="62"/>
      <c r="AK750" s="62"/>
      <c r="AL750" s="62"/>
      <c r="AM750" s="62"/>
      <c r="AN750" s="62"/>
      <c r="AO750" s="62"/>
      <c r="AP750" s="62"/>
      <c r="AQ750" s="62"/>
      <c r="AR750" s="62"/>
      <c r="AS750" s="62"/>
    </row>
    <row r="751" spans="1:45" ht="15.75" customHeight="1" x14ac:dyDescent="0.2">
      <c r="A751" s="62"/>
      <c r="B751" s="6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  <c r="AA751" s="62"/>
      <c r="AB751" s="62"/>
      <c r="AC751" s="62"/>
      <c r="AD751" s="62"/>
      <c r="AE751" s="62"/>
      <c r="AF751" s="62"/>
      <c r="AG751" s="62"/>
      <c r="AH751" s="62"/>
      <c r="AI751" s="62"/>
      <c r="AJ751" s="62"/>
      <c r="AK751" s="62"/>
      <c r="AL751" s="62"/>
      <c r="AM751" s="62"/>
      <c r="AN751" s="62"/>
      <c r="AO751" s="62"/>
      <c r="AP751" s="62"/>
      <c r="AQ751" s="62"/>
      <c r="AR751" s="62"/>
      <c r="AS751" s="62"/>
    </row>
    <row r="752" spans="1:45" ht="15.75" customHeight="1" x14ac:dyDescent="0.2">
      <c r="A752" s="62"/>
      <c r="B752" s="6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  <c r="AA752" s="62"/>
      <c r="AB752" s="62"/>
      <c r="AC752" s="62"/>
      <c r="AD752" s="62"/>
      <c r="AE752" s="62"/>
      <c r="AF752" s="62"/>
      <c r="AG752" s="62"/>
      <c r="AH752" s="62"/>
      <c r="AI752" s="62"/>
      <c r="AJ752" s="62"/>
      <c r="AK752" s="62"/>
      <c r="AL752" s="62"/>
      <c r="AM752" s="62"/>
      <c r="AN752" s="62"/>
      <c r="AO752" s="62"/>
      <c r="AP752" s="62"/>
      <c r="AQ752" s="62"/>
      <c r="AR752" s="62"/>
      <c r="AS752" s="62"/>
    </row>
    <row r="753" spans="1:45" ht="15.75" customHeight="1" x14ac:dyDescent="0.2">
      <c r="A753" s="62"/>
      <c r="B753" s="6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  <c r="AA753" s="62"/>
      <c r="AB753" s="62"/>
      <c r="AC753" s="62"/>
      <c r="AD753" s="62"/>
      <c r="AE753" s="62"/>
      <c r="AF753" s="62"/>
      <c r="AG753" s="62"/>
      <c r="AH753" s="62"/>
      <c r="AI753" s="62"/>
      <c r="AJ753" s="62"/>
      <c r="AK753" s="62"/>
      <c r="AL753" s="62"/>
      <c r="AM753" s="62"/>
      <c r="AN753" s="62"/>
      <c r="AO753" s="62"/>
      <c r="AP753" s="62"/>
      <c r="AQ753" s="62"/>
      <c r="AR753" s="62"/>
      <c r="AS753" s="62"/>
    </row>
    <row r="754" spans="1:45" ht="15.75" customHeight="1" x14ac:dyDescent="0.2">
      <c r="A754" s="62"/>
      <c r="B754" s="6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  <c r="AA754" s="62"/>
      <c r="AB754" s="62"/>
      <c r="AC754" s="62"/>
      <c r="AD754" s="62"/>
      <c r="AE754" s="62"/>
      <c r="AF754" s="62"/>
      <c r="AG754" s="62"/>
      <c r="AH754" s="62"/>
      <c r="AI754" s="62"/>
      <c r="AJ754" s="62"/>
      <c r="AK754" s="62"/>
      <c r="AL754" s="62"/>
      <c r="AM754" s="62"/>
      <c r="AN754" s="62"/>
      <c r="AO754" s="62"/>
      <c r="AP754" s="62"/>
      <c r="AQ754" s="62"/>
      <c r="AR754" s="62"/>
      <c r="AS754" s="62"/>
    </row>
    <row r="755" spans="1:45" ht="15.75" customHeight="1" x14ac:dyDescent="0.2">
      <c r="A755" s="62"/>
      <c r="B755" s="6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  <c r="AA755" s="62"/>
      <c r="AB755" s="62"/>
      <c r="AC755" s="62"/>
      <c r="AD755" s="62"/>
      <c r="AE755" s="62"/>
      <c r="AF755" s="62"/>
      <c r="AG755" s="62"/>
      <c r="AH755" s="62"/>
      <c r="AI755" s="62"/>
      <c r="AJ755" s="62"/>
      <c r="AK755" s="62"/>
      <c r="AL755" s="62"/>
      <c r="AM755" s="62"/>
      <c r="AN755" s="62"/>
      <c r="AO755" s="62"/>
      <c r="AP755" s="62"/>
      <c r="AQ755" s="62"/>
      <c r="AR755" s="62"/>
      <c r="AS755" s="62"/>
    </row>
    <row r="756" spans="1:45" ht="15.75" customHeight="1" x14ac:dyDescent="0.2">
      <c r="A756" s="62"/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  <c r="AA756" s="62"/>
      <c r="AB756" s="62"/>
      <c r="AC756" s="62"/>
      <c r="AD756" s="62"/>
      <c r="AE756" s="62"/>
      <c r="AF756" s="62"/>
      <c r="AG756" s="62"/>
      <c r="AH756" s="62"/>
      <c r="AI756" s="62"/>
      <c r="AJ756" s="62"/>
      <c r="AK756" s="62"/>
      <c r="AL756" s="62"/>
      <c r="AM756" s="62"/>
      <c r="AN756" s="62"/>
      <c r="AO756" s="62"/>
      <c r="AP756" s="62"/>
      <c r="AQ756" s="62"/>
      <c r="AR756" s="62"/>
      <c r="AS756" s="62"/>
    </row>
    <row r="757" spans="1:45" ht="15.75" customHeight="1" x14ac:dyDescent="0.2">
      <c r="A757" s="62"/>
      <c r="B757" s="6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  <c r="AA757" s="62"/>
      <c r="AB757" s="62"/>
      <c r="AC757" s="62"/>
      <c r="AD757" s="62"/>
      <c r="AE757" s="62"/>
      <c r="AF757" s="62"/>
      <c r="AG757" s="62"/>
      <c r="AH757" s="62"/>
      <c r="AI757" s="62"/>
      <c r="AJ757" s="62"/>
      <c r="AK757" s="62"/>
      <c r="AL757" s="62"/>
      <c r="AM757" s="62"/>
      <c r="AN757" s="62"/>
      <c r="AO757" s="62"/>
      <c r="AP757" s="62"/>
      <c r="AQ757" s="62"/>
      <c r="AR757" s="62"/>
      <c r="AS757" s="62"/>
    </row>
    <row r="758" spans="1:45" ht="15.75" customHeight="1" x14ac:dyDescent="0.2">
      <c r="A758" s="62"/>
      <c r="B758" s="6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  <c r="AA758" s="62"/>
      <c r="AB758" s="62"/>
      <c r="AC758" s="62"/>
      <c r="AD758" s="62"/>
      <c r="AE758" s="62"/>
      <c r="AF758" s="62"/>
      <c r="AG758" s="62"/>
      <c r="AH758" s="62"/>
      <c r="AI758" s="62"/>
      <c r="AJ758" s="62"/>
      <c r="AK758" s="62"/>
      <c r="AL758" s="62"/>
      <c r="AM758" s="62"/>
      <c r="AN758" s="62"/>
      <c r="AO758" s="62"/>
      <c r="AP758" s="62"/>
      <c r="AQ758" s="62"/>
      <c r="AR758" s="62"/>
      <c r="AS758" s="62"/>
    </row>
    <row r="759" spans="1:45" ht="15.75" customHeight="1" x14ac:dyDescent="0.2">
      <c r="A759" s="62"/>
      <c r="B759" s="6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  <c r="AA759" s="62"/>
      <c r="AB759" s="62"/>
      <c r="AC759" s="62"/>
      <c r="AD759" s="62"/>
      <c r="AE759" s="62"/>
      <c r="AF759" s="62"/>
      <c r="AG759" s="62"/>
      <c r="AH759" s="62"/>
      <c r="AI759" s="62"/>
      <c r="AJ759" s="62"/>
      <c r="AK759" s="62"/>
      <c r="AL759" s="62"/>
      <c r="AM759" s="62"/>
      <c r="AN759" s="62"/>
      <c r="AO759" s="62"/>
      <c r="AP759" s="62"/>
      <c r="AQ759" s="62"/>
      <c r="AR759" s="62"/>
      <c r="AS759" s="62"/>
    </row>
    <row r="760" spans="1:45" ht="15.75" customHeight="1" x14ac:dyDescent="0.2">
      <c r="A760" s="62"/>
      <c r="B760" s="6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  <c r="AA760" s="62"/>
      <c r="AB760" s="62"/>
      <c r="AC760" s="62"/>
      <c r="AD760" s="62"/>
      <c r="AE760" s="62"/>
      <c r="AF760" s="62"/>
      <c r="AG760" s="62"/>
      <c r="AH760" s="62"/>
      <c r="AI760" s="62"/>
      <c r="AJ760" s="62"/>
      <c r="AK760" s="62"/>
      <c r="AL760" s="62"/>
      <c r="AM760" s="62"/>
      <c r="AN760" s="62"/>
      <c r="AO760" s="62"/>
      <c r="AP760" s="62"/>
      <c r="AQ760" s="62"/>
      <c r="AR760" s="62"/>
      <c r="AS760" s="62"/>
    </row>
    <row r="761" spans="1:45" ht="15.75" customHeight="1" x14ac:dyDescent="0.2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  <c r="AA761" s="62"/>
      <c r="AB761" s="62"/>
      <c r="AC761" s="62"/>
      <c r="AD761" s="62"/>
      <c r="AE761" s="62"/>
      <c r="AF761" s="62"/>
      <c r="AG761" s="62"/>
      <c r="AH761" s="62"/>
      <c r="AI761" s="62"/>
      <c r="AJ761" s="62"/>
      <c r="AK761" s="62"/>
      <c r="AL761" s="62"/>
      <c r="AM761" s="62"/>
      <c r="AN761" s="62"/>
      <c r="AO761" s="62"/>
      <c r="AP761" s="62"/>
      <c r="AQ761" s="62"/>
      <c r="AR761" s="62"/>
      <c r="AS761" s="62"/>
    </row>
    <row r="762" spans="1:45" ht="15.75" customHeight="1" x14ac:dyDescent="0.2">
      <c r="A762" s="62"/>
      <c r="B762" s="6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  <c r="AA762" s="62"/>
      <c r="AB762" s="62"/>
      <c r="AC762" s="62"/>
      <c r="AD762" s="62"/>
      <c r="AE762" s="62"/>
      <c r="AF762" s="62"/>
      <c r="AG762" s="62"/>
      <c r="AH762" s="62"/>
      <c r="AI762" s="62"/>
      <c r="AJ762" s="62"/>
      <c r="AK762" s="62"/>
      <c r="AL762" s="62"/>
      <c r="AM762" s="62"/>
      <c r="AN762" s="62"/>
      <c r="AO762" s="62"/>
      <c r="AP762" s="62"/>
      <c r="AQ762" s="62"/>
      <c r="AR762" s="62"/>
      <c r="AS762" s="62"/>
    </row>
    <row r="763" spans="1:45" ht="15.75" customHeight="1" x14ac:dyDescent="0.2">
      <c r="A763" s="62"/>
      <c r="B763" s="6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  <c r="AA763" s="62"/>
      <c r="AB763" s="62"/>
      <c r="AC763" s="62"/>
      <c r="AD763" s="62"/>
      <c r="AE763" s="62"/>
      <c r="AF763" s="62"/>
      <c r="AG763" s="62"/>
      <c r="AH763" s="62"/>
      <c r="AI763" s="62"/>
      <c r="AJ763" s="62"/>
      <c r="AK763" s="62"/>
      <c r="AL763" s="62"/>
      <c r="AM763" s="62"/>
      <c r="AN763" s="62"/>
      <c r="AO763" s="62"/>
      <c r="AP763" s="62"/>
      <c r="AQ763" s="62"/>
      <c r="AR763" s="62"/>
      <c r="AS763" s="62"/>
    </row>
    <row r="764" spans="1:45" ht="15.75" customHeight="1" x14ac:dyDescent="0.2">
      <c r="A764" s="62"/>
      <c r="B764" s="6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  <c r="AA764" s="62"/>
      <c r="AB764" s="62"/>
      <c r="AC764" s="62"/>
      <c r="AD764" s="62"/>
      <c r="AE764" s="62"/>
      <c r="AF764" s="62"/>
      <c r="AG764" s="62"/>
      <c r="AH764" s="62"/>
      <c r="AI764" s="62"/>
      <c r="AJ764" s="62"/>
      <c r="AK764" s="62"/>
      <c r="AL764" s="62"/>
      <c r="AM764" s="62"/>
      <c r="AN764" s="62"/>
      <c r="AO764" s="62"/>
      <c r="AP764" s="62"/>
      <c r="AQ764" s="62"/>
      <c r="AR764" s="62"/>
      <c r="AS764" s="62"/>
    </row>
    <row r="765" spans="1:45" ht="15.75" customHeight="1" x14ac:dyDescent="0.2">
      <c r="A765" s="62"/>
      <c r="B765" s="6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  <c r="AA765" s="62"/>
      <c r="AB765" s="62"/>
      <c r="AC765" s="62"/>
      <c r="AD765" s="62"/>
      <c r="AE765" s="62"/>
      <c r="AF765" s="62"/>
      <c r="AG765" s="62"/>
      <c r="AH765" s="62"/>
      <c r="AI765" s="62"/>
      <c r="AJ765" s="62"/>
      <c r="AK765" s="62"/>
      <c r="AL765" s="62"/>
      <c r="AM765" s="62"/>
      <c r="AN765" s="62"/>
      <c r="AO765" s="62"/>
      <c r="AP765" s="62"/>
      <c r="AQ765" s="62"/>
      <c r="AR765" s="62"/>
      <c r="AS765" s="62"/>
    </row>
    <row r="766" spans="1:45" ht="15.75" customHeight="1" x14ac:dyDescent="0.2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  <c r="AA766" s="62"/>
      <c r="AB766" s="62"/>
      <c r="AC766" s="62"/>
      <c r="AD766" s="62"/>
      <c r="AE766" s="62"/>
      <c r="AF766" s="62"/>
      <c r="AG766" s="62"/>
      <c r="AH766" s="62"/>
      <c r="AI766" s="62"/>
      <c r="AJ766" s="62"/>
      <c r="AK766" s="62"/>
      <c r="AL766" s="62"/>
      <c r="AM766" s="62"/>
      <c r="AN766" s="62"/>
      <c r="AO766" s="62"/>
      <c r="AP766" s="62"/>
      <c r="AQ766" s="62"/>
      <c r="AR766" s="62"/>
      <c r="AS766" s="62"/>
    </row>
    <row r="767" spans="1:45" ht="15.75" customHeight="1" x14ac:dyDescent="0.2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  <c r="AA767" s="62"/>
      <c r="AB767" s="62"/>
      <c r="AC767" s="62"/>
      <c r="AD767" s="62"/>
      <c r="AE767" s="62"/>
      <c r="AF767" s="62"/>
      <c r="AG767" s="62"/>
      <c r="AH767" s="62"/>
      <c r="AI767" s="62"/>
      <c r="AJ767" s="62"/>
      <c r="AK767" s="62"/>
      <c r="AL767" s="62"/>
      <c r="AM767" s="62"/>
      <c r="AN767" s="62"/>
      <c r="AO767" s="62"/>
      <c r="AP767" s="62"/>
      <c r="AQ767" s="62"/>
      <c r="AR767" s="62"/>
      <c r="AS767" s="62"/>
    </row>
    <row r="768" spans="1:45" ht="15.75" customHeight="1" x14ac:dyDescent="0.2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  <c r="AA768" s="62"/>
      <c r="AB768" s="62"/>
      <c r="AC768" s="62"/>
      <c r="AD768" s="62"/>
      <c r="AE768" s="62"/>
      <c r="AF768" s="62"/>
      <c r="AG768" s="62"/>
      <c r="AH768" s="62"/>
      <c r="AI768" s="62"/>
      <c r="AJ768" s="62"/>
      <c r="AK768" s="62"/>
      <c r="AL768" s="62"/>
      <c r="AM768" s="62"/>
      <c r="AN768" s="62"/>
      <c r="AO768" s="62"/>
      <c r="AP768" s="62"/>
      <c r="AQ768" s="62"/>
      <c r="AR768" s="62"/>
      <c r="AS768" s="62"/>
    </row>
    <row r="769" spans="1:45" ht="15.75" customHeight="1" x14ac:dyDescent="0.2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  <c r="AA769" s="62"/>
      <c r="AB769" s="62"/>
      <c r="AC769" s="62"/>
      <c r="AD769" s="62"/>
      <c r="AE769" s="62"/>
      <c r="AF769" s="62"/>
      <c r="AG769" s="62"/>
      <c r="AH769" s="62"/>
      <c r="AI769" s="62"/>
      <c r="AJ769" s="62"/>
      <c r="AK769" s="62"/>
      <c r="AL769" s="62"/>
      <c r="AM769" s="62"/>
      <c r="AN769" s="62"/>
      <c r="AO769" s="62"/>
      <c r="AP769" s="62"/>
      <c r="AQ769" s="62"/>
      <c r="AR769" s="62"/>
      <c r="AS769" s="62"/>
    </row>
    <row r="770" spans="1:45" ht="15.75" customHeight="1" x14ac:dyDescent="0.2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  <c r="AA770" s="62"/>
      <c r="AB770" s="62"/>
      <c r="AC770" s="62"/>
      <c r="AD770" s="62"/>
      <c r="AE770" s="62"/>
      <c r="AF770" s="62"/>
      <c r="AG770" s="62"/>
      <c r="AH770" s="62"/>
      <c r="AI770" s="62"/>
      <c r="AJ770" s="62"/>
      <c r="AK770" s="62"/>
      <c r="AL770" s="62"/>
      <c r="AM770" s="62"/>
      <c r="AN770" s="62"/>
      <c r="AO770" s="62"/>
      <c r="AP770" s="62"/>
      <c r="AQ770" s="62"/>
      <c r="AR770" s="62"/>
      <c r="AS770" s="62"/>
    </row>
    <row r="771" spans="1:45" ht="15.75" customHeight="1" x14ac:dyDescent="0.2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  <c r="AA771" s="62"/>
      <c r="AB771" s="62"/>
      <c r="AC771" s="62"/>
      <c r="AD771" s="62"/>
      <c r="AE771" s="62"/>
      <c r="AF771" s="62"/>
      <c r="AG771" s="62"/>
      <c r="AH771" s="62"/>
      <c r="AI771" s="62"/>
      <c r="AJ771" s="62"/>
      <c r="AK771" s="62"/>
      <c r="AL771" s="62"/>
      <c r="AM771" s="62"/>
      <c r="AN771" s="62"/>
      <c r="AO771" s="62"/>
      <c r="AP771" s="62"/>
      <c r="AQ771" s="62"/>
      <c r="AR771" s="62"/>
      <c r="AS771" s="62"/>
    </row>
    <row r="772" spans="1:45" ht="15.75" customHeight="1" x14ac:dyDescent="0.2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  <c r="AA772" s="62"/>
      <c r="AB772" s="62"/>
      <c r="AC772" s="62"/>
      <c r="AD772" s="62"/>
      <c r="AE772" s="62"/>
      <c r="AF772" s="62"/>
      <c r="AG772" s="62"/>
      <c r="AH772" s="62"/>
      <c r="AI772" s="62"/>
      <c r="AJ772" s="62"/>
      <c r="AK772" s="62"/>
      <c r="AL772" s="62"/>
      <c r="AM772" s="62"/>
      <c r="AN772" s="62"/>
      <c r="AO772" s="62"/>
      <c r="AP772" s="62"/>
      <c r="AQ772" s="62"/>
      <c r="AR772" s="62"/>
      <c r="AS772" s="62"/>
    </row>
    <row r="773" spans="1:45" ht="15.75" customHeight="1" x14ac:dyDescent="0.2">
      <c r="A773" s="62"/>
      <c r="B773" s="6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  <c r="AA773" s="62"/>
      <c r="AB773" s="62"/>
      <c r="AC773" s="62"/>
      <c r="AD773" s="62"/>
      <c r="AE773" s="62"/>
      <c r="AF773" s="62"/>
      <c r="AG773" s="62"/>
      <c r="AH773" s="62"/>
      <c r="AI773" s="62"/>
      <c r="AJ773" s="62"/>
      <c r="AK773" s="62"/>
      <c r="AL773" s="62"/>
      <c r="AM773" s="62"/>
      <c r="AN773" s="62"/>
      <c r="AO773" s="62"/>
      <c r="AP773" s="62"/>
      <c r="AQ773" s="62"/>
      <c r="AR773" s="62"/>
      <c r="AS773" s="62"/>
    </row>
    <row r="774" spans="1:45" ht="15.75" customHeight="1" x14ac:dyDescent="0.2">
      <c r="A774" s="62"/>
      <c r="B774" s="6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  <c r="AA774" s="62"/>
      <c r="AB774" s="62"/>
      <c r="AC774" s="62"/>
      <c r="AD774" s="62"/>
      <c r="AE774" s="62"/>
      <c r="AF774" s="62"/>
      <c r="AG774" s="62"/>
      <c r="AH774" s="62"/>
      <c r="AI774" s="62"/>
      <c r="AJ774" s="62"/>
      <c r="AK774" s="62"/>
      <c r="AL774" s="62"/>
      <c r="AM774" s="62"/>
      <c r="AN774" s="62"/>
      <c r="AO774" s="62"/>
      <c r="AP774" s="62"/>
      <c r="AQ774" s="62"/>
      <c r="AR774" s="62"/>
      <c r="AS774" s="62"/>
    </row>
    <row r="775" spans="1:45" ht="15.75" customHeight="1" x14ac:dyDescent="0.2">
      <c r="A775" s="62"/>
      <c r="B775" s="6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  <c r="AA775" s="62"/>
      <c r="AB775" s="62"/>
      <c r="AC775" s="62"/>
      <c r="AD775" s="62"/>
      <c r="AE775" s="62"/>
      <c r="AF775" s="62"/>
      <c r="AG775" s="62"/>
      <c r="AH775" s="62"/>
      <c r="AI775" s="62"/>
      <c r="AJ775" s="62"/>
      <c r="AK775" s="62"/>
      <c r="AL775" s="62"/>
      <c r="AM775" s="62"/>
      <c r="AN775" s="62"/>
      <c r="AO775" s="62"/>
      <c r="AP775" s="62"/>
      <c r="AQ775" s="62"/>
      <c r="AR775" s="62"/>
      <c r="AS775" s="62"/>
    </row>
    <row r="776" spans="1:45" ht="15.75" customHeight="1" x14ac:dyDescent="0.2">
      <c r="A776" s="62"/>
      <c r="B776" s="6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  <c r="AA776" s="62"/>
      <c r="AB776" s="62"/>
      <c r="AC776" s="62"/>
      <c r="AD776" s="62"/>
      <c r="AE776" s="62"/>
      <c r="AF776" s="62"/>
      <c r="AG776" s="62"/>
      <c r="AH776" s="62"/>
      <c r="AI776" s="62"/>
      <c r="AJ776" s="62"/>
      <c r="AK776" s="62"/>
      <c r="AL776" s="62"/>
      <c r="AM776" s="62"/>
      <c r="AN776" s="62"/>
      <c r="AO776" s="62"/>
      <c r="AP776" s="62"/>
      <c r="AQ776" s="62"/>
      <c r="AR776" s="62"/>
      <c r="AS776" s="62"/>
    </row>
    <row r="777" spans="1:45" ht="15.75" customHeight="1" x14ac:dyDescent="0.2">
      <c r="A777" s="62"/>
      <c r="B777" s="6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  <c r="AA777" s="62"/>
      <c r="AB777" s="62"/>
      <c r="AC777" s="62"/>
      <c r="AD777" s="62"/>
      <c r="AE777" s="62"/>
      <c r="AF777" s="62"/>
      <c r="AG777" s="62"/>
      <c r="AH777" s="62"/>
      <c r="AI777" s="62"/>
      <c r="AJ777" s="62"/>
      <c r="AK777" s="62"/>
      <c r="AL777" s="62"/>
      <c r="AM777" s="62"/>
      <c r="AN777" s="62"/>
      <c r="AO777" s="62"/>
      <c r="AP777" s="62"/>
      <c r="AQ777" s="62"/>
      <c r="AR777" s="62"/>
      <c r="AS777" s="62"/>
    </row>
    <row r="778" spans="1:45" ht="15.75" customHeight="1" x14ac:dyDescent="0.2">
      <c r="A778" s="62"/>
      <c r="B778" s="6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  <c r="AA778" s="62"/>
      <c r="AB778" s="62"/>
      <c r="AC778" s="62"/>
      <c r="AD778" s="62"/>
      <c r="AE778" s="62"/>
      <c r="AF778" s="62"/>
      <c r="AG778" s="62"/>
      <c r="AH778" s="62"/>
      <c r="AI778" s="62"/>
      <c r="AJ778" s="62"/>
      <c r="AK778" s="62"/>
      <c r="AL778" s="62"/>
      <c r="AM778" s="62"/>
      <c r="AN778" s="62"/>
      <c r="AO778" s="62"/>
      <c r="AP778" s="62"/>
      <c r="AQ778" s="62"/>
      <c r="AR778" s="62"/>
      <c r="AS778" s="62"/>
    </row>
    <row r="779" spans="1:45" ht="15.75" customHeight="1" x14ac:dyDescent="0.2">
      <c r="A779" s="62"/>
      <c r="B779" s="6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  <c r="AA779" s="62"/>
      <c r="AB779" s="62"/>
      <c r="AC779" s="62"/>
      <c r="AD779" s="62"/>
      <c r="AE779" s="62"/>
      <c r="AF779" s="62"/>
      <c r="AG779" s="62"/>
      <c r="AH779" s="62"/>
      <c r="AI779" s="62"/>
      <c r="AJ779" s="62"/>
      <c r="AK779" s="62"/>
      <c r="AL779" s="62"/>
      <c r="AM779" s="62"/>
      <c r="AN779" s="62"/>
      <c r="AO779" s="62"/>
      <c r="AP779" s="62"/>
      <c r="AQ779" s="62"/>
      <c r="AR779" s="62"/>
      <c r="AS779" s="62"/>
    </row>
    <row r="780" spans="1:45" ht="15.75" customHeight="1" x14ac:dyDescent="0.2">
      <c r="A780" s="62"/>
      <c r="B780" s="6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  <c r="AA780" s="62"/>
      <c r="AB780" s="62"/>
      <c r="AC780" s="62"/>
      <c r="AD780" s="62"/>
      <c r="AE780" s="62"/>
      <c r="AF780" s="62"/>
      <c r="AG780" s="62"/>
      <c r="AH780" s="62"/>
      <c r="AI780" s="62"/>
      <c r="AJ780" s="62"/>
      <c r="AK780" s="62"/>
      <c r="AL780" s="62"/>
      <c r="AM780" s="62"/>
      <c r="AN780" s="62"/>
      <c r="AO780" s="62"/>
      <c r="AP780" s="62"/>
      <c r="AQ780" s="62"/>
      <c r="AR780" s="62"/>
      <c r="AS780" s="62"/>
    </row>
    <row r="781" spans="1:45" ht="15.75" customHeight="1" x14ac:dyDescent="0.2">
      <c r="A781" s="62"/>
      <c r="B781" s="6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  <c r="AA781" s="62"/>
      <c r="AB781" s="62"/>
      <c r="AC781" s="62"/>
      <c r="AD781" s="62"/>
      <c r="AE781" s="62"/>
      <c r="AF781" s="62"/>
      <c r="AG781" s="62"/>
      <c r="AH781" s="62"/>
      <c r="AI781" s="62"/>
      <c r="AJ781" s="62"/>
      <c r="AK781" s="62"/>
      <c r="AL781" s="62"/>
      <c r="AM781" s="62"/>
      <c r="AN781" s="62"/>
      <c r="AO781" s="62"/>
      <c r="AP781" s="62"/>
      <c r="AQ781" s="62"/>
      <c r="AR781" s="62"/>
      <c r="AS781" s="62"/>
    </row>
    <row r="782" spans="1:45" ht="15.75" customHeight="1" x14ac:dyDescent="0.2">
      <c r="A782" s="62"/>
      <c r="B782" s="6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  <c r="AA782" s="62"/>
      <c r="AB782" s="62"/>
      <c r="AC782" s="62"/>
      <c r="AD782" s="62"/>
      <c r="AE782" s="62"/>
      <c r="AF782" s="62"/>
      <c r="AG782" s="62"/>
      <c r="AH782" s="62"/>
      <c r="AI782" s="62"/>
      <c r="AJ782" s="62"/>
      <c r="AK782" s="62"/>
      <c r="AL782" s="62"/>
      <c r="AM782" s="62"/>
      <c r="AN782" s="62"/>
      <c r="AO782" s="62"/>
      <c r="AP782" s="62"/>
      <c r="AQ782" s="62"/>
      <c r="AR782" s="62"/>
      <c r="AS782" s="62"/>
    </row>
    <row r="783" spans="1:45" ht="15.75" customHeight="1" x14ac:dyDescent="0.2">
      <c r="A783" s="62"/>
      <c r="B783" s="6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  <c r="AA783" s="62"/>
      <c r="AB783" s="62"/>
      <c r="AC783" s="62"/>
      <c r="AD783" s="62"/>
      <c r="AE783" s="62"/>
      <c r="AF783" s="62"/>
      <c r="AG783" s="62"/>
      <c r="AH783" s="62"/>
      <c r="AI783" s="62"/>
      <c r="AJ783" s="62"/>
      <c r="AK783" s="62"/>
      <c r="AL783" s="62"/>
      <c r="AM783" s="62"/>
      <c r="AN783" s="62"/>
      <c r="AO783" s="62"/>
      <c r="AP783" s="62"/>
      <c r="AQ783" s="62"/>
      <c r="AR783" s="62"/>
      <c r="AS783" s="62"/>
    </row>
    <row r="784" spans="1:45" ht="15.75" customHeight="1" x14ac:dyDescent="0.2">
      <c r="A784" s="62"/>
      <c r="B784" s="6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  <c r="AA784" s="62"/>
      <c r="AB784" s="62"/>
      <c r="AC784" s="62"/>
      <c r="AD784" s="62"/>
      <c r="AE784" s="62"/>
      <c r="AF784" s="62"/>
      <c r="AG784" s="62"/>
      <c r="AH784" s="62"/>
      <c r="AI784" s="62"/>
      <c r="AJ784" s="62"/>
      <c r="AK784" s="62"/>
      <c r="AL784" s="62"/>
      <c r="AM784" s="62"/>
      <c r="AN784" s="62"/>
      <c r="AO784" s="62"/>
      <c r="AP784" s="62"/>
      <c r="AQ784" s="62"/>
      <c r="AR784" s="62"/>
      <c r="AS784" s="62"/>
    </row>
    <row r="785" spans="1:45" ht="15.75" customHeight="1" x14ac:dyDescent="0.2">
      <c r="A785" s="62"/>
      <c r="B785" s="6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  <c r="AA785" s="62"/>
      <c r="AB785" s="62"/>
      <c r="AC785" s="62"/>
      <c r="AD785" s="62"/>
      <c r="AE785" s="62"/>
      <c r="AF785" s="62"/>
      <c r="AG785" s="62"/>
      <c r="AH785" s="62"/>
      <c r="AI785" s="62"/>
      <c r="AJ785" s="62"/>
      <c r="AK785" s="62"/>
      <c r="AL785" s="62"/>
      <c r="AM785" s="62"/>
      <c r="AN785" s="62"/>
      <c r="AO785" s="62"/>
      <c r="AP785" s="62"/>
      <c r="AQ785" s="62"/>
      <c r="AR785" s="62"/>
      <c r="AS785" s="62"/>
    </row>
    <row r="786" spans="1:45" ht="15.75" customHeight="1" x14ac:dyDescent="0.2">
      <c r="A786" s="62"/>
      <c r="B786" s="6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  <c r="AA786" s="62"/>
      <c r="AB786" s="62"/>
      <c r="AC786" s="62"/>
      <c r="AD786" s="62"/>
      <c r="AE786" s="62"/>
      <c r="AF786" s="62"/>
      <c r="AG786" s="62"/>
      <c r="AH786" s="62"/>
      <c r="AI786" s="62"/>
      <c r="AJ786" s="62"/>
      <c r="AK786" s="62"/>
      <c r="AL786" s="62"/>
      <c r="AM786" s="62"/>
      <c r="AN786" s="62"/>
      <c r="AO786" s="62"/>
      <c r="AP786" s="62"/>
      <c r="AQ786" s="62"/>
      <c r="AR786" s="62"/>
      <c r="AS786" s="62"/>
    </row>
    <row r="787" spans="1:45" ht="15.75" customHeight="1" x14ac:dyDescent="0.2">
      <c r="A787" s="62"/>
      <c r="B787" s="6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  <c r="AA787" s="62"/>
      <c r="AB787" s="62"/>
      <c r="AC787" s="62"/>
      <c r="AD787" s="62"/>
      <c r="AE787" s="62"/>
      <c r="AF787" s="62"/>
      <c r="AG787" s="62"/>
      <c r="AH787" s="62"/>
      <c r="AI787" s="62"/>
      <c r="AJ787" s="62"/>
      <c r="AK787" s="62"/>
      <c r="AL787" s="62"/>
      <c r="AM787" s="62"/>
      <c r="AN787" s="62"/>
      <c r="AO787" s="62"/>
      <c r="AP787" s="62"/>
      <c r="AQ787" s="62"/>
      <c r="AR787" s="62"/>
      <c r="AS787" s="62"/>
    </row>
    <row r="788" spans="1:45" ht="15.75" customHeight="1" x14ac:dyDescent="0.2">
      <c r="A788" s="62"/>
      <c r="B788" s="6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  <c r="AA788" s="62"/>
      <c r="AB788" s="62"/>
      <c r="AC788" s="62"/>
      <c r="AD788" s="62"/>
      <c r="AE788" s="62"/>
      <c r="AF788" s="62"/>
      <c r="AG788" s="62"/>
      <c r="AH788" s="62"/>
      <c r="AI788" s="62"/>
      <c r="AJ788" s="62"/>
      <c r="AK788" s="62"/>
      <c r="AL788" s="62"/>
      <c r="AM788" s="62"/>
      <c r="AN788" s="62"/>
      <c r="AO788" s="62"/>
      <c r="AP788" s="62"/>
      <c r="AQ788" s="62"/>
      <c r="AR788" s="62"/>
      <c r="AS788" s="62"/>
    </row>
    <row r="789" spans="1:45" ht="15.75" customHeight="1" x14ac:dyDescent="0.2">
      <c r="A789" s="62"/>
      <c r="B789" s="6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  <c r="AA789" s="62"/>
      <c r="AB789" s="62"/>
      <c r="AC789" s="62"/>
      <c r="AD789" s="62"/>
      <c r="AE789" s="62"/>
      <c r="AF789" s="62"/>
      <c r="AG789" s="62"/>
      <c r="AH789" s="62"/>
      <c r="AI789" s="62"/>
      <c r="AJ789" s="62"/>
      <c r="AK789" s="62"/>
      <c r="AL789" s="62"/>
      <c r="AM789" s="62"/>
      <c r="AN789" s="62"/>
      <c r="AO789" s="62"/>
      <c r="AP789" s="62"/>
      <c r="AQ789" s="62"/>
      <c r="AR789" s="62"/>
      <c r="AS789" s="62"/>
    </row>
    <row r="790" spans="1:45" ht="15.75" customHeight="1" x14ac:dyDescent="0.2">
      <c r="A790" s="62"/>
      <c r="B790" s="6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  <c r="AA790" s="62"/>
      <c r="AB790" s="62"/>
      <c r="AC790" s="62"/>
      <c r="AD790" s="62"/>
      <c r="AE790" s="62"/>
      <c r="AF790" s="62"/>
      <c r="AG790" s="62"/>
      <c r="AH790" s="62"/>
      <c r="AI790" s="62"/>
      <c r="AJ790" s="62"/>
      <c r="AK790" s="62"/>
      <c r="AL790" s="62"/>
      <c r="AM790" s="62"/>
      <c r="AN790" s="62"/>
      <c r="AO790" s="62"/>
      <c r="AP790" s="62"/>
      <c r="AQ790" s="62"/>
      <c r="AR790" s="62"/>
      <c r="AS790" s="62"/>
    </row>
    <row r="791" spans="1:45" ht="15.75" customHeight="1" x14ac:dyDescent="0.2">
      <c r="A791" s="62"/>
      <c r="B791" s="6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  <c r="AA791" s="62"/>
      <c r="AB791" s="62"/>
      <c r="AC791" s="62"/>
      <c r="AD791" s="62"/>
      <c r="AE791" s="62"/>
      <c r="AF791" s="62"/>
      <c r="AG791" s="62"/>
      <c r="AH791" s="62"/>
      <c r="AI791" s="62"/>
      <c r="AJ791" s="62"/>
      <c r="AK791" s="62"/>
      <c r="AL791" s="62"/>
      <c r="AM791" s="62"/>
      <c r="AN791" s="62"/>
      <c r="AO791" s="62"/>
      <c r="AP791" s="62"/>
      <c r="AQ791" s="62"/>
      <c r="AR791" s="62"/>
      <c r="AS791" s="62"/>
    </row>
    <row r="792" spans="1:45" ht="15.75" customHeight="1" x14ac:dyDescent="0.2">
      <c r="A792" s="62"/>
      <c r="B792" s="6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  <c r="AA792" s="62"/>
      <c r="AB792" s="62"/>
      <c r="AC792" s="62"/>
      <c r="AD792" s="62"/>
      <c r="AE792" s="62"/>
      <c r="AF792" s="62"/>
      <c r="AG792" s="62"/>
      <c r="AH792" s="62"/>
      <c r="AI792" s="62"/>
      <c r="AJ792" s="62"/>
      <c r="AK792" s="62"/>
      <c r="AL792" s="62"/>
      <c r="AM792" s="62"/>
      <c r="AN792" s="62"/>
      <c r="AO792" s="62"/>
      <c r="AP792" s="62"/>
      <c r="AQ792" s="62"/>
      <c r="AR792" s="62"/>
      <c r="AS792" s="62"/>
    </row>
    <row r="793" spans="1:45" ht="15.75" customHeight="1" x14ac:dyDescent="0.2">
      <c r="A793" s="62"/>
      <c r="B793" s="6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  <c r="AA793" s="62"/>
      <c r="AB793" s="62"/>
      <c r="AC793" s="62"/>
      <c r="AD793" s="62"/>
      <c r="AE793" s="62"/>
      <c r="AF793" s="62"/>
      <c r="AG793" s="62"/>
      <c r="AH793" s="62"/>
      <c r="AI793" s="62"/>
      <c r="AJ793" s="62"/>
      <c r="AK793" s="62"/>
      <c r="AL793" s="62"/>
      <c r="AM793" s="62"/>
      <c r="AN793" s="62"/>
      <c r="AO793" s="62"/>
      <c r="AP793" s="62"/>
      <c r="AQ793" s="62"/>
      <c r="AR793" s="62"/>
      <c r="AS793" s="62"/>
    </row>
    <row r="794" spans="1:45" ht="15.75" customHeight="1" x14ac:dyDescent="0.2">
      <c r="A794" s="62"/>
      <c r="B794" s="6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  <c r="AA794" s="62"/>
      <c r="AB794" s="62"/>
      <c r="AC794" s="62"/>
      <c r="AD794" s="62"/>
      <c r="AE794" s="62"/>
      <c r="AF794" s="62"/>
      <c r="AG794" s="62"/>
      <c r="AH794" s="62"/>
      <c r="AI794" s="62"/>
      <c r="AJ794" s="62"/>
      <c r="AK794" s="62"/>
      <c r="AL794" s="62"/>
      <c r="AM794" s="62"/>
      <c r="AN794" s="62"/>
      <c r="AO794" s="62"/>
      <c r="AP794" s="62"/>
      <c r="AQ794" s="62"/>
      <c r="AR794" s="62"/>
      <c r="AS794" s="62"/>
    </row>
    <row r="795" spans="1:45" ht="15.75" customHeight="1" x14ac:dyDescent="0.2">
      <c r="A795" s="62"/>
      <c r="B795" s="6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  <c r="AA795" s="62"/>
      <c r="AB795" s="62"/>
      <c r="AC795" s="62"/>
      <c r="AD795" s="62"/>
      <c r="AE795" s="62"/>
      <c r="AF795" s="62"/>
      <c r="AG795" s="62"/>
      <c r="AH795" s="62"/>
      <c r="AI795" s="62"/>
      <c r="AJ795" s="62"/>
      <c r="AK795" s="62"/>
      <c r="AL795" s="62"/>
      <c r="AM795" s="62"/>
      <c r="AN795" s="62"/>
      <c r="AO795" s="62"/>
      <c r="AP795" s="62"/>
      <c r="AQ795" s="62"/>
      <c r="AR795" s="62"/>
      <c r="AS795" s="62"/>
    </row>
    <row r="796" spans="1:45" ht="15.75" customHeight="1" x14ac:dyDescent="0.2">
      <c r="A796" s="62"/>
      <c r="B796" s="6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  <c r="AA796" s="62"/>
      <c r="AB796" s="62"/>
      <c r="AC796" s="62"/>
      <c r="AD796" s="62"/>
      <c r="AE796" s="62"/>
      <c r="AF796" s="62"/>
      <c r="AG796" s="62"/>
      <c r="AH796" s="62"/>
      <c r="AI796" s="62"/>
      <c r="AJ796" s="62"/>
      <c r="AK796" s="62"/>
      <c r="AL796" s="62"/>
      <c r="AM796" s="62"/>
      <c r="AN796" s="62"/>
      <c r="AO796" s="62"/>
      <c r="AP796" s="62"/>
      <c r="AQ796" s="62"/>
      <c r="AR796" s="62"/>
      <c r="AS796" s="62"/>
    </row>
    <row r="797" spans="1:45" ht="15.75" customHeight="1" x14ac:dyDescent="0.2">
      <c r="A797" s="62"/>
      <c r="B797" s="6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  <c r="AA797" s="62"/>
      <c r="AB797" s="62"/>
      <c r="AC797" s="62"/>
      <c r="AD797" s="62"/>
      <c r="AE797" s="62"/>
      <c r="AF797" s="62"/>
      <c r="AG797" s="62"/>
      <c r="AH797" s="62"/>
      <c r="AI797" s="62"/>
      <c r="AJ797" s="62"/>
      <c r="AK797" s="62"/>
      <c r="AL797" s="62"/>
      <c r="AM797" s="62"/>
      <c r="AN797" s="62"/>
      <c r="AO797" s="62"/>
      <c r="AP797" s="62"/>
      <c r="AQ797" s="62"/>
      <c r="AR797" s="62"/>
      <c r="AS797" s="62"/>
    </row>
    <row r="798" spans="1:45" ht="15.75" customHeight="1" x14ac:dyDescent="0.2">
      <c r="A798" s="62"/>
      <c r="B798" s="6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  <c r="AA798" s="62"/>
      <c r="AB798" s="62"/>
      <c r="AC798" s="62"/>
      <c r="AD798" s="62"/>
      <c r="AE798" s="62"/>
      <c r="AF798" s="62"/>
      <c r="AG798" s="62"/>
      <c r="AH798" s="62"/>
      <c r="AI798" s="62"/>
      <c r="AJ798" s="62"/>
      <c r="AK798" s="62"/>
      <c r="AL798" s="62"/>
      <c r="AM798" s="62"/>
      <c r="AN798" s="62"/>
      <c r="AO798" s="62"/>
      <c r="AP798" s="62"/>
      <c r="AQ798" s="62"/>
      <c r="AR798" s="62"/>
      <c r="AS798" s="62"/>
    </row>
    <row r="799" spans="1:45" ht="15.75" customHeight="1" x14ac:dyDescent="0.2">
      <c r="A799" s="62"/>
      <c r="B799" s="6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  <c r="AA799" s="62"/>
      <c r="AB799" s="62"/>
      <c r="AC799" s="62"/>
      <c r="AD799" s="62"/>
      <c r="AE799" s="62"/>
      <c r="AF799" s="62"/>
      <c r="AG799" s="62"/>
      <c r="AH799" s="62"/>
      <c r="AI799" s="62"/>
      <c r="AJ799" s="62"/>
      <c r="AK799" s="62"/>
      <c r="AL799" s="62"/>
      <c r="AM799" s="62"/>
      <c r="AN799" s="62"/>
      <c r="AO799" s="62"/>
      <c r="AP799" s="62"/>
      <c r="AQ799" s="62"/>
      <c r="AR799" s="62"/>
      <c r="AS799" s="62"/>
    </row>
    <row r="800" spans="1:45" ht="15.75" customHeight="1" x14ac:dyDescent="0.2">
      <c r="A800" s="62"/>
      <c r="B800" s="6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  <c r="AA800" s="62"/>
      <c r="AB800" s="62"/>
      <c r="AC800" s="62"/>
      <c r="AD800" s="62"/>
      <c r="AE800" s="62"/>
      <c r="AF800" s="62"/>
      <c r="AG800" s="62"/>
      <c r="AH800" s="62"/>
      <c r="AI800" s="62"/>
      <c r="AJ800" s="62"/>
      <c r="AK800" s="62"/>
      <c r="AL800" s="62"/>
      <c r="AM800" s="62"/>
      <c r="AN800" s="62"/>
      <c r="AO800" s="62"/>
      <c r="AP800" s="62"/>
      <c r="AQ800" s="62"/>
      <c r="AR800" s="62"/>
      <c r="AS800" s="62"/>
    </row>
    <row r="801" spans="1:45" ht="15.75" customHeight="1" x14ac:dyDescent="0.2">
      <c r="A801" s="62"/>
      <c r="B801" s="6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  <c r="AA801" s="62"/>
      <c r="AB801" s="62"/>
      <c r="AC801" s="62"/>
      <c r="AD801" s="62"/>
      <c r="AE801" s="62"/>
      <c r="AF801" s="62"/>
      <c r="AG801" s="62"/>
      <c r="AH801" s="62"/>
      <c r="AI801" s="62"/>
      <c r="AJ801" s="62"/>
      <c r="AK801" s="62"/>
      <c r="AL801" s="62"/>
      <c r="AM801" s="62"/>
      <c r="AN801" s="62"/>
      <c r="AO801" s="62"/>
      <c r="AP801" s="62"/>
      <c r="AQ801" s="62"/>
      <c r="AR801" s="62"/>
      <c r="AS801" s="62"/>
    </row>
    <row r="802" spans="1:45" ht="15.75" customHeight="1" x14ac:dyDescent="0.2">
      <c r="A802" s="62"/>
      <c r="B802" s="6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  <c r="AA802" s="62"/>
      <c r="AB802" s="62"/>
      <c r="AC802" s="62"/>
      <c r="AD802" s="62"/>
      <c r="AE802" s="62"/>
      <c r="AF802" s="62"/>
      <c r="AG802" s="62"/>
      <c r="AH802" s="62"/>
      <c r="AI802" s="62"/>
      <c r="AJ802" s="62"/>
      <c r="AK802" s="62"/>
      <c r="AL802" s="62"/>
      <c r="AM802" s="62"/>
      <c r="AN802" s="62"/>
      <c r="AO802" s="62"/>
      <c r="AP802" s="62"/>
      <c r="AQ802" s="62"/>
      <c r="AR802" s="62"/>
      <c r="AS802" s="62"/>
    </row>
    <row r="803" spans="1:45" ht="15.75" customHeight="1" x14ac:dyDescent="0.2">
      <c r="A803" s="62"/>
      <c r="B803" s="6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  <c r="AA803" s="62"/>
      <c r="AB803" s="62"/>
      <c r="AC803" s="62"/>
      <c r="AD803" s="62"/>
      <c r="AE803" s="62"/>
      <c r="AF803" s="62"/>
      <c r="AG803" s="62"/>
      <c r="AH803" s="62"/>
      <c r="AI803" s="62"/>
      <c r="AJ803" s="62"/>
      <c r="AK803" s="62"/>
      <c r="AL803" s="62"/>
      <c r="AM803" s="62"/>
      <c r="AN803" s="62"/>
      <c r="AO803" s="62"/>
      <c r="AP803" s="62"/>
      <c r="AQ803" s="62"/>
      <c r="AR803" s="62"/>
      <c r="AS803" s="62"/>
    </row>
    <row r="804" spans="1:45" ht="15.75" customHeight="1" x14ac:dyDescent="0.2">
      <c r="A804" s="62"/>
      <c r="B804" s="6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  <c r="AA804" s="62"/>
      <c r="AB804" s="62"/>
      <c r="AC804" s="62"/>
      <c r="AD804" s="62"/>
      <c r="AE804" s="62"/>
      <c r="AF804" s="62"/>
      <c r="AG804" s="62"/>
      <c r="AH804" s="62"/>
      <c r="AI804" s="62"/>
      <c r="AJ804" s="62"/>
      <c r="AK804" s="62"/>
      <c r="AL804" s="62"/>
      <c r="AM804" s="62"/>
      <c r="AN804" s="62"/>
      <c r="AO804" s="62"/>
      <c r="AP804" s="62"/>
      <c r="AQ804" s="62"/>
      <c r="AR804" s="62"/>
      <c r="AS804" s="62"/>
    </row>
    <row r="805" spans="1:45" ht="15.75" customHeight="1" x14ac:dyDescent="0.2">
      <c r="A805" s="62"/>
      <c r="B805" s="6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  <c r="AA805" s="62"/>
      <c r="AB805" s="62"/>
      <c r="AC805" s="62"/>
      <c r="AD805" s="62"/>
      <c r="AE805" s="62"/>
      <c r="AF805" s="62"/>
      <c r="AG805" s="62"/>
      <c r="AH805" s="62"/>
      <c r="AI805" s="62"/>
      <c r="AJ805" s="62"/>
      <c r="AK805" s="62"/>
      <c r="AL805" s="62"/>
      <c r="AM805" s="62"/>
      <c r="AN805" s="62"/>
      <c r="AO805" s="62"/>
      <c r="AP805" s="62"/>
      <c r="AQ805" s="62"/>
      <c r="AR805" s="62"/>
      <c r="AS805" s="62"/>
    </row>
    <row r="806" spans="1:45" ht="15.75" customHeight="1" x14ac:dyDescent="0.2">
      <c r="A806" s="62"/>
      <c r="B806" s="6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  <c r="AA806" s="62"/>
      <c r="AB806" s="62"/>
      <c r="AC806" s="62"/>
      <c r="AD806" s="62"/>
      <c r="AE806" s="62"/>
      <c r="AF806" s="62"/>
      <c r="AG806" s="62"/>
      <c r="AH806" s="62"/>
      <c r="AI806" s="62"/>
      <c r="AJ806" s="62"/>
      <c r="AK806" s="62"/>
      <c r="AL806" s="62"/>
      <c r="AM806" s="62"/>
      <c r="AN806" s="62"/>
      <c r="AO806" s="62"/>
      <c r="AP806" s="62"/>
      <c r="AQ806" s="62"/>
      <c r="AR806" s="62"/>
      <c r="AS806" s="62"/>
    </row>
    <row r="807" spans="1:45" ht="15.75" customHeight="1" x14ac:dyDescent="0.2">
      <c r="A807" s="62"/>
      <c r="B807" s="6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  <c r="AA807" s="62"/>
      <c r="AB807" s="62"/>
      <c r="AC807" s="62"/>
      <c r="AD807" s="62"/>
      <c r="AE807" s="62"/>
      <c r="AF807" s="62"/>
      <c r="AG807" s="62"/>
      <c r="AH807" s="62"/>
      <c r="AI807" s="62"/>
      <c r="AJ807" s="62"/>
      <c r="AK807" s="62"/>
      <c r="AL807" s="62"/>
      <c r="AM807" s="62"/>
      <c r="AN807" s="62"/>
      <c r="AO807" s="62"/>
      <c r="AP807" s="62"/>
      <c r="AQ807" s="62"/>
      <c r="AR807" s="62"/>
      <c r="AS807" s="62"/>
    </row>
    <row r="808" spans="1:45" ht="15.75" customHeight="1" x14ac:dyDescent="0.2">
      <c r="A808" s="62"/>
      <c r="B808" s="6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  <c r="AA808" s="62"/>
      <c r="AB808" s="62"/>
      <c r="AC808" s="62"/>
      <c r="AD808" s="62"/>
      <c r="AE808" s="62"/>
      <c r="AF808" s="62"/>
      <c r="AG808" s="62"/>
      <c r="AH808" s="62"/>
      <c r="AI808" s="62"/>
      <c r="AJ808" s="62"/>
      <c r="AK808" s="62"/>
      <c r="AL808" s="62"/>
      <c r="AM808" s="62"/>
      <c r="AN808" s="62"/>
      <c r="AO808" s="62"/>
      <c r="AP808" s="62"/>
      <c r="AQ808" s="62"/>
      <c r="AR808" s="62"/>
      <c r="AS808" s="62"/>
    </row>
    <row r="809" spans="1:45" ht="15.75" customHeight="1" x14ac:dyDescent="0.2">
      <c r="A809" s="62"/>
      <c r="B809" s="6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  <c r="AA809" s="62"/>
      <c r="AB809" s="62"/>
      <c r="AC809" s="62"/>
      <c r="AD809" s="62"/>
      <c r="AE809" s="62"/>
      <c r="AF809" s="62"/>
      <c r="AG809" s="62"/>
      <c r="AH809" s="62"/>
      <c r="AI809" s="62"/>
      <c r="AJ809" s="62"/>
      <c r="AK809" s="62"/>
      <c r="AL809" s="62"/>
      <c r="AM809" s="62"/>
      <c r="AN809" s="62"/>
      <c r="AO809" s="62"/>
      <c r="AP809" s="62"/>
      <c r="AQ809" s="62"/>
      <c r="AR809" s="62"/>
      <c r="AS809" s="62"/>
    </row>
    <row r="810" spans="1:45" ht="15.75" customHeight="1" x14ac:dyDescent="0.2">
      <c r="A810" s="62"/>
      <c r="B810" s="6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  <c r="AA810" s="62"/>
      <c r="AB810" s="62"/>
      <c r="AC810" s="62"/>
      <c r="AD810" s="62"/>
      <c r="AE810" s="62"/>
      <c r="AF810" s="62"/>
      <c r="AG810" s="62"/>
      <c r="AH810" s="62"/>
      <c r="AI810" s="62"/>
      <c r="AJ810" s="62"/>
      <c r="AK810" s="62"/>
      <c r="AL810" s="62"/>
      <c r="AM810" s="62"/>
      <c r="AN810" s="62"/>
      <c r="AO810" s="62"/>
      <c r="AP810" s="62"/>
      <c r="AQ810" s="62"/>
      <c r="AR810" s="62"/>
      <c r="AS810" s="62"/>
    </row>
    <row r="811" spans="1:45" ht="15.75" customHeight="1" x14ac:dyDescent="0.2">
      <c r="A811" s="62"/>
      <c r="B811" s="6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  <c r="AA811" s="62"/>
      <c r="AB811" s="62"/>
      <c r="AC811" s="62"/>
      <c r="AD811" s="62"/>
      <c r="AE811" s="62"/>
      <c r="AF811" s="62"/>
      <c r="AG811" s="62"/>
      <c r="AH811" s="62"/>
      <c r="AI811" s="62"/>
      <c r="AJ811" s="62"/>
      <c r="AK811" s="62"/>
      <c r="AL811" s="62"/>
      <c r="AM811" s="62"/>
      <c r="AN811" s="62"/>
      <c r="AO811" s="62"/>
      <c r="AP811" s="62"/>
      <c r="AQ811" s="62"/>
      <c r="AR811" s="62"/>
      <c r="AS811" s="62"/>
    </row>
    <row r="812" spans="1:45" ht="15.75" customHeight="1" x14ac:dyDescent="0.2">
      <c r="A812" s="62"/>
      <c r="B812" s="6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  <c r="AA812" s="62"/>
      <c r="AB812" s="62"/>
      <c r="AC812" s="62"/>
      <c r="AD812" s="62"/>
      <c r="AE812" s="62"/>
      <c r="AF812" s="62"/>
      <c r="AG812" s="62"/>
      <c r="AH812" s="62"/>
      <c r="AI812" s="62"/>
      <c r="AJ812" s="62"/>
      <c r="AK812" s="62"/>
      <c r="AL812" s="62"/>
      <c r="AM812" s="62"/>
      <c r="AN812" s="62"/>
      <c r="AO812" s="62"/>
      <c r="AP812" s="62"/>
      <c r="AQ812" s="62"/>
      <c r="AR812" s="62"/>
      <c r="AS812" s="62"/>
    </row>
    <row r="813" spans="1:45" ht="15.75" customHeight="1" x14ac:dyDescent="0.2">
      <c r="A813" s="62"/>
      <c r="B813" s="6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  <c r="AA813" s="62"/>
      <c r="AB813" s="62"/>
      <c r="AC813" s="62"/>
      <c r="AD813" s="62"/>
      <c r="AE813" s="62"/>
      <c r="AF813" s="62"/>
      <c r="AG813" s="62"/>
      <c r="AH813" s="62"/>
      <c r="AI813" s="62"/>
      <c r="AJ813" s="62"/>
      <c r="AK813" s="62"/>
      <c r="AL813" s="62"/>
      <c r="AM813" s="62"/>
      <c r="AN813" s="62"/>
      <c r="AO813" s="62"/>
      <c r="AP813" s="62"/>
      <c r="AQ813" s="62"/>
      <c r="AR813" s="62"/>
      <c r="AS813" s="62"/>
    </row>
    <row r="814" spans="1:45" ht="15.75" customHeight="1" x14ac:dyDescent="0.2">
      <c r="A814" s="62"/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  <c r="AA814" s="62"/>
      <c r="AB814" s="62"/>
      <c r="AC814" s="62"/>
      <c r="AD814" s="62"/>
      <c r="AE814" s="62"/>
      <c r="AF814" s="62"/>
      <c r="AG814" s="62"/>
      <c r="AH814" s="62"/>
      <c r="AI814" s="62"/>
      <c r="AJ814" s="62"/>
      <c r="AK814" s="62"/>
      <c r="AL814" s="62"/>
      <c r="AM814" s="62"/>
      <c r="AN814" s="62"/>
      <c r="AO814" s="62"/>
      <c r="AP814" s="62"/>
      <c r="AQ814" s="62"/>
      <c r="AR814" s="62"/>
      <c r="AS814" s="62"/>
    </row>
    <row r="815" spans="1:45" ht="15.75" customHeight="1" x14ac:dyDescent="0.2">
      <c r="A815" s="62"/>
      <c r="B815" s="6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  <c r="AA815" s="62"/>
      <c r="AB815" s="62"/>
      <c r="AC815" s="62"/>
      <c r="AD815" s="62"/>
      <c r="AE815" s="62"/>
      <c r="AF815" s="62"/>
      <c r="AG815" s="62"/>
      <c r="AH815" s="62"/>
      <c r="AI815" s="62"/>
      <c r="AJ815" s="62"/>
      <c r="AK815" s="62"/>
      <c r="AL815" s="62"/>
      <c r="AM815" s="62"/>
      <c r="AN815" s="62"/>
      <c r="AO815" s="62"/>
      <c r="AP815" s="62"/>
      <c r="AQ815" s="62"/>
      <c r="AR815" s="62"/>
      <c r="AS815" s="62"/>
    </row>
    <row r="816" spans="1:45" ht="15.75" customHeight="1" x14ac:dyDescent="0.2">
      <c r="A816" s="62"/>
      <c r="B816" s="6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  <c r="AA816" s="62"/>
      <c r="AB816" s="62"/>
      <c r="AC816" s="62"/>
      <c r="AD816" s="62"/>
      <c r="AE816" s="62"/>
      <c r="AF816" s="62"/>
      <c r="AG816" s="62"/>
      <c r="AH816" s="62"/>
      <c r="AI816" s="62"/>
      <c r="AJ816" s="62"/>
      <c r="AK816" s="62"/>
      <c r="AL816" s="62"/>
      <c r="AM816" s="62"/>
      <c r="AN816" s="62"/>
      <c r="AO816" s="62"/>
      <c r="AP816" s="62"/>
      <c r="AQ816" s="62"/>
      <c r="AR816" s="62"/>
      <c r="AS816" s="62"/>
    </row>
    <row r="817" spans="1:45" ht="15.75" customHeight="1" x14ac:dyDescent="0.2">
      <c r="A817" s="62"/>
      <c r="B817" s="6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  <c r="AA817" s="62"/>
      <c r="AB817" s="62"/>
      <c r="AC817" s="62"/>
      <c r="AD817" s="62"/>
      <c r="AE817" s="62"/>
      <c r="AF817" s="62"/>
      <c r="AG817" s="62"/>
      <c r="AH817" s="62"/>
      <c r="AI817" s="62"/>
      <c r="AJ817" s="62"/>
      <c r="AK817" s="62"/>
      <c r="AL817" s="62"/>
      <c r="AM817" s="62"/>
      <c r="AN817" s="62"/>
      <c r="AO817" s="62"/>
      <c r="AP817" s="62"/>
      <c r="AQ817" s="62"/>
      <c r="AR817" s="62"/>
      <c r="AS817" s="62"/>
    </row>
    <row r="818" spans="1:45" ht="15.75" customHeight="1" x14ac:dyDescent="0.2">
      <c r="A818" s="62"/>
      <c r="B818" s="6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  <c r="AA818" s="62"/>
      <c r="AB818" s="62"/>
      <c r="AC818" s="62"/>
      <c r="AD818" s="62"/>
      <c r="AE818" s="62"/>
      <c r="AF818" s="62"/>
      <c r="AG818" s="62"/>
      <c r="AH818" s="62"/>
      <c r="AI818" s="62"/>
      <c r="AJ818" s="62"/>
      <c r="AK818" s="62"/>
      <c r="AL818" s="62"/>
      <c r="AM818" s="62"/>
      <c r="AN818" s="62"/>
      <c r="AO818" s="62"/>
      <c r="AP818" s="62"/>
      <c r="AQ818" s="62"/>
      <c r="AR818" s="62"/>
      <c r="AS818" s="62"/>
    </row>
    <row r="819" spans="1:45" ht="15.75" customHeight="1" x14ac:dyDescent="0.2">
      <c r="A819" s="62"/>
      <c r="B819" s="6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  <c r="AA819" s="62"/>
      <c r="AB819" s="62"/>
      <c r="AC819" s="62"/>
      <c r="AD819" s="62"/>
      <c r="AE819" s="62"/>
      <c r="AF819" s="62"/>
      <c r="AG819" s="62"/>
      <c r="AH819" s="62"/>
      <c r="AI819" s="62"/>
      <c r="AJ819" s="62"/>
      <c r="AK819" s="62"/>
      <c r="AL819" s="62"/>
      <c r="AM819" s="62"/>
      <c r="AN819" s="62"/>
      <c r="AO819" s="62"/>
      <c r="AP819" s="62"/>
      <c r="AQ819" s="62"/>
      <c r="AR819" s="62"/>
      <c r="AS819" s="62"/>
    </row>
    <row r="820" spans="1:45" ht="15.75" customHeight="1" x14ac:dyDescent="0.2">
      <c r="A820" s="62"/>
      <c r="B820" s="6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  <c r="AA820" s="62"/>
      <c r="AB820" s="62"/>
      <c r="AC820" s="62"/>
      <c r="AD820" s="62"/>
      <c r="AE820" s="62"/>
      <c r="AF820" s="62"/>
      <c r="AG820" s="62"/>
      <c r="AH820" s="62"/>
      <c r="AI820" s="62"/>
      <c r="AJ820" s="62"/>
      <c r="AK820" s="62"/>
      <c r="AL820" s="62"/>
      <c r="AM820" s="62"/>
      <c r="AN820" s="62"/>
      <c r="AO820" s="62"/>
      <c r="AP820" s="62"/>
      <c r="AQ820" s="62"/>
      <c r="AR820" s="62"/>
      <c r="AS820" s="62"/>
    </row>
    <row r="821" spans="1:45" ht="15.75" customHeight="1" x14ac:dyDescent="0.2">
      <c r="A821" s="62"/>
      <c r="B821" s="6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  <c r="AA821" s="62"/>
      <c r="AB821" s="62"/>
      <c r="AC821" s="62"/>
      <c r="AD821" s="62"/>
      <c r="AE821" s="62"/>
      <c r="AF821" s="62"/>
      <c r="AG821" s="62"/>
      <c r="AH821" s="62"/>
      <c r="AI821" s="62"/>
      <c r="AJ821" s="62"/>
      <c r="AK821" s="62"/>
      <c r="AL821" s="62"/>
      <c r="AM821" s="62"/>
      <c r="AN821" s="62"/>
      <c r="AO821" s="62"/>
      <c r="AP821" s="62"/>
      <c r="AQ821" s="62"/>
      <c r="AR821" s="62"/>
      <c r="AS821" s="62"/>
    </row>
    <row r="822" spans="1:45" ht="15.75" customHeight="1" x14ac:dyDescent="0.2">
      <c r="A822" s="62"/>
      <c r="B822" s="6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  <c r="AA822" s="62"/>
      <c r="AB822" s="62"/>
      <c r="AC822" s="62"/>
      <c r="AD822" s="62"/>
      <c r="AE822" s="62"/>
      <c r="AF822" s="62"/>
      <c r="AG822" s="62"/>
      <c r="AH822" s="62"/>
      <c r="AI822" s="62"/>
      <c r="AJ822" s="62"/>
      <c r="AK822" s="62"/>
      <c r="AL822" s="62"/>
      <c r="AM822" s="62"/>
      <c r="AN822" s="62"/>
      <c r="AO822" s="62"/>
      <c r="AP822" s="62"/>
      <c r="AQ822" s="62"/>
      <c r="AR822" s="62"/>
      <c r="AS822" s="62"/>
    </row>
    <row r="823" spans="1:45" ht="15.75" customHeight="1" x14ac:dyDescent="0.2">
      <c r="A823" s="62"/>
      <c r="B823" s="6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  <c r="AA823" s="62"/>
      <c r="AB823" s="62"/>
      <c r="AC823" s="62"/>
      <c r="AD823" s="62"/>
      <c r="AE823" s="62"/>
      <c r="AF823" s="62"/>
      <c r="AG823" s="62"/>
      <c r="AH823" s="62"/>
      <c r="AI823" s="62"/>
      <c r="AJ823" s="62"/>
      <c r="AK823" s="62"/>
      <c r="AL823" s="62"/>
      <c r="AM823" s="62"/>
      <c r="AN823" s="62"/>
      <c r="AO823" s="62"/>
      <c r="AP823" s="62"/>
      <c r="AQ823" s="62"/>
      <c r="AR823" s="62"/>
      <c r="AS823" s="62"/>
    </row>
    <row r="824" spans="1:45" ht="15.75" customHeight="1" x14ac:dyDescent="0.2">
      <c r="A824" s="62"/>
      <c r="B824" s="6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  <c r="AA824" s="62"/>
      <c r="AB824" s="62"/>
      <c r="AC824" s="62"/>
      <c r="AD824" s="62"/>
      <c r="AE824" s="62"/>
      <c r="AF824" s="62"/>
      <c r="AG824" s="62"/>
      <c r="AH824" s="62"/>
      <c r="AI824" s="62"/>
      <c r="AJ824" s="62"/>
      <c r="AK824" s="62"/>
      <c r="AL824" s="62"/>
      <c r="AM824" s="62"/>
      <c r="AN824" s="62"/>
      <c r="AO824" s="62"/>
      <c r="AP824" s="62"/>
      <c r="AQ824" s="62"/>
      <c r="AR824" s="62"/>
      <c r="AS824" s="62"/>
    </row>
    <row r="825" spans="1:45" ht="15.75" customHeight="1" x14ac:dyDescent="0.2">
      <c r="A825" s="62"/>
      <c r="B825" s="6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  <c r="AA825" s="62"/>
      <c r="AB825" s="62"/>
      <c r="AC825" s="62"/>
      <c r="AD825" s="62"/>
      <c r="AE825" s="62"/>
      <c r="AF825" s="62"/>
      <c r="AG825" s="62"/>
      <c r="AH825" s="62"/>
      <c r="AI825" s="62"/>
      <c r="AJ825" s="62"/>
      <c r="AK825" s="62"/>
      <c r="AL825" s="62"/>
      <c r="AM825" s="62"/>
      <c r="AN825" s="62"/>
      <c r="AO825" s="62"/>
      <c r="AP825" s="62"/>
      <c r="AQ825" s="62"/>
      <c r="AR825" s="62"/>
      <c r="AS825" s="62"/>
    </row>
    <row r="826" spans="1:45" ht="15.75" customHeight="1" x14ac:dyDescent="0.2">
      <c r="A826" s="62"/>
      <c r="B826" s="6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  <c r="AA826" s="62"/>
      <c r="AB826" s="62"/>
      <c r="AC826" s="62"/>
      <c r="AD826" s="62"/>
      <c r="AE826" s="62"/>
      <c r="AF826" s="62"/>
      <c r="AG826" s="62"/>
      <c r="AH826" s="62"/>
      <c r="AI826" s="62"/>
      <c r="AJ826" s="62"/>
      <c r="AK826" s="62"/>
      <c r="AL826" s="62"/>
      <c r="AM826" s="62"/>
      <c r="AN826" s="62"/>
      <c r="AO826" s="62"/>
      <c r="AP826" s="62"/>
      <c r="AQ826" s="62"/>
      <c r="AR826" s="62"/>
      <c r="AS826" s="62"/>
    </row>
    <row r="827" spans="1:45" ht="15.75" customHeight="1" x14ac:dyDescent="0.2">
      <c r="A827" s="62"/>
      <c r="B827" s="6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  <c r="AA827" s="62"/>
      <c r="AB827" s="62"/>
      <c r="AC827" s="62"/>
      <c r="AD827" s="62"/>
      <c r="AE827" s="62"/>
      <c r="AF827" s="62"/>
      <c r="AG827" s="62"/>
      <c r="AH827" s="62"/>
      <c r="AI827" s="62"/>
      <c r="AJ827" s="62"/>
      <c r="AK827" s="62"/>
      <c r="AL827" s="62"/>
      <c r="AM827" s="62"/>
      <c r="AN827" s="62"/>
      <c r="AO827" s="62"/>
      <c r="AP827" s="62"/>
      <c r="AQ827" s="62"/>
      <c r="AR827" s="62"/>
      <c r="AS827" s="62"/>
    </row>
    <row r="828" spans="1:45" ht="15.75" customHeight="1" x14ac:dyDescent="0.2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  <c r="AA828" s="62"/>
      <c r="AB828" s="62"/>
      <c r="AC828" s="62"/>
      <c r="AD828" s="62"/>
      <c r="AE828" s="62"/>
      <c r="AF828" s="62"/>
      <c r="AG828" s="62"/>
      <c r="AH828" s="62"/>
      <c r="AI828" s="62"/>
      <c r="AJ828" s="62"/>
      <c r="AK828" s="62"/>
      <c r="AL828" s="62"/>
      <c r="AM828" s="62"/>
      <c r="AN828" s="62"/>
      <c r="AO828" s="62"/>
      <c r="AP828" s="62"/>
      <c r="AQ828" s="62"/>
      <c r="AR828" s="62"/>
      <c r="AS828" s="62"/>
    </row>
    <row r="829" spans="1:45" ht="15.75" customHeight="1" x14ac:dyDescent="0.2">
      <c r="A829" s="62"/>
      <c r="B829" s="6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  <c r="AA829" s="62"/>
      <c r="AB829" s="62"/>
      <c r="AC829" s="62"/>
      <c r="AD829" s="62"/>
      <c r="AE829" s="62"/>
      <c r="AF829" s="62"/>
      <c r="AG829" s="62"/>
      <c r="AH829" s="62"/>
      <c r="AI829" s="62"/>
      <c r="AJ829" s="62"/>
      <c r="AK829" s="62"/>
      <c r="AL829" s="62"/>
      <c r="AM829" s="62"/>
      <c r="AN829" s="62"/>
      <c r="AO829" s="62"/>
      <c r="AP829" s="62"/>
      <c r="AQ829" s="62"/>
      <c r="AR829" s="62"/>
      <c r="AS829" s="62"/>
    </row>
    <row r="830" spans="1:45" ht="15.75" customHeight="1" x14ac:dyDescent="0.2">
      <c r="A830" s="62"/>
      <c r="B830" s="6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  <c r="AA830" s="62"/>
      <c r="AB830" s="62"/>
      <c r="AC830" s="62"/>
      <c r="AD830" s="62"/>
      <c r="AE830" s="62"/>
      <c r="AF830" s="62"/>
      <c r="AG830" s="62"/>
      <c r="AH830" s="62"/>
      <c r="AI830" s="62"/>
      <c r="AJ830" s="62"/>
      <c r="AK830" s="62"/>
      <c r="AL830" s="62"/>
      <c r="AM830" s="62"/>
      <c r="AN830" s="62"/>
      <c r="AO830" s="62"/>
      <c r="AP830" s="62"/>
      <c r="AQ830" s="62"/>
      <c r="AR830" s="62"/>
      <c r="AS830" s="62"/>
    </row>
    <row r="831" spans="1:45" ht="15.75" customHeight="1" x14ac:dyDescent="0.2">
      <c r="A831" s="62"/>
      <c r="B831" s="6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  <c r="AA831" s="62"/>
      <c r="AB831" s="62"/>
      <c r="AC831" s="62"/>
      <c r="AD831" s="62"/>
      <c r="AE831" s="62"/>
      <c r="AF831" s="62"/>
      <c r="AG831" s="62"/>
      <c r="AH831" s="62"/>
      <c r="AI831" s="62"/>
      <c r="AJ831" s="62"/>
      <c r="AK831" s="62"/>
      <c r="AL831" s="62"/>
      <c r="AM831" s="62"/>
      <c r="AN831" s="62"/>
      <c r="AO831" s="62"/>
      <c r="AP831" s="62"/>
      <c r="AQ831" s="62"/>
      <c r="AR831" s="62"/>
      <c r="AS831" s="62"/>
    </row>
    <row r="832" spans="1:45" ht="15.75" customHeight="1" x14ac:dyDescent="0.2">
      <c r="A832" s="62"/>
      <c r="B832" s="6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  <c r="AA832" s="62"/>
      <c r="AB832" s="62"/>
      <c r="AC832" s="62"/>
      <c r="AD832" s="62"/>
      <c r="AE832" s="62"/>
      <c r="AF832" s="62"/>
      <c r="AG832" s="62"/>
      <c r="AH832" s="62"/>
      <c r="AI832" s="62"/>
      <c r="AJ832" s="62"/>
      <c r="AK832" s="62"/>
      <c r="AL832" s="62"/>
      <c r="AM832" s="62"/>
      <c r="AN832" s="62"/>
      <c r="AO832" s="62"/>
      <c r="AP832" s="62"/>
      <c r="AQ832" s="62"/>
      <c r="AR832" s="62"/>
      <c r="AS832" s="62"/>
    </row>
    <row r="833" spans="1:45" ht="15.75" customHeight="1" x14ac:dyDescent="0.2">
      <c r="A833" s="62"/>
      <c r="B833" s="6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  <c r="AA833" s="62"/>
      <c r="AB833" s="62"/>
      <c r="AC833" s="62"/>
      <c r="AD833" s="62"/>
      <c r="AE833" s="62"/>
      <c r="AF833" s="62"/>
      <c r="AG833" s="62"/>
      <c r="AH833" s="62"/>
      <c r="AI833" s="62"/>
      <c r="AJ833" s="62"/>
      <c r="AK833" s="62"/>
      <c r="AL833" s="62"/>
      <c r="AM833" s="62"/>
      <c r="AN833" s="62"/>
      <c r="AO833" s="62"/>
      <c r="AP833" s="62"/>
      <c r="AQ833" s="62"/>
      <c r="AR833" s="62"/>
      <c r="AS833" s="62"/>
    </row>
    <row r="834" spans="1:45" ht="15.75" customHeight="1" x14ac:dyDescent="0.2">
      <c r="A834" s="62"/>
      <c r="B834" s="6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  <c r="AA834" s="62"/>
      <c r="AB834" s="62"/>
      <c r="AC834" s="62"/>
      <c r="AD834" s="62"/>
      <c r="AE834" s="62"/>
      <c r="AF834" s="62"/>
      <c r="AG834" s="62"/>
      <c r="AH834" s="62"/>
      <c r="AI834" s="62"/>
      <c r="AJ834" s="62"/>
      <c r="AK834" s="62"/>
      <c r="AL834" s="62"/>
      <c r="AM834" s="62"/>
      <c r="AN834" s="62"/>
      <c r="AO834" s="62"/>
      <c r="AP834" s="62"/>
      <c r="AQ834" s="62"/>
      <c r="AR834" s="62"/>
      <c r="AS834" s="62"/>
    </row>
    <row r="835" spans="1:45" ht="15.75" customHeight="1" x14ac:dyDescent="0.2">
      <c r="A835" s="62"/>
      <c r="B835" s="6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  <c r="AA835" s="62"/>
      <c r="AB835" s="62"/>
      <c r="AC835" s="62"/>
      <c r="AD835" s="62"/>
      <c r="AE835" s="62"/>
      <c r="AF835" s="62"/>
      <c r="AG835" s="62"/>
      <c r="AH835" s="62"/>
      <c r="AI835" s="62"/>
      <c r="AJ835" s="62"/>
      <c r="AK835" s="62"/>
      <c r="AL835" s="62"/>
      <c r="AM835" s="62"/>
      <c r="AN835" s="62"/>
      <c r="AO835" s="62"/>
      <c r="AP835" s="62"/>
      <c r="AQ835" s="62"/>
      <c r="AR835" s="62"/>
      <c r="AS835" s="62"/>
    </row>
    <row r="836" spans="1:45" ht="15.75" customHeight="1" x14ac:dyDescent="0.2">
      <c r="A836" s="62"/>
      <c r="B836" s="6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  <c r="AA836" s="62"/>
      <c r="AB836" s="62"/>
      <c r="AC836" s="62"/>
      <c r="AD836" s="62"/>
      <c r="AE836" s="62"/>
      <c r="AF836" s="62"/>
      <c r="AG836" s="62"/>
      <c r="AH836" s="62"/>
      <c r="AI836" s="62"/>
      <c r="AJ836" s="62"/>
      <c r="AK836" s="62"/>
      <c r="AL836" s="62"/>
      <c r="AM836" s="62"/>
      <c r="AN836" s="62"/>
      <c r="AO836" s="62"/>
      <c r="AP836" s="62"/>
      <c r="AQ836" s="62"/>
      <c r="AR836" s="62"/>
      <c r="AS836" s="62"/>
    </row>
    <row r="837" spans="1:45" ht="15.75" customHeight="1" x14ac:dyDescent="0.2">
      <c r="A837" s="62"/>
      <c r="B837" s="6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  <c r="AA837" s="62"/>
      <c r="AB837" s="62"/>
      <c r="AC837" s="62"/>
      <c r="AD837" s="62"/>
      <c r="AE837" s="62"/>
      <c r="AF837" s="62"/>
      <c r="AG837" s="62"/>
      <c r="AH837" s="62"/>
      <c r="AI837" s="62"/>
      <c r="AJ837" s="62"/>
      <c r="AK837" s="62"/>
      <c r="AL837" s="62"/>
      <c r="AM837" s="62"/>
      <c r="AN837" s="62"/>
      <c r="AO837" s="62"/>
      <c r="AP837" s="62"/>
      <c r="AQ837" s="62"/>
      <c r="AR837" s="62"/>
      <c r="AS837" s="62"/>
    </row>
    <row r="838" spans="1:45" ht="15.75" customHeight="1" x14ac:dyDescent="0.2">
      <c r="A838" s="62"/>
      <c r="B838" s="6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  <c r="AA838" s="62"/>
      <c r="AB838" s="62"/>
      <c r="AC838" s="62"/>
      <c r="AD838" s="62"/>
      <c r="AE838" s="62"/>
      <c r="AF838" s="62"/>
      <c r="AG838" s="62"/>
      <c r="AH838" s="62"/>
      <c r="AI838" s="62"/>
      <c r="AJ838" s="62"/>
      <c r="AK838" s="62"/>
      <c r="AL838" s="62"/>
      <c r="AM838" s="62"/>
      <c r="AN838" s="62"/>
      <c r="AO838" s="62"/>
      <c r="AP838" s="62"/>
      <c r="AQ838" s="62"/>
      <c r="AR838" s="62"/>
      <c r="AS838" s="62"/>
    </row>
    <row r="839" spans="1:45" ht="15.75" customHeight="1" x14ac:dyDescent="0.2">
      <c r="A839" s="62"/>
      <c r="B839" s="6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  <c r="AA839" s="62"/>
      <c r="AB839" s="62"/>
      <c r="AC839" s="62"/>
      <c r="AD839" s="62"/>
      <c r="AE839" s="62"/>
      <c r="AF839" s="62"/>
      <c r="AG839" s="62"/>
      <c r="AH839" s="62"/>
      <c r="AI839" s="62"/>
      <c r="AJ839" s="62"/>
      <c r="AK839" s="62"/>
      <c r="AL839" s="62"/>
      <c r="AM839" s="62"/>
      <c r="AN839" s="62"/>
      <c r="AO839" s="62"/>
      <c r="AP839" s="62"/>
      <c r="AQ839" s="62"/>
      <c r="AR839" s="62"/>
      <c r="AS839" s="62"/>
    </row>
    <row r="840" spans="1:45" ht="15.75" customHeight="1" x14ac:dyDescent="0.2">
      <c r="A840" s="62"/>
      <c r="B840" s="6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  <c r="AA840" s="62"/>
      <c r="AB840" s="62"/>
      <c r="AC840" s="62"/>
      <c r="AD840" s="62"/>
      <c r="AE840" s="62"/>
      <c r="AF840" s="62"/>
      <c r="AG840" s="62"/>
      <c r="AH840" s="62"/>
      <c r="AI840" s="62"/>
      <c r="AJ840" s="62"/>
      <c r="AK840" s="62"/>
      <c r="AL840" s="62"/>
      <c r="AM840" s="62"/>
      <c r="AN840" s="62"/>
      <c r="AO840" s="62"/>
      <c r="AP840" s="62"/>
      <c r="AQ840" s="62"/>
      <c r="AR840" s="62"/>
      <c r="AS840" s="62"/>
    </row>
    <row r="841" spans="1:45" ht="15.75" customHeight="1" x14ac:dyDescent="0.2">
      <c r="A841" s="62"/>
      <c r="B841" s="6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  <c r="AA841" s="62"/>
      <c r="AB841" s="62"/>
      <c r="AC841" s="62"/>
      <c r="AD841" s="62"/>
      <c r="AE841" s="62"/>
      <c r="AF841" s="62"/>
      <c r="AG841" s="62"/>
      <c r="AH841" s="62"/>
      <c r="AI841" s="62"/>
      <c r="AJ841" s="62"/>
      <c r="AK841" s="62"/>
      <c r="AL841" s="62"/>
      <c r="AM841" s="62"/>
      <c r="AN841" s="62"/>
      <c r="AO841" s="62"/>
      <c r="AP841" s="62"/>
      <c r="AQ841" s="62"/>
      <c r="AR841" s="62"/>
      <c r="AS841" s="62"/>
    </row>
    <row r="842" spans="1:45" ht="15.75" customHeight="1" x14ac:dyDescent="0.2">
      <c r="A842" s="62"/>
      <c r="B842" s="6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  <c r="AA842" s="62"/>
      <c r="AB842" s="62"/>
      <c r="AC842" s="62"/>
      <c r="AD842" s="62"/>
      <c r="AE842" s="62"/>
      <c r="AF842" s="62"/>
      <c r="AG842" s="62"/>
      <c r="AH842" s="62"/>
      <c r="AI842" s="62"/>
      <c r="AJ842" s="62"/>
      <c r="AK842" s="62"/>
      <c r="AL842" s="62"/>
      <c r="AM842" s="62"/>
      <c r="AN842" s="62"/>
      <c r="AO842" s="62"/>
      <c r="AP842" s="62"/>
      <c r="AQ842" s="62"/>
      <c r="AR842" s="62"/>
      <c r="AS842" s="62"/>
    </row>
    <row r="843" spans="1:45" ht="15.75" customHeight="1" x14ac:dyDescent="0.2">
      <c r="A843" s="62"/>
      <c r="B843" s="6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  <c r="AA843" s="62"/>
      <c r="AB843" s="62"/>
      <c r="AC843" s="62"/>
      <c r="AD843" s="62"/>
      <c r="AE843" s="62"/>
      <c r="AF843" s="62"/>
      <c r="AG843" s="62"/>
      <c r="AH843" s="62"/>
      <c r="AI843" s="62"/>
      <c r="AJ843" s="62"/>
      <c r="AK843" s="62"/>
      <c r="AL843" s="62"/>
      <c r="AM843" s="62"/>
      <c r="AN843" s="62"/>
      <c r="AO843" s="62"/>
      <c r="AP843" s="62"/>
      <c r="AQ843" s="62"/>
      <c r="AR843" s="62"/>
      <c r="AS843" s="62"/>
    </row>
    <row r="844" spans="1:45" ht="15.75" customHeight="1" x14ac:dyDescent="0.2">
      <c r="A844" s="62"/>
      <c r="B844" s="6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  <c r="AA844" s="62"/>
      <c r="AB844" s="62"/>
      <c r="AC844" s="62"/>
      <c r="AD844" s="62"/>
      <c r="AE844" s="62"/>
      <c r="AF844" s="62"/>
      <c r="AG844" s="62"/>
      <c r="AH844" s="62"/>
      <c r="AI844" s="62"/>
      <c r="AJ844" s="62"/>
      <c r="AK844" s="62"/>
      <c r="AL844" s="62"/>
      <c r="AM844" s="62"/>
      <c r="AN844" s="62"/>
      <c r="AO844" s="62"/>
      <c r="AP844" s="62"/>
      <c r="AQ844" s="62"/>
      <c r="AR844" s="62"/>
      <c r="AS844" s="62"/>
    </row>
    <row r="845" spans="1:45" ht="15.75" customHeight="1" x14ac:dyDescent="0.2">
      <c r="A845" s="62"/>
      <c r="B845" s="6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  <c r="AA845" s="62"/>
      <c r="AB845" s="62"/>
      <c r="AC845" s="62"/>
      <c r="AD845" s="62"/>
      <c r="AE845" s="62"/>
      <c r="AF845" s="62"/>
      <c r="AG845" s="62"/>
      <c r="AH845" s="62"/>
      <c r="AI845" s="62"/>
      <c r="AJ845" s="62"/>
      <c r="AK845" s="62"/>
      <c r="AL845" s="62"/>
      <c r="AM845" s="62"/>
      <c r="AN845" s="62"/>
      <c r="AO845" s="62"/>
      <c r="AP845" s="62"/>
      <c r="AQ845" s="62"/>
      <c r="AR845" s="62"/>
      <c r="AS845" s="62"/>
    </row>
    <row r="846" spans="1:45" ht="15.75" customHeight="1" x14ac:dyDescent="0.2">
      <c r="A846" s="62"/>
      <c r="B846" s="6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  <c r="AA846" s="62"/>
      <c r="AB846" s="62"/>
      <c r="AC846" s="62"/>
      <c r="AD846" s="62"/>
      <c r="AE846" s="62"/>
      <c r="AF846" s="62"/>
      <c r="AG846" s="62"/>
      <c r="AH846" s="62"/>
      <c r="AI846" s="62"/>
      <c r="AJ846" s="62"/>
      <c r="AK846" s="62"/>
      <c r="AL846" s="62"/>
      <c r="AM846" s="62"/>
      <c r="AN846" s="62"/>
      <c r="AO846" s="62"/>
      <c r="AP846" s="62"/>
      <c r="AQ846" s="62"/>
      <c r="AR846" s="62"/>
      <c r="AS846" s="62"/>
    </row>
    <row r="847" spans="1:45" ht="15.75" customHeight="1" x14ac:dyDescent="0.2">
      <c r="A847" s="62"/>
      <c r="B847" s="6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  <c r="AA847" s="62"/>
      <c r="AB847" s="62"/>
      <c r="AC847" s="62"/>
      <c r="AD847" s="62"/>
      <c r="AE847" s="62"/>
      <c r="AF847" s="62"/>
      <c r="AG847" s="62"/>
      <c r="AH847" s="62"/>
      <c r="AI847" s="62"/>
      <c r="AJ847" s="62"/>
      <c r="AK847" s="62"/>
      <c r="AL847" s="62"/>
      <c r="AM847" s="62"/>
      <c r="AN847" s="62"/>
      <c r="AO847" s="62"/>
      <c r="AP847" s="62"/>
      <c r="AQ847" s="62"/>
      <c r="AR847" s="62"/>
      <c r="AS847" s="62"/>
    </row>
    <row r="848" spans="1:45" ht="15.75" customHeight="1" x14ac:dyDescent="0.2">
      <c r="A848" s="62"/>
      <c r="B848" s="6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  <c r="AA848" s="62"/>
      <c r="AB848" s="62"/>
      <c r="AC848" s="62"/>
      <c r="AD848" s="62"/>
      <c r="AE848" s="62"/>
      <c r="AF848" s="62"/>
      <c r="AG848" s="62"/>
      <c r="AH848" s="62"/>
      <c r="AI848" s="62"/>
      <c r="AJ848" s="62"/>
      <c r="AK848" s="62"/>
      <c r="AL848" s="62"/>
      <c r="AM848" s="62"/>
      <c r="AN848" s="62"/>
      <c r="AO848" s="62"/>
      <c r="AP848" s="62"/>
      <c r="AQ848" s="62"/>
      <c r="AR848" s="62"/>
      <c r="AS848" s="62"/>
    </row>
    <row r="849" spans="1:45" ht="15.75" customHeight="1" x14ac:dyDescent="0.2">
      <c r="A849" s="62"/>
      <c r="B849" s="6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  <c r="AA849" s="62"/>
      <c r="AB849" s="62"/>
      <c r="AC849" s="62"/>
      <c r="AD849" s="62"/>
      <c r="AE849" s="62"/>
      <c r="AF849" s="62"/>
      <c r="AG849" s="62"/>
      <c r="AH849" s="62"/>
      <c r="AI849" s="62"/>
      <c r="AJ849" s="62"/>
      <c r="AK849" s="62"/>
      <c r="AL849" s="62"/>
      <c r="AM849" s="62"/>
      <c r="AN849" s="62"/>
      <c r="AO849" s="62"/>
      <c r="AP849" s="62"/>
      <c r="AQ849" s="62"/>
      <c r="AR849" s="62"/>
      <c r="AS849" s="62"/>
    </row>
    <row r="850" spans="1:45" ht="15.75" customHeight="1" x14ac:dyDescent="0.2">
      <c r="A850" s="62"/>
      <c r="B850" s="6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  <c r="AA850" s="62"/>
      <c r="AB850" s="62"/>
      <c r="AC850" s="62"/>
      <c r="AD850" s="62"/>
      <c r="AE850" s="62"/>
      <c r="AF850" s="62"/>
      <c r="AG850" s="62"/>
      <c r="AH850" s="62"/>
      <c r="AI850" s="62"/>
      <c r="AJ850" s="62"/>
      <c r="AK850" s="62"/>
      <c r="AL850" s="62"/>
      <c r="AM850" s="62"/>
      <c r="AN850" s="62"/>
      <c r="AO850" s="62"/>
      <c r="AP850" s="62"/>
      <c r="AQ850" s="62"/>
      <c r="AR850" s="62"/>
      <c r="AS850" s="62"/>
    </row>
    <row r="851" spans="1:45" ht="15.75" customHeight="1" x14ac:dyDescent="0.2">
      <c r="A851" s="62"/>
      <c r="B851" s="6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  <c r="AA851" s="62"/>
      <c r="AB851" s="62"/>
      <c r="AC851" s="62"/>
      <c r="AD851" s="62"/>
      <c r="AE851" s="62"/>
      <c r="AF851" s="62"/>
      <c r="AG851" s="62"/>
      <c r="AH851" s="62"/>
      <c r="AI851" s="62"/>
      <c r="AJ851" s="62"/>
      <c r="AK851" s="62"/>
      <c r="AL851" s="62"/>
      <c r="AM851" s="62"/>
      <c r="AN851" s="62"/>
      <c r="AO851" s="62"/>
      <c r="AP851" s="62"/>
      <c r="AQ851" s="62"/>
      <c r="AR851" s="62"/>
      <c r="AS851" s="62"/>
    </row>
    <row r="852" spans="1:45" ht="15.75" customHeight="1" x14ac:dyDescent="0.2">
      <c r="A852" s="62"/>
      <c r="B852" s="6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  <c r="AA852" s="62"/>
      <c r="AB852" s="62"/>
      <c r="AC852" s="62"/>
      <c r="AD852" s="62"/>
      <c r="AE852" s="62"/>
      <c r="AF852" s="62"/>
      <c r="AG852" s="62"/>
      <c r="AH852" s="62"/>
      <c r="AI852" s="62"/>
      <c r="AJ852" s="62"/>
      <c r="AK852" s="62"/>
      <c r="AL852" s="62"/>
      <c r="AM852" s="62"/>
      <c r="AN852" s="62"/>
      <c r="AO852" s="62"/>
      <c r="AP852" s="62"/>
      <c r="AQ852" s="62"/>
      <c r="AR852" s="62"/>
      <c r="AS852" s="62"/>
    </row>
    <row r="853" spans="1:45" ht="15.75" customHeight="1" x14ac:dyDescent="0.2">
      <c r="A853" s="62"/>
      <c r="B853" s="6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  <c r="AA853" s="62"/>
      <c r="AB853" s="62"/>
      <c r="AC853" s="62"/>
      <c r="AD853" s="62"/>
      <c r="AE853" s="62"/>
      <c r="AF853" s="62"/>
      <c r="AG853" s="62"/>
      <c r="AH853" s="62"/>
      <c r="AI853" s="62"/>
      <c r="AJ853" s="62"/>
      <c r="AK853" s="62"/>
      <c r="AL853" s="62"/>
      <c r="AM853" s="62"/>
      <c r="AN853" s="62"/>
      <c r="AO853" s="62"/>
      <c r="AP853" s="62"/>
      <c r="AQ853" s="62"/>
      <c r="AR853" s="62"/>
      <c r="AS853" s="62"/>
    </row>
    <row r="854" spans="1:45" ht="15.75" customHeight="1" x14ac:dyDescent="0.2">
      <c r="A854" s="62"/>
      <c r="B854" s="6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  <c r="AA854" s="62"/>
      <c r="AB854" s="62"/>
      <c r="AC854" s="62"/>
      <c r="AD854" s="62"/>
      <c r="AE854" s="62"/>
      <c r="AF854" s="62"/>
      <c r="AG854" s="62"/>
      <c r="AH854" s="62"/>
      <c r="AI854" s="62"/>
      <c r="AJ854" s="62"/>
      <c r="AK854" s="62"/>
      <c r="AL854" s="62"/>
      <c r="AM854" s="62"/>
      <c r="AN854" s="62"/>
      <c r="AO854" s="62"/>
      <c r="AP854" s="62"/>
      <c r="AQ854" s="62"/>
      <c r="AR854" s="62"/>
      <c r="AS854" s="62"/>
    </row>
    <row r="855" spans="1:45" ht="15.75" customHeight="1" x14ac:dyDescent="0.2">
      <c r="A855" s="62"/>
      <c r="B855" s="6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  <c r="AA855" s="62"/>
      <c r="AB855" s="62"/>
      <c r="AC855" s="62"/>
      <c r="AD855" s="62"/>
      <c r="AE855" s="62"/>
      <c r="AF855" s="62"/>
      <c r="AG855" s="62"/>
      <c r="AH855" s="62"/>
      <c r="AI855" s="62"/>
      <c r="AJ855" s="62"/>
      <c r="AK855" s="62"/>
      <c r="AL855" s="62"/>
      <c r="AM855" s="62"/>
      <c r="AN855" s="62"/>
      <c r="AO855" s="62"/>
      <c r="AP855" s="62"/>
      <c r="AQ855" s="62"/>
      <c r="AR855" s="62"/>
      <c r="AS855" s="62"/>
    </row>
    <row r="856" spans="1:45" ht="15.75" customHeight="1" x14ac:dyDescent="0.2">
      <c r="A856" s="62"/>
      <c r="B856" s="6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  <c r="AA856" s="62"/>
      <c r="AB856" s="62"/>
      <c r="AC856" s="62"/>
      <c r="AD856" s="62"/>
      <c r="AE856" s="62"/>
      <c r="AF856" s="62"/>
      <c r="AG856" s="62"/>
      <c r="AH856" s="62"/>
      <c r="AI856" s="62"/>
      <c r="AJ856" s="62"/>
      <c r="AK856" s="62"/>
      <c r="AL856" s="62"/>
      <c r="AM856" s="62"/>
      <c r="AN856" s="62"/>
      <c r="AO856" s="62"/>
      <c r="AP856" s="62"/>
      <c r="AQ856" s="62"/>
      <c r="AR856" s="62"/>
      <c r="AS856" s="62"/>
    </row>
    <row r="857" spans="1:45" ht="15.75" customHeight="1" x14ac:dyDescent="0.2">
      <c r="A857" s="62"/>
      <c r="B857" s="6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  <c r="AA857" s="62"/>
      <c r="AB857" s="62"/>
      <c r="AC857" s="62"/>
      <c r="AD857" s="62"/>
      <c r="AE857" s="62"/>
      <c r="AF857" s="62"/>
      <c r="AG857" s="62"/>
      <c r="AH857" s="62"/>
      <c r="AI857" s="62"/>
      <c r="AJ857" s="62"/>
      <c r="AK857" s="62"/>
      <c r="AL857" s="62"/>
      <c r="AM857" s="62"/>
      <c r="AN857" s="62"/>
      <c r="AO857" s="62"/>
      <c r="AP857" s="62"/>
      <c r="AQ857" s="62"/>
      <c r="AR857" s="62"/>
      <c r="AS857" s="62"/>
    </row>
    <row r="858" spans="1:45" ht="15.75" customHeight="1" x14ac:dyDescent="0.2">
      <c r="A858" s="62"/>
      <c r="B858" s="6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  <c r="AA858" s="62"/>
      <c r="AB858" s="62"/>
      <c r="AC858" s="62"/>
      <c r="AD858" s="62"/>
      <c r="AE858" s="62"/>
      <c r="AF858" s="62"/>
      <c r="AG858" s="62"/>
      <c r="AH858" s="62"/>
      <c r="AI858" s="62"/>
      <c r="AJ858" s="62"/>
      <c r="AK858" s="62"/>
      <c r="AL858" s="62"/>
      <c r="AM858" s="62"/>
      <c r="AN858" s="62"/>
      <c r="AO858" s="62"/>
      <c r="AP858" s="62"/>
      <c r="AQ858" s="62"/>
      <c r="AR858" s="62"/>
      <c r="AS858" s="62"/>
    </row>
    <row r="859" spans="1:45" ht="15.75" customHeight="1" x14ac:dyDescent="0.2">
      <c r="A859" s="62"/>
      <c r="B859" s="6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  <c r="AA859" s="62"/>
      <c r="AB859" s="62"/>
      <c r="AC859" s="62"/>
      <c r="AD859" s="62"/>
      <c r="AE859" s="62"/>
      <c r="AF859" s="62"/>
      <c r="AG859" s="62"/>
      <c r="AH859" s="62"/>
      <c r="AI859" s="62"/>
      <c r="AJ859" s="62"/>
      <c r="AK859" s="62"/>
      <c r="AL859" s="62"/>
      <c r="AM859" s="62"/>
      <c r="AN859" s="62"/>
      <c r="AO859" s="62"/>
      <c r="AP859" s="62"/>
      <c r="AQ859" s="62"/>
      <c r="AR859" s="62"/>
      <c r="AS859" s="62"/>
    </row>
    <row r="860" spans="1:45" ht="15.75" customHeight="1" x14ac:dyDescent="0.2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  <c r="AA860" s="62"/>
      <c r="AB860" s="62"/>
      <c r="AC860" s="62"/>
      <c r="AD860" s="62"/>
      <c r="AE860" s="62"/>
      <c r="AF860" s="62"/>
      <c r="AG860" s="62"/>
      <c r="AH860" s="62"/>
      <c r="AI860" s="62"/>
      <c r="AJ860" s="62"/>
      <c r="AK860" s="62"/>
      <c r="AL860" s="62"/>
      <c r="AM860" s="62"/>
      <c r="AN860" s="62"/>
      <c r="AO860" s="62"/>
      <c r="AP860" s="62"/>
      <c r="AQ860" s="62"/>
      <c r="AR860" s="62"/>
      <c r="AS860" s="62"/>
    </row>
    <row r="861" spans="1:45" ht="15.75" customHeight="1" x14ac:dyDescent="0.2">
      <c r="A861" s="62"/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  <c r="AA861" s="62"/>
      <c r="AB861" s="62"/>
      <c r="AC861" s="62"/>
      <c r="AD861" s="62"/>
      <c r="AE861" s="62"/>
      <c r="AF861" s="62"/>
      <c r="AG861" s="62"/>
      <c r="AH861" s="62"/>
      <c r="AI861" s="62"/>
      <c r="AJ861" s="62"/>
      <c r="AK861" s="62"/>
      <c r="AL861" s="62"/>
      <c r="AM861" s="62"/>
      <c r="AN861" s="62"/>
      <c r="AO861" s="62"/>
      <c r="AP861" s="62"/>
      <c r="AQ861" s="62"/>
      <c r="AR861" s="62"/>
      <c r="AS861" s="62"/>
    </row>
    <row r="862" spans="1:45" ht="15.75" customHeight="1" x14ac:dyDescent="0.2">
      <c r="A862" s="62"/>
      <c r="B862" s="6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  <c r="AA862" s="62"/>
      <c r="AB862" s="62"/>
      <c r="AC862" s="62"/>
      <c r="AD862" s="62"/>
      <c r="AE862" s="62"/>
      <c r="AF862" s="62"/>
      <c r="AG862" s="62"/>
      <c r="AH862" s="62"/>
      <c r="AI862" s="62"/>
      <c r="AJ862" s="62"/>
      <c r="AK862" s="62"/>
      <c r="AL862" s="62"/>
      <c r="AM862" s="62"/>
      <c r="AN862" s="62"/>
      <c r="AO862" s="62"/>
      <c r="AP862" s="62"/>
      <c r="AQ862" s="62"/>
      <c r="AR862" s="62"/>
      <c r="AS862" s="62"/>
    </row>
    <row r="863" spans="1:45" ht="15.75" customHeight="1" x14ac:dyDescent="0.2">
      <c r="A863" s="62"/>
      <c r="B863" s="6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  <c r="AA863" s="62"/>
      <c r="AB863" s="62"/>
      <c r="AC863" s="62"/>
      <c r="AD863" s="62"/>
      <c r="AE863" s="62"/>
      <c r="AF863" s="62"/>
      <c r="AG863" s="62"/>
      <c r="AH863" s="62"/>
      <c r="AI863" s="62"/>
      <c r="AJ863" s="62"/>
      <c r="AK863" s="62"/>
      <c r="AL863" s="62"/>
      <c r="AM863" s="62"/>
      <c r="AN863" s="62"/>
      <c r="AO863" s="62"/>
      <c r="AP863" s="62"/>
      <c r="AQ863" s="62"/>
      <c r="AR863" s="62"/>
      <c r="AS863" s="62"/>
    </row>
    <row r="864" spans="1:45" ht="15.75" customHeight="1" x14ac:dyDescent="0.2">
      <c r="A864" s="62"/>
      <c r="B864" s="6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  <c r="AA864" s="62"/>
      <c r="AB864" s="62"/>
      <c r="AC864" s="62"/>
      <c r="AD864" s="62"/>
      <c r="AE864" s="62"/>
      <c r="AF864" s="62"/>
      <c r="AG864" s="62"/>
      <c r="AH864" s="62"/>
      <c r="AI864" s="62"/>
      <c r="AJ864" s="62"/>
      <c r="AK864" s="62"/>
      <c r="AL864" s="62"/>
      <c r="AM864" s="62"/>
      <c r="AN864" s="62"/>
      <c r="AO864" s="62"/>
      <c r="AP864" s="62"/>
      <c r="AQ864" s="62"/>
      <c r="AR864" s="62"/>
      <c r="AS864" s="62"/>
    </row>
    <row r="865" spans="1:45" ht="15.75" customHeight="1" x14ac:dyDescent="0.2">
      <c r="A865" s="62"/>
      <c r="B865" s="6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  <c r="AA865" s="62"/>
      <c r="AB865" s="62"/>
      <c r="AC865" s="62"/>
      <c r="AD865" s="62"/>
      <c r="AE865" s="62"/>
      <c r="AF865" s="62"/>
      <c r="AG865" s="62"/>
      <c r="AH865" s="62"/>
      <c r="AI865" s="62"/>
      <c r="AJ865" s="62"/>
      <c r="AK865" s="62"/>
      <c r="AL865" s="62"/>
      <c r="AM865" s="62"/>
      <c r="AN865" s="62"/>
      <c r="AO865" s="62"/>
      <c r="AP865" s="62"/>
      <c r="AQ865" s="62"/>
      <c r="AR865" s="62"/>
      <c r="AS865" s="62"/>
    </row>
    <row r="866" spans="1:45" ht="15.75" customHeight="1" x14ac:dyDescent="0.2">
      <c r="A866" s="62"/>
      <c r="B866" s="6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  <c r="AA866" s="62"/>
      <c r="AB866" s="62"/>
      <c r="AC866" s="62"/>
      <c r="AD866" s="62"/>
      <c r="AE866" s="62"/>
      <c r="AF866" s="62"/>
      <c r="AG866" s="62"/>
      <c r="AH866" s="62"/>
      <c r="AI866" s="62"/>
      <c r="AJ866" s="62"/>
      <c r="AK866" s="62"/>
      <c r="AL866" s="62"/>
      <c r="AM866" s="62"/>
      <c r="AN866" s="62"/>
      <c r="AO866" s="62"/>
      <c r="AP866" s="62"/>
      <c r="AQ866" s="62"/>
      <c r="AR866" s="62"/>
      <c r="AS866" s="62"/>
    </row>
    <row r="867" spans="1:45" ht="15.75" customHeight="1" x14ac:dyDescent="0.2">
      <c r="A867" s="62"/>
      <c r="B867" s="6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  <c r="AA867" s="62"/>
      <c r="AB867" s="62"/>
      <c r="AC867" s="62"/>
      <c r="AD867" s="62"/>
      <c r="AE867" s="62"/>
      <c r="AF867" s="62"/>
      <c r="AG867" s="62"/>
      <c r="AH867" s="62"/>
      <c r="AI867" s="62"/>
      <c r="AJ867" s="62"/>
      <c r="AK867" s="62"/>
      <c r="AL867" s="62"/>
      <c r="AM867" s="62"/>
      <c r="AN867" s="62"/>
      <c r="AO867" s="62"/>
      <c r="AP867" s="62"/>
      <c r="AQ867" s="62"/>
      <c r="AR867" s="62"/>
      <c r="AS867" s="62"/>
    </row>
    <row r="868" spans="1:45" ht="15.75" customHeight="1" x14ac:dyDescent="0.2">
      <c r="A868" s="62"/>
      <c r="B868" s="6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  <c r="AA868" s="62"/>
      <c r="AB868" s="62"/>
      <c r="AC868" s="62"/>
      <c r="AD868" s="62"/>
      <c r="AE868" s="62"/>
      <c r="AF868" s="62"/>
      <c r="AG868" s="62"/>
      <c r="AH868" s="62"/>
      <c r="AI868" s="62"/>
      <c r="AJ868" s="62"/>
      <c r="AK868" s="62"/>
      <c r="AL868" s="62"/>
      <c r="AM868" s="62"/>
      <c r="AN868" s="62"/>
      <c r="AO868" s="62"/>
      <c r="AP868" s="62"/>
      <c r="AQ868" s="62"/>
      <c r="AR868" s="62"/>
      <c r="AS868" s="62"/>
    </row>
    <row r="869" spans="1:45" ht="15.75" customHeight="1" x14ac:dyDescent="0.2">
      <c r="A869" s="62"/>
      <c r="B869" s="6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  <c r="AA869" s="62"/>
      <c r="AB869" s="62"/>
      <c r="AC869" s="62"/>
      <c r="AD869" s="62"/>
      <c r="AE869" s="62"/>
      <c r="AF869" s="62"/>
      <c r="AG869" s="62"/>
      <c r="AH869" s="62"/>
      <c r="AI869" s="62"/>
      <c r="AJ869" s="62"/>
      <c r="AK869" s="62"/>
      <c r="AL869" s="62"/>
      <c r="AM869" s="62"/>
      <c r="AN869" s="62"/>
      <c r="AO869" s="62"/>
      <c r="AP869" s="62"/>
      <c r="AQ869" s="62"/>
      <c r="AR869" s="62"/>
      <c r="AS869" s="62"/>
    </row>
    <row r="870" spans="1:45" ht="15.75" customHeight="1" x14ac:dyDescent="0.2">
      <c r="A870" s="62"/>
      <c r="B870" s="6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  <c r="AA870" s="62"/>
      <c r="AB870" s="62"/>
      <c r="AC870" s="62"/>
      <c r="AD870" s="62"/>
      <c r="AE870" s="62"/>
      <c r="AF870" s="62"/>
      <c r="AG870" s="62"/>
      <c r="AH870" s="62"/>
      <c r="AI870" s="62"/>
      <c r="AJ870" s="62"/>
      <c r="AK870" s="62"/>
      <c r="AL870" s="62"/>
      <c r="AM870" s="62"/>
      <c r="AN870" s="62"/>
      <c r="AO870" s="62"/>
      <c r="AP870" s="62"/>
      <c r="AQ870" s="62"/>
      <c r="AR870" s="62"/>
      <c r="AS870" s="62"/>
    </row>
    <row r="871" spans="1:45" ht="15.75" customHeight="1" x14ac:dyDescent="0.2">
      <c r="A871" s="62"/>
      <c r="B871" s="6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  <c r="AA871" s="62"/>
      <c r="AB871" s="62"/>
      <c r="AC871" s="62"/>
      <c r="AD871" s="62"/>
      <c r="AE871" s="62"/>
      <c r="AF871" s="62"/>
      <c r="AG871" s="62"/>
      <c r="AH871" s="62"/>
      <c r="AI871" s="62"/>
      <c r="AJ871" s="62"/>
      <c r="AK871" s="62"/>
      <c r="AL871" s="62"/>
      <c r="AM871" s="62"/>
      <c r="AN871" s="62"/>
      <c r="AO871" s="62"/>
      <c r="AP871" s="62"/>
      <c r="AQ871" s="62"/>
      <c r="AR871" s="62"/>
      <c r="AS871" s="62"/>
    </row>
    <row r="872" spans="1:45" ht="15.75" customHeight="1" x14ac:dyDescent="0.2">
      <c r="A872" s="62"/>
      <c r="B872" s="6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  <c r="AA872" s="62"/>
      <c r="AB872" s="62"/>
      <c r="AC872" s="62"/>
      <c r="AD872" s="62"/>
      <c r="AE872" s="62"/>
      <c r="AF872" s="62"/>
      <c r="AG872" s="62"/>
      <c r="AH872" s="62"/>
      <c r="AI872" s="62"/>
      <c r="AJ872" s="62"/>
      <c r="AK872" s="62"/>
      <c r="AL872" s="62"/>
      <c r="AM872" s="62"/>
      <c r="AN872" s="62"/>
      <c r="AO872" s="62"/>
      <c r="AP872" s="62"/>
      <c r="AQ872" s="62"/>
      <c r="AR872" s="62"/>
      <c r="AS872" s="62"/>
    </row>
    <row r="873" spans="1:45" ht="15.75" customHeight="1" x14ac:dyDescent="0.2">
      <c r="A873" s="62"/>
      <c r="B873" s="6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  <c r="AA873" s="62"/>
      <c r="AB873" s="62"/>
      <c r="AC873" s="62"/>
      <c r="AD873" s="62"/>
      <c r="AE873" s="62"/>
      <c r="AF873" s="62"/>
      <c r="AG873" s="62"/>
      <c r="AH873" s="62"/>
      <c r="AI873" s="62"/>
      <c r="AJ873" s="62"/>
      <c r="AK873" s="62"/>
      <c r="AL873" s="62"/>
      <c r="AM873" s="62"/>
      <c r="AN873" s="62"/>
      <c r="AO873" s="62"/>
      <c r="AP873" s="62"/>
      <c r="AQ873" s="62"/>
      <c r="AR873" s="62"/>
      <c r="AS873" s="62"/>
    </row>
    <row r="874" spans="1:45" ht="15.75" customHeight="1" x14ac:dyDescent="0.2">
      <c r="A874" s="62"/>
      <c r="B874" s="6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  <c r="AA874" s="62"/>
      <c r="AB874" s="62"/>
      <c r="AC874" s="62"/>
      <c r="AD874" s="62"/>
      <c r="AE874" s="62"/>
      <c r="AF874" s="62"/>
      <c r="AG874" s="62"/>
      <c r="AH874" s="62"/>
      <c r="AI874" s="62"/>
      <c r="AJ874" s="62"/>
      <c r="AK874" s="62"/>
      <c r="AL874" s="62"/>
      <c r="AM874" s="62"/>
      <c r="AN874" s="62"/>
      <c r="AO874" s="62"/>
      <c r="AP874" s="62"/>
      <c r="AQ874" s="62"/>
      <c r="AR874" s="62"/>
      <c r="AS874" s="62"/>
    </row>
    <row r="875" spans="1:45" ht="15.75" customHeight="1" x14ac:dyDescent="0.2">
      <c r="A875" s="62"/>
      <c r="B875" s="6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  <c r="AA875" s="62"/>
      <c r="AB875" s="62"/>
      <c r="AC875" s="62"/>
      <c r="AD875" s="62"/>
      <c r="AE875" s="62"/>
      <c r="AF875" s="62"/>
      <c r="AG875" s="62"/>
      <c r="AH875" s="62"/>
      <c r="AI875" s="62"/>
      <c r="AJ875" s="62"/>
      <c r="AK875" s="62"/>
      <c r="AL875" s="62"/>
      <c r="AM875" s="62"/>
      <c r="AN875" s="62"/>
      <c r="AO875" s="62"/>
      <c r="AP875" s="62"/>
      <c r="AQ875" s="62"/>
      <c r="AR875" s="62"/>
      <c r="AS875" s="62"/>
    </row>
    <row r="876" spans="1:45" ht="15.75" customHeight="1" x14ac:dyDescent="0.2">
      <c r="A876" s="62"/>
      <c r="B876" s="6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  <c r="AA876" s="62"/>
      <c r="AB876" s="62"/>
      <c r="AC876" s="62"/>
      <c r="AD876" s="62"/>
      <c r="AE876" s="62"/>
      <c r="AF876" s="62"/>
      <c r="AG876" s="62"/>
      <c r="AH876" s="62"/>
      <c r="AI876" s="62"/>
      <c r="AJ876" s="62"/>
      <c r="AK876" s="62"/>
      <c r="AL876" s="62"/>
      <c r="AM876" s="62"/>
      <c r="AN876" s="62"/>
      <c r="AO876" s="62"/>
      <c r="AP876" s="62"/>
      <c r="AQ876" s="62"/>
      <c r="AR876" s="62"/>
      <c r="AS876" s="62"/>
    </row>
    <row r="877" spans="1:45" ht="15.75" customHeight="1" x14ac:dyDescent="0.2">
      <c r="A877" s="62"/>
      <c r="B877" s="6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  <c r="AA877" s="62"/>
      <c r="AB877" s="62"/>
      <c r="AC877" s="62"/>
      <c r="AD877" s="62"/>
      <c r="AE877" s="62"/>
      <c r="AF877" s="62"/>
      <c r="AG877" s="62"/>
      <c r="AH877" s="62"/>
      <c r="AI877" s="62"/>
      <c r="AJ877" s="62"/>
      <c r="AK877" s="62"/>
      <c r="AL877" s="62"/>
      <c r="AM877" s="62"/>
      <c r="AN877" s="62"/>
      <c r="AO877" s="62"/>
      <c r="AP877" s="62"/>
      <c r="AQ877" s="62"/>
      <c r="AR877" s="62"/>
      <c r="AS877" s="62"/>
    </row>
    <row r="878" spans="1:45" ht="15.75" customHeight="1" x14ac:dyDescent="0.2">
      <c r="A878" s="62"/>
      <c r="B878" s="6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  <c r="AA878" s="62"/>
      <c r="AB878" s="62"/>
      <c r="AC878" s="62"/>
      <c r="AD878" s="62"/>
      <c r="AE878" s="62"/>
      <c r="AF878" s="62"/>
      <c r="AG878" s="62"/>
      <c r="AH878" s="62"/>
      <c r="AI878" s="62"/>
      <c r="AJ878" s="62"/>
      <c r="AK878" s="62"/>
      <c r="AL878" s="62"/>
      <c r="AM878" s="62"/>
      <c r="AN878" s="62"/>
      <c r="AO878" s="62"/>
      <c r="AP878" s="62"/>
      <c r="AQ878" s="62"/>
      <c r="AR878" s="62"/>
      <c r="AS878" s="62"/>
    </row>
    <row r="879" spans="1:45" ht="15.75" customHeight="1" x14ac:dyDescent="0.2">
      <c r="A879" s="62"/>
      <c r="B879" s="6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  <c r="AA879" s="62"/>
      <c r="AB879" s="62"/>
      <c r="AC879" s="62"/>
      <c r="AD879" s="62"/>
      <c r="AE879" s="62"/>
      <c r="AF879" s="62"/>
      <c r="AG879" s="62"/>
      <c r="AH879" s="62"/>
      <c r="AI879" s="62"/>
      <c r="AJ879" s="62"/>
      <c r="AK879" s="62"/>
      <c r="AL879" s="62"/>
      <c r="AM879" s="62"/>
      <c r="AN879" s="62"/>
      <c r="AO879" s="62"/>
      <c r="AP879" s="62"/>
      <c r="AQ879" s="62"/>
      <c r="AR879" s="62"/>
      <c r="AS879" s="62"/>
    </row>
    <row r="880" spans="1:45" ht="15.75" customHeight="1" x14ac:dyDescent="0.2">
      <c r="A880" s="62"/>
      <c r="B880" s="6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  <c r="AA880" s="62"/>
      <c r="AB880" s="62"/>
      <c r="AC880" s="62"/>
      <c r="AD880" s="62"/>
      <c r="AE880" s="62"/>
      <c r="AF880" s="62"/>
      <c r="AG880" s="62"/>
      <c r="AH880" s="62"/>
      <c r="AI880" s="62"/>
      <c r="AJ880" s="62"/>
      <c r="AK880" s="62"/>
      <c r="AL880" s="62"/>
      <c r="AM880" s="62"/>
      <c r="AN880" s="62"/>
      <c r="AO880" s="62"/>
      <c r="AP880" s="62"/>
      <c r="AQ880" s="62"/>
      <c r="AR880" s="62"/>
      <c r="AS880" s="62"/>
    </row>
    <row r="881" spans="1:45" ht="15.75" customHeight="1" x14ac:dyDescent="0.2">
      <c r="A881" s="62"/>
      <c r="B881" s="6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  <c r="AA881" s="62"/>
      <c r="AB881" s="62"/>
      <c r="AC881" s="62"/>
      <c r="AD881" s="62"/>
      <c r="AE881" s="62"/>
      <c r="AF881" s="62"/>
      <c r="AG881" s="62"/>
      <c r="AH881" s="62"/>
      <c r="AI881" s="62"/>
      <c r="AJ881" s="62"/>
      <c r="AK881" s="62"/>
      <c r="AL881" s="62"/>
      <c r="AM881" s="62"/>
      <c r="AN881" s="62"/>
      <c r="AO881" s="62"/>
      <c r="AP881" s="62"/>
      <c r="AQ881" s="62"/>
      <c r="AR881" s="62"/>
      <c r="AS881" s="62"/>
    </row>
    <row r="882" spans="1:45" ht="15.75" customHeight="1" x14ac:dyDescent="0.2">
      <c r="A882" s="62"/>
      <c r="B882" s="6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  <c r="AA882" s="62"/>
      <c r="AB882" s="62"/>
      <c r="AC882" s="62"/>
      <c r="AD882" s="62"/>
      <c r="AE882" s="62"/>
      <c r="AF882" s="62"/>
      <c r="AG882" s="62"/>
      <c r="AH882" s="62"/>
      <c r="AI882" s="62"/>
      <c r="AJ882" s="62"/>
      <c r="AK882" s="62"/>
      <c r="AL882" s="62"/>
      <c r="AM882" s="62"/>
      <c r="AN882" s="62"/>
      <c r="AO882" s="62"/>
      <c r="AP882" s="62"/>
      <c r="AQ882" s="62"/>
      <c r="AR882" s="62"/>
      <c r="AS882" s="62"/>
    </row>
    <row r="883" spans="1:45" ht="15.75" customHeight="1" x14ac:dyDescent="0.2">
      <c r="A883" s="62"/>
      <c r="B883" s="6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  <c r="AA883" s="62"/>
      <c r="AB883" s="62"/>
      <c r="AC883" s="62"/>
      <c r="AD883" s="62"/>
      <c r="AE883" s="62"/>
      <c r="AF883" s="62"/>
      <c r="AG883" s="62"/>
      <c r="AH883" s="62"/>
      <c r="AI883" s="62"/>
      <c r="AJ883" s="62"/>
      <c r="AK883" s="62"/>
      <c r="AL883" s="62"/>
      <c r="AM883" s="62"/>
      <c r="AN883" s="62"/>
      <c r="AO883" s="62"/>
      <c r="AP883" s="62"/>
      <c r="AQ883" s="62"/>
      <c r="AR883" s="62"/>
      <c r="AS883" s="62"/>
    </row>
    <row r="884" spans="1:45" ht="15.75" customHeight="1" x14ac:dyDescent="0.2">
      <c r="A884" s="62"/>
      <c r="B884" s="6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  <c r="AA884" s="62"/>
      <c r="AB884" s="62"/>
      <c r="AC884" s="62"/>
      <c r="AD884" s="62"/>
      <c r="AE884" s="62"/>
      <c r="AF884" s="62"/>
      <c r="AG884" s="62"/>
      <c r="AH884" s="62"/>
      <c r="AI884" s="62"/>
      <c r="AJ884" s="62"/>
      <c r="AK884" s="62"/>
      <c r="AL884" s="62"/>
      <c r="AM884" s="62"/>
      <c r="AN884" s="62"/>
      <c r="AO884" s="62"/>
      <c r="AP884" s="62"/>
      <c r="AQ884" s="62"/>
      <c r="AR884" s="62"/>
      <c r="AS884" s="62"/>
    </row>
    <row r="885" spans="1:45" ht="15.75" customHeight="1" x14ac:dyDescent="0.2">
      <c r="A885" s="62"/>
      <c r="B885" s="6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  <c r="AA885" s="62"/>
      <c r="AB885" s="62"/>
      <c r="AC885" s="62"/>
      <c r="AD885" s="62"/>
      <c r="AE885" s="62"/>
      <c r="AF885" s="62"/>
      <c r="AG885" s="62"/>
      <c r="AH885" s="62"/>
      <c r="AI885" s="62"/>
      <c r="AJ885" s="62"/>
      <c r="AK885" s="62"/>
      <c r="AL885" s="62"/>
      <c r="AM885" s="62"/>
      <c r="AN885" s="62"/>
      <c r="AO885" s="62"/>
      <c r="AP885" s="62"/>
      <c r="AQ885" s="62"/>
      <c r="AR885" s="62"/>
      <c r="AS885" s="62"/>
    </row>
    <row r="886" spans="1:45" ht="15.75" customHeight="1" x14ac:dyDescent="0.2">
      <c r="A886" s="62"/>
      <c r="B886" s="6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  <c r="AA886" s="62"/>
      <c r="AB886" s="62"/>
      <c r="AC886" s="62"/>
      <c r="AD886" s="62"/>
      <c r="AE886" s="62"/>
      <c r="AF886" s="62"/>
      <c r="AG886" s="62"/>
      <c r="AH886" s="62"/>
      <c r="AI886" s="62"/>
      <c r="AJ886" s="62"/>
      <c r="AK886" s="62"/>
      <c r="AL886" s="62"/>
      <c r="AM886" s="62"/>
      <c r="AN886" s="62"/>
      <c r="AO886" s="62"/>
      <c r="AP886" s="62"/>
      <c r="AQ886" s="62"/>
      <c r="AR886" s="62"/>
      <c r="AS886" s="62"/>
    </row>
    <row r="887" spans="1:45" ht="15.75" customHeight="1" x14ac:dyDescent="0.2">
      <c r="A887" s="62"/>
      <c r="B887" s="6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  <c r="AA887" s="62"/>
      <c r="AB887" s="62"/>
      <c r="AC887" s="62"/>
      <c r="AD887" s="62"/>
      <c r="AE887" s="62"/>
      <c r="AF887" s="62"/>
      <c r="AG887" s="62"/>
      <c r="AH887" s="62"/>
      <c r="AI887" s="62"/>
      <c r="AJ887" s="62"/>
      <c r="AK887" s="62"/>
      <c r="AL887" s="62"/>
      <c r="AM887" s="62"/>
      <c r="AN887" s="62"/>
      <c r="AO887" s="62"/>
      <c r="AP887" s="62"/>
      <c r="AQ887" s="62"/>
      <c r="AR887" s="62"/>
      <c r="AS887" s="62"/>
    </row>
    <row r="888" spans="1:45" ht="15.75" customHeight="1" x14ac:dyDescent="0.2">
      <c r="A888" s="62"/>
      <c r="B888" s="6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  <c r="AA888" s="62"/>
      <c r="AB888" s="62"/>
      <c r="AC888" s="62"/>
      <c r="AD888" s="62"/>
      <c r="AE888" s="62"/>
      <c r="AF888" s="62"/>
      <c r="AG888" s="62"/>
      <c r="AH888" s="62"/>
      <c r="AI888" s="62"/>
      <c r="AJ888" s="62"/>
      <c r="AK888" s="62"/>
      <c r="AL888" s="62"/>
      <c r="AM888" s="62"/>
      <c r="AN888" s="62"/>
      <c r="AO888" s="62"/>
      <c r="AP888" s="62"/>
      <c r="AQ888" s="62"/>
      <c r="AR888" s="62"/>
      <c r="AS888" s="62"/>
    </row>
    <row r="889" spans="1:45" ht="15.75" customHeight="1" x14ac:dyDescent="0.2">
      <c r="A889" s="62"/>
      <c r="B889" s="6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  <c r="AA889" s="62"/>
      <c r="AB889" s="62"/>
      <c r="AC889" s="62"/>
      <c r="AD889" s="62"/>
      <c r="AE889" s="62"/>
      <c r="AF889" s="62"/>
      <c r="AG889" s="62"/>
      <c r="AH889" s="62"/>
      <c r="AI889" s="62"/>
      <c r="AJ889" s="62"/>
      <c r="AK889" s="62"/>
      <c r="AL889" s="62"/>
      <c r="AM889" s="62"/>
      <c r="AN889" s="62"/>
      <c r="AO889" s="62"/>
      <c r="AP889" s="62"/>
      <c r="AQ889" s="62"/>
      <c r="AR889" s="62"/>
      <c r="AS889" s="62"/>
    </row>
    <row r="890" spans="1:45" ht="15.75" customHeight="1" x14ac:dyDescent="0.2">
      <c r="A890" s="62"/>
      <c r="B890" s="6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  <c r="AA890" s="62"/>
      <c r="AB890" s="62"/>
      <c r="AC890" s="62"/>
      <c r="AD890" s="62"/>
      <c r="AE890" s="62"/>
      <c r="AF890" s="62"/>
      <c r="AG890" s="62"/>
      <c r="AH890" s="62"/>
      <c r="AI890" s="62"/>
      <c r="AJ890" s="62"/>
      <c r="AK890" s="62"/>
      <c r="AL890" s="62"/>
      <c r="AM890" s="62"/>
      <c r="AN890" s="62"/>
      <c r="AO890" s="62"/>
      <c r="AP890" s="62"/>
      <c r="AQ890" s="62"/>
      <c r="AR890" s="62"/>
      <c r="AS890" s="62"/>
    </row>
    <row r="891" spans="1:45" ht="15.75" customHeight="1" x14ac:dyDescent="0.2">
      <c r="A891" s="62"/>
      <c r="B891" s="6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  <c r="AA891" s="62"/>
      <c r="AB891" s="62"/>
      <c r="AC891" s="62"/>
      <c r="AD891" s="62"/>
      <c r="AE891" s="62"/>
      <c r="AF891" s="62"/>
      <c r="AG891" s="62"/>
      <c r="AH891" s="62"/>
      <c r="AI891" s="62"/>
      <c r="AJ891" s="62"/>
      <c r="AK891" s="62"/>
      <c r="AL891" s="62"/>
      <c r="AM891" s="62"/>
      <c r="AN891" s="62"/>
      <c r="AO891" s="62"/>
      <c r="AP891" s="62"/>
      <c r="AQ891" s="62"/>
      <c r="AR891" s="62"/>
      <c r="AS891" s="62"/>
    </row>
    <row r="892" spans="1:45" ht="15.75" customHeight="1" x14ac:dyDescent="0.2">
      <c r="A892" s="62"/>
      <c r="B892" s="6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  <c r="AA892" s="62"/>
      <c r="AB892" s="62"/>
      <c r="AC892" s="62"/>
      <c r="AD892" s="62"/>
      <c r="AE892" s="62"/>
      <c r="AF892" s="62"/>
      <c r="AG892" s="62"/>
      <c r="AH892" s="62"/>
      <c r="AI892" s="62"/>
      <c r="AJ892" s="62"/>
      <c r="AK892" s="62"/>
      <c r="AL892" s="62"/>
      <c r="AM892" s="62"/>
      <c r="AN892" s="62"/>
      <c r="AO892" s="62"/>
      <c r="AP892" s="62"/>
      <c r="AQ892" s="62"/>
      <c r="AR892" s="62"/>
      <c r="AS892" s="62"/>
    </row>
    <row r="893" spans="1:45" ht="15.75" customHeight="1" x14ac:dyDescent="0.2">
      <c r="A893" s="62"/>
      <c r="B893" s="6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  <c r="AA893" s="62"/>
      <c r="AB893" s="62"/>
      <c r="AC893" s="62"/>
      <c r="AD893" s="62"/>
      <c r="AE893" s="62"/>
      <c r="AF893" s="62"/>
      <c r="AG893" s="62"/>
      <c r="AH893" s="62"/>
      <c r="AI893" s="62"/>
      <c r="AJ893" s="62"/>
      <c r="AK893" s="62"/>
      <c r="AL893" s="62"/>
      <c r="AM893" s="62"/>
      <c r="AN893" s="62"/>
      <c r="AO893" s="62"/>
      <c r="AP893" s="62"/>
      <c r="AQ893" s="62"/>
      <c r="AR893" s="62"/>
      <c r="AS893" s="62"/>
    </row>
    <row r="894" spans="1:45" ht="15.75" customHeight="1" x14ac:dyDescent="0.2">
      <c r="A894" s="62"/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  <c r="AA894" s="62"/>
      <c r="AB894" s="62"/>
      <c r="AC894" s="62"/>
      <c r="AD894" s="62"/>
      <c r="AE894" s="62"/>
      <c r="AF894" s="62"/>
      <c r="AG894" s="62"/>
      <c r="AH894" s="62"/>
      <c r="AI894" s="62"/>
      <c r="AJ894" s="62"/>
      <c r="AK894" s="62"/>
      <c r="AL894" s="62"/>
      <c r="AM894" s="62"/>
      <c r="AN894" s="62"/>
      <c r="AO894" s="62"/>
      <c r="AP894" s="62"/>
      <c r="AQ894" s="62"/>
      <c r="AR894" s="62"/>
      <c r="AS894" s="62"/>
    </row>
    <row r="895" spans="1:45" ht="15.75" customHeight="1" x14ac:dyDescent="0.2">
      <c r="A895" s="62"/>
      <c r="B895" s="6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  <c r="AA895" s="62"/>
      <c r="AB895" s="62"/>
      <c r="AC895" s="62"/>
      <c r="AD895" s="62"/>
      <c r="AE895" s="62"/>
      <c r="AF895" s="62"/>
      <c r="AG895" s="62"/>
      <c r="AH895" s="62"/>
      <c r="AI895" s="62"/>
      <c r="AJ895" s="62"/>
      <c r="AK895" s="62"/>
      <c r="AL895" s="62"/>
      <c r="AM895" s="62"/>
      <c r="AN895" s="62"/>
      <c r="AO895" s="62"/>
      <c r="AP895" s="62"/>
      <c r="AQ895" s="62"/>
      <c r="AR895" s="62"/>
      <c r="AS895" s="62"/>
    </row>
    <row r="896" spans="1:45" ht="15.75" customHeight="1" x14ac:dyDescent="0.2">
      <c r="A896" s="62"/>
      <c r="B896" s="6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  <c r="AA896" s="62"/>
      <c r="AB896" s="62"/>
      <c r="AC896" s="62"/>
      <c r="AD896" s="62"/>
      <c r="AE896" s="62"/>
      <c r="AF896" s="62"/>
      <c r="AG896" s="62"/>
      <c r="AH896" s="62"/>
      <c r="AI896" s="62"/>
      <c r="AJ896" s="62"/>
      <c r="AK896" s="62"/>
      <c r="AL896" s="62"/>
      <c r="AM896" s="62"/>
      <c r="AN896" s="62"/>
      <c r="AO896" s="62"/>
      <c r="AP896" s="62"/>
      <c r="AQ896" s="62"/>
      <c r="AR896" s="62"/>
      <c r="AS896" s="62"/>
    </row>
    <row r="897" spans="1:45" ht="15.75" customHeight="1" x14ac:dyDescent="0.2">
      <c r="A897" s="62"/>
      <c r="B897" s="6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  <c r="AA897" s="62"/>
      <c r="AB897" s="62"/>
      <c r="AC897" s="62"/>
      <c r="AD897" s="62"/>
      <c r="AE897" s="62"/>
      <c r="AF897" s="62"/>
      <c r="AG897" s="62"/>
      <c r="AH897" s="62"/>
      <c r="AI897" s="62"/>
      <c r="AJ897" s="62"/>
      <c r="AK897" s="62"/>
      <c r="AL897" s="62"/>
      <c r="AM897" s="62"/>
      <c r="AN897" s="62"/>
      <c r="AO897" s="62"/>
      <c r="AP897" s="62"/>
      <c r="AQ897" s="62"/>
      <c r="AR897" s="62"/>
      <c r="AS897" s="62"/>
    </row>
    <row r="898" spans="1:45" ht="15.75" customHeight="1" x14ac:dyDescent="0.2">
      <c r="A898" s="62"/>
      <c r="B898" s="6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  <c r="AA898" s="62"/>
      <c r="AB898" s="62"/>
      <c r="AC898" s="62"/>
      <c r="AD898" s="62"/>
      <c r="AE898" s="62"/>
      <c r="AF898" s="62"/>
      <c r="AG898" s="62"/>
      <c r="AH898" s="62"/>
      <c r="AI898" s="62"/>
      <c r="AJ898" s="62"/>
      <c r="AK898" s="62"/>
      <c r="AL898" s="62"/>
      <c r="AM898" s="62"/>
      <c r="AN898" s="62"/>
      <c r="AO898" s="62"/>
      <c r="AP898" s="62"/>
      <c r="AQ898" s="62"/>
      <c r="AR898" s="62"/>
      <c r="AS898" s="62"/>
    </row>
    <row r="899" spans="1:45" ht="15.75" customHeight="1" x14ac:dyDescent="0.2">
      <c r="A899" s="62"/>
      <c r="B899" s="6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  <c r="AA899" s="62"/>
      <c r="AB899" s="62"/>
      <c r="AC899" s="62"/>
      <c r="AD899" s="62"/>
      <c r="AE899" s="62"/>
      <c r="AF899" s="62"/>
      <c r="AG899" s="62"/>
      <c r="AH899" s="62"/>
      <c r="AI899" s="62"/>
      <c r="AJ899" s="62"/>
      <c r="AK899" s="62"/>
      <c r="AL899" s="62"/>
      <c r="AM899" s="62"/>
      <c r="AN899" s="62"/>
      <c r="AO899" s="62"/>
      <c r="AP899" s="62"/>
      <c r="AQ899" s="62"/>
      <c r="AR899" s="62"/>
      <c r="AS899" s="62"/>
    </row>
    <row r="900" spans="1:45" ht="15.75" customHeight="1" x14ac:dyDescent="0.2">
      <c r="A900" s="62"/>
      <c r="B900" s="6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  <c r="AA900" s="62"/>
      <c r="AB900" s="62"/>
      <c r="AC900" s="62"/>
      <c r="AD900" s="62"/>
      <c r="AE900" s="62"/>
      <c r="AF900" s="62"/>
      <c r="AG900" s="62"/>
      <c r="AH900" s="62"/>
      <c r="AI900" s="62"/>
      <c r="AJ900" s="62"/>
      <c r="AK900" s="62"/>
      <c r="AL900" s="62"/>
      <c r="AM900" s="62"/>
      <c r="AN900" s="62"/>
      <c r="AO900" s="62"/>
      <c r="AP900" s="62"/>
      <c r="AQ900" s="62"/>
      <c r="AR900" s="62"/>
      <c r="AS900" s="62"/>
    </row>
    <row r="901" spans="1:45" ht="15.75" customHeight="1" x14ac:dyDescent="0.2">
      <c r="A901" s="62"/>
      <c r="B901" s="6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  <c r="AA901" s="62"/>
      <c r="AB901" s="62"/>
      <c r="AC901" s="62"/>
      <c r="AD901" s="62"/>
      <c r="AE901" s="62"/>
      <c r="AF901" s="62"/>
      <c r="AG901" s="62"/>
      <c r="AH901" s="62"/>
      <c r="AI901" s="62"/>
      <c r="AJ901" s="62"/>
      <c r="AK901" s="62"/>
      <c r="AL901" s="62"/>
      <c r="AM901" s="62"/>
      <c r="AN901" s="62"/>
      <c r="AO901" s="62"/>
      <c r="AP901" s="62"/>
      <c r="AQ901" s="62"/>
      <c r="AR901" s="62"/>
      <c r="AS901" s="62"/>
    </row>
    <row r="902" spans="1:45" ht="15.75" customHeight="1" x14ac:dyDescent="0.2">
      <c r="A902" s="62"/>
      <c r="B902" s="6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  <c r="AA902" s="62"/>
      <c r="AB902" s="62"/>
      <c r="AC902" s="62"/>
      <c r="AD902" s="62"/>
      <c r="AE902" s="62"/>
      <c r="AF902" s="62"/>
      <c r="AG902" s="62"/>
      <c r="AH902" s="62"/>
      <c r="AI902" s="62"/>
      <c r="AJ902" s="62"/>
      <c r="AK902" s="62"/>
      <c r="AL902" s="62"/>
      <c r="AM902" s="62"/>
      <c r="AN902" s="62"/>
      <c r="AO902" s="62"/>
      <c r="AP902" s="62"/>
      <c r="AQ902" s="62"/>
      <c r="AR902" s="62"/>
      <c r="AS902" s="62"/>
    </row>
    <row r="903" spans="1:45" ht="15.75" customHeight="1" x14ac:dyDescent="0.2">
      <c r="A903" s="62"/>
      <c r="B903" s="6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  <c r="AA903" s="62"/>
      <c r="AB903" s="62"/>
      <c r="AC903" s="62"/>
      <c r="AD903" s="62"/>
      <c r="AE903" s="62"/>
      <c r="AF903" s="62"/>
      <c r="AG903" s="62"/>
      <c r="AH903" s="62"/>
      <c r="AI903" s="62"/>
      <c r="AJ903" s="62"/>
      <c r="AK903" s="62"/>
      <c r="AL903" s="62"/>
      <c r="AM903" s="62"/>
      <c r="AN903" s="62"/>
      <c r="AO903" s="62"/>
      <c r="AP903" s="62"/>
      <c r="AQ903" s="62"/>
      <c r="AR903" s="62"/>
      <c r="AS903" s="62"/>
    </row>
    <row r="904" spans="1:45" ht="15.75" customHeight="1" x14ac:dyDescent="0.2">
      <c r="A904" s="62"/>
      <c r="B904" s="6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  <c r="AA904" s="62"/>
      <c r="AB904" s="62"/>
      <c r="AC904" s="62"/>
      <c r="AD904" s="62"/>
      <c r="AE904" s="62"/>
      <c r="AF904" s="62"/>
      <c r="AG904" s="62"/>
      <c r="AH904" s="62"/>
      <c r="AI904" s="62"/>
      <c r="AJ904" s="62"/>
      <c r="AK904" s="62"/>
      <c r="AL904" s="62"/>
      <c r="AM904" s="62"/>
      <c r="AN904" s="62"/>
      <c r="AO904" s="62"/>
      <c r="AP904" s="62"/>
      <c r="AQ904" s="62"/>
      <c r="AR904" s="62"/>
      <c r="AS904" s="62"/>
    </row>
    <row r="905" spans="1:45" ht="15.75" customHeight="1" x14ac:dyDescent="0.2">
      <c r="A905" s="62"/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  <c r="AA905" s="62"/>
      <c r="AB905" s="62"/>
      <c r="AC905" s="62"/>
      <c r="AD905" s="62"/>
      <c r="AE905" s="62"/>
      <c r="AF905" s="62"/>
      <c r="AG905" s="62"/>
      <c r="AH905" s="62"/>
      <c r="AI905" s="62"/>
      <c r="AJ905" s="62"/>
      <c r="AK905" s="62"/>
      <c r="AL905" s="62"/>
      <c r="AM905" s="62"/>
      <c r="AN905" s="62"/>
      <c r="AO905" s="62"/>
      <c r="AP905" s="62"/>
      <c r="AQ905" s="62"/>
      <c r="AR905" s="62"/>
      <c r="AS905" s="62"/>
    </row>
    <row r="906" spans="1:45" ht="15.75" customHeight="1" x14ac:dyDescent="0.2">
      <c r="A906" s="62"/>
      <c r="B906" s="6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  <c r="AA906" s="62"/>
      <c r="AB906" s="62"/>
      <c r="AC906" s="62"/>
      <c r="AD906" s="62"/>
      <c r="AE906" s="62"/>
      <c r="AF906" s="62"/>
      <c r="AG906" s="62"/>
      <c r="AH906" s="62"/>
      <c r="AI906" s="62"/>
      <c r="AJ906" s="62"/>
      <c r="AK906" s="62"/>
      <c r="AL906" s="62"/>
      <c r="AM906" s="62"/>
      <c r="AN906" s="62"/>
      <c r="AO906" s="62"/>
      <c r="AP906" s="62"/>
      <c r="AQ906" s="62"/>
      <c r="AR906" s="62"/>
      <c r="AS906" s="62"/>
    </row>
    <row r="907" spans="1:45" ht="15.75" customHeight="1" x14ac:dyDescent="0.2">
      <c r="A907" s="62"/>
      <c r="B907" s="6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  <c r="AA907" s="62"/>
      <c r="AB907" s="62"/>
      <c r="AC907" s="62"/>
      <c r="AD907" s="62"/>
      <c r="AE907" s="62"/>
      <c r="AF907" s="62"/>
      <c r="AG907" s="62"/>
      <c r="AH907" s="62"/>
      <c r="AI907" s="62"/>
      <c r="AJ907" s="62"/>
      <c r="AK907" s="62"/>
      <c r="AL907" s="62"/>
      <c r="AM907" s="62"/>
      <c r="AN907" s="62"/>
      <c r="AO907" s="62"/>
      <c r="AP907" s="62"/>
      <c r="AQ907" s="62"/>
      <c r="AR907" s="62"/>
      <c r="AS907" s="62"/>
    </row>
    <row r="908" spans="1:45" ht="15.75" customHeight="1" x14ac:dyDescent="0.2">
      <c r="A908" s="62"/>
      <c r="B908" s="6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  <c r="AA908" s="62"/>
      <c r="AB908" s="62"/>
      <c r="AC908" s="62"/>
      <c r="AD908" s="62"/>
      <c r="AE908" s="62"/>
      <c r="AF908" s="62"/>
      <c r="AG908" s="62"/>
      <c r="AH908" s="62"/>
      <c r="AI908" s="62"/>
      <c r="AJ908" s="62"/>
      <c r="AK908" s="62"/>
      <c r="AL908" s="62"/>
      <c r="AM908" s="62"/>
      <c r="AN908" s="62"/>
      <c r="AO908" s="62"/>
      <c r="AP908" s="62"/>
      <c r="AQ908" s="62"/>
      <c r="AR908" s="62"/>
      <c r="AS908" s="62"/>
    </row>
    <row r="909" spans="1:45" ht="15.75" customHeight="1" x14ac:dyDescent="0.2">
      <c r="A909" s="62"/>
      <c r="B909" s="6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  <c r="AA909" s="62"/>
      <c r="AB909" s="62"/>
      <c r="AC909" s="62"/>
      <c r="AD909" s="62"/>
      <c r="AE909" s="62"/>
      <c r="AF909" s="62"/>
      <c r="AG909" s="62"/>
      <c r="AH909" s="62"/>
      <c r="AI909" s="62"/>
      <c r="AJ909" s="62"/>
      <c r="AK909" s="62"/>
      <c r="AL909" s="62"/>
      <c r="AM909" s="62"/>
      <c r="AN909" s="62"/>
      <c r="AO909" s="62"/>
      <c r="AP909" s="62"/>
      <c r="AQ909" s="62"/>
      <c r="AR909" s="62"/>
      <c r="AS909" s="62"/>
    </row>
    <row r="910" spans="1:45" ht="15.75" customHeight="1" x14ac:dyDescent="0.2">
      <c r="A910" s="62"/>
      <c r="B910" s="6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  <c r="AA910" s="62"/>
      <c r="AB910" s="62"/>
      <c r="AC910" s="62"/>
      <c r="AD910" s="62"/>
      <c r="AE910" s="62"/>
      <c r="AF910" s="62"/>
      <c r="AG910" s="62"/>
      <c r="AH910" s="62"/>
      <c r="AI910" s="62"/>
      <c r="AJ910" s="62"/>
      <c r="AK910" s="62"/>
      <c r="AL910" s="62"/>
      <c r="AM910" s="62"/>
      <c r="AN910" s="62"/>
      <c r="AO910" s="62"/>
      <c r="AP910" s="62"/>
      <c r="AQ910" s="62"/>
      <c r="AR910" s="62"/>
      <c r="AS910" s="62"/>
    </row>
    <row r="911" spans="1:45" ht="15.75" customHeight="1" x14ac:dyDescent="0.2">
      <c r="A911" s="62"/>
      <c r="B911" s="6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  <c r="AA911" s="62"/>
      <c r="AB911" s="62"/>
      <c r="AC911" s="62"/>
      <c r="AD911" s="62"/>
      <c r="AE911" s="62"/>
      <c r="AF911" s="62"/>
      <c r="AG911" s="62"/>
      <c r="AH911" s="62"/>
      <c r="AI911" s="62"/>
      <c r="AJ911" s="62"/>
      <c r="AK911" s="62"/>
      <c r="AL911" s="62"/>
      <c r="AM911" s="62"/>
      <c r="AN911" s="62"/>
      <c r="AO911" s="62"/>
      <c r="AP911" s="62"/>
      <c r="AQ911" s="62"/>
      <c r="AR911" s="62"/>
      <c r="AS911" s="62"/>
    </row>
    <row r="912" spans="1:45" ht="15.75" customHeight="1" x14ac:dyDescent="0.2">
      <c r="A912" s="62"/>
      <c r="B912" s="6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  <c r="AA912" s="62"/>
      <c r="AB912" s="62"/>
      <c r="AC912" s="62"/>
      <c r="AD912" s="62"/>
      <c r="AE912" s="62"/>
      <c r="AF912" s="62"/>
      <c r="AG912" s="62"/>
      <c r="AH912" s="62"/>
      <c r="AI912" s="62"/>
      <c r="AJ912" s="62"/>
      <c r="AK912" s="62"/>
      <c r="AL912" s="62"/>
      <c r="AM912" s="62"/>
      <c r="AN912" s="62"/>
      <c r="AO912" s="62"/>
      <c r="AP912" s="62"/>
      <c r="AQ912" s="62"/>
      <c r="AR912" s="62"/>
      <c r="AS912" s="62"/>
    </row>
    <row r="913" spans="1:45" ht="15.75" customHeight="1" x14ac:dyDescent="0.2">
      <c r="A913" s="62"/>
      <c r="B913" s="6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  <c r="AA913" s="62"/>
      <c r="AB913" s="62"/>
      <c r="AC913" s="62"/>
      <c r="AD913" s="62"/>
      <c r="AE913" s="62"/>
      <c r="AF913" s="62"/>
      <c r="AG913" s="62"/>
      <c r="AH913" s="62"/>
      <c r="AI913" s="62"/>
      <c r="AJ913" s="62"/>
      <c r="AK913" s="62"/>
      <c r="AL913" s="62"/>
      <c r="AM913" s="62"/>
      <c r="AN913" s="62"/>
      <c r="AO913" s="62"/>
      <c r="AP913" s="62"/>
      <c r="AQ913" s="62"/>
      <c r="AR913" s="62"/>
      <c r="AS913" s="62"/>
    </row>
    <row r="914" spans="1:45" ht="15.75" customHeight="1" x14ac:dyDescent="0.2">
      <c r="A914" s="62"/>
      <c r="B914" s="6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  <c r="AA914" s="62"/>
      <c r="AB914" s="62"/>
      <c r="AC914" s="62"/>
      <c r="AD914" s="62"/>
      <c r="AE914" s="62"/>
      <c r="AF914" s="62"/>
      <c r="AG914" s="62"/>
      <c r="AH914" s="62"/>
      <c r="AI914" s="62"/>
      <c r="AJ914" s="62"/>
      <c r="AK914" s="62"/>
      <c r="AL914" s="62"/>
      <c r="AM914" s="62"/>
      <c r="AN914" s="62"/>
      <c r="AO914" s="62"/>
      <c r="AP914" s="62"/>
      <c r="AQ914" s="62"/>
      <c r="AR914" s="62"/>
      <c r="AS914" s="62"/>
    </row>
    <row r="915" spans="1:45" ht="15.75" customHeight="1" x14ac:dyDescent="0.2">
      <c r="A915" s="62"/>
      <c r="B915" s="6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  <c r="AA915" s="62"/>
      <c r="AB915" s="62"/>
      <c r="AC915" s="62"/>
      <c r="AD915" s="62"/>
      <c r="AE915" s="62"/>
      <c r="AF915" s="62"/>
      <c r="AG915" s="62"/>
      <c r="AH915" s="62"/>
      <c r="AI915" s="62"/>
      <c r="AJ915" s="62"/>
      <c r="AK915" s="62"/>
      <c r="AL915" s="62"/>
      <c r="AM915" s="62"/>
      <c r="AN915" s="62"/>
      <c r="AO915" s="62"/>
      <c r="AP915" s="62"/>
      <c r="AQ915" s="62"/>
      <c r="AR915" s="62"/>
      <c r="AS915" s="62"/>
    </row>
    <row r="916" spans="1:45" ht="15.75" customHeight="1" x14ac:dyDescent="0.2">
      <c r="A916" s="62"/>
      <c r="B916" s="6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  <c r="AA916" s="62"/>
      <c r="AB916" s="62"/>
      <c r="AC916" s="62"/>
      <c r="AD916" s="62"/>
      <c r="AE916" s="62"/>
      <c r="AF916" s="62"/>
      <c r="AG916" s="62"/>
      <c r="AH916" s="62"/>
      <c r="AI916" s="62"/>
      <c r="AJ916" s="62"/>
      <c r="AK916" s="62"/>
      <c r="AL916" s="62"/>
      <c r="AM916" s="62"/>
      <c r="AN916" s="62"/>
      <c r="AO916" s="62"/>
      <c r="AP916" s="62"/>
      <c r="AQ916" s="62"/>
      <c r="AR916" s="62"/>
      <c r="AS916" s="62"/>
    </row>
    <row r="917" spans="1:45" ht="15.75" customHeight="1" x14ac:dyDescent="0.2">
      <c r="A917" s="62"/>
      <c r="B917" s="6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  <c r="AA917" s="62"/>
      <c r="AB917" s="62"/>
      <c r="AC917" s="62"/>
      <c r="AD917" s="62"/>
      <c r="AE917" s="62"/>
      <c r="AF917" s="62"/>
      <c r="AG917" s="62"/>
      <c r="AH917" s="62"/>
      <c r="AI917" s="62"/>
      <c r="AJ917" s="62"/>
      <c r="AK917" s="62"/>
      <c r="AL917" s="62"/>
      <c r="AM917" s="62"/>
      <c r="AN917" s="62"/>
      <c r="AO917" s="62"/>
      <c r="AP917" s="62"/>
      <c r="AQ917" s="62"/>
      <c r="AR917" s="62"/>
      <c r="AS917" s="62"/>
    </row>
    <row r="918" spans="1:45" ht="15.75" customHeight="1" x14ac:dyDescent="0.2">
      <c r="A918" s="62"/>
      <c r="B918" s="6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  <c r="AA918" s="62"/>
      <c r="AB918" s="62"/>
      <c r="AC918" s="62"/>
      <c r="AD918" s="62"/>
      <c r="AE918" s="62"/>
      <c r="AF918" s="62"/>
      <c r="AG918" s="62"/>
      <c r="AH918" s="62"/>
      <c r="AI918" s="62"/>
      <c r="AJ918" s="62"/>
      <c r="AK918" s="62"/>
      <c r="AL918" s="62"/>
      <c r="AM918" s="62"/>
      <c r="AN918" s="62"/>
      <c r="AO918" s="62"/>
      <c r="AP918" s="62"/>
      <c r="AQ918" s="62"/>
      <c r="AR918" s="62"/>
      <c r="AS918" s="62"/>
    </row>
    <row r="919" spans="1:45" ht="15.75" customHeight="1" x14ac:dyDescent="0.2">
      <c r="A919" s="62"/>
      <c r="B919" s="6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  <c r="AA919" s="62"/>
      <c r="AB919" s="62"/>
      <c r="AC919" s="62"/>
      <c r="AD919" s="62"/>
      <c r="AE919" s="62"/>
      <c r="AF919" s="62"/>
      <c r="AG919" s="62"/>
      <c r="AH919" s="62"/>
      <c r="AI919" s="62"/>
      <c r="AJ919" s="62"/>
      <c r="AK919" s="62"/>
      <c r="AL919" s="62"/>
      <c r="AM919" s="62"/>
      <c r="AN919" s="62"/>
      <c r="AO919" s="62"/>
      <c r="AP919" s="62"/>
      <c r="AQ919" s="62"/>
      <c r="AR919" s="62"/>
      <c r="AS919" s="62"/>
    </row>
    <row r="920" spans="1:45" ht="15.75" customHeight="1" x14ac:dyDescent="0.2">
      <c r="A920" s="62"/>
      <c r="B920" s="6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  <c r="AA920" s="62"/>
      <c r="AB920" s="62"/>
      <c r="AC920" s="62"/>
      <c r="AD920" s="62"/>
      <c r="AE920" s="62"/>
      <c r="AF920" s="62"/>
      <c r="AG920" s="62"/>
      <c r="AH920" s="62"/>
      <c r="AI920" s="62"/>
      <c r="AJ920" s="62"/>
      <c r="AK920" s="62"/>
      <c r="AL920" s="62"/>
      <c r="AM920" s="62"/>
      <c r="AN920" s="62"/>
      <c r="AO920" s="62"/>
      <c r="AP920" s="62"/>
      <c r="AQ920" s="62"/>
      <c r="AR920" s="62"/>
      <c r="AS920" s="62"/>
    </row>
    <row r="921" spans="1:45" ht="15.75" customHeight="1" x14ac:dyDescent="0.2">
      <c r="A921" s="62"/>
      <c r="B921" s="6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  <c r="AA921" s="62"/>
      <c r="AB921" s="62"/>
      <c r="AC921" s="62"/>
      <c r="AD921" s="62"/>
      <c r="AE921" s="62"/>
      <c r="AF921" s="62"/>
      <c r="AG921" s="62"/>
      <c r="AH921" s="62"/>
      <c r="AI921" s="62"/>
      <c r="AJ921" s="62"/>
      <c r="AK921" s="62"/>
      <c r="AL921" s="62"/>
      <c r="AM921" s="62"/>
      <c r="AN921" s="62"/>
      <c r="AO921" s="62"/>
      <c r="AP921" s="62"/>
      <c r="AQ921" s="62"/>
      <c r="AR921" s="62"/>
      <c r="AS921" s="62"/>
    </row>
    <row r="922" spans="1:45" ht="15.75" customHeight="1" x14ac:dyDescent="0.2">
      <c r="A922" s="62"/>
      <c r="B922" s="62"/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  <c r="AA922" s="62"/>
      <c r="AB922" s="62"/>
      <c r="AC922" s="62"/>
      <c r="AD922" s="62"/>
      <c r="AE922" s="62"/>
      <c r="AF922" s="62"/>
      <c r="AG922" s="62"/>
      <c r="AH922" s="62"/>
      <c r="AI922" s="62"/>
      <c r="AJ922" s="62"/>
      <c r="AK922" s="62"/>
      <c r="AL922" s="62"/>
      <c r="AM922" s="62"/>
      <c r="AN922" s="62"/>
      <c r="AO922" s="62"/>
      <c r="AP922" s="62"/>
      <c r="AQ922" s="62"/>
      <c r="AR922" s="62"/>
      <c r="AS922" s="62"/>
    </row>
    <row r="923" spans="1:45" ht="15.75" customHeight="1" x14ac:dyDescent="0.2">
      <c r="A923" s="62"/>
      <c r="B923" s="62"/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  <c r="AA923" s="62"/>
      <c r="AB923" s="62"/>
      <c r="AC923" s="62"/>
      <c r="AD923" s="62"/>
      <c r="AE923" s="62"/>
      <c r="AF923" s="62"/>
      <c r="AG923" s="62"/>
      <c r="AH923" s="62"/>
      <c r="AI923" s="62"/>
      <c r="AJ923" s="62"/>
      <c r="AK923" s="62"/>
      <c r="AL923" s="62"/>
      <c r="AM923" s="62"/>
      <c r="AN923" s="62"/>
      <c r="AO923" s="62"/>
      <c r="AP923" s="62"/>
      <c r="AQ923" s="62"/>
      <c r="AR923" s="62"/>
      <c r="AS923" s="62"/>
    </row>
    <row r="924" spans="1:45" ht="15.75" customHeight="1" x14ac:dyDescent="0.2">
      <c r="A924" s="62"/>
      <c r="B924" s="62"/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  <c r="AA924" s="62"/>
      <c r="AB924" s="62"/>
      <c r="AC924" s="62"/>
      <c r="AD924" s="62"/>
      <c r="AE924" s="62"/>
      <c r="AF924" s="62"/>
      <c r="AG924" s="62"/>
      <c r="AH924" s="62"/>
      <c r="AI924" s="62"/>
      <c r="AJ924" s="62"/>
      <c r="AK924" s="62"/>
      <c r="AL924" s="62"/>
      <c r="AM924" s="62"/>
      <c r="AN924" s="62"/>
      <c r="AO924" s="62"/>
      <c r="AP924" s="62"/>
      <c r="AQ924" s="62"/>
      <c r="AR924" s="62"/>
      <c r="AS924" s="62"/>
    </row>
    <row r="925" spans="1:45" ht="15.75" customHeight="1" x14ac:dyDescent="0.2">
      <c r="A925" s="62"/>
      <c r="B925" s="62"/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  <c r="AA925" s="62"/>
      <c r="AB925" s="62"/>
      <c r="AC925" s="62"/>
      <c r="AD925" s="62"/>
      <c r="AE925" s="62"/>
      <c r="AF925" s="62"/>
      <c r="AG925" s="62"/>
      <c r="AH925" s="62"/>
      <c r="AI925" s="62"/>
      <c r="AJ925" s="62"/>
      <c r="AK925" s="62"/>
      <c r="AL925" s="62"/>
      <c r="AM925" s="62"/>
      <c r="AN925" s="62"/>
      <c r="AO925" s="62"/>
      <c r="AP925" s="62"/>
      <c r="AQ925" s="62"/>
      <c r="AR925" s="62"/>
      <c r="AS925" s="62"/>
    </row>
    <row r="926" spans="1:45" ht="15.75" customHeight="1" x14ac:dyDescent="0.2">
      <c r="A926" s="62"/>
      <c r="B926" s="62"/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  <c r="AA926" s="62"/>
      <c r="AB926" s="62"/>
      <c r="AC926" s="62"/>
      <c r="AD926" s="62"/>
      <c r="AE926" s="62"/>
      <c r="AF926" s="62"/>
      <c r="AG926" s="62"/>
      <c r="AH926" s="62"/>
      <c r="AI926" s="62"/>
      <c r="AJ926" s="62"/>
      <c r="AK926" s="62"/>
      <c r="AL926" s="62"/>
      <c r="AM926" s="62"/>
      <c r="AN926" s="62"/>
      <c r="AO926" s="62"/>
      <c r="AP926" s="62"/>
      <c r="AQ926" s="62"/>
      <c r="AR926" s="62"/>
      <c r="AS926" s="62"/>
    </row>
    <row r="927" spans="1:45" ht="15.75" customHeight="1" x14ac:dyDescent="0.2">
      <c r="A927" s="62"/>
      <c r="B927" s="62"/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  <c r="AA927" s="62"/>
      <c r="AB927" s="62"/>
      <c r="AC927" s="62"/>
      <c r="AD927" s="62"/>
      <c r="AE927" s="62"/>
      <c r="AF927" s="62"/>
      <c r="AG927" s="62"/>
      <c r="AH927" s="62"/>
      <c r="AI927" s="62"/>
      <c r="AJ927" s="62"/>
      <c r="AK927" s="62"/>
      <c r="AL927" s="62"/>
      <c r="AM927" s="62"/>
      <c r="AN927" s="62"/>
      <c r="AO927" s="62"/>
      <c r="AP927" s="62"/>
      <c r="AQ927" s="62"/>
      <c r="AR927" s="62"/>
      <c r="AS927" s="62"/>
    </row>
    <row r="928" spans="1:45" ht="15.75" customHeight="1" x14ac:dyDescent="0.2">
      <c r="A928" s="62"/>
      <c r="B928" s="62"/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  <c r="AA928" s="62"/>
      <c r="AB928" s="62"/>
      <c r="AC928" s="62"/>
      <c r="AD928" s="62"/>
      <c r="AE928" s="62"/>
      <c r="AF928" s="62"/>
      <c r="AG928" s="62"/>
      <c r="AH928" s="62"/>
      <c r="AI928" s="62"/>
      <c r="AJ928" s="62"/>
      <c r="AK928" s="62"/>
      <c r="AL928" s="62"/>
      <c r="AM928" s="62"/>
      <c r="AN928" s="62"/>
      <c r="AO928" s="62"/>
      <c r="AP928" s="62"/>
      <c r="AQ928" s="62"/>
      <c r="AR928" s="62"/>
      <c r="AS928" s="62"/>
    </row>
    <row r="929" spans="1:45" ht="15.75" customHeight="1" x14ac:dyDescent="0.2">
      <c r="A929" s="62"/>
      <c r="B929" s="62"/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  <c r="AA929" s="62"/>
      <c r="AB929" s="62"/>
      <c r="AC929" s="62"/>
      <c r="AD929" s="62"/>
      <c r="AE929" s="62"/>
      <c r="AF929" s="62"/>
      <c r="AG929" s="62"/>
      <c r="AH929" s="62"/>
      <c r="AI929" s="62"/>
      <c r="AJ929" s="62"/>
      <c r="AK929" s="62"/>
      <c r="AL929" s="62"/>
      <c r="AM929" s="62"/>
      <c r="AN929" s="62"/>
      <c r="AO929" s="62"/>
      <c r="AP929" s="62"/>
      <c r="AQ929" s="62"/>
      <c r="AR929" s="62"/>
      <c r="AS929" s="62"/>
    </row>
    <row r="930" spans="1:45" ht="15.75" customHeight="1" x14ac:dyDescent="0.2">
      <c r="A930" s="62"/>
      <c r="B930" s="62"/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  <c r="AA930" s="62"/>
      <c r="AB930" s="62"/>
      <c r="AC930" s="62"/>
      <c r="AD930" s="62"/>
      <c r="AE930" s="62"/>
      <c r="AF930" s="62"/>
      <c r="AG930" s="62"/>
      <c r="AH930" s="62"/>
      <c r="AI930" s="62"/>
      <c r="AJ930" s="62"/>
      <c r="AK930" s="62"/>
      <c r="AL930" s="62"/>
      <c r="AM930" s="62"/>
      <c r="AN930" s="62"/>
      <c r="AO930" s="62"/>
      <c r="AP930" s="62"/>
      <c r="AQ930" s="62"/>
      <c r="AR930" s="62"/>
      <c r="AS930" s="62"/>
    </row>
    <row r="931" spans="1:45" ht="15.75" customHeight="1" x14ac:dyDescent="0.2">
      <c r="A931" s="62"/>
      <c r="B931" s="62"/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  <c r="AA931" s="62"/>
      <c r="AB931" s="62"/>
      <c r="AC931" s="62"/>
      <c r="AD931" s="62"/>
      <c r="AE931" s="62"/>
      <c r="AF931" s="62"/>
      <c r="AG931" s="62"/>
      <c r="AH931" s="62"/>
      <c r="AI931" s="62"/>
      <c r="AJ931" s="62"/>
      <c r="AK931" s="62"/>
      <c r="AL931" s="62"/>
      <c r="AM931" s="62"/>
      <c r="AN931" s="62"/>
      <c r="AO931" s="62"/>
      <c r="AP931" s="62"/>
      <c r="AQ931" s="62"/>
      <c r="AR931" s="62"/>
      <c r="AS931" s="62"/>
    </row>
    <row r="932" spans="1:45" ht="15.75" customHeight="1" x14ac:dyDescent="0.2">
      <c r="A932" s="62"/>
      <c r="B932" s="62"/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  <c r="AA932" s="62"/>
      <c r="AB932" s="62"/>
      <c r="AC932" s="62"/>
      <c r="AD932" s="62"/>
      <c r="AE932" s="62"/>
      <c r="AF932" s="62"/>
      <c r="AG932" s="62"/>
      <c r="AH932" s="62"/>
      <c r="AI932" s="62"/>
      <c r="AJ932" s="62"/>
      <c r="AK932" s="62"/>
      <c r="AL932" s="62"/>
      <c r="AM932" s="62"/>
      <c r="AN932" s="62"/>
      <c r="AO932" s="62"/>
      <c r="AP932" s="62"/>
      <c r="AQ932" s="62"/>
      <c r="AR932" s="62"/>
      <c r="AS932" s="62"/>
    </row>
    <row r="933" spans="1:45" ht="15.75" customHeight="1" x14ac:dyDescent="0.2">
      <c r="A933" s="62"/>
      <c r="B933" s="62"/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  <c r="AA933" s="62"/>
      <c r="AB933" s="62"/>
      <c r="AC933" s="62"/>
      <c r="AD933" s="62"/>
      <c r="AE933" s="62"/>
      <c r="AF933" s="62"/>
      <c r="AG933" s="62"/>
      <c r="AH933" s="62"/>
      <c r="AI933" s="62"/>
      <c r="AJ933" s="62"/>
      <c r="AK933" s="62"/>
      <c r="AL933" s="62"/>
      <c r="AM933" s="62"/>
      <c r="AN933" s="62"/>
      <c r="AO933" s="62"/>
      <c r="AP933" s="62"/>
      <c r="AQ933" s="62"/>
      <c r="AR933" s="62"/>
      <c r="AS933" s="62"/>
    </row>
    <row r="934" spans="1:45" ht="15.75" customHeight="1" x14ac:dyDescent="0.2">
      <c r="A934" s="62"/>
      <c r="B934" s="62"/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  <c r="AA934" s="62"/>
      <c r="AB934" s="62"/>
      <c r="AC934" s="62"/>
      <c r="AD934" s="62"/>
      <c r="AE934" s="62"/>
      <c r="AF934" s="62"/>
      <c r="AG934" s="62"/>
      <c r="AH934" s="62"/>
      <c r="AI934" s="62"/>
      <c r="AJ934" s="62"/>
      <c r="AK934" s="62"/>
      <c r="AL934" s="62"/>
      <c r="AM934" s="62"/>
      <c r="AN934" s="62"/>
      <c r="AO934" s="62"/>
      <c r="AP934" s="62"/>
      <c r="AQ934" s="62"/>
      <c r="AR934" s="62"/>
      <c r="AS934" s="62"/>
    </row>
    <row r="935" spans="1:45" ht="15.75" customHeight="1" x14ac:dyDescent="0.2">
      <c r="A935" s="62"/>
      <c r="B935" s="62"/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  <c r="AA935" s="62"/>
      <c r="AB935" s="62"/>
      <c r="AC935" s="62"/>
      <c r="AD935" s="62"/>
      <c r="AE935" s="62"/>
      <c r="AF935" s="62"/>
      <c r="AG935" s="62"/>
      <c r="AH935" s="62"/>
      <c r="AI935" s="62"/>
      <c r="AJ935" s="62"/>
      <c r="AK935" s="62"/>
      <c r="AL935" s="62"/>
      <c r="AM935" s="62"/>
      <c r="AN935" s="62"/>
      <c r="AO935" s="62"/>
      <c r="AP935" s="62"/>
      <c r="AQ935" s="62"/>
      <c r="AR935" s="62"/>
      <c r="AS935" s="62"/>
    </row>
    <row r="936" spans="1:45" ht="15.75" customHeight="1" x14ac:dyDescent="0.2">
      <c r="A936" s="62"/>
      <c r="B936" s="62"/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  <c r="AA936" s="62"/>
      <c r="AB936" s="62"/>
      <c r="AC936" s="62"/>
      <c r="AD936" s="62"/>
      <c r="AE936" s="62"/>
      <c r="AF936" s="62"/>
      <c r="AG936" s="62"/>
      <c r="AH936" s="62"/>
      <c r="AI936" s="62"/>
      <c r="AJ936" s="62"/>
      <c r="AK936" s="62"/>
      <c r="AL936" s="62"/>
      <c r="AM936" s="62"/>
      <c r="AN936" s="62"/>
      <c r="AO936" s="62"/>
      <c r="AP936" s="62"/>
      <c r="AQ936" s="62"/>
      <c r="AR936" s="62"/>
      <c r="AS936" s="62"/>
    </row>
    <row r="937" spans="1:45" ht="15.75" customHeight="1" x14ac:dyDescent="0.2">
      <c r="A937" s="62"/>
      <c r="B937" s="62"/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  <c r="AA937" s="62"/>
      <c r="AB937" s="62"/>
      <c r="AC937" s="62"/>
      <c r="AD937" s="62"/>
      <c r="AE937" s="62"/>
      <c r="AF937" s="62"/>
      <c r="AG937" s="62"/>
      <c r="AH937" s="62"/>
      <c r="AI937" s="62"/>
      <c r="AJ937" s="62"/>
      <c r="AK937" s="62"/>
      <c r="AL937" s="62"/>
      <c r="AM937" s="62"/>
      <c r="AN937" s="62"/>
      <c r="AO937" s="62"/>
      <c r="AP937" s="62"/>
      <c r="AQ937" s="62"/>
      <c r="AR937" s="62"/>
      <c r="AS937" s="62"/>
    </row>
    <row r="938" spans="1:45" ht="15.75" customHeight="1" x14ac:dyDescent="0.2">
      <c r="A938" s="62"/>
      <c r="B938" s="62"/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  <c r="AA938" s="62"/>
      <c r="AB938" s="62"/>
      <c r="AC938" s="62"/>
      <c r="AD938" s="62"/>
      <c r="AE938" s="62"/>
      <c r="AF938" s="62"/>
      <c r="AG938" s="62"/>
      <c r="AH938" s="62"/>
      <c r="AI938" s="62"/>
      <c r="AJ938" s="62"/>
      <c r="AK938" s="62"/>
      <c r="AL938" s="62"/>
      <c r="AM938" s="62"/>
      <c r="AN938" s="62"/>
      <c r="AO938" s="62"/>
      <c r="AP938" s="62"/>
      <c r="AQ938" s="62"/>
      <c r="AR938" s="62"/>
      <c r="AS938" s="62"/>
    </row>
    <row r="939" spans="1:45" ht="15.75" customHeight="1" x14ac:dyDescent="0.2">
      <c r="A939" s="62"/>
      <c r="B939" s="62"/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  <c r="AA939" s="62"/>
      <c r="AB939" s="62"/>
      <c r="AC939" s="62"/>
      <c r="AD939" s="62"/>
      <c r="AE939" s="62"/>
      <c r="AF939" s="62"/>
      <c r="AG939" s="62"/>
      <c r="AH939" s="62"/>
      <c r="AI939" s="62"/>
      <c r="AJ939" s="62"/>
      <c r="AK939" s="62"/>
      <c r="AL939" s="62"/>
      <c r="AM939" s="62"/>
      <c r="AN939" s="62"/>
      <c r="AO939" s="62"/>
      <c r="AP939" s="62"/>
      <c r="AQ939" s="62"/>
      <c r="AR939" s="62"/>
      <c r="AS939" s="62"/>
    </row>
    <row r="940" spans="1:45" ht="15.75" customHeight="1" x14ac:dyDescent="0.2">
      <c r="A940" s="62"/>
      <c r="B940" s="62"/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  <c r="AA940" s="62"/>
      <c r="AB940" s="62"/>
      <c r="AC940" s="62"/>
      <c r="AD940" s="62"/>
      <c r="AE940" s="62"/>
      <c r="AF940" s="62"/>
      <c r="AG940" s="62"/>
      <c r="AH940" s="62"/>
      <c r="AI940" s="62"/>
      <c r="AJ940" s="62"/>
      <c r="AK940" s="62"/>
      <c r="AL940" s="62"/>
      <c r="AM940" s="62"/>
      <c r="AN940" s="62"/>
      <c r="AO940" s="62"/>
      <c r="AP940" s="62"/>
      <c r="AQ940" s="62"/>
      <c r="AR940" s="62"/>
      <c r="AS940" s="62"/>
    </row>
    <row r="941" spans="1:45" ht="15.75" customHeight="1" x14ac:dyDescent="0.2">
      <c r="A941" s="62"/>
      <c r="B941" s="62"/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  <c r="AA941" s="62"/>
      <c r="AB941" s="62"/>
      <c r="AC941" s="62"/>
      <c r="AD941" s="62"/>
      <c r="AE941" s="62"/>
      <c r="AF941" s="62"/>
      <c r="AG941" s="62"/>
      <c r="AH941" s="62"/>
      <c r="AI941" s="62"/>
      <c r="AJ941" s="62"/>
      <c r="AK941" s="62"/>
      <c r="AL941" s="62"/>
      <c r="AM941" s="62"/>
      <c r="AN941" s="62"/>
      <c r="AO941" s="62"/>
      <c r="AP941" s="62"/>
      <c r="AQ941" s="62"/>
      <c r="AR941" s="62"/>
      <c r="AS941" s="62"/>
    </row>
    <row r="942" spans="1:45" ht="15.75" customHeight="1" x14ac:dyDescent="0.2">
      <c r="A942" s="62"/>
      <c r="B942" s="62"/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  <c r="AA942" s="62"/>
      <c r="AB942" s="62"/>
      <c r="AC942" s="62"/>
      <c r="AD942" s="62"/>
      <c r="AE942" s="62"/>
      <c r="AF942" s="62"/>
      <c r="AG942" s="62"/>
      <c r="AH942" s="62"/>
      <c r="AI942" s="62"/>
      <c r="AJ942" s="62"/>
      <c r="AK942" s="62"/>
      <c r="AL942" s="62"/>
      <c r="AM942" s="62"/>
      <c r="AN942" s="62"/>
      <c r="AO942" s="62"/>
      <c r="AP942" s="62"/>
      <c r="AQ942" s="62"/>
      <c r="AR942" s="62"/>
      <c r="AS942" s="62"/>
    </row>
    <row r="943" spans="1:45" ht="15.75" customHeight="1" x14ac:dyDescent="0.2">
      <c r="A943" s="62"/>
      <c r="B943" s="62"/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  <c r="AA943" s="62"/>
      <c r="AB943" s="62"/>
      <c r="AC943" s="62"/>
      <c r="AD943" s="62"/>
      <c r="AE943" s="62"/>
      <c r="AF943" s="62"/>
      <c r="AG943" s="62"/>
      <c r="AH943" s="62"/>
      <c r="AI943" s="62"/>
      <c r="AJ943" s="62"/>
      <c r="AK943" s="62"/>
      <c r="AL943" s="62"/>
      <c r="AM943" s="62"/>
      <c r="AN943" s="62"/>
      <c r="AO943" s="62"/>
      <c r="AP943" s="62"/>
      <c r="AQ943" s="62"/>
      <c r="AR943" s="62"/>
      <c r="AS943" s="62"/>
    </row>
    <row r="944" spans="1:45" ht="15.75" customHeight="1" x14ac:dyDescent="0.2">
      <c r="A944" s="62"/>
      <c r="B944" s="62"/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  <c r="AA944" s="62"/>
      <c r="AB944" s="62"/>
      <c r="AC944" s="62"/>
      <c r="AD944" s="62"/>
      <c r="AE944" s="62"/>
      <c r="AF944" s="62"/>
      <c r="AG944" s="62"/>
      <c r="AH944" s="62"/>
      <c r="AI944" s="62"/>
      <c r="AJ944" s="62"/>
      <c r="AK944" s="62"/>
      <c r="AL944" s="62"/>
      <c r="AM944" s="62"/>
      <c r="AN944" s="62"/>
      <c r="AO944" s="62"/>
      <c r="AP944" s="62"/>
      <c r="AQ944" s="62"/>
      <c r="AR944" s="62"/>
      <c r="AS944" s="62"/>
    </row>
    <row r="945" spans="1:45" ht="15.75" customHeight="1" x14ac:dyDescent="0.2">
      <c r="A945" s="62"/>
      <c r="B945" s="62"/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  <c r="AA945" s="62"/>
      <c r="AB945" s="62"/>
      <c r="AC945" s="62"/>
      <c r="AD945" s="62"/>
      <c r="AE945" s="62"/>
      <c r="AF945" s="62"/>
      <c r="AG945" s="62"/>
      <c r="AH945" s="62"/>
      <c r="AI945" s="62"/>
      <c r="AJ945" s="62"/>
      <c r="AK945" s="62"/>
      <c r="AL945" s="62"/>
      <c r="AM945" s="62"/>
      <c r="AN945" s="62"/>
      <c r="AO945" s="62"/>
      <c r="AP945" s="62"/>
      <c r="AQ945" s="62"/>
      <c r="AR945" s="62"/>
      <c r="AS945" s="62"/>
    </row>
    <row r="946" spans="1:45" ht="15.75" customHeight="1" x14ac:dyDescent="0.2">
      <c r="A946" s="62"/>
      <c r="B946" s="62"/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  <c r="AA946" s="62"/>
      <c r="AB946" s="62"/>
      <c r="AC946" s="62"/>
      <c r="AD946" s="62"/>
      <c r="AE946" s="62"/>
      <c r="AF946" s="62"/>
      <c r="AG946" s="62"/>
      <c r="AH946" s="62"/>
      <c r="AI946" s="62"/>
      <c r="AJ946" s="62"/>
      <c r="AK946" s="62"/>
      <c r="AL946" s="62"/>
      <c r="AM946" s="62"/>
      <c r="AN946" s="62"/>
      <c r="AO946" s="62"/>
      <c r="AP946" s="62"/>
      <c r="AQ946" s="62"/>
      <c r="AR946" s="62"/>
      <c r="AS946" s="62"/>
    </row>
    <row r="947" spans="1:45" ht="15.75" customHeight="1" x14ac:dyDescent="0.2">
      <c r="A947" s="62"/>
      <c r="B947" s="62"/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  <c r="AA947" s="62"/>
      <c r="AB947" s="62"/>
      <c r="AC947" s="62"/>
      <c r="AD947" s="62"/>
      <c r="AE947" s="62"/>
      <c r="AF947" s="62"/>
      <c r="AG947" s="62"/>
      <c r="AH947" s="62"/>
      <c r="AI947" s="62"/>
      <c r="AJ947" s="62"/>
      <c r="AK947" s="62"/>
      <c r="AL947" s="62"/>
      <c r="AM947" s="62"/>
      <c r="AN947" s="62"/>
      <c r="AO947" s="62"/>
      <c r="AP947" s="62"/>
      <c r="AQ947" s="62"/>
      <c r="AR947" s="62"/>
      <c r="AS947" s="62"/>
    </row>
    <row r="948" spans="1:45" ht="15.75" customHeight="1" x14ac:dyDescent="0.2">
      <c r="A948" s="62"/>
      <c r="B948" s="62"/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  <c r="AA948" s="62"/>
      <c r="AB948" s="62"/>
      <c r="AC948" s="62"/>
      <c r="AD948" s="62"/>
      <c r="AE948" s="62"/>
      <c r="AF948" s="62"/>
      <c r="AG948" s="62"/>
      <c r="AH948" s="62"/>
      <c r="AI948" s="62"/>
      <c r="AJ948" s="62"/>
      <c r="AK948" s="62"/>
      <c r="AL948" s="62"/>
      <c r="AM948" s="62"/>
      <c r="AN948" s="62"/>
      <c r="AO948" s="62"/>
      <c r="AP948" s="62"/>
      <c r="AQ948" s="62"/>
      <c r="AR948" s="62"/>
      <c r="AS948" s="62"/>
    </row>
    <row r="949" spans="1:45" ht="15.75" customHeight="1" x14ac:dyDescent="0.2">
      <c r="A949" s="62"/>
      <c r="B949" s="62"/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  <c r="AA949" s="62"/>
      <c r="AB949" s="62"/>
      <c r="AC949" s="62"/>
      <c r="AD949" s="62"/>
      <c r="AE949" s="62"/>
      <c r="AF949" s="62"/>
      <c r="AG949" s="62"/>
      <c r="AH949" s="62"/>
      <c r="AI949" s="62"/>
      <c r="AJ949" s="62"/>
      <c r="AK949" s="62"/>
      <c r="AL949" s="62"/>
      <c r="AM949" s="62"/>
      <c r="AN949" s="62"/>
      <c r="AO949" s="62"/>
      <c r="AP949" s="62"/>
      <c r="AQ949" s="62"/>
      <c r="AR949" s="62"/>
      <c r="AS949" s="62"/>
    </row>
    <row r="950" spans="1:45" ht="15.75" customHeight="1" x14ac:dyDescent="0.2">
      <c r="A950" s="62"/>
      <c r="B950" s="62"/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  <c r="AA950" s="62"/>
      <c r="AB950" s="62"/>
      <c r="AC950" s="62"/>
      <c r="AD950" s="62"/>
      <c r="AE950" s="62"/>
      <c r="AF950" s="62"/>
      <c r="AG950" s="62"/>
      <c r="AH950" s="62"/>
      <c r="AI950" s="62"/>
      <c r="AJ950" s="62"/>
      <c r="AK950" s="62"/>
      <c r="AL950" s="62"/>
      <c r="AM950" s="62"/>
      <c r="AN950" s="62"/>
      <c r="AO950" s="62"/>
      <c r="AP950" s="62"/>
      <c r="AQ950" s="62"/>
      <c r="AR950" s="62"/>
      <c r="AS950" s="62"/>
    </row>
    <row r="951" spans="1:45" ht="15.75" customHeight="1" x14ac:dyDescent="0.2">
      <c r="A951" s="62"/>
      <c r="B951" s="62"/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  <c r="AA951" s="62"/>
      <c r="AB951" s="62"/>
      <c r="AC951" s="62"/>
      <c r="AD951" s="62"/>
      <c r="AE951" s="62"/>
      <c r="AF951" s="62"/>
      <c r="AG951" s="62"/>
      <c r="AH951" s="62"/>
      <c r="AI951" s="62"/>
      <c r="AJ951" s="62"/>
      <c r="AK951" s="62"/>
      <c r="AL951" s="62"/>
      <c r="AM951" s="62"/>
      <c r="AN951" s="62"/>
      <c r="AO951" s="62"/>
      <c r="AP951" s="62"/>
      <c r="AQ951" s="62"/>
      <c r="AR951" s="62"/>
      <c r="AS951" s="62"/>
    </row>
    <row r="952" spans="1:45" ht="15.75" customHeight="1" x14ac:dyDescent="0.2">
      <c r="A952" s="62"/>
      <c r="B952" s="62"/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  <c r="AA952" s="62"/>
      <c r="AB952" s="62"/>
      <c r="AC952" s="62"/>
      <c r="AD952" s="62"/>
      <c r="AE952" s="62"/>
      <c r="AF952" s="62"/>
      <c r="AG952" s="62"/>
      <c r="AH952" s="62"/>
      <c r="AI952" s="62"/>
      <c r="AJ952" s="62"/>
      <c r="AK952" s="62"/>
      <c r="AL952" s="62"/>
      <c r="AM952" s="62"/>
      <c r="AN952" s="62"/>
      <c r="AO952" s="62"/>
      <c r="AP952" s="62"/>
      <c r="AQ952" s="62"/>
      <c r="AR952" s="62"/>
      <c r="AS952" s="62"/>
    </row>
    <row r="953" spans="1:45" ht="15.75" customHeight="1" x14ac:dyDescent="0.2">
      <c r="A953" s="62"/>
      <c r="B953" s="62"/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  <c r="AA953" s="62"/>
      <c r="AB953" s="62"/>
      <c r="AC953" s="62"/>
      <c r="AD953" s="62"/>
      <c r="AE953" s="62"/>
      <c r="AF953" s="62"/>
      <c r="AG953" s="62"/>
      <c r="AH953" s="62"/>
      <c r="AI953" s="62"/>
      <c r="AJ953" s="62"/>
      <c r="AK953" s="62"/>
      <c r="AL953" s="62"/>
      <c r="AM953" s="62"/>
      <c r="AN953" s="62"/>
      <c r="AO953" s="62"/>
      <c r="AP953" s="62"/>
      <c r="AQ953" s="62"/>
      <c r="AR953" s="62"/>
      <c r="AS953" s="62"/>
    </row>
    <row r="954" spans="1:45" ht="15.75" customHeight="1" x14ac:dyDescent="0.2">
      <c r="A954" s="62"/>
      <c r="B954" s="62"/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  <c r="AA954" s="62"/>
      <c r="AB954" s="62"/>
      <c r="AC954" s="62"/>
      <c r="AD954" s="62"/>
      <c r="AE954" s="62"/>
      <c r="AF954" s="62"/>
      <c r="AG954" s="62"/>
      <c r="AH954" s="62"/>
      <c r="AI954" s="62"/>
      <c r="AJ954" s="62"/>
      <c r="AK954" s="62"/>
      <c r="AL954" s="62"/>
      <c r="AM954" s="62"/>
      <c r="AN954" s="62"/>
      <c r="AO954" s="62"/>
      <c r="AP954" s="62"/>
      <c r="AQ954" s="62"/>
      <c r="AR954" s="62"/>
      <c r="AS954" s="62"/>
    </row>
    <row r="955" spans="1:45" ht="15.75" customHeight="1" x14ac:dyDescent="0.2">
      <c r="A955" s="62"/>
      <c r="B955" s="62"/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  <c r="AA955" s="62"/>
      <c r="AB955" s="62"/>
      <c r="AC955" s="62"/>
      <c r="AD955" s="62"/>
      <c r="AE955" s="62"/>
      <c r="AF955" s="62"/>
      <c r="AG955" s="62"/>
      <c r="AH955" s="62"/>
      <c r="AI955" s="62"/>
      <c r="AJ955" s="62"/>
      <c r="AK955" s="62"/>
      <c r="AL955" s="62"/>
      <c r="AM955" s="62"/>
      <c r="AN955" s="62"/>
      <c r="AO955" s="62"/>
      <c r="AP955" s="62"/>
      <c r="AQ955" s="62"/>
      <c r="AR955" s="62"/>
      <c r="AS955" s="62"/>
    </row>
    <row r="956" spans="1:45" ht="15.75" customHeight="1" x14ac:dyDescent="0.2">
      <c r="A956" s="62"/>
      <c r="B956" s="62"/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  <c r="AA956" s="62"/>
      <c r="AB956" s="62"/>
      <c r="AC956" s="62"/>
      <c r="AD956" s="62"/>
      <c r="AE956" s="62"/>
      <c r="AF956" s="62"/>
      <c r="AG956" s="62"/>
      <c r="AH956" s="62"/>
      <c r="AI956" s="62"/>
      <c r="AJ956" s="62"/>
      <c r="AK956" s="62"/>
      <c r="AL956" s="62"/>
      <c r="AM956" s="62"/>
      <c r="AN956" s="62"/>
      <c r="AO956" s="62"/>
      <c r="AP956" s="62"/>
      <c r="AQ956" s="62"/>
      <c r="AR956" s="62"/>
      <c r="AS956" s="62"/>
    </row>
    <row r="957" spans="1:45" ht="15.75" customHeight="1" x14ac:dyDescent="0.2">
      <c r="A957" s="62"/>
      <c r="B957" s="62"/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  <c r="AA957" s="62"/>
      <c r="AB957" s="62"/>
      <c r="AC957" s="62"/>
      <c r="AD957" s="62"/>
      <c r="AE957" s="62"/>
      <c r="AF957" s="62"/>
      <c r="AG957" s="62"/>
      <c r="AH957" s="62"/>
      <c r="AI957" s="62"/>
      <c r="AJ957" s="62"/>
      <c r="AK957" s="62"/>
      <c r="AL957" s="62"/>
      <c r="AM957" s="62"/>
      <c r="AN957" s="62"/>
      <c r="AO957" s="62"/>
      <c r="AP957" s="62"/>
      <c r="AQ957" s="62"/>
      <c r="AR957" s="62"/>
      <c r="AS957" s="62"/>
    </row>
    <row r="958" spans="1:45" ht="15.75" customHeight="1" x14ac:dyDescent="0.2">
      <c r="A958" s="62"/>
      <c r="B958" s="62"/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  <c r="AA958" s="62"/>
      <c r="AB958" s="62"/>
      <c r="AC958" s="62"/>
      <c r="AD958" s="62"/>
      <c r="AE958" s="62"/>
      <c r="AF958" s="62"/>
      <c r="AG958" s="62"/>
      <c r="AH958" s="62"/>
      <c r="AI958" s="62"/>
      <c r="AJ958" s="62"/>
      <c r="AK958" s="62"/>
      <c r="AL958" s="62"/>
      <c r="AM958" s="62"/>
      <c r="AN958" s="62"/>
      <c r="AO958" s="62"/>
      <c r="AP958" s="62"/>
      <c r="AQ958" s="62"/>
      <c r="AR958" s="62"/>
      <c r="AS958" s="62"/>
    </row>
    <row r="959" spans="1:45" ht="15.75" customHeight="1" x14ac:dyDescent="0.2">
      <c r="A959" s="62"/>
      <c r="B959" s="62"/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  <c r="AA959" s="62"/>
      <c r="AB959" s="62"/>
      <c r="AC959" s="62"/>
      <c r="AD959" s="62"/>
      <c r="AE959" s="62"/>
      <c r="AF959" s="62"/>
      <c r="AG959" s="62"/>
      <c r="AH959" s="62"/>
      <c r="AI959" s="62"/>
      <c r="AJ959" s="62"/>
      <c r="AK959" s="62"/>
      <c r="AL959" s="62"/>
      <c r="AM959" s="62"/>
      <c r="AN959" s="62"/>
      <c r="AO959" s="62"/>
      <c r="AP959" s="62"/>
      <c r="AQ959" s="62"/>
      <c r="AR959" s="62"/>
      <c r="AS959" s="62"/>
    </row>
    <row r="960" spans="1:45" ht="15.75" customHeight="1" x14ac:dyDescent="0.2">
      <c r="A960" s="62"/>
      <c r="B960" s="62"/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  <c r="AA960" s="62"/>
      <c r="AB960" s="62"/>
      <c r="AC960" s="62"/>
      <c r="AD960" s="62"/>
      <c r="AE960" s="62"/>
      <c r="AF960" s="62"/>
      <c r="AG960" s="62"/>
      <c r="AH960" s="62"/>
      <c r="AI960" s="62"/>
      <c r="AJ960" s="62"/>
      <c r="AK960" s="62"/>
      <c r="AL960" s="62"/>
      <c r="AM960" s="62"/>
      <c r="AN960" s="62"/>
      <c r="AO960" s="62"/>
      <c r="AP960" s="62"/>
      <c r="AQ960" s="62"/>
      <c r="AR960" s="62"/>
      <c r="AS960" s="62"/>
    </row>
    <row r="961" spans="1:45" ht="15.75" customHeight="1" x14ac:dyDescent="0.2">
      <c r="A961" s="62"/>
      <c r="B961" s="62"/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  <c r="AA961" s="62"/>
      <c r="AB961" s="62"/>
      <c r="AC961" s="62"/>
      <c r="AD961" s="62"/>
      <c r="AE961" s="62"/>
      <c r="AF961" s="62"/>
      <c r="AG961" s="62"/>
      <c r="AH961" s="62"/>
      <c r="AI961" s="62"/>
      <c r="AJ961" s="62"/>
      <c r="AK961" s="62"/>
      <c r="AL961" s="62"/>
      <c r="AM961" s="62"/>
      <c r="AN961" s="62"/>
      <c r="AO961" s="62"/>
      <c r="AP961" s="62"/>
      <c r="AQ961" s="62"/>
      <c r="AR961" s="62"/>
      <c r="AS961" s="62"/>
    </row>
    <row r="962" spans="1:45" ht="15.75" customHeight="1" x14ac:dyDescent="0.2">
      <c r="A962" s="62"/>
      <c r="B962" s="62"/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  <c r="AA962" s="62"/>
      <c r="AB962" s="62"/>
      <c r="AC962" s="62"/>
      <c r="AD962" s="62"/>
      <c r="AE962" s="62"/>
      <c r="AF962" s="62"/>
      <c r="AG962" s="62"/>
      <c r="AH962" s="62"/>
      <c r="AI962" s="62"/>
      <c r="AJ962" s="62"/>
      <c r="AK962" s="62"/>
      <c r="AL962" s="62"/>
      <c r="AM962" s="62"/>
      <c r="AN962" s="62"/>
      <c r="AO962" s="62"/>
      <c r="AP962" s="62"/>
      <c r="AQ962" s="62"/>
      <c r="AR962" s="62"/>
      <c r="AS962" s="62"/>
    </row>
    <row r="963" spans="1:45" ht="15.75" customHeight="1" x14ac:dyDescent="0.2">
      <c r="A963" s="62"/>
      <c r="B963" s="62"/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  <c r="AA963" s="62"/>
      <c r="AB963" s="62"/>
      <c r="AC963" s="62"/>
      <c r="AD963" s="62"/>
      <c r="AE963" s="62"/>
      <c r="AF963" s="62"/>
      <c r="AG963" s="62"/>
      <c r="AH963" s="62"/>
      <c r="AI963" s="62"/>
      <c r="AJ963" s="62"/>
      <c r="AK963" s="62"/>
      <c r="AL963" s="62"/>
      <c r="AM963" s="62"/>
      <c r="AN963" s="62"/>
      <c r="AO963" s="62"/>
      <c r="AP963" s="62"/>
      <c r="AQ963" s="62"/>
      <c r="AR963" s="62"/>
      <c r="AS963" s="62"/>
    </row>
    <row r="964" spans="1:45" ht="15.75" customHeight="1" x14ac:dyDescent="0.2">
      <c r="A964" s="62"/>
      <c r="B964" s="62"/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  <c r="AA964" s="62"/>
      <c r="AB964" s="62"/>
      <c r="AC964" s="62"/>
      <c r="AD964" s="62"/>
      <c r="AE964" s="62"/>
      <c r="AF964" s="62"/>
      <c r="AG964" s="62"/>
      <c r="AH964" s="62"/>
      <c r="AI964" s="62"/>
      <c r="AJ964" s="62"/>
      <c r="AK964" s="62"/>
      <c r="AL964" s="62"/>
      <c r="AM964" s="62"/>
      <c r="AN964" s="62"/>
      <c r="AO964" s="62"/>
      <c r="AP964" s="62"/>
      <c r="AQ964" s="62"/>
      <c r="AR964" s="62"/>
      <c r="AS964" s="62"/>
    </row>
    <row r="965" spans="1:45" ht="15.75" customHeight="1" x14ac:dyDescent="0.2">
      <c r="A965" s="62"/>
      <c r="B965" s="62"/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  <c r="AA965" s="62"/>
      <c r="AB965" s="62"/>
      <c r="AC965" s="62"/>
      <c r="AD965" s="62"/>
      <c r="AE965" s="62"/>
      <c r="AF965" s="62"/>
      <c r="AG965" s="62"/>
      <c r="AH965" s="62"/>
      <c r="AI965" s="62"/>
      <c r="AJ965" s="62"/>
      <c r="AK965" s="62"/>
      <c r="AL965" s="62"/>
      <c r="AM965" s="62"/>
      <c r="AN965" s="62"/>
      <c r="AO965" s="62"/>
      <c r="AP965" s="62"/>
      <c r="AQ965" s="62"/>
      <c r="AR965" s="62"/>
      <c r="AS965" s="62"/>
    </row>
    <row r="966" spans="1:45" ht="15.75" customHeight="1" x14ac:dyDescent="0.2">
      <c r="A966" s="62"/>
      <c r="B966" s="62"/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  <c r="AA966" s="62"/>
      <c r="AB966" s="62"/>
      <c r="AC966" s="62"/>
      <c r="AD966" s="62"/>
      <c r="AE966" s="62"/>
      <c r="AF966" s="62"/>
      <c r="AG966" s="62"/>
      <c r="AH966" s="62"/>
      <c r="AI966" s="62"/>
      <c r="AJ966" s="62"/>
      <c r="AK966" s="62"/>
      <c r="AL966" s="62"/>
      <c r="AM966" s="62"/>
      <c r="AN966" s="62"/>
      <c r="AO966" s="62"/>
      <c r="AP966" s="62"/>
      <c r="AQ966" s="62"/>
      <c r="AR966" s="62"/>
      <c r="AS966" s="62"/>
    </row>
    <row r="967" spans="1:45" ht="15.75" customHeight="1" x14ac:dyDescent="0.2">
      <c r="A967" s="62"/>
      <c r="B967" s="62"/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  <c r="AA967" s="62"/>
      <c r="AB967" s="62"/>
      <c r="AC967" s="62"/>
      <c r="AD967" s="62"/>
      <c r="AE967" s="62"/>
      <c r="AF967" s="62"/>
      <c r="AG967" s="62"/>
      <c r="AH967" s="62"/>
      <c r="AI967" s="62"/>
      <c r="AJ967" s="62"/>
      <c r="AK967" s="62"/>
      <c r="AL967" s="62"/>
      <c r="AM967" s="62"/>
      <c r="AN967" s="62"/>
      <c r="AO967" s="62"/>
      <c r="AP967" s="62"/>
      <c r="AQ967" s="62"/>
      <c r="AR967" s="62"/>
      <c r="AS967" s="62"/>
    </row>
    <row r="968" spans="1:45" ht="15.75" customHeight="1" x14ac:dyDescent="0.2">
      <c r="A968" s="62"/>
      <c r="B968" s="62"/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  <c r="AA968" s="62"/>
      <c r="AB968" s="62"/>
      <c r="AC968" s="62"/>
      <c r="AD968" s="62"/>
      <c r="AE968" s="62"/>
      <c r="AF968" s="62"/>
      <c r="AG968" s="62"/>
      <c r="AH968" s="62"/>
      <c r="AI968" s="62"/>
      <c r="AJ968" s="62"/>
      <c r="AK968" s="62"/>
      <c r="AL968" s="62"/>
      <c r="AM968" s="62"/>
      <c r="AN968" s="62"/>
      <c r="AO968" s="62"/>
      <c r="AP968" s="62"/>
      <c r="AQ968" s="62"/>
      <c r="AR968" s="62"/>
      <c r="AS968" s="62"/>
    </row>
    <row r="969" spans="1:45" ht="15.75" customHeight="1" x14ac:dyDescent="0.2">
      <c r="A969" s="62"/>
      <c r="B969" s="62"/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  <c r="AA969" s="62"/>
      <c r="AB969" s="62"/>
      <c r="AC969" s="62"/>
      <c r="AD969" s="62"/>
      <c r="AE969" s="62"/>
      <c r="AF969" s="62"/>
      <c r="AG969" s="62"/>
      <c r="AH969" s="62"/>
      <c r="AI969" s="62"/>
      <c r="AJ969" s="62"/>
      <c r="AK969" s="62"/>
      <c r="AL969" s="62"/>
      <c r="AM969" s="62"/>
      <c r="AN969" s="62"/>
      <c r="AO969" s="62"/>
      <c r="AP969" s="62"/>
      <c r="AQ969" s="62"/>
      <c r="AR969" s="62"/>
      <c r="AS969" s="62"/>
    </row>
    <row r="970" spans="1:45" ht="15.75" customHeight="1" x14ac:dyDescent="0.2">
      <c r="A970" s="62"/>
      <c r="B970" s="62"/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  <c r="AA970" s="62"/>
      <c r="AB970" s="62"/>
      <c r="AC970" s="62"/>
      <c r="AD970" s="62"/>
      <c r="AE970" s="62"/>
      <c r="AF970" s="62"/>
      <c r="AG970" s="62"/>
      <c r="AH970" s="62"/>
      <c r="AI970" s="62"/>
      <c r="AJ970" s="62"/>
      <c r="AK970" s="62"/>
      <c r="AL970" s="62"/>
      <c r="AM970" s="62"/>
      <c r="AN970" s="62"/>
      <c r="AO970" s="62"/>
      <c r="AP970" s="62"/>
      <c r="AQ970" s="62"/>
      <c r="AR970" s="62"/>
      <c r="AS970" s="62"/>
    </row>
    <row r="971" spans="1:45" ht="15.75" customHeight="1" x14ac:dyDescent="0.2">
      <c r="A971" s="62"/>
      <c r="B971" s="62"/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  <c r="AA971" s="62"/>
      <c r="AB971" s="62"/>
      <c r="AC971" s="62"/>
      <c r="AD971" s="62"/>
      <c r="AE971" s="62"/>
      <c r="AF971" s="62"/>
      <c r="AG971" s="62"/>
      <c r="AH971" s="62"/>
      <c r="AI971" s="62"/>
      <c r="AJ971" s="62"/>
      <c r="AK971" s="62"/>
      <c r="AL971" s="62"/>
      <c r="AM971" s="62"/>
      <c r="AN971" s="62"/>
      <c r="AO971" s="62"/>
      <c r="AP971" s="62"/>
      <c r="AQ971" s="62"/>
      <c r="AR971" s="62"/>
      <c r="AS971" s="62"/>
    </row>
    <row r="972" spans="1:45" ht="15.75" customHeight="1" x14ac:dyDescent="0.2">
      <c r="A972" s="62"/>
      <c r="B972" s="62"/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  <c r="AA972" s="62"/>
      <c r="AB972" s="62"/>
      <c r="AC972" s="62"/>
      <c r="AD972" s="62"/>
      <c r="AE972" s="62"/>
      <c r="AF972" s="62"/>
      <c r="AG972" s="62"/>
      <c r="AH972" s="62"/>
      <c r="AI972" s="62"/>
      <c r="AJ972" s="62"/>
      <c r="AK972" s="62"/>
      <c r="AL972" s="62"/>
      <c r="AM972" s="62"/>
      <c r="AN972" s="62"/>
      <c r="AO972" s="62"/>
      <c r="AP972" s="62"/>
      <c r="AQ972" s="62"/>
      <c r="AR972" s="62"/>
      <c r="AS972" s="62"/>
    </row>
    <row r="973" spans="1:45" ht="15.75" customHeight="1" x14ac:dyDescent="0.2">
      <c r="A973" s="62"/>
      <c r="B973" s="62"/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  <c r="AA973" s="62"/>
      <c r="AB973" s="62"/>
      <c r="AC973" s="62"/>
      <c r="AD973" s="62"/>
      <c r="AE973" s="62"/>
      <c r="AF973" s="62"/>
      <c r="AG973" s="62"/>
      <c r="AH973" s="62"/>
      <c r="AI973" s="62"/>
      <c r="AJ973" s="62"/>
      <c r="AK973" s="62"/>
      <c r="AL973" s="62"/>
      <c r="AM973" s="62"/>
      <c r="AN973" s="62"/>
      <c r="AO973" s="62"/>
      <c r="AP973" s="62"/>
      <c r="AQ973" s="62"/>
      <c r="AR973" s="62"/>
      <c r="AS973" s="62"/>
    </row>
    <row r="974" spans="1:45" ht="15.75" customHeight="1" x14ac:dyDescent="0.2">
      <c r="A974" s="62"/>
      <c r="B974" s="62"/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  <c r="AA974" s="62"/>
      <c r="AB974" s="62"/>
      <c r="AC974" s="62"/>
      <c r="AD974" s="62"/>
      <c r="AE974" s="62"/>
      <c r="AF974" s="62"/>
      <c r="AG974" s="62"/>
      <c r="AH974" s="62"/>
      <c r="AI974" s="62"/>
      <c r="AJ974" s="62"/>
      <c r="AK974" s="62"/>
      <c r="AL974" s="62"/>
      <c r="AM974" s="62"/>
      <c r="AN974" s="62"/>
      <c r="AO974" s="62"/>
      <c r="AP974" s="62"/>
      <c r="AQ974" s="62"/>
      <c r="AR974" s="62"/>
      <c r="AS974" s="62"/>
    </row>
    <row r="975" spans="1:45" ht="15.75" customHeight="1" x14ac:dyDescent="0.2">
      <c r="A975" s="62"/>
      <c r="B975" s="62"/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  <c r="AA975" s="62"/>
      <c r="AB975" s="62"/>
      <c r="AC975" s="62"/>
      <c r="AD975" s="62"/>
      <c r="AE975" s="62"/>
      <c r="AF975" s="62"/>
      <c r="AG975" s="62"/>
      <c r="AH975" s="62"/>
      <c r="AI975" s="62"/>
      <c r="AJ975" s="62"/>
      <c r="AK975" s="62"/>
      <c r="AL975" s="62"/>
      <c r="AM975" s="62"/>
      <c r="AN975" s="62"/>
      <c r="AO975" s="62"/>
      <c r="AP975" s="62"/>
      <c r="AQ975" s="62"/>
      <c r="AR975" s="62"/>
      <c r="AS975" s="62"/>
    </row>
    <row r="976" spans="1:45" ht="15.75" customHeight="1" x14ac:dyDescent="0.2">
      <c r="A976" s="62"/>
      <c r="B976" s="62"/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  <c r="AA976" s="62"/>
      <c r="AB976" s="62"/>
      <c r="AC976" s="62"/>
      <c r="AD976" s="62"/>
      <c r="AE976" s="62"/>
      <c r="AF976" s="62"/>
      <c r="AG976" s="62"/>
      <c r="AH976" s="62"/>
      <c r="AI976" s="62"/>
      <c r="AJ976" s="62"/>
      <c r="AK976" s="62"/>
      <c r="AL976" s="62"/>
      <c r="AM976" s="62"/>
      <c r="AN976" s="62"/>
      <c r="AO976" s="62"/>
      <c r="AP976" s="62"/>
      <c r="AQ976" s="62"/>
      <c r="AR976" s="62"/>
      <c r="AS976" s="62"/>
    </row>
    <row r="977" spans="1:45" ht="15.75" customHeight="1" x14ac:dyDescent="0.2">
      <c r="A977" s="62"/>
      <c r="B977" s="62"/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  <c r="AA977" s="62"/>
      <c r="AB977" s="62"/>
      <c r="AC977" s="62"/>
      <c r="AD977" s="62"/>
      <c r="AE977" s="62"/>
      <c r="AF977" s="62"/>
      <c r="AG977" s="62"/>
      <c r="AH977" s="62"/>
      <c r="AI977" s="62"/>
      <c r="AJ977" s="62"/>
      <c r="AK977" s="62"/>
      <c r="AL977" s="62"/>
      <c r="AM977" s="62"/>
      <c r="AN977" s="62"/>
      <c r="AO977" s="62"/>
      <c r="AP977" s="62"/>
      <c r="AQ977" s="62"/>
      <c r="AR977" s="62"/>
      <c r="AS977" s="62"/>
    </row>
    <row r="978" spans="1:45" ht="15.75" customHeight="1" x14ac:dyDescent="0.2">
      <c r="A978" s="62"/>
      <c r="B978" s="62"/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  <c r="AA978" s="62"/>
      <c r="AB978" s="62"/>
      <c r="AC978" s="62"/>
      <c r="AD978" s="62"/>
      <c r="AE978" s="62"/>
      <c r="AF978" s="62"/>
      <c r="AG978" s="62"/>
      <c r="AH978" s="62"/>
      <c r="AI978" s="62"/>
      <c r="AJ978" s="62"/>
      <c r="AK978" s="62"/>
      <c r="AL978" s="62"/>
      <c r="AM978" s="62"/>
      <c r="AN978" s="62"/>
      <c r="AO978" s="62"/>
      <c r="AP978" s="62"/>
      <c r="AQ978" s="62"/>
      <c r="AR978" s="62"/>
      <c r="AS978" s="62"/>
    </row>
    <row r="979" spans="1:45" ht="15.75" customHeight="1" x14ac:dyDescent="0.2">
      <c r="A979" s="62"/>
      <c r="B979" s="62"/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  <c r="AA979" s="62"/>
      <c r="AB979" s="62"/>
      <c r="AC979" s="62"/>
      <c r="AD979" s="62"/>
      <c r="AE979" s="62"/>
      <c r="AF979" s="62"/>
      <c r="AG979" s="62"/>
      <c r="AH979" s="62"/>
      <c r="AI979" s="62"/>
      <c r="AJ979" s="62"/>
      <c r="AK979" s="62"/>
      <c r="AL979" s="62"/>
      <c r="AM979" s="62"/>
      <c r="AN979" s="62"/>
      <c r="AO979" s="62"/>
      <c r="AP979" s="62"/>
      <c r="AQ979" s="62"/>
      <c r="AR979" s="62"/>
      <c r="AS979" s="62"/>
    </row>
    <row r="980" spans="1:45" ht="15.75" customHeight="1" x14ac:dyDescent="0.2">
      <c r="A980" s="62"/>
      <c r="B980" s="62"/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  <c r="AA980" s="62"/>
      <c r="AB980" s="62"/>
      <c r="AC980" s="62"/>
      <c r="AD980" s="62"/>
      <c r="AE980" s="62"/>
      <c r="AF980" s="62"/>
      <c r="AG980" s="62"/>
      <c r="AH980" s="62"/>
      <c r="AI980" s="62"/>
      <c r="AJ980" s="62"/>
      <c r="AK980" s="62"/>
      <c r="AL980" s="62"/>
      <c r="AM980" s="62"/>
      <c r="AN980" s="62"/>
      <c r="AO980" s="62"/>
      <c r="AP980" s="62"/>
      <c r="AQ980" s="62"/>
      <c r="AR980" s="62"/>
      <c r="AS980" s="62"/>
    </row>
    <row r="981" spans="1:45" ht="15.75" customHeight="1" x14ac:dyDescent="0.2">
      <c r="A981" s="62"/>
      <c r="B981" s="62"/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  <c r="AA981" s="62"/>
      <c r="AB981" s="62"/>
      <c r="AC981" s="62"/>
      <c r="AD981" s="62"/>
      <c r="AE981" s="62"/>
      <c r="AF981" s="62"/>
      <c r="AG981" s="62"/>
      <c r="AH981" s="62"/>
      <c r="AI981" s="62"/>
      <c r="AJ981" s="62"/>
      <c r="AK981" s="62"/>
      <c r="AL981" s="62"/>
      <c r="AM981" s="62"/>
      <c r="AN981" s="62"/>
      <c r="AO981" s="62"/>
      <c r="AP981" s="62"/>
      <c r="AQ981" s="62"/>
      <c r="AR981" s="62"/>
      <c r="AS981" s="62"/>
    </row>
    <row r="982" spans="1:45" ht="15.75" customHeight="1" x14ac:dyDescent="0.2">
      <c r="A982" s="62"/>
      <c r="B982" s="62"/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  <c r="AA982" s="62"/>
      <c r="AB982" s="62"/>
      <c r="AC982" s="62"/>
      <c r="AD982" s="62"/>
      <c r="AE982" s="62"/>
      <c r="AF982" s="62"/>
      <c r="AG982" s="62"/>
      <c r="AH982" s="62"/>
      <c r="AI982" s="62"/>
      <c r="AJ982" s="62"/>
      <c r="AK982" s="62"/>
      <c r="AL982" s="62"/>
      <c r="AM982" s="62"/>
      <c r="AN982" s="62"/>
      <c r="AO982" s="62"/>
      <c r="AP982" s="62"/>
      <c r="AQ982" s="62"/>
      <c r="AR982" s="62"/>
      <c r="AS982" s="62"/>
    </row>
    <row r="983" spans="1:45" ht="15.75" customHeight="1" x14ac:dyDescent="0.2">
      <c r="A983" s="62"/>
      <c r="B983" s="62"/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  <c r="AA983" s="62"/>
      <c r="AB983" s="62"/>
      <c r="AC983" s="62"/>
      <c r="AD983" s="62"/>
      <c r="AE983" s="62"/>
      <c r="AF983" s="62"/>
      <c r="AG983" s="62"/>
      <c r="AH983" s="62"/>
      <c r="AI983" s="62"/>
      <c r="AJ983" s="62"/>
      <c r="AK983" s="62"/>
      <c r="AL983" s="62"/>
      <c r="AM983" s="62"/>
      <c r="AN983" s="62"/>
      <c r="AO983" s="62"/>
      <c r="AP983" s="62"/>
      <c r="AQ983" s="62"/>
      <c r="AR983" s="62"/>
      <c r="AS983" s="62"/>
    </row>
    <row r="984" spans="1:45" ht="15.75" customHeight="1" x14ac:dyDescent="0.2">
      <c r="A984" s="62"/>
      <c r="B984" s="62"/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  <c r="AA984" s="62"/>
      <c r="AB984" s="62"/>
      <c r="AC984" s="62"/>
      <c r="AD984" s="62"/>
      <c r="AE984" s="62"/>
      <c r="AF984" s="62"/>
      <c r="AG984" s="62"/>
      <c r="AH984" s="62"/>
      <c r="AI984" s="62"/>
      <c r="AJ984" s="62"/>
      <c r="AK984" s="62"/>
      <c r="AL984" s="62"/>
      <c r="AM984" s="62"/>
      <c r="AN984" s="62"/>
      <c r="AO984" s="62"/>
      <c r="AP984" s="62"/>
      <c r="AQ984" s="62"/>
      <c r="AR984" s="62"/>
      <c r="AS984" s="62"/>
    </row>
    <row r="985" spans="1:45" ht="15.75" customHeight="1" x14ac:dyDescent="0.2">
      <c r="A985" s="62"/>
      <c r="B985" s="62"/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  <c r="AA985" s="62"/>
      <c r="AB985" s="62"/>
      <c r="AC985" s="62"/>
      <c r="AD985" s="62"/>
      <c r="AE985" s="62"/>
      <c r="AF985" s="62"/>
      <c r="AG985" s="62"/>
      <c r="AH985" s="62"/>
      <c r="AI985" s="62"/>
      <c r="AJ985" s="62"/>
      <c r="AK985" s="62"/>
      <c r="AL985" s="62"/>
      <c r="AM985" s="62"/>
      <c r="AN985" s="62"/>
      <c r="AO985" s="62"/>
      <c r="AP985" s="62"/>
      <c r="AQ985" s="62"/>
      <c r="AR985" s="62"/>
      <c r="AS985" s="62"/>
    </row>
    <row r="986" spans="1:45" ht="15.75" customHeight="1" x14ac:dyDescent="0.2">
      <c r="A986" s="62"/>
      <c r="B986" s="62"/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  <c r="AA986" s="62"/>
      <c r="AB986" s="62"/>
      <c r="AC986" s="62"/>
      <c r="AD986" s="62"/>
      <c r="AE986" s="62"/>
      <c r="AF986" s="62"/>
      <c r="AG986" s="62"/>
      <c r="AH986" s="62"/>
      <c r="AI986" s="62"/>
      <c r="AJ986" s="62"/>
      <c r="AK986" s="62"/>
      <c r="AL986" s="62"/>
      <c r="AM986" s="62"/>
      <c r="AN986" s="62"/>
      <c r="AO986" s="62"/>
      <c r="AP986" s="62"/>
      <c r="AQ986" s="62"/>
      <c r="AR986" s="62"/>
      <c r="AS986" s="62"/>
    </row>
    <row r="987" spans="1:45" ht="15.75" customHeight="1" x14ac:dyDescent="0.2">
      <c r="A987" s="62"/>
      <c r="B987" s="62"/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  <c r="AA987" s="62"/>
      <c r="AB987" s="62"/>
      <c r="AC987" s="62"/>
      <c r="AD987" s="62"/>
      <c r="AE987" s="62"/>
      <c r="AF987" s="62"/>
      <c r="AG987" s="62"/>
      <c r="AH987" s="62"/>
      <c r="AI987" s="62"/>
      <c r="AJ987" s="62"/>
      <c r="AK987" s="62"/>
      <c r="AL987" s="62"/>
      <c r="AM987" s="62"/>
      <c r="AN987" s="62"/>
      <c r="AO987" s="62"/>
      <c r="AP987" s="62"/>
      <c r="AQ987" s="62"/>
      <c r="AR987" s="62"/>
      <c r="AS987" s="62"/>
    </row>
    <row r="988" spans="1:45" ht="15.75" customHeight="1" x14ac:dyDescent="0.2">
      <c r="A988" s="62"/>
      <c r="B988" s="62"/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  <c r="AA988" s="62"/>
      <c r="AB988" s="62"/>
      <c r="AC988" s="62"/>
      <c r="AD988" s="62"/>
      <c r="AE988" s="62"/>
      <c r="AF988" s="62"/>
      <c r="AG988" s="62"/>
      <c r="AH988" s="62"/>
      <c r="AI988" s="62"/>
      <c r="AJ988" s="62"/>
      <c r="AK988" s="62"/>
      <c r="AL988" s="62"/>
      <c r="AM988" s="62"/>
      <c r="AN988" s="62"/>
      <c r="AO988" s="62"/>
      <c r="AP988" s="62"/>
      <c r="AQ988" s="62"/>
      <c r="AR988" s="62"/>
      <c r="AS988" s="62"/>
    </row>
    <row r="989" spans="1:45" ht="15.75" customHeight="1" x14ac:dyDescent="0.2">
      <c r="A989" s="62"/>
      <c r="B989" s="62"/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  <c r="AA989" s="62"/>
      <c r="AB989" s="62"/>
      <c r="AC989" s="62"/>
      <c r="AD989" s="62"/>
      <c r="AE989" s="62"/>
      <c r="AF989" s="62"/>
      <c r="AG989" s="62"/>
      <c r="AH989" s="62"/>
      <c r="AI989" s="62"/>
      <c r="AJ989" s="62"/>
      <c r="AK989" s="62"/>
      <c r="AL989" s="62"/>
      <c r="AM989" s="62"/>
      <c r="AN989" s="62"/>
      <c r="AO989" s="62"/>
      <c r="AP989" s="62"/>
      <c r="AQ989" s="62"/>
      <c r="AR989" s="62"/>
      <c r="AS989" s="62"/>
    </row>
    <row r="990" spans="1:45" ht="15.75" customHeight="1" x14ac:dyDescent="0.2">
      <c r="A990" s="62"/>
      <c r="B990" s="62"/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  <c r="AA990" s="62"/>
      <c r="AB990" s="62"/>
      <c r="AC990" s="62"/>
      <c r="AD990" s="62"/>
      <c r="AE990" s="62"/>
      <c r="AF990" s="62"/>
      <c r="AG990" s="62"/>
      <c r="AH990" s="62"/>
      <c r="AI990" s="62"/>
      <c r="AJ990" s="62"/>
      <c r="AK990" s="62"/>
      <c r="AL990" s="62"/>
      <c r="AM990" s="62"/>
      <c r="AN990" s="62"/>
      <c r="AO990" s="62"/>
      <c r="AP990" s="62"/>
      <c r="AQ990" s="62"/>
      <c r="AR990" s="62"/>
      <c r="AS990" s="62"/>
    </row>
    <row r="991" spans="1:45" ht="15.75" customHeight="1" x14ac:dyDescent="0.2">
      <c r="A991" s="62"/>
      <c r="B991" s="62"/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  <c r="AA991" s="62"/>
      <c r="AB991" s="62"/>
      <c r="AC991" s="62"/>
      <c r="AD991" s="62"/>
      <c r="AE991" s="62"/>
      <c r="AF991" s="62"/>
      <c r="AG991" s="62"/>
      <c r="AH991" s="62"/>
      <c r="AI991" s="62"/>
      <c r="AJ991" s="62"/>
      <c r="AK991" s="62"/>
      <c r="AL991" s="62"/>
      <c r="AM991" s="62"/>
      <c r="AN991" s="62"/>
      <c r="AO991" s="62"/>
      <c r="AP991" s="62"/>
      <c r="AQ991" s="62"/>
      <c r="AR991" s="62"/>
      <c r="AS991" s="62"/>
    </row>
    <row r="992" spans="1:45" ht="15.75" customHeight="1" x14ac:dyDescent="0.2">
      <c r="A992" s="62"/>
      <c r="B992" s="62"/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  <c r="AA992" s="62"/>
      <c r="AB992" s="62"/>
      <c r="AC992" s="62"/>
      <c r="AD992" s="62"/>
      <c r="AE992" s="62"/>
      <c r="AF992" s="62"/>
      <c r="AG992" s="62"/>
      <c r="AH992" s="62"/>
      <c r="AI992" s="62"/>
      <c r="AJ992" s="62"/>
      <c r="AK992" s="62"/>
      <c r="AL992" s="62"/>
      <c r="AM992" s="62"/>
      <c r="AN992" s="62"/>
      <c r="AO992" s="62"/>
      <c r="AP992" s="62"/>
      <c r="AQ992" s="62"/>
      <c r="AR992" s="62"/>
      <c r="AS992" s="62"/>
    </row>
    <row r="993" spans="1:45" ht="15.75" customHeight="1" x14ac:dyDescent="0.2">
      <c r="A993" s="62"/>
      <c r="B993" s="62"/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  <c r="AA993" s="62"/>
      <c r="AB993" s="62"/>
      <c r="AC993" s="62"/>
      <c r="AD993" s="62"/>
      <c r="AE993" s="62"/>
      <c r="AF993" s="62"/>
      <c r="AG993" s="62"/>
      <c r="AH993" s="62"/>
      <c r="AI993" s="62"/>
      <c r="AJ993" s="62"/>
      <c r="AK993" s="62"/>
      <c r="AL993" s="62"/>
      <c r="AM993" s="62"/>
      <c r="AN993" s="62"/>
      <c r="AO993" s="62"/>
      <c r="AP993" s="62"/>
      <c r="AQ993" s="62"/>
      <c r="AR993" s="62"/>
      <c r="AS993" s="62"/>
    </row>
    <row r="994" spans="1:45" ht="15.75" customHeight="1" x14ac:dyDescent="0.2">
      <c r="A994" s="62"/>
      <c r="B994" s="62"/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  <c r="AA994" s="62"/>
      <c r="AB994" s="62"/>
      <c r="AC994" s="62"/>
      <c r="AD994" s="62"/>
      <c r="AE994" s="62"/>
      <c r="AF994" s="62"/>
      <c r="AG994" s="62"/>
      <c r="AH994" s="62"/>
      <c r="AI994" s="62"/>
      <c r="AJ994" s="62"/>
      <c r="AK994" s="62"/>
      <c r="AL994" s="62"/>
      <c r="AM994" s="62"/>
      <c r="AN994" s="62"/>
      <c r="AO994" s="62"/>
      <c r="AP994" s="62"/>
      <c r="AQ994" s="62"/>
      <c r="AR994" s="62"/>
      <c r="AS994" s="62"/>
    </row>
    <row r="995" spans="1:45" ht="15.75" customHeight="1" x14ac:dyDescent="0.2">
      <c r="A995" s="62"/>
      <c r="B995" s="62"/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  <c r="AA995" s="62"/>
      <c r="AB995" s="62"/>
      <c r="AC995" s="62"/>
      <c r="AD995" s="62"/>
      <c r="AE995" s="62"/>
      <c r="AF995" s="62"/>
      <c r="AG995" s="62"/>
      <c r="AH995" s="62"/>
      <c r="AI995" s="62"/>
      <c r="AJ995" s="62"/>
      <c r="AK995" s="62"/>
      <c r="AL995" s="62"/>
      <c r="AM995" s="62"/>
      <c r="AN995" s="62"/>
      <c r="AO995" s="62"/>
      <c r="AP995" s="62"/>
      <c r="AQ995" s="62"/>
      <c r="AR995" s="62"/>
      <c r="AS995" s="62"/>
    </row>
    <row r="996" spans="1:45" ht="15.75" customHeight="1" x14ac:dyDescent="0.2">
      <c r="A996" s="62"/>
      <c r="B996" s="62"/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  <c r="AA996" s="62"/>
      <c r="AB996" s="62"/>
      <c r="AC996" s="62"/>
      <c r="AD996" s="62"/>
      <c r="AE996" s="62"/>
      <c r="AF996" s="62"/>
      <c r="AG996" s="62"/>
      <c r="AH996" s="62"/>
      <c r="AI996" s="62"/>
      <c r="AJ996" s="62"/>
      <c r="AK996" s="62"/>
      <c r="AL996" s="62"/>
      <c r="AM996" s="62"/>
      <c r="AN996" s="62"/>
      <c r="AO996" s="62"/>
      <c r="AP996" s="62"/>
      <c r="AQ996" s="62"/>
      <c r="AR996" s="62"/>
      <c r="AS996" s="62"/>
    </row>
    <row r="997" spans="1:45" ht="15.75" customHeight="1" x14ac:dyDescent="0.2">
      <c r="A997" s="62"/>
      <c r="B997" s="62"/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  <c r="AA997" s="62"/>
      <c r="AB997" s="62"/>
      <c r="AC997" s="62"/>
      <c r="AD997" s="62"/>
      <c r="AE997" s="62"/>
      <c r="AF997" s="62"/>
      <c r="AG997" s="62"/>
      <c r="AH997" s="62"/>
      <c r="AI997" s="62"/>
      <c r="AJ997" s="62"/>
      <c r="AK997" s="62"/>
      <c r="AL997" s="62"/>
      <c r="AM997" s="62"/>
      <c r="AN997" s="62"/>
      <c r="AO997" s="62"/>
      <c r="AP997" s="62"/>
      <c r="AQ997" s="62"/>
      <c r="AR997" s="62"/>
      <c r="AS997" s="62"/>
    </row>
    <row r="998" spans="1:45" ht="15.75" customHeight="1" x14ac:dyDescent="0.2">
      <c r="A998" s="62"/>
      <c r="B998" s="62"/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  <c r="AA998" s="62"/>
      <c r="AB998" s="62"/>
      <c r="AC998" s="62"/>
      <c r="AD998" s="62"/>
      <c r="AE998" s="62"/>
      <c r="AF998" s="62"/>
      <c r="AG998" s="62"/>
      <c r="AH998" s="62"/>
      <c r="AI998" s="62"/>
      <c r="AJ998" s="62"/>
      <c r="AK998" s="62"/>
      <c r="AL998" s="62"/>
      <c r="AM998" s="62"/>
      <c r="AN998" s="62"/>
      <c r="AO998" s="62"/>
      <c r="AP998" s="62"/>
      <c r="AQ998" s="62"/>
      <c r="AR998" s="62"/>
      <c r="AS998" s="62"/>
    </row>
    <row r="999" spans="1:45" ht="15.75" customHeight="1" x14ac:dyDescent="0.2">
      <c r="A999" s="62"/>
      <c r="B999" s="62"/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  <c r="AA999" s="62"/>
      <c r="AB999" s="62"/>
      <c r="AC999" s="62"/>
      <c r="AD999" s="62"/>
      <c r="AE999" s="62"/>
      <c r="AF999" s="62"/>
      <c r="AG999" s="62"/>
      <c r="AH999" s="62"/>
      <c r="AI999" s="62"/>
      <c r="AJ999" s="62"/>
      <c r="AK999" s="62"/>
      <c r="AL999" s="62"/>
      <c r="AM999" s="62"/>
      <c r="AN999" s="62"/>
      <c r="AO999" s="62"/>
      <c r="AP999" s="62"/>
      <c r="AQ999" s="62"/>
      <c r="AR999" s="62"/>
      <c r="AS999" s="62"/>
    </row>
    <row r="1000" spans="1:45" ht="15.75" customHeight="1" x14ac:dyDescent="0.2">
      <c r="A1000" s="62"/>
      <c r="B1000" s="62"/>
      <c r="C1000" s="62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  <c r="AA1000" s="62"/>
      <c r="AB1000" s="62"/>
      <c r="AC1000" s="62"/>
      <c r="AD1000" s="62"/>
      <c r="AE1000" s="62"/>
      <c r="AF1000" s="62"/>
      <c r="AG1000" s="62"/>
      <c r="AH1000" s="62"/>
      <c r="AI1000" s="62"/>
      <c r="AJ1000" s="62"/>
      <c r="AK1000" s="62"/>
      <c r="AL1000" s="62"/>
      <c r="AM1000" s="62"/>
      <c r="AN1000" s="62"/>
      <c r="AO1000" s="62"/>
      <c r="AP1000" s="62"/>
      <c r="AQ1000" s="62"/>
      <c r="AR1000" s="62"/>
      <c r="AS1000" s="62"/>
    </row>
    <row r="1001" spans="1:45" ht="15.75" customHeight="1" x14ac:dyDescent="0.2">
      <c r="A1001" s="62"/>
      <c r="B1001" s="62"/>
      <c r="C1001" s="62"/>
      <c r="D1001" s="62"/>
      <c r="E1001" s="62"/>
      <c r="F1001" s="62"/>
      <c r="G1001" s="62"/>
      <c r="H1001" s="62"/>
      <c r="I1001" s="62"/>
      <c r="J1001" s="62"/>
      <c r="K1001" s="62"/>
      <c r="L1001" s="62"/>
      <c r="M1001" s="62"/>
      <c r="N1001" s="62"/>
      <c r="O1001" s="62"/>
      <c r="P1001" s="62"/>
      <c r="Q1001" s="62"/>
      <c r="R1001" s="62"/>
      <c r="S1001" s="62"/>
      <c r="T1001" s="62"/>
      <c r="U1001" s="62"/>
      <c r="V1001" s="62"/>
      <c r="W1001" s="62"/>
      <c r="X1001" s="62"/>
      <c r="Y1001" s="62"/>
      <c r="Z1001" s="62"/>
      <c r="AA1001" s="62"/>
      <c r="AB1001" s="62"/>
      <c r="AC1001" s="62"/>
      <c r="AD1001" s="62"/>
      <c r="AE1001" s="62"/>
      <c r="AF1001" s="62"/>
      <c r="AG1001" s="62"/>
      <c r="AH1001" s="62"/>
      <c r="AI1001" s="62"/>
      <c r="AJ1001" s="62"/>
      <c r="AK1001" s="62"/>
      <c r="AL1001" s="62"/>
      <c r="AM1001" s="62"/>
      <c r="AN1001" s="62"/>
      <c r="AO1001" s="62"/>
      <c r="AP1001" s="62"/>
      <c r="AQ1001" s="62"/>
      <c r="AR1001" s="62"/>
      <c r="AS1001" s="62"/>
    </row>
    <row r="1002" spans="1:45" ht="15.75" customHeight="1" x14ac:dyDescent="0.2">
      <c r="A1002" s="62"/>
      <c r="B1002" s="62"/>
      <c r="C1002" s="62"/>
      <c r="D1002" s="62"/>
      <c r="E1002" s="62"/>
      <c r="F1002" s="62"/>
      <c r="G1002" s="62"/>
      <c r="H1002" s="62"/>
      <c r="I1002" s="62"/>
      <c r="J1002" s="62"/>
      <c r="K1002" s="62"/>
      <c r="L1002" s="62"/>
      <c r="M1002" s="62"/>
      <c r="N1002" s="62"/>
      <c r="O1002" s="62"/>
      <c r="P1002" s="62"/>
      <c r="Q1002" s="62"/>
      <c r="R1002" s="62"/>
      <c r="S1002" s="62"/>
      <c r="T1002" s="62"/>
      <c r="U1002" s="62"/>
      <c r="V1002" s="62"/>
      <c r="W1002" s="62"/>
      <c r="X1002" s="62"/>
      <c r="Y1002" s="62"/>
      <c r="Z1002" s="62"/>
      <c r="AA1002" s="62"/>
      <c r="AB1002" s="62"/>
      <c r="AC1002" s="62"/>
      <c r="AD1002" s="62"/>
      <c r="AE1002" s="62"/>
      <c r="AF1002" s="62"/>
      <c r="AG1002" s="62"/>
      <c r="AH1002" s="62"/>
      <c r="AI1002" s="62"/>
      <c r="AJ1002" s="62"/>
      <c r="AK1002" s="62"/>
      <c r="AL1002" s="62"/>
      <c r="AM1002" s="62"/>
      <c r="AN1002" s="62"/>
      <c r="AO1002" s="62"/>
      <c r="AP1002" s="62"/>
      <c r="AQ1002" s="62"/>
      <c r="AR1002" s="62"/>
      <c r="AS1002" s="62"/>
    </row>
    <row r="1003" spans="1:45" ht="15.75" customHeight="1" x14ac:dyDescent="0.2">
      <c r="A1003" s="62"/>
      <c r="B1003" s="62"/>
      <c r="C1003" s="62"/>
      <c r="D1003" s="62"/>
      <c r="E1003" s="62"/>
      <c r="F1003" s="62"/>
      <c r="G1003" s="62"/>
      <c r="H1003" s="62"/>
      <c r="I1003" s="62"/>
      <c r="J1003" s="62"/>
      <c r="K1003" s="62"/>
      <c r="L1003" s="62"/>
      <c r="M1003" s="62"/>
      <c r="N1003" s="62"/>
      <c r="O1003" s="62"/>
      <c r="P1003" s="62"/>
      <c r="Q1003" s="62"/>
      <c r="R1003" s="62"/>
      <c r="S1003" s="62"/>
      <c r="T1003" s="62"/>
      <c r="U1003" s="62"/>
      <c r="V1003" s="62"/>
      <c r="W1003" s="62"/>
      <c r="X1003" s="62"/>
      <c r="Y1003" s="62"/>
      <c r="Z1003" s="62"/>
      <c r="AA1003" s="62"/>
      <c r="AB1003" s="62"/>
      <c r="AC1003" s="62"/>
      <c r="AD1003" s="62"/>
      <c r="AE1003" s="62"/>
      <c r="AF1003" s="62"/>
      <c r="AG1003" s="62"/>
      <c r="AH1003" s="62"/>
      <c r="AI1003" s="62"/>
      <c r="AJ1003" s="62"/>
      <c r="AK1003" s="62"/>
      <c r="AL1003" s="62"/>
      <c r="AM1003" s="62"/>
      <c r="AN1003" s="62"/>
      <c r="AO1003" s="62"/>
      <c r="AP1003" s="62"/>
      <c r="AQ1003" s="62"/>
      <c r="AR1003" s="62"/>
      <c r="AS1003" s="62"/>
    </row>
  </sheetData>
  <mergeCells count="26">
    <mergeCell ref="A31:J31"/>
    <mergeCell ref="V5:AH5"/>
    <mergeCell ref="A7:A14"/>
    <mergeCell ref="K26:U26"/>
    <mergeCell ref="K27:U27"/>
    <mergeCell ref="K28:U28"/>
    <mergeCell ref="A15:A23"/>
    <mergeCell ref="A24:A29"/>
    <mergeCell ref="L5:N5"/>
    <mergeCell ref="O5:Q5"/>
    <mergeCell ref="R5:U5"/>
    <mergeCell ref="K29:U29"/>
    <mergeCell ref="V22:X22"/>
    <mergeCell ref="Y22:AA22"/>
    <mergeCell ref="AB22:AD22"/>
    <mergeCell ref="AE22:AG22"/>
    <mergeCell ref="V17:X17"/>
    <mergeCell ref="A1:C4"/>
    <mergeCell ref="AE2:AG2"/>
    <mergeCell ref="AE3:AG3"/>
    <mergeCell ref="AE4:AG4"/>
    <mergeCell ref="D1:AH1"/>
    <mergeCell ref="D2:AD4"/>
    <mergeCell ref="Y17:AA17"/>
    <mergeCell ref="AB17:AD17"/>
    <mergeCell ref="AE17:AG17"/>
  </mergeCells>
  <conditionalFormatting sqref="K7:K23">
    <cfRule type="cellIs" dxfId="19" priority="4" stopIfTrue="1" operator="lessThanOrEqual">
      <formula>$L$5</formula>
    </cfRule>
    <cfRule type="cellIs" dxfId="18" priority="5" stopIfTrue="1" operator="between">
      <formula>$L$5</formula>
      <formula>$O$5</formula>
    </cfRule>
    <cfRule type="cellIs" dxfId="17" priority="6" stopIfTrue="1" operator="greaterThan">
      <formula>$O$5</formula>
    </cfRule>
  </conditionalFormatting>
  <conditionalFormatting sqref="K26:U26">
    <cfRule type="cellIs" dxfId="16" priority="13" operator="greaterThan">
      <formula>$I$26</formula>
    </cfRule>
    <cfRule type="cellIs" dxfId="15" priority="14" operator="equal">
      <formula>$I$26</formula>
    </cfRule>
  </conditionalFormatting>
  <conditionalFormatting sqref="K27:U27">
    <cfRule type="cellIs" dxfId="14" priority="15" operator="lessThan">
      <formula>$I$27</formula>
    </cfRule>
    <cfRule type="cellIs" dxfId="13" priority="16" operator="greaterThan">
      <formula>$I$27</formula>
    </cfRule>
    <cfRule type="cellIs" dxfId="12" priority="17" operator="equal">
      <formula>$I$27</formula>
    </cfRule>
  </conditionalFormatting>
  <conditionalFormatting sqref="K28:U28">
    <cfRule type="cellIs" dxfId="11" priority="18" operator="lessThan">
      <formula>$I$28</formula>
    </cfRule>
    <cfRule type="cellIs" dxfId="10" priority="19" operator="greaterThan">
      <formula>$I$28</formula>
    </cfRule>
    <cfRule type="cellIs" dxfId="9" priority="20" operator="equal">
      <formula>$I$28</formula>
    </cfRule>
  </conditionalFormatting>
  <conditionalFormatting sqref="K29:U29">
    <cfRule type="cellIs" dxfId="8" priority="21" operator="lessThan">
      <formula>$I$29</formula>
    </cfRule>
    <cfRule type="cellIs" dxfId="7" priority="22" operator="greaterThan">
      <formula>$I$29</formula>
    </cfRule>
    <cfRule type="cellIs" dxfId="6" priority="23" operator="equal">
      <formula>$I$29</formula>
    </cfRule>
  </conditionalFormatting>
  <conditionalFormatting sqref="L7:U7 V10:AC10 L10:U11 L16:U23 V19:Z19 AB19:AH19 Z20 AC20 AF20:AH21 V20:V22 Y22 AB22 AH22 V23:AH23">
    <cfRule type="expression" dxfId="5" priority="3" stopIfTrue="1">
      <formula>$K7&gt;=L$6</formula>
    </cfRule>
  </conditionalFormatting>
  <conditionalFormatting sqref="W12:W13">
    <cfRule type="expression" dxfId="4" priority="1" stopIfTrue="1">
      <formula>$K12&gt;=W$6</formula>
    </cfRule>
  </conditionalFormatting>
  <pageMargins left="0.7" right="0.7" top="0.75" bottom="0.75" header="0" footer="0"/>
  <pageSetup paperSize="9" scale="3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Z1000"/>
  <sheetViews>
    <sheetView workbookViewId="0"/>
  </sheetViews>
  <sheetFormatPr baseColWidth="10" defaultColWidth="12.625" defaultRowHeight="15" customHeight="1" x14ac:dyDescent="0.2"/>
  <cols>
    <col min="1" max="1" width="13.625" customWidth="1"/>
    <col min="2" max="2" width="12.875" customWidth="1"/>
    <col min="3" max="3" width="10.875" customWidth="1"/>
    <col min="4" max="4" width="12.125" customWidth="1"/>
    <col min="5" max="5" width="10.125" customWidth="1"/>
    <col min="6" max="6" width="10.875" customWidth="1"/>
    <col min="7" max="7" width="9" customWidth="1"/>
    <col min="8" max="8" width="8.125" customWidth="1"/>
    <col min="9" max="9" width="8.5" customWidth="1"/>
    <col min="10" max="10" width="7.125" customWidth="1"/>
    <col min="11" max="11" width="8.125" customWidth="1"/>
    <col min="12" max="12" width="7.625" customWidth="1"/>
    <col min="13" max="13" width="5.625" customWidth="1"/>
    <col min="14" max="14" width="4.125" customWidth="1"/>
    <col min="15" max="26" width="2.625" customWidth="1"/>
  </cols>
  <sheetData>
    <row r="1" spans="1:26" ht="75.75" customHeight="1" x14ac:dyDescent="0.2">
      <c r="A1" s="347"/>
      <c r="B1" s="348"/>
      <c r="C1" s="349" t="s">
        <v>35</v>
      </c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26.25" customHeight="1" x14ac:dyDescent="0.2">
      <c r="A2" s="350" t="s">
        <v>36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42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25.5" customHeight="1" x14ac:dyDescent="0.2">
      <c r="A3" s="351" t="s">
        <v>37</v>
      </c>
      <c r="B3" s="352"/>
      <c r="C3" s="353" t="s">
        <v>38</v>
      </c>
      <c r="D3" s="354"/>
      <c r="E3" s="355"/>
      <c r="F3" s="338" t="s">
        <v>39</v>
      </c>
      <c r="G3" s="339"/>
      <c r="H3" s="340"/>
      <c r="I3" s="356">
        <v>2018</v>
      </c>
      <c r="J3" s="339"/>
      <c r="K3" s="339"/>
      <c r="L3" s="339"/>
      <c r="M3" s="339"/>
      <c r="N3" s="342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ht="26.25" customHeight="1" x14ac:dyDescent="0.2">
      <c r="A4" s="357" t="s">
        <v>40</v>
      </c>
      <c r="B4" s="331"/>
      <c r="C4" s="331"/>
      <c r="D4" s="332"/>
      <c r="E4" s="344" t="s">
        <v>41</v>
      </c>
      <c r="F4" s="339"/>
      <c r="G4" s="339"/>
      <c r="H4" s="339"/>
      <c r="I4" s="339"/>
      <c r="J4" s="339"/>
      <c r="K4" s="339"/>
      <c r="L4" s="339"/>
      <c r="M4" s="339"/>
      <c r="N4" s="342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26.25" customHeight="1" x14ac:dyDescent="0.2">
      <c r="A5" s="338" t="s">
        <v>42</v>
      </c>
      <c r="B5" s="339"/>
      <c r="C5" s="339"/>
      <c r="D5" s="340"/>
      <c r="E5" s="344" t="s">
        <v>43</v>
      </c>
      <c r="F5" s="339"/>
      <c r="G5" s="339"/>
      <c r="H5" s="339"/>
      <c r="I5" s="339"/>
      <c r="J5" s="339"/>
      <c r="K5" s="339"/>
      <c r="L5" s="339"/>
      <c r="M5" s="339"/>
      <c r="N5" s="342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40.5" customHeight="1" x14ac:dyDescent="0.2">
      <c r="A6" s="338" t="s">
        <v>44</v>
      </c>
      <c r="B6" s="339"/>
      <c r="C6" s="339"/>
      <c r="D6" s="340"/>
      <c r="E6" s="344" t="s">
        <v>45</v>
      </c>
      <c r="F6" s="339"/>
      <c r="G6" s="339"/>
      <c r="H6" s="339"/>
      <c r="I6" s="339"/>
      <c r="J6" s="339"/>
      <c r="K6" s="339"/>
      <c r="L6" s="339"/>
      <c r="M6" s="339"/>
      <c r="N6" s="342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ht="29.25" customHeight="1" x14ac:dyDescent="0.2">
      <c r="A7" s="338" t="s">
        <v>46</v>
      </c>
      <c r="B7" s="339"/>
      <c r="C7" s="339"/>
      <c r="D7" s="340"/>
      <c r="E7" s="341" t="s">
        <v>47</v>
      </c>
      <c r="F7" s="339"/>
      <c r="G7" s="342"/>
      <c r="H7" s="345" t="s">
        <v>48</v>
      </c>
      <c r="I7" s="339"/>
      <c r="J7" s="339"/>
      <c r="K7" s="341" t="s">
        <v>49</v>
      </c>
      <c r="L7" s="339"/>
      <c r="M7" s="339"/>
      <c r="N7" s="342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ht="42" customHeight="1" x14ac:dyDescent="0.2">
      <c r="A8" s="64" t="s">
        <v>50</v>
      </c>
      <c r="B8" s="344" t="s">
        <v>51</v>
      </c>
      <c r="C8" s="339"/>
      <c r="D8" s="342"/>
      <c r="E8" s="64" t="s">
        <v>52</v>
      </c>
      <c r="F8" s="344" t="s">
        <v>53</v>
      </c>
      <c r="G8" s="339"/>
      <c r="H8" s="342"/>
      <c r="I8" s="338" t="s">
        <v>54</v>
      </c>
      <c r="J8" s="340"/>
      <c r="K8" s="346" t="str">
        <f>+E27</f>
        <v>0.5</v>
      </c>
      <c r="L8" s="339"/>
      <c r="M8" s="339"/>
      <c r="N8" s="342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28.5" customHeight="1" x14ac:dyDescent="0.2">
      <c r="A9" s="338" t="s">
        <v>55</v>
      </c>
      <c r="B9" s="339"/>
      <c r="C9" s="339"/>
      <c r="D9" s="340"/>
      <c r="E9" s="343" t="s">
        <v>56</v>
      </c>
      <c r="F9" s="339"/>
      <c r="G9" s="339"/>
      <c r="H9" s="339"/>
      <c r="I9" s="339"/>
      <c r="J9" s="339"/>
      <c r="K9" s="339"/>
      <c r="L9" s="339"/>
      <c r="M9" s="339"/>
      <c r="N9" s="342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23.25" customHeight="1" x14ac:dyDescent="0.2">
      <c r="A10" s="338" t="s">
        <v>57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42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29.25" customHeight="1" x14ac:dyDescent="0.2">
      <c r="A11" s="338" t="s">
        <v>58</v>
      </c>
      <c r="B11" s="340"/>
      <c r="C11" s="344"/>
      <c r="D11" s="339"/>
      <c r="E11" s="339"/>
      <c r="F11" s="339"/>
      <c r="G11" s="342"/>
      <c r="H11" s="338" t="s">
        <v>59</v>
      </c>
      <c r="I11" s="340"/>
      <c r="J11" s="344" t="s">
        <v>60</v>
      </c>
      <c r="K11" s="339"/>
      <c r="L11" s="339"/>
      <c r="M11" s="339"/>
      <c r="N11" s="342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37.5" customHeight="1" x14ac:dyDescent="0.2">
      <c r="A12" s="338" t="s">
        <v>61</v>
      </c>
      <c r="B12" s="340"/>
      <c r="C12" s="341" t="s">
        <v>60</v>
      </c>
      <c r="D12" s="342"/>
      <c r="E12" s="338" t="s">
        <v>62</v>
      </c>
      <c r="F12" s="340"/>
      <c r="G12" s="341" t="s">
        <v>63</v>
      </c>
      <c r="H12" s="339"/>
      <c r="I12" s="342"/>
      <c r="J12" s="338" t="s">
        <v>64</v>
      </c>
      <c r="K12" s="340"/>
      <c r="L12" s="341" t="s">
        <v>60</v>
      </c>
      <c r="M12" s="339"/>
      <c r="N12" s="342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23.25" customHeight="1" x14ac:dyDescent="0.2">
      <c r="A13" s="373" t="s">
        <v>65</v>
      </c>
      <c r="B13" s="374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5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spans="1:26" ht="47.25" customHeight="1" x14ac:dyDescent="0.2">
      <c r="A14" s="65" t="s">
        <v>66</v>
      </c>
      <c r="B14" s="66" t="s">
        <v>67</v>
      </c>
      <c r="C14" s="66" t="s">
        <v>68</v>
      </c>
      <c r="D14" s="65" t="s">
        <v>69</v>
      </c>
      <c r="E14" s="67" t="s">
        <v>70</v>
      </c>
      <c r="F14" s="63"/>
      <c r="G14" s="63"/>
      <c r="H14" s="63"/>
      <c r="I14" s="68"/>
      <c r="J14" s="68"/>
      <c r="K14" s="68"/>
      <c r="L14" s="68"/>
      <c r="M14" s="68"/>
      <c r="N14" s="69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ht="23.25" customHeight="1" x14ac:dyDescent="0.2">
      <c r="A15" s="70" t="s">
        <v>14</v>
      </c>
      <c r="B15" s="71">
        <v>0</v>
      </c>
      <c r="C15" s="72">
        <f t="shared" ref="C15:C19" si="0">1689*22*8</f>
        <v>297264</v>
      </c>
      <c r="D15" s="73">
        <f t="shared" ref="D15:D26" si="1">+B15/C15*(20000)</f>
        <v>0</v>
      </c>
      <c r="E15" s="74">
        <v>0.2</v>
      </c>
      <c r="F15" s="63"/>
      <c r="G15" s="63"/>
      <c r="H15" s="63"/>
      <c r="I15" s="68"/>
      <c r="J15" s="68"/>
      <c r="K15" s="68"/>
      <c r="L15" s="68"/>
      <c r="M15" s="68"/>
      <c r="N15" s="69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23.25" customHeight="1" x14ac:dyDescent="0.2">
      <c r="A16" s="75" t="s">
        <v>15</v>
      </c>
      <c r="B16" s="76">
        <v>2</v>
      </c>
      <c r="C16" s="72">
        <f t="shared" si="0"/>
        <v>297264</v>
      </c>
      <c r="D16" s="73">
        <f t="shared" si="1"/>
        <v>0.13456052532429086</v>
      </c>
      <c r="E16" s="74">
        <v>0.2</v>
      </c>
      <c r="F16" s="63"/>
      <c r="G16" s="63"/>
      <c r="H16" s="63"/>
      <c r="I16" s="68"/>
      <c r="J16" s="68"/>
      <c r="K16" s="68"/>
      <c r="L16" s="68"/>
      <c r="M16" s="68"/>
      <c r="N16" s="69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ht="23.25" customHeight="1" x14ac:dyDescent="0.2">
      <c r="A17" s="75" t="s">
        <v>16</v>
      </c>
      <c r="B17" s="76">
        <v>0</v>
      </c>
      <c r="C17" s="72">
        <f t="shared" si="0"/>
        <v>297264</v>
      </c>
      <c r="D17" s="73">
        <f t="shared" si="1"/>
        <v>0</v>
      </c>
      <c r="E17" s="74">
        <v>0.2</v>
      </c>
      <c r="F17" s="63"/>
      <c r="G17" s="63"/>
      <c r="H17" s="63"/>
      <c r="I17" s="68"/>
      <c r="J17" s="68"/>
      <c r="K17" s="68"/>
      <c r="L17" s="68"/>
      <c r="M17" s="68"/>
      <c r="N17" s="69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ht="23.25" customHeight="1" x14ac:dyDescent="0.2">
      <c r="A18" s="75" t="s">
        <v>17</v>
      </c>
      <c r="B18" s="76">
        <v>2</v>
      </c>
      <c r="C18" s="72">
        <f t="shared" si="0"/>
        <v>297264</v>
      </c>
      <c r="D18" s="73">
        <f t="shared" si="1"/>
        <v>0.13456052532429086</v>
      </c>
      <c r="E18" s="74">
        <v>0.2</v>
      </c>
      <c r="F18" s="63"/>
      <c r="G18" s="63"/>
      <c r="H18" s="63"/>
      <c r="I18" s="68"/>
      <c r="J18" s="68"/>
      <c r="K18" s="68"/>
      <c r="L18" s="68"/>
      <c r="M18" s="68"/>
      <c r="N18" s="69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23.25" customHeight="1" x14ac:dyDescent="0.2">
      <c r="A19" s="77" t="s">
        <v>18</v>
      </c>
      <c r="B19" s="76">
        <v>3</v>
      </c>
      <c r="C19" s="72">
        <f t="shared" si="0"/>
        <v>297264</v>
      </c>
      <c r="D19" s="73">
        <f t="shared" si="1"/>
        <v>0.20184078798643632</v>
      </c>
      <c r="E19" s="74">
        <v>0.2</v>
      </c>
      <c r="F19" s="63"/>
      <c r="G19" s="63"/>
      <c r="H19" s="63"/>
      <c r="I19" s="68"/>
      <c r="J19" s="68"/>
      <c r="K19" s="68"/>
      <c r="L19" s="68"/>
      <c r="M19" s="68"/>
      <c r="N19" s="69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23.25" customHeight="1" x14ac:dyDescent="0.2">
      <c r="A20" s="77" t="s">
        <v>19</v>
      </c>
      <c r="B20" s="76">
        <v>0</v>
      </c>
      <c r="C20" s="72">
        <f t="shared" ref="C20:C26" si="2">2516*21*8</f>
        <v>422688</v>
      </c>
      <c r="D20" s="73">
        <f t="shared" si="1"/>
        <v>0</v>
      </c>
      <c r="E20" s="74">
        <v>0.2</v>
      </c>
      <c r="F20" s="63"/>
      <c r="G20" s="63"/>
      <c r="H20" s="63"/>
      <c r="I20" s="68"/>
      <c r="J20" s="68"/>
      <c r="K20" s="68"/>
      <c r="L20" s="68"/>
      <c r="M20" s="68"/>
      <c r="N20" s="69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ht="23.25" customHeight="1" x14ac:dyDescent="0.2">
      <c r="A21" s="77" t="s">
        <v>20</v>
      </c>
      <c r="B21" s="76">
        <v>0</v>
      </c>
      <c r="C21" s="72">
        <f t="shared" si="2"/>
        <v>422688</v>
      </c>
      <c r="D21" s="73">
        <f t="shared" si="1"/>
        <v>0</v>
      </c>
      <c r="E21" s="74">
        <v>0.2</v>
      </c>
      <c r="F21" s="63"/>
      <c r="G21" s="63"/>
      <c r="H21" s="63"/>
      <c r="I21" s="68"/>
      <c r="J21" s="68"/>
      <c r="K21" s="68"/>
      <c r="L21" s="68"/>
      <c r="M21" s="68"/>
      <c r="N21" s="69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23.25" customHeight="1" x14ac:dyDescent="0.2">
      <c r="A22" s="77" t="s">
        <v>21</v>
      </c>
      <c r="B22" s="76">
        <v>2</v>
      </c>
      <c r="C22" s="72">
        <f t="shared" si="2"/>
        <v>422688</v>
      </c>
      <c r="D22" s="73">
        <f t="shared" si="1"/>
        <v>9.4632447573624032E-2</v>
      </c>
      <c r="E22" s="74">
        <v>0.2</v>
      </c>
      <c r="F22" s="63"/>
      <c r="G22" s="63"/>
      <c r="H22" s="63"/>
      <c r="I22" s="68"/>
      <c r="J22" s="68"/>
      <c r="K22" s="68"/>
      <c r="L22" s="68"/>
      <c r="M22" s="68"/>
      <c r="N22" s="69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ht="23.25" customHeight="1" x14ac:dyDescent="0.2">
      <c r="A23" s="77" t="s">
        <v>22</v>
      </c>
      <c r="B23" s="76">
        <v>5</v>
      </c>
      <c r="C23" s="72">
        <f t="shared" si="2"/>
        <v>422688</v>
      </c>
      <c r="D23" s="73">
        <f t="shared" si="1"/>
        <v>0.23658111893406011</v>
      </c>
      <c r="E23" s="74">
        <v>0.2</v>
      </c>
      <c r="F23" s="63"/>
      <c r="G23" s="63"/>
      <c r="H23" s="63"/>
      <c r="I23" s="68"/>
      <c r="J23" s="68"/>
      <c r="K23" s="68"/>
      <c r="L23" s="68"/>
      <c r="M23" s="68"/>
      <c r="N23" s="69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26" ht="23.25" customHeight="1" x14ac:dyDescent="0.2">
      <c r="A24" s="77" t="s">
        <v>23</v>
      </c>
      <c r="B24" s="76">
        <v>2</v>
      </c>
      <c r="C24" s="72">
        <f t="shared" si="2"/>
        <v>422688</v>
      </c>
      <c r="D24" s="73">
        <f t="shared" si="1"/>
        <v>9.4632447573624032E-2</v>
      </c>
      <c r="E24" s="74">
        <v>0.2</v>
      </c>
      <c r="F24" s="63"/>
      <c r="G24" s="63"/>
      <c r="H24" s="63"/>
      <c r="I24" s="68"/>
      <c r="J24" s="68"/>
      <c r="K24" s="68"/>
      <c r="L24" s="68"/>
      <c r="M24" s="68"/>
      <c r="N24" s="69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ht="23.25" customHeight="1" x14ac:dyDescent="0.2">
      <c r="A25" s="77" t="s">
        <v>24</v>
      </c>
      <c r="B25" s="76">
        <v>1</v>
      </c>
      <c r="C25" s="72">
        <f t="shared" si="2"/>
        <v>422688</v>
      </c>
      <c r="D25" s="73">
        <f t="shared" si="1"/>
        <v>4.7316223786812016E-2</v>
      </c>
      <c r="E25" s="74">
        <v>0.2</v>
      </c>
      <c r="F25" s="63"/>
      <c r="G25" s="63"/>
      <c r="H25" s="63"/>
      <c r="I25" s="68"/>
      <c r="J25" s="68"/>
      <c r="K25" s="68"/>
      <c r="L25" s="68"/>
      <c r="M25" s="68"/>
      <c r="N25" s="69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23.25" customHeight="1" x14ac:dyDescent="0.2">
      <c r="A26" s="78" t="s">
        <v>25</v>
      </c>
      <c r="B26" s="76">
        <v>1</v>
      </c>
      <c r="C26" s="72">
        <f t="shared" si="2"/>
        <v>422688</v>
      </c>
      <c r="D26" s="73">
        <f t="shared" si="1"/>
        <v>4.7316223786812016E-2</v>
      </c>
      <c r="E26" s="74">
        <v>0.2</v>
      </c>
      <c r="F26" s="63"/>
      <c r="G26" s="63"/>
      <c r="H26" s="63"/>
      <c r="I26" s="68"/>
      <c r="J26" s="68"/>
      <c r="K26" s="68"/>
      <c r="L26" s="68"/>
      <c r="M26" s="68"/>
      <c r="N26" s="69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ht="23.25" customHeight="1" x14ac:dyDescent="0.2">
      <c r="A27" s="79" t="s">
        <v>71</v>
      </c>
      <c r="B27" s="80">
        <f>SUM(B15:B26)</f>
        <v>18</v>
      </c>
      <c r="C27" s="80">
        <f>710*22</f>
        <v>15620</v>
      </c>
      <c r="D27" s="81">
        <f>+B27/C27*(100)</f>
        <v>0.11523687580025609</v>
      </c>
      <c r="E27" s="82" t="s">
        <v>72</v>
      </c>
      <c r="F27" s="63"/>
      <c r="G27" s="63"/>
      <c r="H27" s="63"/>
      <c r="I27" s="68"/>
      <c r="J27" s="68"/>
      <c r="K27" s="68"/>
      <c r="L27" s="68"/>
      <c r="M27" s="68"/>
      <c r="N27" s="69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ht="23.25" customHeight="1" x14ac:dyDescent="0.2">
      <c r="A28" s="83"/>
      <c r="B28" s="84"/>
      <c r="C28" s="84"/>
      <c r="D28" s="84"/>
      <c r="E28" s="84"/>
      <c r="F28" s="68"/>
      <c r="G28" s="68"/>
      <c r="H28" s="68"/>
      <c r="I28" s="68"/>
      <c r="J28" s="68"/>
      <c r="K28" s="68"/>
      <c r="L28" s="68"/>
      <c r="M28" s="68"/>
      <c r="N28" s="69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23.25" customHeight="1" x14ac:dyDescent="0.2">
      <c r="A29" s="85"/>
      <c r="B29" s="63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9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ht="44.25" customHeight="1" x14ac:dyDescent="0.2">
      <c r="A30" s="86" t="s">
        <v>73</v>
      </c>
      <c r="B30" s="66" t="s">
        <v>67</v>
      </c>
      <c r="C30" s="66" t="s">
        <v>74</v>
      </c>
      <c r="D30" s="65" t="s">
        <v>75</v>
      </c>
      <c r="E30" s="65" t="s">
        <v>76</v>
      </c>
      <c r="F30" s="87" t="s">
        <v>52</v>
      </c>
      <c r="G30" s="68"/>
      <c r="H30" s="68"/>
      <c r="I30" s="68"/>
      <c r="J30" s="68"/>
      <c r="K30" s="68"/>
      <c r="L30" s="68"/>
      <c r="M30" s="68"/>
      <c r="N30" s="69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ht="23.25" customHeight="1" x14ac:dyDescent="0.2">
      <c r="A31" s="88">
        <v>2013</v>
      </c>
      <c r="B31" s="89">
        <v>10</v>
      </c>
      <c r="C31" s="90">
        <f t="shared" ref="C31:C36" si="3">1689*22*8*50</f>
        <v>14863200</v>
      </c>
      <c r="D31" s="91">
        <f t="shared" ref="D31:D36" si="4">+B31/C31*(240000)</f>
        <v>0.16147263038914905</v>
      </c>
      <c r="E31" s="91">
        <v>0</v>
      </c>
      <c r="F31" s="92">
        <v>2</v>
      </c>
      <c r="G31" s="68"/>
      <c r="H31" s="68"/>
      <c r="I31" s="68"/>
      <c r="J31" s="68"/>
      <c r="K31" s="68"/>
      <c r="L31" s="68"/>
      <c r="M31" s="68"/>
      <c r="N31" s="69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23.25" customHeight="1" x14ac:dyDescent="0.2">
      <c r="A32" s="93">
        <v>2014</v>
      </c>
      <c r="B32" s="76">
        <v>27</v>
      </c>
      <c r="C32" s="94">
        <f t="shared" si="3"/>
        <v>14863200</v>
      </c>
      <c r="D32" s="73">
        <f t="shared" si="4"/>
        <v>0.43597610205070236</v>
      </c>
      <c r="E32" s="95">
        <f t="shared" ref="E32:E36" si="5">1-(D31/D32)</f>
        <v>0.62962962962962954</v>
      </c>
      <c r="F32" s="92">
        <v>2</v>
      </c>
      <c r="G32" s="68"/>
      <c r="H32" s="68"/>
      <c r="I32" s="68"/>
      <c r="J32" s="68"/>
      <c r="K32" s="68"/>
      <c r="L32" s="68"/>
      <c r="M32" s="68"/>
      <c r="N32" s="69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6" ht="23.25" customHeight="1" x14ac:dyDescent="0.2">
      <c r="A33" s="93">
        <v>2015</v>
      </c>
      <c r="B33" s="76">
        <v>33</v>
      </c>
      <c r="C33" s="94">
        <f t="shared" si="3"/>
        <v>14863200</v>
      </c>
      <c r="D33" s="73">
        <f t="shared" si="4"/>
        <v>0.53285968028419184</v>
      </c>
      <c r="E33" s="95">
        <f t="shared" si="5"/>
        <v>0.18181818181818188</v>
      </c>
      <c r="F33" s="92">
        <v>2</v>
      </c>
      <c r="G33" s="68"/>
      <c r="H33" s="68"/>
      <c r="I33" s="68"/>
      <c r="J33" s="68"/>
      <c r="K33" s="68"/>
      <c r="L33" s="68"/>
      <c r="M33" s="68"/>
      <c r="N33" s="69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12.75" customHeight="1" x14ac:dyDescent="0.2">
      <c r="A34" s="93">
        <v>2016</v>
      </c>
      <c r="B34" s="76">
        <v>35</v>
      </c>
      <c r="C34" s="94">
        <f t="shared" si="3"/>
        <v>14863200</v>
      </c>
      <c r="D34" s="73">
        <f t="shared" si="4"/>
        <v>0.56515420636202163</v>
      </c>
      <c r="E34" s="95">
        <f t="shared" si="5"/>
        <v>5.7142857142857162E-2</v>
      </c>
      <c r="F34" s="92">
        <v>2</v>
      </c>
      <c r="G34" s="68"/>
      <c r="H34" s="68"/>
      <c r="I34" s="63"/>
      <c r="J34" s="63"/>
      <c r="K34" s="63"/>
      <c r="L34" s="63"/>
      <c r="M34" s="63"/>
      <c r="N34" s="96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ht="12.75" customHeight="1" x14ac:dyDescent="0.2">
      <c r="A35" s="97">
        <v>2017</v>
      </c>
      <c r="B35" s="98">
        <v>23</v>
      </c>
      <c r="C35" s="99">
        <f t="shared" si="3"/>
        <v>14863200</v>
      </c>
      <c r="D35" s="100">
        <f t="shared" si="4"/>
        <v>0.37138704989504279</v>
      </c>
      <c r="E35" s="95">
        <f t="shared" si="5"/>
        <v>-0.52173913043478271</v>
      </c>
      <c r="F35" s="92">
        <v>2</v>
      </c>
      <c r="G35" s="68"/>
      <c r="H35" s="68"/>
      <c r="I35" s="63"/>
      <c r="J35" s="63"/>
      <c r="K35" s="63"/>
      <c r="L35" s="63"/>
      <c r="M35" s="63"/>
      <c r="N35" s="96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1:26" ht="12.75" customHeight="1" x14ac:dyDescent="0.2">
      <c r="A36" s="101">
        <v>2018</v>
      </c>
      <c r="B36" s="102">
        <v>18</v>
      </c>
      <c r="C36" s="103">
        <f t="shared" si="3"/>
        <v>14863200</v>
      </c>
      <c r="D36" s="100">
        <f t="shared" si="4"/>
        <v>0.29065073470046832</v>
      </c>
      <c r="E36" s="95">
        <f t="shared" si="5"/>
        <v>-0.27777777777777746</v>
      </c>
      <c r="F36" s="63"/>
      <c r="G36" s="63"/>
      <c r="H36" s="63"/>
      <c r="I36" s="63"/>
      <c r="J36" s="63"/>
      <c r="K36" s="63"/>
      <c r="L36" s="63"/>
      <c r="M36" s="63"/>
      <c r="N36" s="96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spans="1:26" ht="12.75" customHeight="1" x14ac:dyDescent="0.2">
      <c r="A37" s="104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96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spans="1:26" ht="12.75" customHeight="1" x14ac:dyDescent="0.2">
      <c r="A38" s="104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96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spans="1:26" ht="26.25" customHeight="1" x14ac:dyDescent="0.2">
      <c r="A39" s="376" t="s">
        <v>77</v>
      </c>
      <c r="B39" s="362"/>
      <c r="C39" s="362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spans="1:26" ht="17.25" customHeight="1" x14ac:dyDescent="0.2">
      <c r="A40" s="366" t="s">
        <v>78</v>
      </c>
      <c r="B40" s="314"/>
      <c r="C40" s="314"/>
      <c r="D40" s="314"/>
      <c r="E40" s="314"/>
      <c r="F40" s="314"/>
      <c r="G40" s="314"/>
      <c r="H40" s="314"/>
      <c r="I40" s="314"/>
      <c r="J40" s="314"/>
      <c r="K40" s="314"/>
      <c r="L40" s="314"/>
      <c r="M40" s="314"/>
      <c r="N40" s="359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spans="1:26" ht="54.75" customHeight="1" x14ac:dyDescent="0.2">
      <c r="A41" s="367" t="s">
        <v>79</v>
      </c>
      <c r="B41" s="368"/>
      <c r="C41" s="368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9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spans="1:26" ht="17.25" customHeight="1" x14ac:dyDescent="0.2">
      <c r="A42" s="366" t="s">
        <v>80</v>
      </c>
      <c r="B42" s="314"/>
      <c r="C42" s="314"/>
      <c r="D42" s="314"/>
      <c r="E42" s="314"/>
      <c r="F42" s="314"/>
      <c r="G42" s="314"/>
      <c r="H42" s="314"/>
      <c r="I42" s="314"/>
      <c r="J42" s="314"/>
      <c r="K42" s="314"/>
      <c r="L42" s="314"/>
      <c r="M42" s="314"/>
      <c r="N42" s="359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spans="1:26" ht="54.75" customHeight="1" x14ac:dyDescent="0.2">
      <c r="A43" s="367" t="s">
        <v>81</v>
      </c>
      <c r="B43" s="368"/>
      <c r="C43" s="368"/>
      <c r="D43" s="368"/>
      <c r="E43" s="368"/>
      <c r="F43" s="368"/>
      <c r="G43" s="368"/>
      <c r="H43" s="368"/>
      <c r="I43" s="368"/>
      <c r="J43" s="368"/>
      <c r="K43" s="368"/>
      <c r="L43" s="368"/>
      <c r="M43" s="368"/>
      <c r="N43" s="369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spans="1:26" ht="17.25" customHeight="1" x14ac:dyDescent="0.2">
      <c r="A44" s="360" t="s">
        <v>82</v>
      </c>
      <c r="B44" s="339"/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42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spans="1:26" ht="73.5" customHeight="1" x14ac:dyDescent="0.2">
      <c r="A45" s="370" t="s">
        <v>83</v>
      </c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71"/>
      <c r="M45" s="371"/>
      <c r="N45" s="372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spans="1:26" ht="26.25" customHeight="1" x14ac:dyDescent="0.2">
      <c r="A46" s="360" t="s">
        <v>84</v>
      </c>
      <c r="B46" s="339"/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42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ht="24" customHeight="1" x14ac:dyDescent="0.2">
      <c r="A47" s="360" t="s">
        <v>85</v>
      </c>
      <c r="B47" s="339"/>
      <c r="C47" s="339"/>
      <c r="D47" s="339"/>
      <c r="E47" s="342"/>
      <c r="F47" s="360" t="s">
        <v>86</v>
      </c>
      <c r="G47" s="339"/>
      <c r="H47" s="342"/>
      <c r="I47" s="360" t="s">
        <v>87</v>
      </c>
      <c r="J47" s="339"/>
      <c r="K47" s="342"/>
      <c r="L47" s="360" t="s">
        <v>88</v>
      </c>
      <c r="M47" s="339"/>
      <c r="N47" s="342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ht="42.75" customHeight="1" x14ac:dyDescent="0.2">
      <c r="A48" s="361"/>
      <c r="B48" s="362"/>
      <c r="C48" s="362"/>
      <c r="D48" s="362"/>
      <c r="E48" s="363"/>
      <c r="F48" s="364"/>
      <c r="G48" s="362"/>
      <c r="H48" s="363"/>
      <c r="I48" s="365"/>
      <c r="J48" s="362"/>
      <c r="K48" s="363"/>
      <c r="L48" s="365"/>
      <c r="M48" s="362"/>
      <c r="N48" s="3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6" ht="42.75" customHeight="1" x14ac:dyDescent="0.2">
      <c r="A49" s="358"/>
      <c r="B49" s="314"/>
      <c r="C49" s="314"/>
      <c r="D49" s="314"/>
      <c r="E49" s="359"/>
      <c r="F49" s="358"/>
      <c r="G49" s="314"/>
      <c r="H49" s="359"/>
      <c r="I49" s="358"/>
      <c r="J49" s="314"/>
      <c r="K49" s="359"/>
      <c r="L49" s="358"/>
      <c r="M49" s="314"/>
      <c r="N49" s="359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spans="1:26" ht="42.75" customHeight="1" x14ac:dyDescent="0.2">
      <c r="A50" s="358"/>
      <c r="B50" s="314"/>
      <c r="C50" s="314"/>
      <c r="D50" s="314"/>
      <c r="E50" s="359"/>
      <c r="F50" s="358"/>
      <c r="G50" s="314"/>
      <c r="H50" s="359"/>
      <c r="I50" s="358"/>
      <c r="J50" s="314"/>
      <c r="K50" s="359"/>
      <c r="L50" s="358"/>
      <c r="M50" s="314"/>
      <c r="N50" s="359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spans="1:26" ht="42.75" customHeight="1" x14ac:dyDescent="0.2">
      <c r="A51" s="336"/>
      <c r="B51" s="331"/>
      <c r="C51" s="331"/>
      <c r="D51" s="331"/>
      <c r="E51" s="337"/>
      <c r="F51" s="336"/>
      <c r="G51" s="331"/>
      <c r="H51" s="337"/>
      <c r="I51" s="336"/>
      <c r="J51" s="331"/>
      <c r="K51" s="337"/>
      <c r="L51" s="336"/>
      <c r="M51" s="331"/>
      <c r="N51" s="337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spans="1:26" ht="12.75" customHeight="1" x14ac:dyDescent="0.2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spans="1:26" ht="12.75" customHeight="1" x14ac:dyDescent="0.2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spans="1:26" ht="12.75" customHeight="1" x14ac:dyDescent="0.2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spans="1:26" ht="12.75" customHeight="1" x14ac:dyDescent="0.2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spans="1:26" ht="12.75" customHeight="1" x14ac:dyDescent="0.2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spans="1:26" ht="12.75" customHeight="1" x14ac:dyDescent="0.2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spans="1:26" ht="12.75" customHeight="1" x14ac:dyDescent="0.2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spans="1:26" ht="12.75" customHeight="1" x14ac:dyDescent="0.2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spans="1:26" ht="12.75" customHeight="1" x14ac:dyDescent="0.2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spans="1:26" ht="12.75" customHeight="1" x14ac:dyDescent="0.2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spans="1:26" ht="12.75" customHeight="1" x14ac:dyDescent="0.2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spans="1:26" ht="12.75" customHeight="1" x14ac:dyDescent="0.2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spans="1:26" ht="12.75" customHeight="1" x14ac:dyDescent="0.2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spans="1:26" ht="12.75" customHeight="1" x14ac:dyDescent="0.2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spans="1:26" ht="12.75" customHeight="1" x14ac:dyDescent="0.2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spans="1:26" ht="12.75" customHeight="1" x14ac:dyDescent="0.2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spans="1:26" ht="12.75" customHeight="1" x14ac:dyDescent="0.2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spans="1:26" ht="12.75" customHeight="1" x14ac:dyDescent="0.2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spans="1:26" ht="12.75" customHeight="1" x14ac:dyDescent="0.2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spans="1:26" ht="12.75" customHeight="1" x14ac:dyDescent="0.2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spans="1:26" ht="12.75" customHeight="1" x14ac:dyDescent="0.2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spans="1:26" ht="12.75" customHeight="1" x14ac:dyDescent="0.2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spans="1:26" ht="12.75" customHeight="1" x14ac:dyDescent="0.2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spans="1:26" ht="12.75" customHeight="1" x14ac:dyDescent="0.2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spans="1:26" ht="12.75" customHeight="1" x14ac:dyDescent="0.2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spans="1:26" ht="12.75" customHeight="1" x14ac:dyDescent="0.2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spans="1:26" ht="12.75" customHeight="1" x14ac:dyDescent="0.2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spans="1:26" ht="12.75" customHeight="1" x14ac:dyDescent="0.2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spans="1:26" ht="12.75" customHeight="1" x14ac:dyDescent="0.2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spans="1:26" ht="12.75" customHeight="1" x14ac:dyDescent="0.2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spans="1:26" ht="12.75" customHeight="1" x14ac:dyDescent="0.2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spans="1:26" ht="12.75" customHeight="1" x14ac:dyDescent="0.2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spans="1:26" ht="12.75" customHeight="1" x14ac:dyDescent="0.2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spans="1:26" ht="12.75" customHeight="1" x14ac:dyDescent="0.2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spans="1:26" ht="12.75" customHeight="1" x14ac:dyDescent="0.2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spans="1:26" ht="12.75" customHeight="1" x14ac:dyDescent="0.2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spans="1:26" ht="12.75" customHeight="1" x14ac:dyDescent="0.2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spans="1:26" ht="12.75" customHeight="1" x14ac:dyDescent="0.2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spans="1:26" ht="12.75" customHeight="1" x14ac:dyDescent="0.2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spans="1:26" ht="12.75" customHeight="1" x14ac:dyDescent="0.2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spans="1:26" ht="12.75" customHeight="1" x14ac:dyDescent="0.2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spans="1:26" ht="12.75" customHeight="1" x14ac:dyDescent="0.2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spans="1:26" ht="12.75" customHeight="1" x14ac:dyDescent="0.2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spans="1:26" ht="12.75" customHeight="1" x14ac:dyDescent="0.2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spans="1:26" ht="12.75" customHeight="1" x14ac:dyDescent="0.2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spans="1:26" ht="12.75" customHeight="1" x14ac:dyDescent="0.2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spans="1:26" ht="12.75" customHeight="1" x14ac:dyDescent="0.2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spans="1:26" ht="12.75" customHeight="1" x14ac:dyDescent="0.2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spans="1:26" ht="12.75" customHeight="1" x14ac:dyDescent="0.2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spans="1:26" ht="12.75" customHeight="1" x14ac:dyDescent="0.2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spans="1:26" ht="12.75" customHeight="1" x14ac:dyDescent="0.2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spans="1:26" ht="12.75" customHeight="1" x14ac:dyDescent="0.2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spans="1:26" ht="12.75" customHeight="1" x14ac:dyDescent="0.2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spans="1:26" ht="12.75" customHeight="1" x14ac:dyDescent="0.2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spans="1:26" ht="12.75" customHeight="1" x14ac:dyDescent="0.2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spans="1:26" ht="12.75" customHeight="1" x14ac:dyDescent="0.2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spans="1:26" ht="12.75" customHeight="1" x14ac:dyDescent="0.2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spans="1:26" ht="12.75" customHeight="1" x14ac:dyDescent="0.2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spans="1:26" ht="12.75" customHeight="1" x14ac:dyDescent="0.2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spans="1:26" ht="12.75" customHeight="1" x14ac:dyDescent="0.2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spans="1:26" ht="12.75" customHeight="1" x14ac:dyDescent="0.2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spans="1:26" ht="12.75" customHeight="1" x14ac:dyDescent="0.2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spans="1:26" ht="12.75" customHeight="1" x14ac:dyDescent="0.2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spans="1:26" ht="12.75" customHeight="1" x14ac:dyDescent="0.2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spans="1:26" ht="12.75" customHeight="1" x14ac:dyDescent="0.2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spans="1:26" ht="12.75" customHeight="1" x14ac:dyDescent="0.2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spans="1:26" ht="12.75" customHeight="1" x14ac:dyDescent="0.2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spans="1:26" ht="12.75" customHeight="1" x14ac:dyDescent="0.2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spans="1:26" ht="12.75" customHeight="1" x14ac:dyDescent="0.2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spans="1:26" ht="12.75" customHeight="1" x14ac:dyDescent="0.2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spans="1:26" ht="12.75" customHeight="1" x14ac:dyDescent="0.2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spans="1:26" ht="12.75" customHeight="1" x14ac:dyDescent="0.2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spans="1:26" ht="12.75" customHeight="1" x14ac:dyDescent="0.2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spans="1:26" ht="12.75" customHeight="1" x14ac:dyDescent="0.2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spans="1:26" ht="12.75" customHeight="1" x14ac:dyDescent="0.2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spans="1:26" ht="12.75" customHeight="1" x14ac:dyDescent="0.2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spans="1:26" ht="12.75" customHeight="1" x14ac:dyDescent="0.2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spans="1:26" ht="12.75" customHeight="1" x14ac:dyDescent="0.2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spans="1:26" ht="12.75" customHeight="1" x14ac:dyDescent="0.2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spans="1:26" ht="12.75" customHeight="1" x14ac:dyDescent="0.2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spans="1:26" ht="12.75" customHeight="1" x14ac:dyDescent="0.2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spans="1:26" ht="12.75" customHeight="1" x14ac:dyDescent="0.2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spans="1:26" ht="12.75" customHeight="1" x14ac:dyDescent="0.2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spans="1:26" ht="12.75" customHeight="1" x14ac:dyDescent="0.2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spans="1:26" ht="12.75" customHeight="1" x14ac:dyDescent="0.2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spans="1:26" ht="12.75" customHeight="1" x14ac:dyDescent="0.2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spans="1:26" ht="12.75" customHeight="1" x14ac:dyDescent="0.2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spans="1:26" ht="12.75" customHeight="1" x14ac:dyDescent="0.2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spans="1:26" ht="12.75" customHeight="1" x14ac:dyDescent="0.2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spans="1:26" ht="12.75" customHeight="1" x14ac:dyDescent="0.2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spans="1:26" ht="12.75" customHeight="1" x14ac:dyDescent="0.2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spans="1:26" ht="12.75" customHeight="1" x14ac:dyDescent="0.2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spans="1:26" ht="12.75" customHeight="1" x14ac:dyDescent="0.2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spans="1:26" ht="12.75" customHeight="1" x14ac:dyDescent="0.2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spans="1:26" ht="12.75" customHeight="1" x14ac:dyDescent="0.2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spans="1:26" ht="12.75" customHeight="1" x14ac:dyDescent="0.2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spans="1:26" ht="12.75" customHeight="1" x14ac:dyDescent="0.2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spans="1:26" ht="12.75" customHeight="1" x14ac:dyDescent="0.2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spans="1:26" ht="12.75" customHeight="1" x14ac:dyDescent="0.2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spans="1:26" ht="12.75" customHeight="1" x14ac:dyDescent="0.2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spans="1:26" ht="12.75" customHeight="1" x14ac:dyDescent="0.2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spans="1:26" ht="12.75" customHeight="1" x14ac:dyDescent="0.2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spans="1:26" ht="12.75" customHeight="1" x14ac:dyDescent="0.2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spans="1:26" ht="12.75" customHeight="1" x14ac:dyDescent="0.2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spans="1:26" ht="12.75" customHeight="1" x14ac:dyDescent="0.2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spans="1:26" ht="12.75" customHeight="1" x14ac:dyDescent="0.2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spans="1:26" ht="12.75" customHeight="1" x14ac:dyDescent="0.2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spans="1:26" ht="12.75" customHeight="1" x14ac:dyDescent="0.2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pans="1:26" ht="12.75" customHeight="1" x14ac:dyDescent="0.2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pans="1:26" ht="12.75" customHeight="1" x14ac:dyDescent="0.2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pans="1:26" ht="12.75" customHeight="1" x14ac:dyDescent="0.2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spans="1:26" ht="12.75" customHeight="1" x14ac:dyDescent="0.2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spans="1:26" ht="12.75" customHeight="1" x14ac:dyDescent="0.2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spans="1:26" ht="12.75" customHeight="1" x14ac:dyDescent="0.2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spans="1:26" ht="12.75" customHeight="1" x14ac:dyDescent="0.2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spans="1:26" ht="12.75" customHeight="1" x14ac:dyDescent="0.2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spans="1:26" ht="12.75" customHeight="1" x14ac:dyDescent="0.2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spans="1:26" ht="12.75" customHeight="1" x14ac:dyDescent="0.2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spans="1:26" ht="12.75" customHeight="1" x14ac:dyDescent="0.2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spans="1:26" ht="12.75" customHeight="1" x14ac:dyDescent="0.2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spans="1:26" ht="12.75" customHeight="1" x14ac:dyDescent="0.2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spans="1:26" ht="12.75" customHeight="1" x14ac:dyDescent="0.2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spans="1:26" ht="12.75" customHeight="1" x14ac:dyDescent="0.2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spans="1:26" ht="12.75" customHeight="1" x14ac:dyDescent="0.2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spans="1:26" ht="12.75" customHeight="1" x14ac:dyDescent="0.2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spans="1:26" ht="12.75" customHeight="1" x14ac:dyDescent="0.2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spans="1:26" ht="12.75" customHeight="1" x14ac:dyDescent="0.2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spans="1:26" ht="12.75" customHeight="1" x14ac:dyDescent="0.2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spans="1:26" ht="12.75" customHeight="1" x14ac:dyDescent="0.2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spans="1:26" ht="12.75" customHeight="1" x14ac:dyDescent="0.2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spans="1:26" ht="12.75" customHeight="1" x14ac:dyDescent="0.2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spans="1:26" ht="12.75" customHeight="1" x14ac:dyDescent="0.2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spans="1:26" ht="12.75" customHeight="1" x14ac:dyDescent="0.2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spans="1:26" ht="12.75" customHeight="1" x14ac:dyDescent="0.2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spans="1:26" ht="12.75" customHeight="1" x14ac:dyDescent="0.2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spans="1:26" ht="12.75" customHeight="1" x14ac:dyDescent="0.2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spans="1:26" ht="12.75" customHeight="1" x14ac:dyDescent="0.2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spans="1:26" ht="12.75" customHeight="1" x14ac:dyDescent="0.2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spans="1:26" ht="12.75" customHeight="1" x14ac:dyDescent="0.2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spans="1:26" ht="12.75" customHeight="1" x14ac:dyDescent="0.2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spans="1:26" ht="12.75" customHeight="1" x14ac:dyDescent="0.2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spans="1:26" ht="12.75" customHeight="1" x14ac:dyDescent="0.2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spans="1:26" ht="12.75" customHeight="1" x14ac:dyDescent="0.2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spans="1:26" ht="12.75" customHeight="1" x14ac:dyDescent="0.2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spans="1:26" ht="12.75" customHeight="1" x14ac:dyDescent="0.2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spans="1:26" ht="12.75" customHeight="1" x14ac:dyDescent="0.2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spans="1:26" ht="12.75" customHeight="1" x14ac:dyDescent="0.2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spans="1:26" ht="12.75" customHeight="1" x14ac:dyDescent="0.2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spans="1:26" ht="12.75" customHeight="1" x14ac:dyDescent="0.2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spans="1:26" ht="12.75" customHeight="1" x14ac:dyDescent="0.2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spans="1:26" ht="12.75" customHeight="1" x14ac:dyDescent="0.2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spans="1:26" ht="12.75" customHeight="1" x14ac:dyDescent="0.2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spans="1:26" ht="12.75" customHeight="1" x14ac:dyDescent="0.2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spans="1:26" ht="12.75" customHeight="1" x14ac:dyDescent="0.2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spans="1:26" ht="12.75" customHeight="1" x14ac:dyDescent="0.2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spans="1:26" ht="12.75" customHeight="1" x14ac:dyDescent="0.2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spans="1:26" ht="12.75" customHeight="1" x14ac:dyDescent="0.2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spans="1:26" ht="12.75" customHeight="1" x14ac:dyDescent="0.2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spans="1:26" ht="12.75" customHeight="1" x14ac:dyDescent="0.2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spans="1:26" ht="12.75" customHeight="1" x14ac:dyDescent="0.2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spans="1:26" ht="12.75" customHeight="1" x14ac:dyDescent="0.2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spans="1:26" ht="12.75" customHeight="1" x14ac:dyDescent="0.2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spans="1:26" ht="12.75" customHeight="1" x14ac:dyDescent="0.2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spans="1:26" ht="12.75" customHeight="1" x14ac:dyDescent="0.2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spans="1:26" ht="12.75" customHeight="1" x14ac:dyDescent="0.2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spans="1:26" ht="12.75" customHeight="1" x14ac:dyDescent="0.2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spans="1:26" ht="12.75" customHeight="1" x14ac:dyDescent="0.2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spans="1:26" ht="12.75" customHeight="1" x14ac:dyDescent="0.2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spans="1:26" ht="12.75" customHeight="1" x14ac:dyDescent="0.2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spans="1:26" ht="12.75" customHeight="1" x14ac:dyDescent="0.2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1:26" ht="12.75" customHeight="1" x14ac:dyDescent="0.2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1:26" ht="12.75" customHeight="1" x14ac:dyDescent="0.2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1:26" ht="12.75" customHeight="1" x14ac:dyDescent="0.2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1:26" ht="12.75" customHeight="1" x14ac:dyDescent="0.2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1:26" ht="12.75" customHeight="1" x14ac:dyDescent="0.2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1:26" ht="12.75" customHeight="1" x14ac:dyDescent="0.2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1:26" ht="12.75" customHeight="1" x14ac:dyDescent="0.2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1:26" ht="12.75" customHeight="1" x14ac:dyDescent="0.2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1:26" ht="12.75" customHeight="1" x14ac:dyDescent="0.2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1:26" ht="12.75" customHeight="1" x14ac:dyDescent="0.2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1:26" ht="12.75" customHeight="1" x14ac:dyDescent="0.2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1:26" ht="12.75" customHeight="1" x14ac:dyDescent="0.2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1:26" ht="12.75" customHeight="1" x14ac:dyDescent="0.2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1:26" ht="12.75" customHeight="1" x14ac:dyDescent="0.2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1:26" ht="12.75" customHeight="1" x14ac:dyDescent="0.2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spans="1:26" ht="12.75" customHeight="1" x14ac:dyDescent="0.2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spans="1:26" ht="12.75" customHeight="1" x14ac:dyDescent="0.2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spans="1:26" ht="12.75" customHeight="1" x14ac:dyDescent="0.2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spans="1:26" ht="12.75" customHeight="1" x14ac:dyDescent="0.2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spans="1:26" ht="12.75" customHeight="1" x14ac:dyDescent="0.2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spans="1:26" ht="12.75" customHeight="1" x14ac:dyDescent="0.2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spans="1:26" ht="12.75" customHeight="1" x14ac:dyDescent="0.2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pans="1:26" ht="12.75" customHeight="1" x14ac:dyDescent="0.2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spans="1:26" ht="12.75" customHeight="1" x14ac:dyDescent="0.2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spans="1:26" ht="12.75" customHeight="1" x14ac:dyDescent="0.2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spans="1:26" ht="12.75" customHeight="1" x14ac:dyDescent="0.2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3">
    <mergeCell ref="L12:N12"/>
    <mergeCell ref="A13:N13"/>
    <mergeCell ref="A39:N39"/>
    <mergeCell ref="A40:N40"/>
    <mergeCell ref="A41:N41"/>
    <mergeCell ref="A42:N42"/>
    <mergeCell ref="A43:N43"/>
    <mergeCell ref="A44:N44"/>
    <mergeCell ref="A45:N45"/>
    <mergeCell ref="A46:N46"/>
    <mergeCell ref="A47:E47"/>
    <mergeCell ref="F47:H47"/>
    <mergeCell ref="I47:K47"/>
    <mergeCell ref="L47:N47"/>
    <mergeCell ref="A48:E48"/>
    <mergeCell ref="F48:H48"/>
    <mergeCell ref="I48:K48"/>
    <mergeCell ref="L48:N48"/>
    <mergeCell ref="F49:H49"/>
    <mergeCell ref="I49:K49"/>
    <mergeCell ref="L49:N49"/>
    <mergeCell ref="A49:E49"/>
    <mergeCell ref="A50:E50"/>
    <mergeCell ref="F50:H50"/>
    <mergeCell ref="I50:K50"/>
    <mergeCell ref="L50:N50"/>
    <mergeCell ref="A4:D4"/>
    <mergeCell ref="E4:N4"/>
    <mergeCell ref="A5:D5"/>
    <mergeCell ref="E5:N5"/>
    <mergeCell ref="A6:D6"/>
    <mergeCell ref="E6:N6"/>
    <mergeCell ref="A1:B1"/>
    <mergeCell ref="C1:N1"/>
    <mergeCell ref="A2:N2"/>
    <mergeCell ref="A3:B3"/>
    <mergeCell ref="C3:E3"/>
    <mergeCell ref="F3:H3"/>
    <mergeCell ref="I3:N3"/>
    <mergeCell ref="K7:N7"/>
    <mergeCell ref="E7:G7"/>
    <mergeCell ref="H7:J7"/>
    <mergeCell ref="B8:D8"/>
    <mergeCell ref="F8:H8"/>
    <mergeCell ref="I8:J8"/>
    <mergeCell ref="K8:N8"/>
    <mergeCell ref="A7:D7"/>
    <mergeCell ref="I51:K51"/>
    <mergeCell ref="L51:N51"/>
    <mergeCell ref="A9:D9"/>
    <mergeCell ref="C12:D12"/>
    <mergeCell ref="E12:F12"/>
    <mergeCell ref="G12:I12"/>
    <mergeCell ref="J12:K12"/>
    <mergeCell ref="E9:N9"/>
    <mergeCell ref="A10:N10"/>
    <mergeCell ref="A11:B11"/>
    <mergeCell ref="C11:G11"/>
    <mergeCell ref="H11:I11"/>
    <mergeCell ref="J11:N11"/>
    <mergeCell ref="A12:B12"/>
    <mergeCell ref="A51:E51"/>
    <mergeCell ref="F51:H51"/>
  </mergeCells>
  <pageMargins left="0.70866141732283472" right="0.86614173228346458" top="0.9055118110236221" bottom="0.74803149606299213" header="0" footer="0"/>
  <pageSetup paperSize="9" orientation="portrait"/>
  <rowBreaks count="1" manualBreakCount="1">
    <brk id="5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Z1000"/>
  <sheetViews>
    <sheetView workbookViewId="0"/>
  </sheetViews>
  <sheetFormatPr baseColWidth="10" defaultColWidth="12.625" defaultRowHeight="15" customHeight="1" x14ac:dyDescent="0.2"/>
  <cols>
    <col min="1" max="1" width="13.625" customWidth="1"/>
    <col min="2" max="2" width="14.125" customWidth="1"/>
    <col min="3" max="3" width="17.375" customWidth="1"/>
    <col min="4" max="4" width="13.125" customWidth="1"/>
    <col min="5" max="5" width="10.125" customWidth="1"/>
    <col min="6" max="6" width="33" customWidth="1"/>
    <col min="7" max="7" width="9" customWidth="1"/>
    <col min="8" max="8" width="8.125" customWidth="1"/>
    <col min="9" max="9" width="8.5" customWidth="1"/>
    <col min="10" max="10" width="7.125" customWidth="1"/>
    <col min="11" max="11" width="9.875" customWidth="1"/>
    <col min="12" max="12" width="7.625" customWidth="1"/>
    <col min="13" max="13" width="5.625" customWidth="1"/>
    <col min="14" max="14" width="8.625" customWidth="1"/>
    <col min="15" max="26" width="2.625" customWidth="1"/>
  </cols>
  <sheetData>
    <row r="1" spans="1:26" ht="75.75" customHeight="1" x14ac:dyDescent="0.2">
      <c r="A1" s="389"/>
      <c r="B1" s="348"/>
      <c r="C1" s="390" t="s">
        <v>89</v>
      </c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</row>
    <row r="2" spans="1:26" ht="26.25" customHeight="1" x14ac:dyDescent="0.2">
      <c r="A2" s="391" t="s">
        <v>90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42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 spans="1:26" ht="25.5" customHeight="1" x14ac:dyDescent="0.2">
      <c r="A3" s="392" t="s">
        <v>37</v>
      </c>
      <c r="B3" s="352"/>
      <c r="C3" s="393" t="s">
        <v>38</v>
      </c>
      <c r="D3" s="354"/>
      <c r="E3" s="355"/>
      <c r="F3" s="381" t="s">
        <v>39</v>
      </c>
      <c r="G3" s="339"/>
      <c r="H3" s="340"/>
      <c r="I3" s="394" t="s">
        <v>91</v>
      </c>
      <c r="J3" s="339"/>
      <c r="K3" s="339"/>
      <c r="L3" s="339"/>
      <c r="M3" s="339"/>
      <c r="N3" s="342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</row>
    <row r="4" spans="1:26" ht="26.25" customHeight="1" x14ac:dyDescent="0.2">
      <c r="A4" s="388" t="s">
        <v>40</v>
      </c>
      <c r="B4" s="331"/>
      <c r="C4" s="331"/>
      <c r="D4" s="332"/>
      <c r="E4" s="383" t="s">
        <v>92</v>
      </c>
      <c r="F4" s="339"/>
      <c r="G4" s="339"/>
      <c r="H4" s="339"/>
      <c r="I4" s="339"/>
      <c r="J4" s="339"/>
      <c r="K4" s="339"/>
      <c r="L4" s="339"/>
      <c r="M4" s="339"/>
      <c r="N4" s="342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6" ht="26.25" customHeight="1" x14ac:dyDescent="0.2">
      <c r="A5" s="388" t="s">
        <v>93</v>
      </c>
      <c r="B5" s="331"/>
      <c r="C5" s="331"/>
      <c r="D5" s="332"/>
      <c r="E5" s="383" t="s">
        <v>94</v>
      </c>
      <c r="F5" s="339"/>
      <c r="G5" s="339"/>
      <c r="H5" s="339"/>
      <c r="I5" s="339"/>
      <c r="J5" s="339"/>
      <c r="K5" s="339"/>
      <c r="L5" s="339"/>
      <c r="M5" s="339"/>
      <c r="N5" s="342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 ht="26.25" customHeight="1" x14ac:dyDescent="0.2">
      <c r="A6" s="385" t="s">
        <v>42</v>
      </c>
      <c r="B6" s="339"/>
      <c r="C6" s="339"/>
      <c r="D6" s="340"/>
      <c r="E6" s="383" t="s">
        <v>95</v>
      </c>
      <c r="F6" s="339"/>
      <c r="G6" s="339"/>
      <c r="H6" s="339"/>
      <c r="I6" s="339"/>
      <c r="J6" s="339"/>
      <c r="K6" s="339"/>
      <c r="L6" s="339"/>
      <c r="M6" s="339"/>
      <c r="N6" s="342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6" ht="40.5" customHeight="1" x14ac:dyDescent="0.2">
      <c r="A7" s="385" t="s">
        <v>44</v>
      </c>
      <c r="B7" s="339"/>
      <c r="C7" s="339"/>
      <c r="D7" s="340"/>
      <c r="E7" s="383" t="s">
        <v>96</v>
      </c>
      <c r="F7" s="339"/>
      <c r="G7" s="339"/>
      <c r="H7" s="339"/>
      <c r="I7" s="339"/>
      <c r="J7" s="339"/>
      <c r="K7" s="339"/>
      <c r="L7" s="339"/>
      <c r="M7" s="339"/>
      <c r="N7" s="342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6" ht="29.25" customHeight="1" x14ac:dyDescent="0.2">
      <c r="A8" s="385" t="s">
        <v>46</v>
      </c>
      <c r="B8" s="339"/>
      <c r="C8" s="339"/>
      <c r="D8" s="340"/>
      <c r="E8" s="377" t="s">
        <v>97</v>
      </c>
      <c r="F8" s="339"/>
      <c r="G8" s="342"/>
      <c r="H8" s="386" t="s">
        <v>48</v>
      </c>
      <c r="I8" s="354"/>
      <c r="J8" s="354"/>
      <c r="K8" s="377" t="s">
        <v>49</v>
      </c>
      <c r="L8" s="339"/>
      <c r="M8" s="339"/>
      <c r="N8" s="342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spans="1:26" ht="42" customHeight="1" x14ac:dyDescent="0.2">
      <c r="A9" s="106" t="s">
        <v>50</v>
      </c>
      <c r="B9" s="383" t="s">
        <v>98</v>
      </c>
      <c r="C9" s="339"/>
      <c r="D9" s="342"/>
      <c r="E9" s="106" t="s">
        <v>52</v>
      </c>
      <c r="F9" s="387">
        <v>0.85</v>
      </c>
      <c r="G9" s="339"/>
      <c r="H9" s="381" t="s">
        <v>54</v>
      </c>
      <c r="I9" s="339"/>
      <c r="J9" s="342"/>
      <c r="K9" s="384">
        <f>+D28</f>
        <v>0</v>
      </c>
      <c r="L9" s="339"/>
      <c r="M9" s="339"/>
      <c r="N9" s="342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pans="1:26" ht="28.5" customHeight="1" x14ac:dyDescent="0.2">
      <c r="A10" s="381" t="s">
        <v>55</v>
      </c>
      <c r="B10" s="339"/>
      <c r="C10" s="339"/>
      <c r="D10" s="340"/>
      <c r="E10" s="382" t="s">
        <v>99</v>
      </c>
      <c r="F10" s="339"/>
      <c r="G10" s="339"/>
      <c r="H10" s="339"/>
      <c r="I10" s="339"/>
      <c r="J10" s="339"/>
      <c r="K10" s="339"/>
      <c r="L10" s="339"/>
      <c r="M10" s="339"/>
      <c r="N10" s="342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</row>
    <row r="11" spans="1:26" ht="23.25" customHeight="1" x14ac:dyDescent="0.2">
      <c r="A11" s="381" t="s">
        <v>57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42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</row>
    <row r="12" spans="1:26" ht="53.25" customHeight="1" x14ac:dyDescent="0.2">
      <c r="A12" s="381" t="s">
        <v>58</v>
      </c>
      <c r="B12" s="340"/>
      <c r="C12" s="377" t="s">
        <v>100</v>
      </c>
      <c r="D12" s="339"/>
      <c r="E12" s="339"/>
      <c r="F12" s="339"/>
      <c r="G12" s="342"/>
      <c r="H12" s="381" t="s">
        <v>59</v>
      </c>
      <c r="I12" s="340"/>
      <c r="J12" s="383" t="s">
        <v>101</v>
      </c>
      <c r="K12" s="339"/>
      <c r="L12" s="339"/>
      <c r="M12" s="339"/>
      <c r="N12" s="342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26" ht="37.5" customHeight="1" x14ac:dyDescent="0.2">
      <c r="A13" s="381" t="s">
        <v>61</v>
      </c>
      <c r="B13" s="340"/>
      <c r="C13" s="377" t="s">
        <v>102</v>
      </c>
      <c r="D13" s="342"/>
      <c r="E13" s="381" t="s">
        <v>62</v>
      </c>
      <c r="F13" s="340"/>
      <c r="G13" s="377" t="s">
        <v>63</v>
      </c>
      <c r="H13" s="339"/>
      <c r="I13" s="342"/>
      <c r="J13" s="381" t="s">
        <v>64</v>
      </c>
      <c r="K13" s="340"/>
      <c r="L13" s="377" t="s">
        <v>60</v>
      </c>
      <c r="M13" s="339"/>
      <c r="N13" s="342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spans="1:26" ht="23.25" customHeight="1" x14ac:dyDescent="0.2">
      <c r="A14" s="378" t="s">
        <v>65</v>
      </c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spans="1:26" ht="47.25" customHeight="1" x14ac:dyDescent="0.2">
      <c r="A15" s="107" t="s">
        <v>103</v>
      </c>
      <c r="B15" s="108" t="s">
        <v>104</v>
      </c>
      <c r="C15" s="108" t="s">
        <v>105</v>
      </c>
      <c r="D15" s="107" t="s">
        <v>106</v>
      </c>
      <c r="E15" s="109" t="s">
        <v>107</v>
      </c>
      <c r="F15" s="107" t="s">
        <v>108</v>
      </c>
      <c r="G15" s="105"/>
      <c r="H15" s="105"/>
      <c r="I15" s="110"/>
      <c r="J15" s="110"/>
      <c r="K15" s="110"/>
      <c r="L15" s="110"/>
      <c r="M15" s="110"/>
      <c r="N15" s="111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1:26" ht="59.25" customHeight="1" x14ac:dyDescent="0.2">
      <c r="A16" s="112" t="s">
        <v>109</v>
      </c>
      <c r="B16" s="113"/>
      <c r="C16" s="114"/>
      <c r="D16" s="115"/>
      <c r="E16" s="116">
        <v>0.85</v>
      </c>
      <c r="F16" s="117" t="s">
        <v>110</v>
      </c>
      <c r="G16" s="105"/>
      <c r="H16" s="105"/>
      <c r="I16" s="110"/>
      <c r="J16" s="110"/>
      <c r="K16" s="110"/>
      <c r="L16" s="110"/>
      <c r="M16" s="110"/>
      <c r="N16" s="111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ht="44.25" customHeight="1" x14ac:dyDescent="0.2">
      <c r="A17" s="118" t="s">
        <v>111</v>
      </c>
      <c r="B17" s="119"/>
      <c r="C17" s="120"/>
      <c r="D17" s="115"/>
      <c r="E17" s="116">
        <v>0.85</v>
      </c>
      <c r="F17" s="121"/>
      <c r="G17" s="105"/>
      <c r="H17" s="105"/>
      <c r="I17" s="110"/>
      <c r="J17" s="110"/>
      <c r="K17" s="110"/>
      <c r="L17" s="110"/>
      <c r="M17" s="110"/>
      <c r="N17" s="111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ht="46.5" customHeight="1" x14ac:dyDescent="0.2">
      <c r="A18" s="122" t="s">
        <v>71</v>
      </c>
      <c r="B18" s="122"/>
      <c r="C18" s="123"/>
      <c r="D18" s="123"/>
      <c r="E18" s="123"/>
      <c r="F18" s="123"/>
      <c r="G18" s="110"/>
      <c r="H18" s="111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62"/>
      <c r="V18" s="62"/>
      <c r="W18" s="62"/>
      <c r="X18" s="62"/>
      <c r="Y18" s="62"/>
      <c r="Z18" s="62"/>
    </row>
    <row r="19" spans="1:26" ht="105" customHeight="1" x14ac:dyDescent="0.2">
      <c r="A19" s="105"/>
      <c r="B19" s="105"/>
      <c r="C19" s="110"/>
      <c r="D19" s="110"/>
      <c r="E19" s="110"/>
      <c r="F19" s="110"/>
      <c r="G19" s="110"/>
      <c r="H19" s="111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62"/>
      <c r="V19" s="62"/>
      <c r="W19" s="62"/>
      <c r="X19" s="62"/>
      <c r="Y19" s="62"/>
      <c r="Z19" s="62"/>
    </row>
    <row r="20" spans="1:26" ht="44.25" customHeight="1" x14ac:dyDescent="0.2">
      <c r="A20" s="398" t="s">
        <v>112</v>
      </c>
      <c r="B20" s="362"/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3"/>
      <c r="O20" s="105"/>
      <c r="P20" s="105"/>
      <c r="Q20" s="105"/>
      <c r="R20" s="105"/>
      <c r="S20" s="105"/>
      <c r="T20" s="105"/>
      <c r="U20" s="62"/>
      <c r="V20" s="62"/>
      <c r="W20" s="62"/>
      <c r="X20" s="62"/>
      <c r="Y20" s="62"/>
      <c r="Z20" s="62"/>
    </row>
    <row r="21" spans="1:26" ht="172.5" customHeight="1" x14ac:dyDescent="0.2">
      <c r="A21" s="399" t="s">
        <v>113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7"/>
      <c r="O21" s="105"/>
      <c r="P21" s="105"/>
      <c r="Q21" s="105"/>
      <c r="R21" s="105"/>
      <c r="S21" s="105"/>
      <c r="T21" s="105"/>
      <c r="U21" s="62"/>
      <c r="V21" s="62"/>
      <c r="W21" s="62"/>
      <c r="X21" s="62"/>
      <c r="Y21" s="62"/>
      <c r="Z21" s="62"/>
    </row>
    <row r="22" spans="1:26" ht="44.25" customHeight="1" x14ac:dyDescent="0.2">
      <c r="A22" s="400" t="s">
        <v>84</v>
      </c>
      <c r="B22" s="339"/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42"/>
      <c r="O22" s="105"/>
      <c r="P22" s="105"/>
      <c r="Q22" s="105"/>
      <c r="R22" s="105"/>
      <c r="S22" s="105"/>
      <c r="T22" s="105"/>
      <c r="U22" s="62"/>
      <c r="V22" s="62"/>
      <c r="W22" s="62"/>
      <c r="X22" s="62"/>
      <c r="Y22" s="62"/>
      <c r="Z22" s="62"/>
    </row>
    <row r="23" spans="1:26" ht="44.25" customHeight="1" x14ac:dyDescent="0.2">
      <c r="A23" s="400" t="s">
        <v>85</v>
      </c>
      <c r="B23" s="339"/>
      <c r="C23" s="339"/>
      <c r="D23" s="339"/>
      <c r="E23" s="342"/>
      <c r="F23" s="400" t="s">
        <v>86</v>
      </c>
      <c r="G23" s="339"/>
      <c r="H23" s="342"/>
      <c r="I23" s="400" t="s">
        <v>87</v>
      </c>
      <c r="J23" s="339"/>
      <c r="K23" s="342"/>
      <c r="L23" s="400" t="s">
        <v>114</v>
      </c>
      <c r="M23" s="339"/>
      <c r="N23" s="342"/>
      <c r="O23" s="105"/>
      <c r="P23" s="105"/>
      <c r="Q23" s="105"/>
      <c r="R23" s="105"/>
      <c r="S23" s="105"/>
      <c r="T23" s="105"/>
      <c r="U23" s="62"/>
      <c r="V23" s="62"/>
      <c r="W23" s="62"/>
      <c r="X23" s="62"/>
      <c r="Y23" s="62"/>
      <c r="Z23" s="62"/>
    </row>
    <row r="24" spans="1:26" ht="23.25" customHeight="1" x14ac:dyDescent="0.2">
      <c r="A24" s="395"/>
      <c r="B24" s="362"/>
      <c r="C24" s="362"/>
      <c r="D24" s="362"/>
      <c r="E24" s="363"/>
      <c r="F24" s="396"/>
      <c r="G24" s="362"/>
      <c r="H24" s="363"/>
      <c r="I24" s="397"/>
      <c r="J24" s="362"/>
      <c r="K24" s="363"/>
      <c r="L24" s="397"/>
      <c r="M24" s="362"/>
      <c r="N24" s="363"/>
      <c r="O24" s="105"/>
      <c r="P24" s="105"/>
      <c r="Q24" s="105"/>
      <c r="R24" s="105"/>
      <c r="S24" s="105"/>
      <c r="T24" s="105"/>
      <c r="U24" s="62"/>
      <c r="V24" s="62"/>
      <c r="W24" s="62"/>
      <c r="X24" s="62"/>
      <c r="Y24" s="62"/>
      <c r="Z24" s="62"/>
    </row>
    <row r="25" spans="1:26" ht="23.25" customHeight="1" x14ac:dyDescent="0.2">
      <c r="A25" s="380"/>
      <c r="B25" s="314"/>
      <c r="C25" s="314"/>
      <c r="D25" s="314"/>
      <c r="E25" s="359"/>
      <c r="F25" s="380"/>
      <c r="G25" s="314"/>
      <c r="H25" s="359"/>
      <c r="I25" s="380"/>
      <c r="J25" s="314"/>
      <c r="K25" s="359"/>
      <c r="L25" s="380"/>
      <c r="M25" s="314"/>
      <c r="N25" s="359"/>
      <c r="O25" s="105"/>
      <c r="P25" s="105"/>
      <c r="Q25" s="105"/>
      <c r="R25" s="105"/>
      <c r="S25" s="105"/>
      <c r="T25" s="105"/>
      <c r="U25" s="62"/>
      <c r="V25" s="62"/>
      <c r="W25" s="62"/>
      <c r="X25" s="62"/>
      <c r="Y25" s="62"/>
      <c r="Z25" s="62"/>
    </row>
    <row r="26" spans="1:26" ht="23.25" customHeight="1" x14ac:dyDescent="0.2">
      <c r="A26" s="380"/>
      <c r="B26" s="314"/>
      <c r="C26" s="314"/>
      <c r="D26" s="314"/>
      <c r="E26" s="359"/>
      <c r="F26" s="380"/>
      <c r="G26" s="314"/>
      <c r="H26" s="359"/>
      <c r="I26" s="380"/>
      <c r="J26" s="314"/>
      <c r="K26" s="359"/>
      <c r="L26" s="380"/>
      <c r="M26" s="314"/>
      <c r="N26" s="359"/>
      <c r="O26" s="105"/>
      <c r="P26" s="105"/>
      <c r="Q26" s="105"/>
      <c r="R26" s="105"/>
      <c r="S26" s="105"/>
      <c r="T26" s="105"/>
      <c r="U26" s="62"/>
      <c r="V26" s="62"/>
      <c r="W26" s="62"/>
      <c r="X26" s="62"/>
      <c r="Y26" s="62"/>
      <c r="Z26" s="62"/>
    </row>
    <row r="27" spans="1:26" ht="23.25" customHeight="1" x14ac:dyDescent="0.2">
      <c r="A27" s="379"/>
      <c r="B27" s="331"/>
      <c r="C27" s="331"/>
      <c r="D27" s="331"/>
      <c r="E27" s="337"/>
      <c r="F27" s="379"/>
      <c r="G27" s="331"/>
      <c r="H27" s="337"/>
      <c r="I27" s="379"/>
      <c r="J27" s="331"/>
      <c r="K27" s="337"/>
      <c r="L27" s="379"/>
      <c r="M27" s="331"/>
      <c r="N27" s="337"/>
      <c r="O27" s="105"/>
      <c r="P27" s="105"/>
      <c r="Q27" s="105"/>
      <c r="R27" s="105"/>
      <c r="S27" s="105"/>
      <c r="T27" s="105"/>
      <c r="U27" s="62"/>
      <c r="V27" s="62"/>
      <c r="W27" s="62"/>
      <c r="X27" s="62"/>
      <c r="Y27" s="62"/>
      <c r="Z27" s="62"/>
    </row>
    <row r="28" spans="1:26" ht="23.25" customHeight="1" x14ac:dyDescent="0.2">
      <c r="A28" s="110"/>
      <c r="B28" s="124"/>
      <c r="C28" s="125"/>
      <c r="D28" s="126"/>
      <c r="E28" s="127"/>
      <c r="F28" s="105"/>
      <c r="G28" s="105"/>
      <c r="H28" s="105"/>
      <c r="I28" s="110"/>
      <c r="J28" s="110"/>
      <c r="K28" s="110"/>
      <c r="L28" s="110"/>
      <c r="M28" s="110"/>
      <c r="N28" s="111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26" ht="12.75" customHeight="1" x14ac:dyDescent="0.2">
      <c r="A29" s="128"/>
      <c r="B29" s="105"/>
      <c r="C29" s="129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30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26" ht="26.25" customHeight="1" x14ac:dyDescent="0.2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</row>
    <row r="31" spans="1:26" ht="54.75" customHeight="1" x14ac:dyDescent="0.2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</row>
    <row r="32" spans="1:26" ht="26.25" customHeight="1" x14ac:dyDescent="0.2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</row>
    <row r="33" spans="1:26" ht="24" customHeight="1" x14ac:dyDescent="0.2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</row>
    <row r="34" spans="1:26" ht="65.25" customHeight="1" x14ac:dyDescent="0.2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</row>
    <row r="35" spans="1:26" ht="42.75" customHeight="1" x14ac:dyDescent="0.2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</row>
    <row r="36" spans="1:26" ht="42.75" customHeight="1" x14ac:dyDescent="0.2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 spans="1:26" ht="42.75" customHeight="1" x14ac:dyDescent="0.2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spans="1:26" ht="12.75" customHeight="1" x14ac:dyDescent="0.2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39" spans="1:26" ht="12.75" customHeight="1" x14ac:dyDescent="0.2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</row>
    <row r="40" spans="1:26" ht="12.75" customHeight="1" x14ac:dyDescent="0.2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</row>
    <row r="41" spans="1:26" ht="12.75" customHeight="1" x14ac:dyDescent="0.2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</row>
    <row r="42" spans="1:26" ht="12.75" customHeight="1" x14ac:dyDescent="0.2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 spans="1:26" ht="12.75" customHeight="1" x14ac:dyDescent="0.2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</row>
    <row r="44" spans="1:26" ht="12.75" customHeight="1" x14ac:dyDescent="0.2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</row>
    <row r="45" spans="1:26" ht="12.75" customHeight="1" x14ac:dyDescent="0.2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</row>
    <row r="46" spans="1:26" ht="12.75" customHeight="1" x14ac:dyDescent="0.2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 spans="1:26" ht="12.75" customHeight="1" x14ac:dyDescent="0.2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</row>
    <row r="48" spans="1:26" ht="12.75" customHeight="1" x14ac:dyDescent="0.2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</row>
    <row r="49" spans="1:26" ht="12.75" customHeight="1" x14ac:dyDescent="0.2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</row>
    <row r="50" spans="1:26" ht="12.75" customHeight="1" x14ac:dyDescent="0.2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</row>
    <row r="51" spans="1:26" ht="12.75" customHeight="1" x14ac:dyDescent="0.2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 spans="1:26" ht="12.75" customHeight="1" x14ac:dyDescent="0.2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</row>
    <row r="53" spans="1:26" ht="12.75" customHeight="1" x14ac:dyDescent="0.2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</row>
    <row r="54" spans="1:26" ht="12.75" customHeight="1" x14ac:dyDescent="0.2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</row>
    <row r="55" spans="1:26" ht="12.75" customHeight="1" x14ac:dyDescent="0.2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</row>
    <row r="56" spans="1:26" ht="12.75" customHeight="1" x14ac:dyDescent="0.2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</row>
    <row r="57" spans="1:26" ht="12.75" customHeight="1" x14ac:dyDescent="0.2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  <row r="58" spans="1:26" ht="12.75" customHeight="1" x14ac:dyDescent="0.2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</row>
    <row r="59" spans="1:26" ht="12.75" customHeight="1" x14ac:dyDescent="0.2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</row>
    <row r="60" spans="1:26" ht="12.75" customHeight="1" x14ac:dyDescent="0.2">
      <c r="A60" s="105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</row>
    <row r="61" spans="1:26" ht="12.75" customHeight="1" x14ac:dyDescent="0.2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</row>
    <row r="62" spans="1:26" ht="12.75" customHeight="1" x14ac:dyDescent="0.2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</row>
    <row r="63" spans="1:26" ht="12.75" customHeight="1" x14ac:dyDescent="0.2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</row>
    <row r="64" spans="1:26" ht="12.75" customHeight="1" x14ac:dyDescent="0.2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</row>
    <row r="65" spans="1:26" ht="12.75" customHeight="1" x14ac:dyDescent="0.2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 spans="1:26" ht="12.75" customHeight="1" x14ac:dyDescent="0.2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</row>
    <row r="67" spans="1:26" ht="12.75" customHeight="1" x14ac:dyDescent="0.2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</row>
    <row r="68" spans="1:26" ht="12.75" customHeight="1" x14ac:dyDescent="0.2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</row>
    <row r="69" spans="1:26" ht="12.75" customHeight="1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</row>
    <row r="70" spans="1:26" ht="12.75" customHeight="1" x14ac:dyDescent="0.2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</row>
    <row r="71" spans="1:26" ht="12.75" customHeight="1" x14ac:dyDescent="0.2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</row>
    <row r="72" spans="1:26" ht="12.75" customHeight="1" x14ac:dyDescent="0.2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</row>
    <row r="73" spans="1:26" ht="12.75" customHeight="1" x14ac:dyDescent="0.2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</row>
    <row r="74" spans="1:26" ht="12.75" customHeight="1" x14ac:dyDescent="0.2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</row>
    <row r="75" spans="1:26" ht="12.75" customHeight="1" x14ac:dyDescent="0.2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</row>
    <row r="76" spans="1:26" ht="12.75" customHeight="1" x14ac:dyDescent="0.2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</row>
    <row r="77" spans="1:26" ht="12.75" customHeight="1" x14ac:dyDescent="0.2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</row>
    <row r="78" spans="1:26" ht="12.75" customHeight="1" x14ac:dyDescent="0.2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</row>
    <row r="79" spans="1:26" ht="12.75" customHeight="1" x14ac:dyDescent="0.2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</row>
    <row r="80" spans="1:26" ht="12.75" customHeight="1" x14ac:dyDescent="0.2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</row>
    <row r="81" spans="1:26" ht="12.75" customHeight="1" x14ac:dyDescent="0.2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</row>
    <row r="82" spans="1:26" ht="12.75" customHeight="1" x14ac:dyDescent="0.2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</row>
    <row r="83" spans="1:26" ht="12.75" customHeight="1" x14ac:dyDescent="0.2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</row>
    <row r="84" spans="1:26" ht="12.75" customHeight="1" x14ac:dyDescent="0.2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</row>
    <row r="85" spans="1:26" ht="12.75" customHeight="1" x14ac:dyDescent="0.2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</row>
    <row r="86" spans="1:26" ht="12.75" customHeight="1" x14ac:dyDescent="0.2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</row>
    <row r="87" spans="1:26" ht="12.75" customHeight="1" x14ac:dyDescent="0.2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</row>
    <row r="88" spans="1:26" ht="12.75" customHeight="1" x14ac:dyDescent="0.2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</row>
    <row r="89" spans="1:26" ht="12.75" customHeight="1" x14ac:dyDescent="0.2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</row>
    <row r="90" spans="1:26" ht="12.75" customHeight="1" x14ac:dyDescent="0.2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</row>
    <row r="91" spans="1:26" ht="12.75" customHeight="1" x14ac:dyDescent="0.2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</row>
    <row r="92" spans="1:26" ht="12.75" customHeight="1" x14ac:dyDescent="0.2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</row>
    <row r="93" spans="1:26" ht="12.75" customHeight="1" x14ac:dyDescent="0.2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</row>
    <row r="94" spans="1:26" ht="12.75" customHeight="1" x14ac:dyDescent="0.2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</row>
    <row r="95" spans="1:26" ht="12.75" customHeight="1" x14ac:dyDescent="0.2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</row>
    <row r="96" spans="1:26" ht="12.75" customHeight="1" x14ac:dyDescent="0.2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</row>
    <row r="97" spans="1:26" ht="12.75" customHeight="1" x14ac:dyDescent="0.2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</row>
    <row r="98" spans="1:26" ht="12.75" customHeight="1" x14ac:dyDescent="0.2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</row>
    <row r="99" spans="1:26" ht="12.75" customHeight="1" x14ac:dyDescent="0.2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</row>
    <row r="100" spans="1:26" ht="12.75" customHeight="1" x14ac:dyDescent="0.2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</row>
    <row r="101" spans="1:26" ht="12.75" customHeight="1" x14ac:dyDescent="0.2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</row>
    <row r="102" spans="1:26" ht="12.75" customHeight="1" x14ac:dyDescent="0.2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</row>
    <row r="103" spans="1:26" ht="12.75" customHeight="1" x14ac:dyDescent="0.2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</row>
    <row r="104" spans="1:26" ht="12.75" customHeight="1" x14ac:dyDescent="0.2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</row>
    <row r="105" spans="1:26" ht="12.75" customHeight="1" x14ac:dyDescent="0.2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</row>
    <row r="106" spans="1:26" ht="12.75" customHeight="1" x14ac:dyDescent="0.2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</row>
    <row r="107" spans="1:26" ht="12.75" customHeight="1" x14ac:dyDescent="0.2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</row>
    <row r="108" spans="1:26" ht="12.75" customHeight="1" x14ac:dyDescent="0.2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</row>
    <row r="109" spans="1:26" ht="12.75" customHeight="1" x14ac:dyDescent="0.2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</row>
    <row r="110" spans="1:26" ht="12.75" customHeight="1" x14ac:dyDescent="0.2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</row>
    <row r="111" spans="1:26" ht="12.75" customHeight="1" x14ac:dyDescent="0.2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</row>
    <row r="112" spans="1:26" ht="12.75" customHeight="1" x14ac:dyDescent="0.2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</row>
    <row r="113" spans="1:26" ht="12.75" customHeight="1" x14ac:dyDescent="0.2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</row>
    <row r="114" spans="1:26" ht="12.75" customHeight="1" x14ac:dyDescent="0.2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</row>
    <row r="115" spans="1:26" ht="12.75" customHeight="1" x14ac:dyDescent="0.2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</row>
    <row r="116" spans="1:26" ht="12.75" customHeight="1" x14ac:dyDescent="0.2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</row>
    <row r="117" spans="1:26" ht="12.75" customHeight="1" x14ac:dyDescent="0.2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</row>
    <row r="118" spans="1:26" ht="12.75" customHeight="1" x14ac:dyDescent="0.2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</row>
    <row r="119" spans="1:26" ht="12.75" customHeight="1" x14ac:dyDescent="0.2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</row>
    <row r="120" spans="1:26" ht="12.75" customHeight="1" x14ac:dyDescent="0.2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</row>
    <row r="121" spans="1:26" ht="12.75" customHeight="1" x14ac:dyDescent="0.2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</row>
    <row r="122" spans="1:26" ht="12.75" customHeight="1" x14ac:dyDescent="0.2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</row>
    <row r="123" spans="1:26" ht="12.75" customHeight="1" x14ac:dyDescent="0.2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</row>
    <row r="124" spans="1:26" ht="12.75" customHeight="1" x14ac:dyDescent="0.2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</row>
    <row r="125" spans="1:26" ht="12.75" customHeight="1" x14ac:dyDescent="0.2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</row>
    <row r="126" spans="1:26" ht="12.75" customHeight="1" x14ac:dyDescent="0.2">
      <c r="A126" s="105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</row>
    <row r="127" spans="1:26" ht="12.75" customHeight="1" x14ac:dyDescent="0.2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</row>
    <row r="128" spans="1:26" ht="12.75" customHeight="1" x14ac:dyDescent="0.2">
      <c r="A128" s="105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</row>
    <row r="129" spans="1:26" ht="12.75" customHeight="1" x14ac:dyDescent="0.2">
      <c r="A129" s="105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</row>
    <row r="130" spans="1:26" ht="12.75" customHeight="1" x14ac:dyDescent="0.2">
      <c r="A130" s="105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</row>
    <row r="131" spans="1:26" ht="12.75" customHeight="1" x14ac:dyDescent="0.2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</row>
    <row r="132" spans="1:26" ht="12.75" customHeight="1" x14ac:dyDescent="0.2">
      <c r="A132" s="105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</row>
    <row r="133" spans="1:26" ht="12.75" customHeight="1" x14ac:dyDescent="0.2">
      <c r="A133" s="105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</row>
    <row r="134" spans="1:26" ht="12.75" customHeight="1" x14ac:dyDescent="0.2">
      <c r="A134" s="105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</row>
    <row r="135" spans="1:26" ht="12.75" customHeight="1" x14ac:dyDescent="0.2">
      <c r="A135" s="105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</row>
    <row r="136" spans="1:26" ht="12.75" customHeight="1" x14ac:dyDescent="0.2">
      <c r="A136" s="105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</row>
    <row r="137" spans="1:26" ht="12.75" customHeight="1" x14ac:dyDescent="0.2">
      <c r="A137" s="105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</row>
    <row r="138" spans="1:26" ht="12.75" customHeight="1" x14ac:dyDescent="0.2">
      <c r="A138" s="105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</row>
    <row r="139" spans="1:26" ht="12.75" customHeight="1" x14ac:dyDescent="0.2">
      <c r="A139" s="105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</row>
    <row r="140" spans="1:26" ht="12.75" customHeight="1" x14ac:dyDescent="0.2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</row>
    <row r="141" spans="1:26" ht="12.75" customHeight="1" x14ac:dyDescent="0.2">
      <c r="A141" s="105"/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</row>
    <row r="142" spans="1:26" ht="12.75" customHeight="1" x14ac:dyDescent="0.2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</row>
    <row r="143" spans="1:26" ht="12.75" customHeight="1" x14ac:dyDescent="0.2">
      <c r="A143" s="105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</row>
    <row r="144" spans="1:26" ht="12.75" customHeight="1" x14ac:dyDescent="0.2">
      <c r="A144" s="105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</row>
    <row r="145" spans="1:26" ht="12.75" customHeight="1" x14ac:dyDescent="0.2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</row>
    <row r="146" spans="1:26" ht="12.75" customHeight="1" x14ac:dyDescent="0.2">
      <c r="A146" s="105"/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</row>
    <row r="147" spans="1:26" ht="12.75" customHeight="1" x14ac:dyDescent="0.2">
      <c r="A147" s="105"/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</row>
    <row r="148" spans="1:26" ht="12.75" customHeight="1" x14ac:dyDescent="0.2">
      <c r="A148" s="105"/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</row>
    <row r="149" spans="1:26" ht="12.75" customHeight="1" x14ac:dyDescent="0.2">
      <c r="A149" s="105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</row>
    <row r="150" spans="1:26" ht="12.75" customHeight="1" x14ac:dyDescent="0.2">
      <c r="A150" s="105"/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</row>
    <row r="151" spans="1:26" ht="12.75" customHeight="1" x14ac:dyDescent="0.2">
      <c r="A151" s="105"/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</row>
    <row r="152" spans="1:26" ht="12.75" customHeight="1" x14ac:dyDescent="0.2">
      <c r="A152" s="105"/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</row>
    <row r="153" spans="1:26" ht="12.75" customHeight="1" x14ac:dyDescent="0.2">
      <c r="A153" s="105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</row>
    <row r="154" spans="1:26" ht="12.75" customHeight="1" x14ac:dyDescent="0.2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</row>
    <row r="155" spans="1:26" ht="12.75" customHeight="1" x14ac:dyDescent="0.2">
      <c r="A155" s="105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</row>
    <row r="156" spans="1:26" ht="12.75" customHeight="1" x14ac:dyDescent="0.2">
      <c r="A156" s="105"/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</row>
    <row r="157" spans="1:26" ht="12.75" customHeight="1" x14ac:dyDescent="0.2">
      <c r="A157" s="105"/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</row>
    <row r="158" spans="1:26" ht="12.75" customHeight="1" x14ac:dyDescent="0.2">
      <c r="A158" s="105"/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</row>
    <row r="159" spans="1:26" ht="12.75" customHeight="1" x14ac:dyDescent="0.2">
      <c r="A159" s="105"/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</row>
    <row r="160" spans="1:26" ht="12.75" customHeight="1" x14ac:dyDescent="0.2">
      <c r="A160" s="105"/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</row>
    <row r="161" spans="1:26" ht="12.75" customHeight="1" x14ac:dyDescent="0.2">
      <c r="A161" s="105"/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</row>
    <row r="162" spans="1:26" ht="12.75" customHeight="1" x14ac:dyDescent="0.2">
      <c r="A162" s="105"/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</row>
    <row r="163" spans="1:26" ht="12.75" customHeight="1" x14ac:dyDescent="0.2">
      <c r="A163" s="105"/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</row>
    <row r="164" spans="1:26" ht="12.75" customHeight="1" x14ac:dyDescent="0.2">
      <c r="A164" s="105"/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</row>
    <row r="165" spans="1:26" ht="12.75" customHeight="1" x14ac:dyDescent="0.2">
      <c r="A165" s="105"/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</row>
    <row r="166" spans="1:26" ht="12.75" customHeight="1" x14ac:dyDescent="0.2">
      <c r="A166" s="105"/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</row>
    <row r="167" spans="1:26" ht="12.75" customHeight="1" x14ac:dyDescent="0.2">
      <c r="A167" s="105"/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</row>
    <row r="168" spans="1:26" ht="12.75" customHeight="1" x14ac:dyDescent="0.2">
      <c r="A168" s="105"/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</row>
    <row r="169" spans="1:26" ht="12.75" customHeight="1" x14ac:dyDescent="0.2">
      <c r="A169" s="105"/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</row>
    <row r="170" spans="1:26" ht="12.75" customHeight="1" x14ac:dyDescent="0.2">
      <c r="A170" s="105"/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</row>
    <row r="171" spans="1:26" ht="12.75" customHeight="1" x14ac:dyDescent="0.2">
      <c r="A171" s="105"/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</row>
    <row r="172" spans="1:26" ht="12.75" customHeight="1" x14ac:dyDescent="0.2">
      <c r="A172" s="105"/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</row>
    <row r="173" spans="1:26" ht="12.75" customHeight="1" x14ac:dyDescent="0.2">
      <c r="A173" s="105"/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</row>
    <row r="174" spans="1:26" ht="12.75" customHeight="1" x14ac:dyDescent="0.2">
      <c r="A174" s="105"/>
      <c r="B174" s="105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</row>
    <row r="175" spans="1:26" ht="12.75" customHeight="1" x14ac:dyDescent="0.2">
      <c r="A175" s="105"/>
      <c r="B175" s="105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</row>
    <row r="176" spans="1:26" ht="12.75" customHeight="1" x14ac:dyDescent="0.2">
      <c r="A176" s="105"/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</row>
    <row r="177" spans="1:26" ht="12.75" customHeight="1" x14ac:dyDescent="0.2">
      <c r="A177" s="105"/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</row>
    <row r="178" spans="1:26" ht="12.75" customHeight="1" x14ac:dyDescent="0.2">
      <c r="A178" s="105"/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</row>
    <row r="179" spans="1:26" ht="12.75" customHeight="1" x14ac:dyDescent="0.2">
      <c r="A179" s="105"/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</row>
    <row r="180" spans="1:26" ht="12.75" customHeight="1" x14ac:dyDescent="0.2">
      <c r="A180" s="105"/>
      <c r="B180" s="105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</row>
    <row r="181" spans="1:26" ht="12.75" customHeight="1" x14ac:dyDescent="0.2">
      <c r="A181" s="105"/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</row>
    <row r="182" spans="1:26" ht="12.75" customHeight="1" x14ac:dyDescent="0.2">
      <c r="A182" s="105"/>
      <c r="B182" s="105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</row>
    <row r="183" spans="1:26" ht="12.75" customHeight="1" x14ac:dyDescent="0.2">
      <c r="A183" s="105"/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</row>
    <row r="184" spans="1:26" ht="12.75" customHeight="1" x14ac:dyDescent="0.2">
      <c r="A184" s="105"/>
      <c r="B184" s="105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</row>
    <row r="185" spans="1:26" ht="12.75" customHeight="1" x14ac:dyDescent="0.2">
      <c r="A185" s="105"/>
      <c r="B185" s="105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</row>
    <row r="186" spans="1:26" ht="12.75" customHeight="1" x14ac:dyDescent="0.2">
      <c r="A186" s="105"/>
      <c r="B186" s="105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</row>
    <row r="187" spans="1:26" ht="12.75" customHeight="1" x14ac:dyDescent="0.2">
      <c r="A187" s="105"/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</row>
    <row r="188" spans="1:26" ht="12.75" customHeight="1" x14ac:dyDescent="0.2">
      <c r="A188" s="105"/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</row>
    <row r="189" spans="1:26" ht="12.75" customHeight="1" x14ac:dyDescent="0.2">
      <c r="A189" s="105"/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</row>
    <row r="190" spans="1:26" ht="12.75" customHeight="1" x14ac:dyDescent="0.2">
      <c r="A190" s="105"/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</row>
    <row r="191" spans="1:26" ht="12.75" customHeight="1" x14ac:dyDescent="0.2">
      <c r="A191" s="105"/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</row>
    <row r="192" spans="1:26" ht="12.75" customHeight="1" x14ac:dyDescent="0.2">
      <c r="A192" s="105"/>
      <c r="B192" s="105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</row>
    <row r="193" spans="1:26" ht="12.75" customHeight="1" x14ac:dyDescent="0.2">
      <c r="A193" s="105"/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</row>
    <row r="194" spans="1:26" ht="12.75" customHeight="1" x14ac:dyDescent="0.2">
      <c r="A194" s="105"/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</row>
    <row r="195" spans="1:26" ht="12.75" customHeight="1" x14ac:dyDescent="0.2">
      <c r="A195" s="105"/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</row>
    <row r="196" spans="1:26" ht="12.75" customHeight="1" x14ac:dyDescent="0.2">
      <c r="A196" s="105"/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</row>
    <row r="197" spans="1:26" ht="12.75" customHeight="1" x14ac:dyDescent="0.2">
      <c r="A197" s="105"/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</row>
    <row r="198" spans="1:26" ht="12.75" customHeight="1" x14ac:dyDescent="0.2">
      <c r="A198" s="105"/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</row>
    <row r="199" spans="1:26" ht="12.75" customHeight="1" x14ac:dyDescent="0.2">
      <c r="A199" s="105"/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</row>
    <row r="200" spans="1:26" ht="12.75" customHeight="1" x14ac:dyDescent="0.2">
      <c r="A200" s="105"/>
      <c r="B200" s="105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</row>
    <row r="201" spans="1:26" ht="12.75" customHeight="1" x14ac:dyDescent="0.2">
      <c r="A201" s="105"/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</row>
    <row r="202" spans="1:26" ht="12.75" customHeight="1" x14ac:dyDescent="0.2">
      <c r="A202" s="105"/>
      <c r="B202" s="105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</row>
    <row r="203" spans="1:26" ht="12.75" customHeight="1" x14ac:dyDescent="0.2">
      <c r="A203" s="105"/>
      <c r="B203" s="105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</row>
    <row r="204" spans="1:26" ht="12.75" customHeight="1" x14ac:dyDescent="0.2">
      <c r="A204" s="105"/>
      <c r="B204" s="105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</row>
    <row r="205" spans="1:26" ht="12.75" customHeight="1" x14ac:dyDescent="0.2">
      <c r="A205" s="105"/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</row>
    <row r="206" spans="1:26" ht="12.75" customHeight="1" x14ac:dyDescent="0.2">
      <c r="A206" s="105"/>
      <c r="B206" s="105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</row>
    <row r="207" spans="1:26" ht="12.75" customHeight="1" x14ac:dyDescent="0.2">
      <c r="A207" s="105"/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</row>
    <row r="208" spans="1:26" ht="12.75" customHeight="1" x14ac:dyDescent="0.2">
      <c r="A208" s="105"/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</row>
    <row r="209" spans="1:26" ht="12.75" customHeight="1" x14ac:dyDescent="0.2">
      <c r="A209" s="105"/>
      <c r="B209" s="105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</row>
    <row r="210" spans="1:26" ht="12.75" customHeight="1" x14ac:dyDescent="0.2">
      <c r="A210" s="105"/>
      <c r="B210" s="105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</row>
    <row r="211" spans="1:26" ht="12.75" customHeight="1" x14ac:dyDescent="0.2">
      <c r="A211" s="105"/>
      <c r="B211" s="105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</row>
    <row r="212" spans="1:26" ht="12.75" customHeight="1" x14ac:dyDescent="0.2">
      <c r="A212" s="105"/>
      <c r="B212" s="105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</row>
    <row r="213" spans="1:26" ht="12.75" customHeight="1" x14ac:dyDescent="0.2">
      <c r="A213" s="105"/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</row>
    <row r="214" spans="1:26" ht="12.75" customHeight="1" x14ac:dyDescent="0.2">
      <c r="A214" s="105"/>
      <c r="B214" s="105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</row>
    <row r="215" spans="1:26" ht="12.75" customHeight="1" x14ac:dyDescent="0.2">
      <c r="A215" s="105"/>
      <c r="B215" s="105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</row>
    <row r="216" spans="1:26" ht="12.75" customHeight="1" x14ac:dyDescent="0.2">
      <c r="A216" s="105"/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</row>
    <row r="217" spans="1:26" ht="12.75" customHeight="1" x14ac:dyDescent="0.2">
      <c r="A217" s="105"/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</row>
    <row r="218" spans="1:26" ht="12.75" customHeight="1" x14ac:dyDescent="0.2">
      <c r="A218" s="105"/>
      <c r="B218" s="105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</row>
    <row r="219" spans="1:26" ht="12.75" customHeight="1" x14ac:dyDescent="0.2">
      <c r="A219" s="105"/>
      <c r="B219" s="105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</row>
    <row r="220" spans="1:26" ht="12.75" customHeight="1" x14ac:dyDescent="0.2">
      <c r="A220" s="105"/>
      <c r="B220" s="105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</row>
    <row r="221" spans="1:26" ht="12.75" customHeight="1" x14ac:dyDescent="0.2">
      <c r="A221" s="105"/>
      <c r="B221" s="105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</row>
    <row r="222" spans="1:26" ht="12.75" customHeight="1" x14ac:dyDescent="0.2">
      <c r="A222" s="105"/>
      <c r="B222" s="105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</row>
    <row r="223" spans="1:26" ht="12.75" customHeight="1" x14ac:dyDescent="0.2">
      <c r="A223" s="105"/>
      <c r="B223" s="105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</row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0">
    <mergeCell ref="A20:N20"/>
    <mergeCell ref="A21:N21"/>
    <mergeCell ref="A22:N22"/>
    <mergeCell ref="A23:E23"/>
    <mergeCell ref="F23:H23"/>
    <mergeCell ref="I23:K23"/>
    <mergeCell ref="L23:N23"/>
    <mergeCell ref="A24:E24"/>
    <mergeCell ref="F24:H24"/>
    <mergeCell ref="I24:K24"/>
    <mergeCell ref="L24:N24"/>
    <mergeCell ref="F25:H25"/>
    <mergeCell ref="I25:K25"/>
    <mergeCell ref="L25:N25"/>
    <mergeCell ref="A1:B1"/>
    <mergeCell ref="C1:N1"/>
    <mergeCell ref="A2:N2"/>
    <mergeCell ref="A3:B3"/>
    <mergeCell ref="C3:E3"/>
    <mergeCell ref="F3:H3"/>
    <mergeCell ref="I3:N3"/>
    <mergeCell ref="A4:D4"/>
    <mergeCell ref="E4:N4"/>
    <mergeCell ref="A5:D5"/>
    <mergeCell ref="E5:N5"/>
    <mergeCell ref="A6:D6"/>
    <mergeCell ref="E6:N6"/>
    <mergeCell ref="E7:N7"/>
    <mergeCell ref="H9:J9"/>
    <mergeCell ref="K9:N9"/>
    <mergeCell ref="A7:D7"/>
    <mergeCell ref="A8:D8"/>
    <mergeCell ref="E8:G8"/>
    <mergeCell ref="H8:J8"/>
    <mergeCell ref="K8:N8"/>
    <mergeCell ref="B9:D9"/>
    <mergeCell ref="F9:G9"/>
    <mergeCell ref="A10:D10"/>
    <mergeCell ref="E10:N10"/>
    <mergeCell ref="A11:N11"/>
    <mergeCell ref="A12:B12"/>
    <mergeCell ref="C12:G12"/>
    <mergeCell ref="H12:I12"/>
    <mergeCell ref="J12:N12"/>
    <mergeCell ref="L13:N13"/>
    <mergeCell ref="A14:N14"/>
    <mergeCell ref="I27:K27"/>
    <mergeCell ref="L27:N27"/>
    <mergeCell ref="A25:E25"/>
    <mergeCell ref="A26:E26"/>
    <mergeCell ref="F26:H26"/>
    <mergeCell ref="I26:K26"/>
    <mergeCell ref="L26:N26"/>
    <mergeCell ref="A27:E27"/>
    <mergeCell ref="F27:H27"/>
    <mergeCell ref="A13:B13"/>
    <mergeCell ref="C13:D13"/>
    <mergeCell ref="E13:F13"/>
    <mergeCell ref="G13:I13"/>
    <mergeCell ref="J13:K13"/>
  </mergeCells>
  <printOptions horizontalCentered="1" verticalCentered="1"/>
  <pageMargins left="0.70866141732283472" right="0.86614173228346458" top="0.31496062992125984" bottom="0.15748031496062992" header="0" footer="0"/>
  <pageSetup paperSize="9" orientation="portrait"/>
  <rowBreaks count="1" manualBreakCount="1">
    <brk id="37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4BD97"/>
  </sheetPr>
  <dimension ref="A1:Z1000"/>
  <sheetViews>
    <sheetView workbookViewId="0"/>
  </sheetViews>
  <sheetFormatPr baseColWidth="10" defaultColWidth="12.625" defaultRowHeight="15" customHeight="1" x14ac:dyDescent="0.2"/>
  <cols>
    <col min="1" max="1" width="13.625" customWidth="1"/>
    <col min="2" max="4" width="15.125" customWidth="1"/>
    <col min="5" max="5" width="10.125" customWidth="1"/>
    <col min="6" max="6" width="10.875" customWidth="1"/>
    <col min="7" max="7" width="9" customWidth="1"/>
    <col min="8" max="8" width="8.125" customWidth="1"/>
    <col min="9" max="9" width="8.5" customWidth="1"/>
    <col min="10" max="10" width="7.125" customWidth="1"/>
    <col min="11" max="11" width="8.125" customWidth="1"/>
    <col min="12" max="12" width="7.625" customWidth="1"/>
    <col min="13" max="13" width="5.625" customWidth="1"/>
    <col min="14" max="14" width="4.125" customWidth="1"/>
    <col min="15" max="26" width="2.625" customWidth="1"/>
  </cols>
  <sheetData>
    <row r="1" spans="1:26" ht="66" customHeight="1" x14ac:dyDescent="0.2">
      <c r="A1" s="389"/>
      <c r="B1" s="348"/>
      <c r="C1" s="390" t="s">
        <v>89</v>
      </c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</row>
    <row r="2" spans="1:26" ht="26.25" customHeight="1" x14ac:dyDescent="0.2">
      <c r="A2" s="391" t="s">
        <v>117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42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 spans="1:26" ht="25.5" customHeight="1" x14ac:dyDescent="0.2">
      <c r="A3" s="392" t="s">
        <v>37</v>
      </c>
      <c r="B3" s="352"/>
      <c r="C3" s="393" t="s">
        <v>38</v>
      </c>
      <c r="D3" s="354"/>
      <c r="E3" s="355"/>
      <c r="F3" s="381" t="s">
        <v>39</v>
      </c>
      <c r="G3" s="339"/>
      <c r="H3" s="340"/>
      <c r="I3" s="394">
        <v>2020</v>
      </c>
      <c r="J3" s="339"/>
      <c r="K3" s="339"/>
      <c r="L3" s="339"/>
      <c r="M3" s="339"/>
      <c r="N3" s="342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</row>
    <row r="4" spans="1:26" ht="26.25" customHeight="1" x14ac:dyDescent="0.2">
      <c r="A4" s="404" t="s">
        <v>40</v>
      </c>
      <c r="B4" s="331"/>
      <c r="C4" s="331"/>
      <c r="D4" s="332"/>
      <c r="E4" s="383" t="s">
        <v>33</v>
      </c>
      <c r="F4" s="339"/>
      <c r="G4" s="339"/>
      <c r="H4" s="339"/>
      <c r="I4" s="339"/>
      <c r="J4" s="339"/>
      <c r="K4" s="339"/>
      <c r="L4" s="339"/>
      <c r="M4" s="339"/>
      <c r="N4" s="342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6" ht="26.25" customHeight="1" x14ac:dyDescent="0.2">
      <c r="A5" s="381" t="s">
        <v>93</v>
      </c>
      <c r="B5" s="339"/>
      <c r="C5" s="339"/>
      <c r="D5" s="340"/>
      <c r="E5" s="383" t="s">
        <v>118</v>
      </c>
      <c r="F5" s="339"/>
      <c r="G5" s="339"/>
      <c r="H5" s="339"/>
      <c r="I5" s="339"/>
      <c r="J5" s="339"/>
      <c r="K5" s="339"/>
      <c r="L5" s="339"/>
      <c r="M5" s="339"/>
      <c r="N5" s="342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 ht="26.25" customHeight="1" x14ac:dyDescent="0.2">
      <c r="A6" s="381" t="s">
        <v>42</v>
      </c>
      <c r="B6" s="339"/>
      <c r="C6" s="339"/>
      <c r="D6" s="340"/>
      <c r="E6" s="383" t="s">
        <v>119</v>
      </c>
      <c r="F6" s="339"/>
      <c r="G6" s="339"/>
      <c r="H6" s="339"/>
      <c r="I6" s="339"/>
      <c r="J6" s="339"/>
      <c r="K6" s="339"/>
      <c r="L6" s="339"/>
      <c r="M6" s="339"/>
      <c r="N6" s="342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6" ht="40.5" customHeight="1" x14ac:dyDescent="0.2">
      <c r="A7" s="381" t="s">
        <v>44</v>
      </c>
      <c r="B7" s="339"/>
      <c r="C7" s="339"/>
      <c r="D7" s="340"/>
      <c r="E7" s="383" t="s">
        <v>120</v>
      </c>
      <c r="F7" s="339"/>
      <c r="G7" s="339"/>
      <c r="H7" s="339"/>
      <c r="I7" s="339"/>
      <c r="J7" s="339"/>
      <c r="K7" s="339"/>
      <c r="L7" s="339"/>
      <c r="M7" s="339"/>
      <c r="N7" s="342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6" ht="29.25" customHeight="1" x14ac:dyDescent="0.2">
      <c r="A8" s="381" t="s">
        <v>46</v>
      </c>
      <c r="B8" s="339"/>
      <c r="C8" s="339"/>
      <c r="D8" s="340"/>
      <c r="E8" s="377" t="s">
        <v>47</v>
      </c>
      <c r="F8" s="339"/>
      <c r="G8" s="342"/>
      <c r="H8" s="403" t="s">
        <v>48</v>
      </c>
      <c r="I8" s="339"/>
      <c r="J8" s="339"/>
      <c r="K8" s="377" t="s">
        <v>121</v>
      </c>
      <c r="L8" s="339"/>
      <c r="M8" s="339"/>
      <c r="N8" s="342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spans="1:26" ht="42" customHeight="1" x14ac:dyDescent="0.2">
      <c r="A9" s="106" t="s">
        <v>50</v>
      </c>
      <c r="B9" s="383" t="s">
        <v>34</v>
      </c>
      <c r="C9" s="339"/>
      <c r="D9" s="342"/>
      <c r="E9" s="106" t="s">
        <v>122</v>
      </c>
      <c r="F9" s="387">
        <f>+E28</f>
        <v>2.5000000000000001E-3</v>
      </c>
      <c r="G9" s="339"/>
      <c r="H9" s="144"/>
      <c r="I9" s="381" t="s">
        <v>54</v>
      </c>
      <c r="J9" s="340"/>
      <c r="K9" s="402">
        <f>+D28</f>
        <v>0</v>
      </c>
      <c r="L9" s="339"/>
      <c r="M9" s="339"/>
      <c r="N9" s="342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pans="1:26" ht="28.5" customHeight="1" x14ac:dyDescent="0.2">
      <c r="A10" s="381" t="s">
        <v>55</v>
      </c>
      <c r="B10" s="339"/>
      <c r="C10" s="339"/>
      <c r="D10" s="340"/>
      <c r="E10" s="401" t="s">
        <v>123</v>
      </c>
      <c r="F10" s="339"/>
      <c r="G10" s="339"/>
      <c r="H10" s="339"/>
      <c r="I10" s="339"/>
      <c r="J10" s="339"/>
      <c r="K10" s="339"/>
      <c r="L10" s="339"/>
      <c r="M10" s="339"/>
      <c r="N10" s="342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</row>
    <row r="11" spans="1:26" ht="23.25" customHeight="1" x14ac:dyDescent="0.2">
      <c r="A11" s="381" t="s">
        <v>57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42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</row>
    <row r="12" spans="1:26" ht="29.25" customHeight="1" x14ac:dyDescent="0.2">
      <c r="A12" s="381" t="s">
        <v>58</v>
      </c>
      <c r="B12" s="340"/>
      <c r="C12" s="383" t="s">
        <v>124</v>
      </c>
      <c r="D12" s="339"/>
      <c r="E12" s="339"/>
      <c r="F12" s="339"/>
      <c r="G12" s="342"/>
      <c r="H12" s="381" t="s">
        <v>59</v>
      </c>
      <c r="I12" s="340"/>
      <c r="J12" s="383" t="s">
        <v>60</v>
      </c>
      <c r="K12" s="339"/>
      <c r="L12" s="339"/>
      <c r="M12" s="339"/>
      <c r="N12" s="342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26" ht="37.5" customHeight="1" x14ac:dyDescent="0.2">
      <c r="A13" s="381" t="s">
        <v>61</v>
      </c>
      <c r="B13" s="340"/>
      <c r="C13" s="377" t="s">
        <v>60</v>
      </c>
      <c r="D13" s="342"/>
      <c r="E13" s="381" t="s">
        <v>62</v>
      </c>
      <c r="F13" s="340"/>
      <c r="G13" s="377" t="s">
        <v>63</v>
      </c>
      <c r="H13" s="339"/>
      <c r="I13" s="342"/>
      <c r="J13" s="381" t="s">
        <v>64</v>
      </c>
      <c r="K13" s="340"/>
      <c r="L13" s="377" t="s">
        <v>60</v>
      </c>
      <c r="M13" s="339"/>
      <c r="N13" s="342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spans="1:26" ht="23.25" customHeight="1" x14ac:dyDescent="0.2">
      <c r="A14" s="378"/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spans="1:26" ht="47.25" customHeight="1" x14ac:dyDescent="0.2">
      <c r="A15" s="107" t="s">
        <v>66</v>
      </c>
      <c r="B15" s="108" t="s">
        <v>125</v>
      </c>
      <c r="C15" s="108" t="s">
        <v>126</v>
      </c>
      <c r="D15" s="107" t="s">
        <v>127</v>
      </c>
      <c r="E15" s="145" t="s">
        <v>52</v>
      </c>
      <c r="F15" s="105"/>
      <c r="G15" s="105"/>
      <c r="H15" s="105"/>
      <c r="I15" s="110"/>
      <c r="J15" s="110"/>
      <c r="K15" s="110"/>
      <c r="L15" s="110"/>
      <c r="M15" s="110"/>
      <c r="N15" s="111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1:26" ht="23.25" customHeight="1" x14ac:dyDescent="0.25">
      <c r="A16" s="146" t="s">
        <v>14</v>
      </c>
      <c r="B16" s="147"/>
      <c r="C16" s="139"/>
      <c r="D16" s="137" t="e">
        <f t="shared" ref="D16:D27" si="0">SUM(B16/C16)</f>
        <v>#DIV/0!</v>
      </c>
      <c r="E16" s="137">
        <v>2.5000000000000001E-3</v>
      </c>
      <c r="F16" s="105"/>
      <c r="G16" s="105"/>
      <c r="H16" s="105"/>
      <c r="I16" s="110"/>
      <c r="J16" s="110"/>
      <c r="K16" s="110"/>
      <c r="L16" s="110"/>
      <c r="M16" s="110"/>
      <c r="N16" s="111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ht="23.25" customHeight="1" x14ac:dyDescent="0.25">
      <c r="A17" s="148" t="s">
        <v>15</v>
      </c>
      <c r="B17" s="149"/>
      <c r="C17" s="139"/>
      <c r="D17" s="137" t="e">
        <f t="shared" si="0"/>
        <v>#DIV/0!</v>
      </c>
      <c r="E17" s="137">
        <v>2.5000000000000001E-3</v>
      </c>
      <c r="F17" s="105"/>
      <c r="G17" s="105"/>
      <c r="H17" s="105"/>
      <c r="I17" s="110"/>
      <c r="J17" s="110"/>
      <c r="K17" s="110"/>
      <c r="L17" s="110"/>
      <c r="M17" s="110"/>
      <c r="N17" s="111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ht="23.25" customHeight="1" x14ac:dyDescent="0.25">
      <c r="A18" s="148" t="s">
        <v>16</v>
      </c>
      <c r="B18" s="149"/>
      <c r="C18" s="139"/>
      <c r="D18" s="137" t="e">
        <f t="shared" si="0"/>
        <v>#DIV/0!</v>
      </c>
      <c r="E18" s="137">
        <v>2.5000000000000001E-3</v>
      </c>
      <c r="F18" s="105"/>
      <c r="G18" s="105"/>
      <c r="H18" s="105"/>
      <c r="I18" s="110"/>
      <c r="J18" s="110"/>
      <c r="K18" s="110"/>
      <c r="L18" s="110"/>
      <c r="M18" s="110"/>
      <c r="N18" s="111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ht="23.25" customHeight="1" x14ac:dyDescent="0.25">
      <c r="A19" s="148" t="s">
        <v>17</v>
      </c>
      <c r="B19" s="149"/>
      <c r="C19" s="139"/>
      <c r="D19" s="137" t="e">
        <f t="shared" si="0"/>
        <v>#DIV/0!</v>
      </c>
      <c r="E19" s="137">
        <v>2.5000000000000001E-3</v>
      </c>
      <c r="F19" s="105"/>
      <c r="G19" s="105"/>
      <c r="H19" s="105"/>
      <c r="I19" s="110"/>
      <c r="J19" s="110"/>
      <c r="K19" s="110"/>
      <c r="L19" s="110"/>
      <c r="M19" s="110"/>
      <c r="N19" s="111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ht="23.25" customHeight="1" x14ac:dyDescent="0.25">
      <c r="A20" s="150" t="s">
        <v>18</v>
      </c>
      <c r="B20" s="149"/>
      <c r="C20" s="139"/>
      <c r="D20" s="137" t="e">
        <f t="shared" si="0"/>
        <v>#DIV/0!</v>
      </c>
      <c r="E20" s="137">
        <v>2.5000000000000001E-3</v>
      </c>
      <c r="F20" s="105"/>
      <c r="G20" s="105"/>
      <c r="H20" s="105"/>
      <c r="I20" s="110"/>
      <c r="J20" s="110"/>
      <c r="K20" s="110"/>
      <c r="L20" s="110"/>
      <c r="M20" s="110"/>
      <c r="N20" s="111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ht="23.25" customHeight="1" x14ac:dyDescent="0.2">
      <c r="A21" s="150" t="s">
        <v>19</v>
      </c>
      <c r="B21" s="147"/>
      <c r="C21" s="72"/>
      <c r="D21" s="151" t="e">
        <f t="shared" si="0"/>
        <v>#DIV/0!</v>
      </c>
      <c r="E21" s="137">
        <v>2.5000000000000001E-3</v>
      </c>
      <c r="F21" s="105"/>
      <c r="G21" s="105"/>
      <c r="H21" s="105"/>
      <c r="I21" s="110"/>
      <c r="J21" s="110"/>
      <c r="K21" s="110"/>
      <c r="L21" s="110"/>
      <c r="M21" s="110"/>
      <c r="N21" s="111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 ht="23.25" customHeight="1" x14ac:dyDescent="0.2">
      <c r="A22" s="150" t="s">
        <v>20</v>
      </c>
      <c r="B22" s="147"/>
      <c r="C22" s="72"/>
      <c r="D22" s="151" t="e">
        <f t="shared" si="0"/>
        <v>#DIV/0!</v>
      </c>
      <c r="E22" s="137">
        <v>2.5000000000000001E-3</v>
      </c>
      <c r="F22" s="105"/>
      <c r="G22" s="105"/>
      <c r="H22" s="105"/>
      <c r="I22" s="110"/>
      <c r="J22" s="110"/>
      <c r="K22" s="110"/>
      <c r="L22" s="110"/>
      <c r="M22" s="110"/>
      <c r="N22" s="111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ht="23.25" customHeight="1" x14ac:dyDescent="0.25">
      <c r="A23" s="150" t="s">
        <v>21</v>
      </c>
      <c r="B23" s="149"/>
      <c r="C23" s="139"/>
      <c r="D23" s="152" t="e">
        <f t="shared" si="0"/>
        <v>#DIV/0!</v>
      </c>
      <c r="E23" s="137">
        <v>2.5000000000000001E-3</v>
      </c>
      <c r="F23" s="105"/>
      <c r="G23" s="105"/>
      <c r="H23" s="105"/>
      <c r="I23" s="110"/>
      <c r="J23" s="110"/>
      <c r="K23" s="110"/>
      <c r="L23" s="110"/>
      <c r="M23" s="110"/>
      <c r="N23" s="111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 ht="23.25" customHeight="1" x14ac:dyDescent="0.25">
      <c r="A24" s="150" t="s">
        <v>22</v>
      </c>
      <c r="B24" s="149"/>
      <c r="C24" s="139"/>
      <c r="D24" s="152" t="e">
        <f t="shared" si="0"/>
        <v>#DIV/0!</v>
      </c>
      <c r="E24" s="137">
        <v>2.5000000000000001E-3</v>
      </c>
      <c r="F24" s="105"/>
      <c r="G24" s="105"/>
      <c r="H24" s="105"/>
      <c r="I24" s="110"/>
      <c r="J24" s="110"/>
      <c r="K24" s="110"/>
      <c r="L24" s="110"/>
      <c r="M24" s="110"/>
      <c r="N24" s="111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spans="1:26" ht="23.25" customHeight="1" x14ac:dyDescent="0.25">
      <c r="A25" s="150" t="s">
        <v>23</v>
      </c>
      <c r="B25" s="149" t="s">
        <v>128</v>
      </c>
      <c r="C25" s="139"/>
      <c r="D25" s="137" t="e">
        <f t="shared" si="0"/>
        <v>#VALUE!</v>
      </c>
      <c r="E25" s="137">
        <v>2.5000000000000001E-3</v>
      </c>
      <c r="F25" s="105"/>
      <c r="G25" s="105"/>
      <c r="H25" s="105"/>
      <c r="I25" s="110"/>
      <c r="J25" s="110"/>
      <c r="K25" s="110"/>
      <c r="L25" s="110"/>
      <c r="M25" s="110"/>
      <c r="N25" s="111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6" ht="23.25" customHeight="1" x14ac:dyDescent="0.25">
      <c r="A26" s="150" t="s">
        <v>24</v>
      </c>
      <c r="B26" s="149" t="s">
        <v>128</v>
      </c>
      <c r="C26" s="139"/>
      <c r="D26" s="137" t="e">
        <f t="shared" si="0"/>
        <v>#VALUE!</v>
      </c>
      <c r="E26" s="137">
        <v>2.5000000000000001E-3</v>
      </c>
      <c r="F26" s="105"/>
      <c r="G26" s="105"/>
      <c r="H26" s="105"/>
      <c r="I26" s="110"/>
      <c r="J26" s="110"/>
      <c r="K26" s="110"/>
      <c r="L26" s="110"/>
      <c r="M26" s="110"/>
      <c r="N26" s="111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26" ht="23.25" customHeight="1" x14ac:dyDescent="0.25">
      <c r="A27" s="153" t="s">
        <v>25</v>
      </c>
      <c r="B27" s="149" t="s">
        <v>128</v>
      </c>
      <c r="C27" s="139"/>
      <c r="D27" s="137" t="e">
        <f t="shared" si="0"/>
        <v>#VALUE!</v>
      </c>
      <c r="E27" s="137"/>
      <c r="F27" s="105"/>
      <c r="G27" s="105"/>
      <c r="H27" s="105"/>
      <c r="I27" s="110"/>
      <c r="J27" s="110"/>
      <c r="K27" s="110"/>
      <c r="L27" s="110"/>
      <c r="M27" s="110"/>
      <c r="N27" s="111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</row>
    <row r="28" spans="1:26" ht="23.25" customHeight="1" x14ac:dyDescent="0.25">
      <c r="A28" s="131" t="s">
        <v>71</v>
      </c>
      <c r="B28" s="149"/>
      <c r="C28" s="139"/>
      <c r="D28" s="137"/>
      <c r="E28" s="154">
        <v>2.5000000000000001E-3</v>
      </c>
      <c r="F28" s="105"/>
      <c r="G28" s="105"/>
      <c r="H28" s="105"/>
      <c r="I28" s="110"/>
      <c r="J28" s="110"/>
      <c r="K28" s="110"/>
      <c r="L28" s="110"/>
      <c r="M28" s="110"/>
      <c r="N28" s="111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26" ht="23.25" customHeight="1" x14ac:dyDescent="0.2">
      <c r="A29" s="132"/>
      <c r="B29" s="133"/>
      <c r="C29" s="133"/>
      <c r="D29" s="133"/>
      <c r="E29" s="133"/>
      <c r="F29" s="110"/>
      <c r="G29" s="110"/>
      <c r="H29" s="110"/>
      <c r="I29" s="110"/>
      <c r="J29" s="110"/>
      <c r="K29" s="110"/>
      <c r="L29" s="110"/>
      <c r="M29" s="110"/>
      <c r="N29" s="111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26" ht="23.25" customHeight="1" x14ac:dyDescent="0.2">
      <c r="A30" s="134"/>
      <c r="B30" s="105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1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26" ht="36" customHeight="1" x14ac:dyDescent="0.2">
      <c r="A31" s="135" t="s">
        <v>73</v>
      </c>
      <c r="B31" s="108" t="s">
        <v>125</v>
      </c>
      <c r="C31" s="108" t="s">
        <v>129</v>
      </c>
      <c r="D31" s="107" t="s">
        <v>130</v>
      </c>
      <c r="E31" s="155" t="s">
        <v>131</v>
      </c>
      <c r="F31" s="136" t="s">
        <v>52</v>
      </c>
      <c r="G31" s="105"/>
      <c r="H31" s="110"/>
      <c r="I31" s="110"/>
      <c r="J31" s="110"/>
      <c r="K31" s="110"/>
      <c r="L31" s="110"/>
      <c r="M31" s="110"/>
      <c r="N31" s="111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26" ht="23.25" customHeight="1" x14ac:dyDescent="0.2">
      <c r="A32" s="156">
        <v>2018</v>
      </c>
      <c r="B32" s="141">
        <v>1059</v>
      </c>
      <c r="C32" s="157">
        <f>+'AUSENTISMO GENERAL  2018'!C27</f>
        <v>422400</v>
      </c>
      <c r="D32" s="158">
        <f t="shared" ref="D32:D35" si="1">+B32/C32</f>
        <v>2.5071022727272728E-3</v>
      </c>
      <c r="E32" s="159"/>
      <c r="F32" s="138">
        <v>2.5000000000000001E-3</v>
      </c>
      <c r="G32" s="105"/>
      <c r="H32" s="110"/>
      <c r="I32" s="110"/>
      <c r="J32" s="110"/>
      <c r="K32" s="110"/>
      <c r="L32" s="110"/>
      <c r="M32" s="110"/>
      <c r="N32" s="111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ht="23.25" customHeight="1" x14ac:dyDescent="0.25">
      <c r="A33" s="140">
        <v>2019</v>
      </c>
      <c r="B33" s="141">
        <v>3313</v>
      </c>
      <c r="C33" s="139">
        <v>514800</v>
      </c>
      <c r="D33" s="158">
        <f t="shared" si="1"/>
        <v>6.4355089355089354E-3</v>
      </c>
      <c r="E33" s="160"/>
      <c r="F33" s="138">
        <v>2.5000000000000001E-3</v>
      </c>
      <c r="G33" s="105"/>
      <c r="H33" s="110"/>
      <c r="I33" s="110"/>
      <c r="J33" s="110"/>
      <c r="K33" s="110"/>
      <c r="L33" s="110"/>
      <c r="M33" s="110"/>
      <c r="N33" s="111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ht="23.25" customHeight="1" x14ac:dyDescent="0.25">
      <c r="A34" s="142">
        <v>2020</v>
      </c>
      <c r="B34" s="143"/>
      <c r="C34" s="161">
        <f>+C28</f>
        <v>0</v>
      </c>
      <c r="D34" s="162" t="e">
        <f t="shared" si="1"/>
        <v>#DIV/0!</v>
      </c>
      <c r="E34" s="163"/>
      <c r="F34" s="138">
        <v>2.5000000000000001E-3</v>
      </c>
      <c r="G34" s="105"/>
      <c r="H34" s="110"/>
      <c r="I34" s="110"/>
      <c r="J34" s="110"/>
      <c r="K34" s="110"/>
      <c r="L34" s="110"/>
      <c r="M34" s="110"/>
      <c r="N34" s="111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ht="12.75" customHeight="1" x14ac:dyDescent="0.2">
      <c r="A35" s="409">
        <v>2021</v>
      </c>
      <c r="B35" s="411"/>
      <c r="C35" s="411"/>
      <c r="D35" s="412" t="e">
        <f t="shared" si="1"/>
        <v>#DIV/0!</v>
      </c>
      <c r="E35" s="411"/>
      <c r="F35" s="105"/>
      <c r="G35" s="105"/>
      <c r="H35" s="105"/>
      <c r="I35" s="105"/>
      <c r="J35" s="105"/>
      <c r="K35" s="105"/>
      <c r="L35" s="105"/>
      <c r="M35" s="105"/>
      <c r="N35" s="130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ht="12.75" customHeight="1" x14ac:dyDescent="0.2">
      <c r="A36" s="410"/>
      <c r="B36" s="410"/>
      <c r="C36" s="410"/>
      <c r="D36" s="410"/>
      <c r="E36" s="410"/>
      <c r="F36" s="105"/>
      <c r="G36" s="105"/>
      <c r="H36" s="105"/>
      <c r="I36" s="105"/>
      <c r="J36" s="105"/>
      <c r="K36" s="105"/>
      <c r="L36" s="105"/>
      <c r="M36" s="105"/>
      <c r="N36" s="130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ht="12.75" customHeight="1" x14ac:dyDescent="0.2">
      <c r="A37" s="128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30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ht="26.25" customHeight="1" x14ac:dyDescent="0.2">
      <c r="A38" s="405" t="s">
        <v>132</v>
      </c>
      <c r="B38" s="362"/>
      <c r="C38" s="362"/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3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39" spans="1:26" ht="17.25" customHeight="1" x14ac:dyDescent="0.2">
      <c r="A39" s="406"/>
      <c r="B39" s="314"/>
      <c r="C39" s="314"/>
      <c r="D39" s="314"/>
      <c r="E39" s="314"/>
      <c r="F39" s="314"/>
      <c r="G39" s="314"/>
      <c r="H39" s="314"/>
      <c r="I39" s="314"/>
      <c r="J39" s="314"/>
      <c r="K39" s="314"/>
      <c r="L39" s="314"/>
      <c r="M39" s="314"/>
      <c r="N39" s="359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</row>
    <row r="40" spans="1:26" ht="54.75" customHeight="1" x14ac:dyDescent="0.2">
      <c r="A40" s="407"/>
      <c r="B40" s="368"/>
      <c r="C40" s="368"/>
      <c r="D40" s="368"/>
      <c r="E40" s="368"/>
      <c r="F40" s="368"/>
      <c r="G40" s="368"/>
      <c r="H40" s="368"/>
      <c r="I40" s="368"/>
      <c r="J40" s="368"/>
      <c r="K40" s="368"/>
      <c r="L40" s="368"/>
      <c r="M40" s="368"/>
      <c r="N40" s="369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</row>
    <row r="41" spans="1:26" ht="73.5" customHeight="1" x14ac:dyDescent="0.2">
      <c r="A41" s="408"/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371"/>
      <c r="M41" s="371"/>
      <c r="N41" s="372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</row>
    <row r="42" spans="1:26" ht="26.25" customHeight="1" x14ac:dyDescent="0.2">
      <c r="A42" s="400" t="s">
        <v>84</v>
      </c>
      <c r="B42" s="339"/>
      <c r="C42" s="339"/>
      <c r="D42" s="339"/>
      <c r="E42" s="339"/>
      <c r="F42" s="339"/>
      <c r="G42" s="339"/>
      <c r="H42" s="339"/>
      <c r="I42" s="339"/>
      <c r="J42" s="339"/>
      <c r="K42" s="339"/>
      <c r="L42" s="339"/>
      <c r="M42" s="339"/>
      <c r="N42" s="342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 spans="1:26" ht="24" customHeight="1" x14ac:dyDescent="0.2">
      <c r="A43" s="400" t="s">
        <v>85</v>
      </c>
      <c r="B43" s="339"/>
      <c r="C43" s="339"/>
      <c r="D43" s="339"/>
      <c r="E43" s="342"/>
      <c r="F43" s="400" t="s">
        <v>86</v>
      </c>
      <c r="G43" s="339"/>
      <c r="H43" s="342"/>
      <c r="I43" s="400" t="s">
        <v>87</v>
      </c>
      <c r="J43" s="339"/>
      <c r="K43" s="342"/>
      <c r="L43" s="400" t="s">
        <v>114</v>
      </c>
      <c r="M43" s="339"/>
      <c r="N43" s="342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</row>
    <row r="44" spans="1:26" ht="42.75" customHeight="1" x14ac:dyDescent="0.2">
      <c r="A44" s="395"/>
      <c r="B44" s="362"/>
      <c r="C44" s="362"/>
      <c r="D44" s="362"/>
      <c r="E44" s="363"/>
      <c r="F44" s="396"/>
      <c r="G44" s="362"/>
      <c r="H44" s="363"/>
      <c r="I44" s="397"/>
      <c r="J44" s="362"/>
      <c r="K44" s="363"/>
      <c r="L44" s="397"/>
      <c r="M44" s="362"/>
      <c r="N44" s="363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</row>
    <row r="45" spans="1:26" ht="42.75" customHeight="1" x14ac:dyDescent="0.2">
      <c r="A45" s="380"/>
      <c r="B45" s="314"/>
      <c r="C45" s="314"/>
      <c r="D45" s="314"/>
      <c r="E45" s="359"/>
      <c r="F45" s="380"/>
      <c r="G45" s="314"/>
      <c r="H45" s="359"/>
      <c r="I45" s="380"/>
      <c r="J45" s="314"/>
      <c r="K45" s="359"/>
      <c r="L45" s="380"/>
      <c r="M45" s="314"/>
      <c r="N45" s="359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</row>
    <row r="46" spans="1:26" ht="42.75" customHeight="1" x14ac:dyDescent="0.2">
      <c r="A46" s="380"/>
      <c r="B46" s="314"/>
      <c r="C46" s="314"/>
      <c r="D46" s="314"/>
      <c r="E46" s="359"/>
      <c r="F46" s="380"/>
      <c r="G46" s="314"/>
      <c r="H46" s="359"/>
      <c r="I46" s="380"/>
      <c r="J46" s="314"/>
      <c r="K46" s="359"/>
      <c r="L46" s="380"/>
      <c r="M46" s="314"/>
      <c r="N46" s="359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 spans="1:26" ht="42.75" customHeight="1" x14ac:dyDescent="0.2">
      <c r="A47" s="379"/>
      <c r="B47" s="331"/>
      <c r="C47" s="331"/>
      <c r="D47" s="331"/>
      <c r="E47" s="337"/>
      <c r="F47" s="379"/>
      <c r="G47" s="331"/>
      <c r="H47" s="337"/>
      <c r="I47" s="379"/>
      <c r="J47" s="331"/>
      <c r="K47" s="337"/>
      <c r="L47" s="379"/>
      <c r="M47" s="331"/>
      <c r="N47" s="337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</row>
    <row r="48" spans="1:26" ht="12.75" customHeight="1" x14ac:dyDescent="0.2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</row>
    <row r="49" spans="1:26" ht="12.75" customHeight="1" x14ac:dyDescent="0.2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</row>
    <row r="50" spans="1:26" ht="12.75" customHeight="1" x14ac:dyDescent="0.2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</row>
    <row r="51" spans="1:26" ht="12.75" customHeight="1" x14ac:dyDescent="0.2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 spans="1:26" ht="12.75" customHeight="1" x14ac:dyDescent="0.2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</row>
    <row r="53" spans="1:26" ht="12.75" customHeight="1" x14ac:dyDescent="0.2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</row>
    <row r="54" spans="1:26" ht="12.75" customHeight="1" x14ac:dyDescent="0.2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</row>
    <row r="55" spans="1:26" ht="12.75" customHeight="1" x14ac:dyDescent="0.2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</row>
    <row r="56" spans="1:26" ht="12.75" customHeight="1" x14ac:dyDescent="0.2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</row>
    <row r="57" spans="1:26" ht="12.75" customHeight="1" x14ac:dyDescent="0.2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  <row r="58" spans="1:26" ht="12.75" customHeight="1" x14ac:dyDescent="0.2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</row>
    <row r="59" spans="1:26" ht="12.75" customHeight="1" x14ac:dyDescent="0.2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</row>
    <row r="60" spans="1:26" ht="12.75" customHeight="1" x14ac:dyDescent="0.2">
      <c r="A60" s="105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</row>
    <row r="61" spans="1:26" ht="12.75" customHeight="1" x14ac:dyDescent="0.2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</row>
    <row r="62" spans="1:26" ht="12.75" customHeight="1" x14ac:dyDescent="0.2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</row>
    <row r="63" spans="1:26" ht="12.75" customHeight="1" x14ac:dyDescent="0.2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</row>
    <row r="64" spans="1:26" ht="12.75" customHeight="1" x14ac:dyDescent="0.2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</row>
    <row r="65" spans="1:26" ht="12.75" customHeight="1" x14ac:dyDescent="0.2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 spans="1:26" ht="12.75" customHeight="1" x14ac:dyDescent="0.2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</row>
    <row r="67" spans="1:26" ht="12.75" customHeight="1" x14ac:dyDescent="0.2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</row>
    <row r="68" spans="1:26" ht="12.75" customHeight="1" x14ac:dyDescent="0.2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</row>
    <row r="69" spans="1:26" ht="12.75" customHeight="1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</row>
    <row r="70" spans="1:26" ht="12.75" customHeight="1" x14ac:dyDescent="0.2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</row>
    <row r="71" spans="1:26" ht="12.75" customHeight="1" x14ac:dyDescent="0.2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</row>
    <row r="72" spans="1:26" ht="12.75" customHeight="1" x14ac:dyDescent="0.2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</row>
    <row r="73" spans="1:26" ht="12.75" customHeight="1" x14ac:dyDescent="0.2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</row>
    <row r="74" spans="1:26" ht="12.75" customHeight="1" x14ac:dyDescent="0.2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</row>
    <row r="75" spans="1:26" ht="12.75" customHeight="1" x14ac:dyDescent="0.2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</row>
    <row r="76" spans="1:26" ht="12.75" customHeight="1" x14ac:dyDescent="0.2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</row>
    <row r="77" spans="1:26" ht="12.75" customHeight="1" x14ac:dyDescent="0.2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</row>
    <row r="78" spans="1:26" ht="12.75" customHeight="1" x14ac:dyDescent="0.2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</row>
    <row r="79" spans="1:26" ht="12.75" customHeight="1" x14ac:dyDescent="0.2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</row>
    <row r="80" spans="1:26" ht="12.75" customHeight="1" x14ac:dyDescent="0.2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</row>
    <row r="81" spans="1:26" ht="12.75" customHeight="1" x14ac:dyDescent="0.2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</row>
    <row r="82" spans="1:26" ht="12.75" customHeight="1" x14ac:dyDescent="0.2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</row>
    <row r="83" spans="1:26" ht="12.75" customHeight="1" x14ac:dyDescent="0.2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</row>
    <row r="84" spans="1:26" ht="12.75" customHeight="1" x14ac:dyDescent="0.2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</row>
    <row r="85" spans="1:26" ht="12.75" customHeight="1" x14ac:dyDescent="0.2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</row>
    <row r="86" spans="1:26" ht="12.75" customHeight="1" x14ac:dyDescent="0.2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</row>
    <row r="87" spans="1:26" ht="12.75" customHeight="1" x14ac:dyDescent="0.2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</row>
    <row r="88" spans="1:26" ht="12.75" customHeight="1" x14ac:dyDescent="0.2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</row>
    <row r="89" spans="1:26" ht="12.75" customHeight="1" x14ac:dyDescent="0.2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</row>
    <row r="90" spans="1:26" ht="12.75" customHeight="1" x14ac:dyDescent="0.2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</row>
    <row r="91" spans="1:26" ht="12.75" customHeight="1" x14ac:dyDescent="0.2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</row>
    <row r="92" spans="1:26" ht="12.75" customHeight="1" x14ac:dyDescent="0.2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</row>
    <row r="93" spans="1:26" ht="12.75" customHeight="1" x14ac:dyDescent="0.2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</row>
    <row r="94" spans="1:26" ht="12.75" customHeight="1" x14ac:dyDescent="0.2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</row>
    <row r="95" spans="1:26" ht="12.75" customHeight="1" x14ac:dyDescent="0.2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</row>
    <row r="96" spans="1:26" ht="12.75" customHeight="1" x14ac:dyDescent="0.2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</row>
    <row r="97" spans="1:26" ht="12.75" customHeight="1" x14ac:dyDescent="0.2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</row>
    <row r="98" spans="1:26" ht="12.75" customHeight="1" x14ac:dyDescent="0.2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</row>
    <row r="99" spans="1:26" ht="12.75" customHeight="1" x14ac:dyDescent="0.2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</row>
    <row r="100" spans="1:26" ht="12.75" customHeight="1" x14ac:dyDescent="0.2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</row>
    <row r="101" spans="1:26" ht="12.75" customHeight="1" x14ac:dyDescent="0.2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</row>
    <row r="102" spans="1:26" ht="12.75" customHeight="1" x14ac:dyDescent="0.2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</row>
    <row r="103" spans="1:26" ht="12.75" customHeight="1" x14ac:dyDescent="0.2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</row>
    <row r="104" spans="1:26" ht="12.75" customHeight="1" x14ac:dyDescent="0.2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</row>
    <row r="105" spans="1:26" ht="12.75" customHeight="1" x14ac:dyDescent="0.2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</row>
    <row r="106" spans="1:26" ht="12.75" customHeight="1" x14ac:dyDescent="0.2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</row>
    <row r="107" spans="1:26" ht="12.75" customHeight="1" x14ac:dyDescent="0.2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</row>
    <row r="108" spans="1:26" ht="12.75" customHeight="1" x14ac:dyDescent="0.2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</row>
    <row r="109" spans="1:26" ht="12.75" customHeight="1" x14ac:dyDescent="0.2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</row>
    <row r="110" spans="1:26" ht="12.75" customHeight="1" x14ac:dyDescent="0.2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</row>
    <row r="111" spans="1:26" ht="12.75" customHeight="1" x14ac:dyDescent="0.2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</row>
    <row r="112" spans="1:26" ht="12.75" customHeight="1" x14ac:dyDescent="0.2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</row>
    <row r="113" spans="1:26" ht="12.75" customHeight="1" x14ac:dyDescent="0.2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</row>
    <row r="114" spans="1:26" ht="12.75" customHeight="1" x14ac:dyDescent="0.2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</row>
    <row r="115" spans="1:26" ht="12.75" customHeight="1" x14ac:dyDescent="0.2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</row>
    <row r="116" spans="1:26" ht="12.75" customHeight="1" x14ac:dyDescent="0.2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</row>
    <row r="117" spans="1:26" ht="12.75" customHeight="1" x14ac:dyDescent="0.2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</row>
    <row r="118" spans="1:26" ht="12.75" customHeight="1" x14ac:dyDescent="0.2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</row>
    <row r="119" spans="1:26" ht="12.75" customHeight="1" x14ac:dyDescent="0.2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</row>
    <row r="120" spans="1:26" ht="12.75" customHeight="1" x14ac:dyDescent="0.2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</row>
    <row r="121" spans="1:26" ht="12.75" customHeight="1" x14ac:dyDescent="0.2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</row>
    <row r="122" spans="1:26" ht="12.75" customHeight="1" x14ac:dyDescent="0.2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</row>
    <row r="123" spans="1:26" ht="12.75" customHeight="1" x14ac:dyDescent="0.2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</row>
    <row r="124" spans="1:26" ht="12.75" customHeight="1" x14ac:dyDescent="0.2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</row>
    <row r="125" spans="1:26" ht="12.75" customHeight="1" x14ac:dyDescent="0.2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</row>
    <row r="126" spans="1:26" ht="12.75" customHeight="1" x14ac:dyDescent="0.2">
      <c r="A126" s="105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</row>
    <row r="127" spans="1:26" ht="12.75" customHeight="1" x14ac:dyDescent="0.2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</row>
    <row r="128" spans="1:26" ht="12.75" customHeight="1" x14ac:dyDescent="0.2">
      <c r="A128" s="105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</row>
    <row r="129" spans="1:26" ht="12.75" customHeight="1" x14ac:dyDescent="0.2">
      <c r="A129" s="105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</row>
    <row r="130" spans="1:26" ht="12.75" customHeight="1" x14ac:dyDescent="0.2">
      <c r="A130" s="105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</row>
    <row r="131" spans="1:26" ht="12.75" customHeight="1" x14ac:dyDescent="0.2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</row>
    <row r="132" spans="1:26" ht="12.75" customHeight="1" x14ac:dyDescent="0.2">
      <c r="A132" s="105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</row>
    <row r="133" spans="1:26" ht="12.75" customHeight="1" x14ac:dyDescent="0.2">
      <c r="A133" s="105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</row>
    <row r="134" spans="1:26" ht="12.75" customHeight="1" x14ac:dyDescent="0.2">
      <c r="A134" s="105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</row>
    <row r="135" spans="1:26" ht="12.75" customHeight="1" x14ac:dyDescent="0.2">
      <c r="A135" s="105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</row>
    <row r="136" spans="1:26" ht="12.75" customHeight="1" x14ac:dyDescent="0.2">
      <c r="A136" s="105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</row>
    <row r="137" spans="1:26" ht="12.75" customHeight="1" x14ac:dyDescent="0.2">
      <c r="A137" s="105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</row>
    <row r="138" spans="1:26" ht="12.75" customHeight="1" x14ac:dyDescent="0.2">
      <c r="A138" s="105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</row>
    <row r="139" spans="1:26" ht="12.75" customHeight="1" x14ac:dyDescent="0.2">
      <c r="A139" s="105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</row>
    <row r="140" spans="1:26" ht="12.75" customHeight="1" x14ac:dyDescent="0.2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</row>
    <row r="141" spans="1:26" ht="12.75" customHeight="1" x14ac:dyDescent="0.2">
      <c r="A141" s="105"/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</row>
    <row r="142" spans="1:26" ht="12.75" customHeight="1" x14ac:dyDescent="0.2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</row>
    <row r="143" spans="1:26" ht="12.75" customHeight="1" x14ac:dyDescent="0.2">
      <c r="A143" s="105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</row>
    <row r="144" spans="1:26" ht="12.75" customHeight="1" x14ac:dyDescent="0.2">
      <c r="A144" s="105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</row>
    <row r="145" spans="1:26" ht="12.75" customHeight="1" x14ac:dyDescent="0.2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</row>
    <row r="146" spans="1:26" ht="12.75" customHeight="1" x14ac:dyDescent="0.2">
      <c r="A146" s="105"/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</row>
    <row r="147" spans="1:26" ht="12.75" customHeight="1" x14ac:dyDescent="0.2">
      <c r="A147" s="105"/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</row>
    <row r="148" spans="1:26" ht="12.75" customHeight="1" x14ac:dyDescent="0.2">
      <c r="A148" s="105"/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</row>
    <row r="149" spans="1:26" ht="12.75" customHeight="1" x14ac:dyDescent="0.2">
      <c r="A149" s="105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</row>
    <row r="150" spans="1:26" ht="12.75" customHeight="1" x14ac:dyDescent="0.2">
      <c r="A150" s="105"/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</row>
    <row r="151" spans="1:26" ht="12.75" customHeight="1" x14ac:dyDescent="0.2">
      <c r="A151" s="105"/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</row>
    <row r="152" spans="1:26" ht="12.75" customHeight="1" x14ac:dyDescent="0.2">
      <c r="A152" s="105"/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</row>
    <row r="153" spans="1:26" ht="12.75" customHeight="1" x14ac:dyDescent="0.2">
      <c r="A153" s="105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</row>
    <row r="154" spans="1:26" ht="12.75" customHeight="1" x14ac:dyDescent="0.2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</row>
    <row r="155" spans="1:26" ht="12.75" customHeight="1" x14ac:dyDescent="0.2">
      <c r="A155" s="105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</row>
    <row r="156" spans="1:26" ht="12.75" customHeight="1" x14ac:dyDescent="0.2">
      <c r="A156" s="105"/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</row>
    <row r="157" spans="1:26" ht="12.75" customHeight="1" x14ac:dyDescent="0.2">
      <c r="A157" s="105"/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</row>
    <row r="158" spans="1:26" ht="12.75" customHeight="1" x14ac:dyDescent="0.2">
      <c r="A158" s="105"/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</row>
    <row r="159" spans="1:26" ht="12.75" customHeight="1" x14ac:dyDescent="0.2">
      <c r="A159" s="105"/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</row>
    <row r="160" spans="1:26" ht="12.75" customHeight="1" x14ac:dyDescent="0.2">
      <c r="A160" s="105"/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</row>
    <row r="161" spans="1:26" ht="12.75" customHeight="1" x14ac:dyDescent="0.2">
      <c r="A161" s="105"/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</row>
    <row r="162" spans="1:26" ht="12.75" customHeight="1" x14ac:dyDescent="0.2">
      <c r="A162" s="105"/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</row>
    <row r="163" spans="1:26" ht="12.75" customHeight="1" x14ac:dyDescent="0.2">
      <c r="A163" s="105"/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</row>
    <row r="164" spans="1:26" ht="12.75" customHeight="1" x14ac:dyDescent="0.2">
      <c r="A164" s="105"/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</row>
    <row r="165" spans="1:26" ht="12.75" customHeight="1" x14ac:dyDescent="0.2">
      <c r="A165" s="105"/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</row>
    <row r="166" spans="1:26" ht="12.75" customHeight="1" x14ac:dyDescent="0.2">
      <c r="A166" s="105"/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</row>
    <row r="167" spans="1:26" ht="12.75" customHeight="1" x14ac:dyDescent="0.2">
      <c r="A167" s="105"/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</row>
    <row r="168" spans="1:26" ht="12.75" customHeight="1" x14ac:dyDescent="0.2">
      <c r="A168" s="105"/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</row>
    <row r="169" spans="1:26" ht="12.75" customHeight="1" x14ac:dyDescent="0.2">
      <c r="A169" s="105"/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</row>
    <row r="170" spans="1:26" ht="12.75" customHeight="1" x14ac:dyDescent="0.2">
      <c r="A170" s="105"/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</row>
    <row r="171" spans="1:26" ht="12.75" customHeight="1" x14ac:dyDescent="0.2">
      <c r="A171" s="105"/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</row>
    <row r="172" spans="1:26" ht="12.75" customHeight="1" x14ac:dyDescent="0.2">
      <c r="A172" s="105"/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</row>
    <row r="173" spans="1:26" ht="12.75" customHeight="1" x14ac:dyDescent="0.2">
      <c r="A173" s="105"/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</row>
    <row r="174" spans="1:26" ht="12.75" customHeight="1" x14ac:dyDescent="0.2">
      <c r="A174" s="105"/>
      <c r="B174" s="105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</row>
    <row r="175" spans="1:26" ht="12.75" customHeight="1" x14ac:dyDescent="0.2">
      <c r="A175" s="105"/>
      <c r="B175" s="105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</row>
    <row r="176" spans="1:26" ht="12.75" customHeight="1" x14ac:dyDescent="0.2">
      <c r="A176" s="105"/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</row>
    <row r="177" spans="1:26" ht="12.75" customHeight="1" x14ac:dyDescent="0.2">
      <c r="A177" s="105"/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</row>
    <row r="178" spans="1:26" ht="12.75" customHeight="1" x14ac:dyDescent="0.2">
      <c r="A178" s="105"/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</row>
    <row r="179" spans="1:26" ht="12.75" customHeight="1" x14ac:dyDescent="0.2">
      <c r="A179" s="105"/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</row>
    <row r="180" spans="1:26" ht="12.75" customHeight="1" x14ac:dyDescent="0.2">
      <c r="A180" s="105"/>
      <c r="B180" s="105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</row>
    <row r="181" spans="1:26" ht="12.75" customHeight="1" x14ac:dyDescent="0.2">
      <c r="A181" s="105"/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</row>
    <row r="182" spans="1:26" ht="12.75" customHeight="1" x14ac:dyDescent="0.2">
      <c r="A182" s="105"/>
      <c r="B182" s="105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</row>
    <row r="183" spans="1:26" ht="12.75" customHeight="1" x14ac:dyDescent="0.2">
      <c r="A183" s="105"/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</row>
    <row r="184" spans="1:26" ht="12.75" customHeight="1" x14ac:dyDescent="0.2">
      <c r="A184" s="105"/>
      <c r="B184" s="105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</row>
    <row r="185" spans="1:26" ht="12.75" customHeight="1" x14ac:dyDescent="0.2">
      <c r="A185" s="105"/>
      <c r="B185" s="105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</row>
    <row r="186" spans="1:26" ht="12.75" customHeight="1" x14ac:dyDescent="0.2">
      <c r="A186" s="105"/>
      <c r="B186" s="105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</row>
    <row r="187" spans="1:26" ht="12.75" customHeight="1" x14ac:dyDescent="0.2">
      <c r="A187" s="105"/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</row>
    <row r="188" spans="1:26" ht="12.75" customHeight="1" x14ac:dyDescent="0.2">
      <c r="A188" s="105"/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</row>
    <row r="189" spans="1:26" ht="12.75" customHeight="1" x14ac:dyDescent="0.2">
      <c r="A189" s="105"/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</row>
    <row r="190" spans="1:26" ht="12.75" customHeight="1" x14ac:dyDescent="0.2">
      <c r="A190" s="105"/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</row>
    <row r="191" spans="1:26" ht="12.75" customHeight="1" x14ac:dyDescent="0.2">
      <c r="A191" s="105"/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</row>
    <row r="192" spans="1:26" ht="12.75" customHeight="1" x14ac:dyDescent="0.2">
      <c r="A192" s="105"/>
      <c r="B192" s="105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</row>
    <row r="193" spans="1:26" ht="12.75" customHeight="1" x14ac:dyDescent="0.2">
      <c r="A193" s="105"/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</row>
    <row r="194" spans="1:26" ht="12.75" customHeight="1" x14ac:dyDescent="0.2">
      <c r="A194" s="105"/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</row>
    <row r="195" spans="1:26" ht="12.75" customHeight="1" x14ac:dyDescent="0.2">
      <c r="A195" s="105"/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</row>
    <row r="196" spans="1:26" ht="12.75" customHeight="1" x14ac:dyDescent="0.2">
      <c r="A196" s="105"/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</row>
    <row r="197" spans="1:26" ht="12.75" customHeight="1" x14ac:dyDescent="0.2">
      <c r="A197" s="105"/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</row>
    <row r="198" spans="1:26" ht="12.75" customHeight="1" x14ac:dyDescent="0.2">
      <c r="A198" s="105"/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</row>
    <row r="199" spans="1:26" ht="12.75" customHeight="1" x14ac:dyDescent="0.2">
      <c r="A199" s="105"/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</row>
    <row r="200" spans="1:26" ht="12.75" customHeight="1" x14ac:dyDescent="0.2">
      <c r="A200" s="105"/>
      <c r="B200" s="105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</row>
    <row r="201" spans="1:26" ht="12.75" customHeight="1" x14ac:dyDescent="0.2">
      <c r="A201" s="105"/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</row>
    <row r="202" spans="1:26" ht="12.75" customHeight="1" x14ac:dyDescent="0.2">
      <c r="A202" s="105"/>
      <c r="B202" s="105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</row>
    <row r="203" spans="1:26" ht="12.75" customHeight="1" x14ac:dyDescent="0.2">
      <c r="A203" s="105"/>
      <c r="B203" s="105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</row>
    <row r="204" spans="1:26" ht="12.75" customHeight="1" x14ac:dyDescent="0.2">
      <c r="A204" s="105"/>
      <c r="B204" s="105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</row>
    <row r="205" spans="1:26" ht="12.75" customHeight="1" x14ac:dyDescent="0.2">
      <c r="A205" s="105"/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</row>
    <row r="206" spans="1:26" ht="12.75" customHeight="1" x14ac:dyDescent="0.2">
      <c r="A206" s="105"/>
      <c r="B206" s="105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</row>
    <row r="207" spans="1:26" ht="12.75" customHeight="1" x14ac:dyDescent="0.2">
      <c r="A207" s="105"/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</row>
    <row r="208" spans="1:26" ht="12.75" customHeight="1" x14ac:dyDescent="0.2">
      <c r="A208" s="105"/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</row>
    <row r="209" spans="1:26" ht="12.75" customHeight="1" x14ac:dyDescent="0.2">
      <c r="A209" s="105"/>
      <c r="B209" s="105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</row>
    <row r="210" spans="1:26" ht="12.75" customHeight="1" x14ac:dyDescent="0.2">
      <c r="A210" s="105"/>
      <c r="B210" s="105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</row>
    <row r="211" spans="1:26" ht="12.75" customHeight="1" x14ac:dyDescent="0.2">
      <c r="A211" s="105"/>
      <c r="B211" s="105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</row>
    <row r="212" spans="1:26" ht="12.75" customHeight="1" x14ac:dyDescent="0.2">
      <c r="A212" s="105"/>
      <c r="B212" s="105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</row>
    <row r="213" spans="1:26" ht="12.75" customHeight="1" x14ac:dyDescent="0.2">
      <c r="A213" s="105"/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</row>
    <row r="214" spans="1:26" ht="12.75" customHeight="1" x14ac:dyDescent="0.2">
      <c r="A214" s="105"/>
      <c r="B214" s="105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</row>
    <row r="215" spans="1:26" ht="12.75" customHeight="1" x14ac:dyDescent="0.2">
      <c r="A215" s="105"/>
      <c r="B215" s="105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</row>
    <row r="216" spans="1:26" ht="12.75" customHeight="1" x14ac:dyDescent="0.2">
      <c r="A216" s="105"/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</row>
    <row r="217" spans="1:26" ht="12.75" customHeight="1" x14ac:dyDescent="0.2">
      <c r="A217" s="105"/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</row>
    <row r="218" spans="1:26" ht="12.75" customHeight="1" x14ac:dyDescent="0.2">
      <c r="A218" s="105"/>
      <c r="B218" s="105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</row>
    <row r="219" spans="1:26" ht="12.75" customHeight="1" x14ac:dyDescent="0.2">
      <c r="A219" s="105"/>
      <c r="B219" s="105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</row>
    <row r="220" spans="1:26" ht="12.75" customHeight="1" x14ac:dyDescent="0.2">
      <c r="A220" s="105"/>
      <c r="B220" s="105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</row>
    <row r="221" spans="1:26" ht="12.75" customHeight="1" x14ac:dyDescent="0.2">
      <c r="A221" s="105"/>
      <c r="B221" s="105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</row>
    <row r="222" spans="1:26" ht="12.75" customHeight="1" x14ac:dyDescent="0.2">
      <c r="A222" s="105"/>
      <c r="B222" s="105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</row>
    <row r="223" spans="1:26" ht="12.75" customHeight="1" x14ac:dyDescent="0.2">
      <c r="A223" s="105"/>
      <c r="B223" s="105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</row>
    <row r="224" spans="1:26" ht="12.75" customHeight="1" x14ac:dyDescent="0.2">
      <c r="A224" s="105"/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</row>
    <row r="225" spans="1:26" ht="12.75" customHeight="1" x14ac:dyDescent="0.2">
      <c r="A225" s="105"/>
      <c r="B225" s="105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</row>
    <row r="226" spans="1:26" ht="12.75" customHeight="1" x14ac:dyDescent="0.2">
      <c r="A226" s="105"/>
      <c r="B226" s="105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</row>
    <row r="227" spans="1:26" ht="12.75" customHeight="1" x14ac:dyDescent="0.2">
      <c r="A227" s="105"/>
      <c r="B227" s="105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</row>
    <row r="228" spans="1:26" ht="12.75" customHeight="1" x14ac:dyDescent="0.2">
      <c r="A228" s="105"/>
      <c r="B228" s="105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</row>
    <row r="229" spans="1:26" ht="12.75" customHeight="1" x14ac:dyDescent="0.2">
      <c r="A229" s="105"/>
      <c r="B229" s="105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</row>
    <row r="230" spans="1:26" ht="12.75" customHeight="1" x14ac:dyDescent="0.2">
      <c r="A230" s="105"/>
      <c r="B230" s="105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</row>
    <row r="231" spans="1:26" ht="12.75" customHeight="1" x14ac:dyDescent="0.2">
      <c r="A231" s="105"/>
      <c r="B231" s="105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</row>
    <row r="232" spans="1:26" ht="12.75" customHeight="1" x14ac:dyDescent="0.2">
      <c r="A232" s="105"/>
      <c r="B232" s="105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</row>
    <row r="233" spans="1:26" ht="12.75" customHeight="1" x14ac:dyDescent="0.2">
      <c r="A233" s="105"/>
      <c r="B233" s="105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</row>
    <row r="234" spans="1:26" ht="12.75" customHeight="1" x14ac:dyDescent="0.2">
      <c r="A234" s="105"/>
      <c r="B234" s="105"/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</row>
    <row r="235" spans="1:26" ht="12.75" customHeight="1" x14ac:dyDescent="0.2">
      <c r="A235" s="105"/>
      <c r="B235" s="105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</row>
    <row r="236" spans="1:26" ht="12.75" customHeight="1" x14ac:dyDescent="0.2">
      <c r="A236" s="105"/>
      <c r="B236" s="105"/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</row>
    <row r="237" spans="1:26" ht="12.75" customHeight="1" x14ac:dyDescent="0.2">
      <c r="A237" s="105"/>
      <c r="B237" s="105"/>
      <c r="C237" s="105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</row>
    <row r="238" spans="1:26" ht="12.75" customHeight="1" x14ac:dyDescent="0.2">
      <c r="A238" s="105"/>
      <c r="B238" s="105"/>
      <c r="C238" s="105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</row>
    <row r="239" spans="1:26" ht="12.75" customHeight="1" x14ac:dyDescent="0.2">
      <c r="A239" s="105"/>
      <c r="B239" s="105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</row>
    <row r="240" spans="1:26" ht="12.75" customHeight="1" x14ac:dyDescent="0.2">
      <c r="A240" s="105"/>
      <c r="B240" s="105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</row>
    <row r="241" spans="1:26" ht="12.75" customHeight="1" x14ac:dyDescent="0.2">
      <c r="A241" s="105"/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</row>
    <row r="242" spans="1:26" ht="12.75" customHeight="1" x14ac:dyDescent="0.2">
      <c r="A242" s="105"/>
      <c r="B242" s="105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</row>
    <row r="243" spans="1:26" ht="12.75" customHeight="1" x14ac:dyDescent="0.2">
      <c r="A243" s="105"/>
      <c r="B243" s="105"/>
      <c r="C243" s="105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</row>
    <row r="244" spans="1:26" ht="15.75" customHeight="1" x14ac:dyDescent="0.2"/>
    <row r="245" spans="1:26" ht="15.75" customHeight="1" x14ac:dyDescent="0.2"/>
    <row r="246" spans="1:26" ht="15.75" customHeight="1" x14ac:dyDescent="0.2"/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7">
    <mergeCell ref="A35:A36"/>
    <mergeCell ref="B35:B36"/>
    <mergeCell ref="C35:C36"/>
    <mergeCell ref="D35:D36"/>
    <mergeCell ref="E35:E36"/>
    <mergeCell ref="A38:N38"/>
    <mergeCell ref="A39:N39"/>
    <mergeCell ref="A40:N40"/>
    <mergeCell ref="A41:N41"/>
    <mergeCell ref="A42:N42"/>
    <mergeCell ref="F46:H46"/>
    <mergeCell ref="I46:K46"/>
    <mergeCell ref="L46:N46"/>
    <mergeCell ref="A43:E43"/>
    <mergeCell ref="F43:H43"/>
    <mergeCell ref="I43:K43"/>
    <mergeCell ref="L43:N43"/>
    <mergeCell ref="A44:E44"/>
    <mergeCell ref="F44:H44"/>
    <mergeCell ref="I44:K44"/>
    <mergeCell ref="L44:N44"/>
    <mergeCell ref="A4:D4"/>
    <mergeCell ref="E4:N4"/>
    <mergeCell ref="A5:D5"/>
    <mergeCell ref="E5:N5"/>
    <mergeCell ref="A6:D6"/>
    <mergeCell ref="E6:N6"/>
    <mergeCell ref="A1:B1"/>
    <mergeCell ref="C1:N1"/>
    <mergeCell ref="A2:N2"/>
    <mergeCell ref="A3:B3"/>
    <mergeCell ref="C3:E3"/>
    <mergeCell ref="F3:H3"/>
    <mergeCell ref="I3:N3"/>
    <mergeCell ref="I9:J9"/>
    <mergeCell ref="K9:N9"/>
    <mergeCell ref="A7:D7"/>
    <mergeCell ref="A8:D8"/>
    <mergeCell ref="E8:G8"/>
    <mergeCell ref="H8:J8"/>
    <mergeCell ref="K8:N8"/>
    <mergeCell ref="B9:D9"/>
    <mergeCell ref="F9:G9"/>
    <mergeCell ref="E7:N7"/>
    <mergeCell ref="A10:D10"/>
    <mergeCell ref="E10:N10"/>
    <mergeCell ref="A11:N11"/>
    <mergeCell ref="A12:B12"/>
    <mergeCell ref="C12:G12"/>
    <mergeCell ref="H12:I12"/>
    <mergeCell ref="J12:N12"/>
    <mergeCell ref="L13:N13"/>
    <mergeCell ref="A14:N14"/>
    <mergeCell ref="I47:K47"/>
    <mergeCell ref="L47:N47"/>
    <mergeCell ref="A13:B13"/>
    <mergeCell ref="C13:D13"/>
    <mergeCell ref="E13:F13"/>
    <mergeCell ref="G13:I13"/>
    <mergeCell ref="J13:K13"/>
    <mergeCell ref="A47:E47"/>
    <mergeCell ref="F47:H47"/>
    <mergeCell ref="F45:H45"/>
    <mergeCell ref="I45:K45"/>
    <mergeCell ref="L45:N45"/>
    <mergeCell ref="A45:E45"/>
    <mergeCell ref="A46:E46"/>
  </mergeCells>
  <printOptions horizontalCentered="1" verticalCentered="1"/>
  <pageMargins left="0.70866141732283472" right="0.86614173228346458" top="0.9055118110236221" bottom="0.74803149606299213" header="0" footer="0"/>
  <pageSetup paperSize="9" orientation="portrait"/>
  <rowBreaks count="1" manualBreakCount="1">
    <brk id="48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38953"/>
  </sheetPr>
  <dimension ref="A1:Z1000"/>
  <sheetViews>
    <sheetView workbookViewId="0"/>
  </sheetViews>
  <sheetFormatPr baseColWidth="10" defaultColWidth="12.625" defaultRowHeight="15" customHeight="1" x14ac:dyDescent="0.2"/>
  <cols>
    <col min="1" max="1" width="13.625" customWidth="1"/>
    <col min="2" max="2" width="12.875" customWidth="1"/>
    <col min="3" max="3" width="10.875" customWidth="1"/>
    <col min="4" max="4" width="12.125" customWidth="1"/>
    <col min="5" max="5" width="10.125" customWidth="1"/>
    <col min="6" max="6" width="10.875" customWidth="1"/>
    <col min="7" max="7" width="9" customWidth="1"/>
    <col min="8" max="8" width="8.125" customWidth="1"/>
    <col min="9" max="9" width="8.5" customWidth="1"/>
    <col min="10" max="10" width="7.125" customWidth="1"/>
    <col min="11" max="11" width="8.125" customWidth="1"/>
    <col min="12" max="12" width="7.625" customWidth="1"/>
    <col min="13" max="13" width="5.625" customWidth="1"/>
    <col min="14" max="14" width="4.125" customWidth="1"/>
    <col min="15" max="26" width="2.625" customWidth="1"/>
  </cols>
  <sheetData>
    <row r="1" spans="1:26" ht="66" customHeight="1" x14ac:dyDescent="0.2">
      <c r="A1" s="349" t="s">
        <v>134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26.25" customHeight="1" x14ac:dyDescent="0.2">
      <c r="A2" s="350" t="s">
        <v>36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42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25.5" customHeight="1" x14ac:dyDescent="0.2">
      <c r="A3" s="351" t="s">
        <v>37</v>
      </c>
      <c r="B3" s="352"/>
      <c r="C3" s="353" t="s">
        <v>38</v>
      </c>
      <c r="D3" s="354"/>
      <c r="E3" s="355"/>
      <c r="F3" s="338" t="s">
        <v>39</v>
      </c>
      <c r="G3" s="339"/>
      <c r="H3" s="340"/>
      <c r="I3" s="356">
        <v>2018</v>
      </c>
      <c r="J3" s="339"/>
      <c r="K3" s="339"/>
      <c r="L3" s="339"/>
      <c r="M3" s="339"/>
      <c r="N3" s="342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ht="26.25" customHeight="1" x14ac:dyDescent="0.2">
      <c r="A4" s="357" t="s">
        <v>40</v>
      </c>
      <c r="B4" s="331"/>
      <c r="C4" s="331"/>
      <c r="D4" s="332"/>
      <c r="E4" s="344" t="s">
        <v>135</v>
      </c>
      <c r="F4" s="339"/>
      <c r="G4" s="339"/>
      <c r="H4" s="339"/>
      <c r="I4" s="339"/>
      <c r="J4" s="339"/>
      <c r="K4" s="339"/>
      <c r="L4" s="339"/>
      <c r="M4" s="339"/>
      <c r="N4" s="342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26.25" customHeight="1" x14ac:dyDescent="0.2">
      <c r="A5" s="338" t="s">
        <v>42</v>
      </c>
      <c r="B5" s="339"/>
      <c r="C5" s="339"/>
      <c r="D5" s="340"/>
      <c r="E5" s="344" t="s">
        <v>136</v>
      </c>
      <c r="F5" s="339"/>
      <c r="G5" s="339"/>
      <c r="H5" s="339"/>
      <c r="I5" s="339"/>
      <c r="J5" s="339"/>
      <c r="K5" s="339"/>
      <c r="L5" s="339"/>
      <c r="M5" s="339"/>
      <c r="N5" s="342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40.5" customHeight="1" x14ac:dyDescent="0.2">
      <c r="A6" s="338" t="s">
        <v>44</v>
      </c>
      <c r="B6" s="339"/>
      <c r="C6" s="339"/>
      <c r="D6" s="340"/>
      <c r="E6" s="344" t="s">
        <v>137</v>
      </c>
      <c r="F6" s="339"/>
      <c r="G6" s="339"/>
      <c r="H6" s="339"/>
      <c r="I6" s="339"/>
      <c r="J6" s="339"/>
      <c r="K6" s="339"/>
      <c r="L6" s="339"/>
      <c r="M6" s="339"/>
      <c r="N6" s="342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ht="29.25" customHeight="1" x14ac:dyDescent="0.2">
      <c r="A7" s="338" t="s">
        <v>46</v>
      </c>
      <c r="B7" s="339"/>
      <c r="C7" s="339"/>
      <c r="D7" s="340"/>
      <c r="E7" s="341" t="s">
        <v>47</v>
      </c>
      <c r="F7" s="339"/>
      <c r="G7" s="342"/>
      <c r="H7" s="345" t="s">
        <v>48</v>
      </c>
      <c r="I7" s="339"/>
      <c r="J7" s="339"/>
      <c r="K7" s="341" t="s">
        <v>138</v>
      </c>
      <c r="L7" s="339"/>
      <c r="M7" s="339"/>
      <c r="N7" s="342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ht="42" customHeight="1" x14ac:dyDescent="0.2">
      <c r="A8" s="64" t="s">
        <v>50</v>
      </c>
      <c r="B8" s="344" t="s">
        <v>139</v>
      </c>
      <c r="C8" s="339"/>
      <c r="D8" s="342"/>
      <c r="E8" s="64" t="s">
        <v>52</v>
      </c>
      <c r="F8" s="344" t="s">
        <v>140</v>
      </c>
      <c r="G8" s="339"/>
      <c r="H8" s="342"/>
      <c r="I8" s="338" t="s">
        <v>54</v>
      </c>
      <c r="J8" s="340"/>
      <c r="K8" s="346">
        <f>+D27</f>
        <v>1.1827651515151516</v>
      </c>
      <c r="L8" s="339"/>
      <c r="M8" s="339"/>
      <c r="N8" s="342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28.5" customHeight="1" x14ac:dyDescent="0.2">
      <c r="A9" s="338" t="s">
        <v>55</v>
      </c>
      <c r="B9" s="339"/>
      <c r="C9" s="339"/>
      <c r="D9" s="340"/>
      <c r="E9" s="343" t="s">
        <v>141</v>
      </c>
      <c r="F9" s="339"/>
      <c r="G9" s="339"/>
      <c r="H9" s="339"/>
      <c r="I9" s="339"/>
      <c r="J9" s="339"/>
      <c r="K9" s="339"/>
      <c r="L9" s="339"/>
      <c r="M9" s="339"/>
      <c r="N9" s="342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23.25" customHeight="1" x14ac:dyDescent="0.2">
      <c r="A10" s="338" t="s">
        <v>57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42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29.25" customHeight="1" x14ac:dyDescent="0.2">
      <c r="A11" s="338" t="s">
        <v>58</v>
      </c>
      <c r="B11" s="340"/>
      <c r="C11" s="344"/>
      <c r="D11" s="339"/>
      <c r="E11" s="339"/>
      <c r="F11" s="339"/>
      <c r="G11" s="342"/>
      <c r="H11" s="338" t="s">
        <v>59</v>
      </c>
      <c r="I11" s="340"/>
      <c r="J11" s="344" t="s">
        <v>60</v>
      </c>
      <c r="K11" s="339"/>
      <c r="L11" s="339"/>
      <c r="M11" s="339"/>
      <c r="N11" s="342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37.5" customHeight="1" x14ac:dyDescent="0.2">
      <c r="A12" s="338" t="s">
        <v>61</v>
      </c>
      <c r="B12" s="340"/>
      <c r="C12" s="341" t="s">
        <v>60</v>
      </c>
      <c r="D12" s="342"/>
      <c r="E12" s="338" t="s">
        <v>62</v>
      </c>
      <c r="F12" s="340"/>
      <c r="G12" s="341" t="s">
        <v>63</v>
      </c>
      <c r="H12" s="339"/>
      <c r="I12" s="342"/>
      <c r="J12" s="338" t="s">
        <v>64</v>
      </c>
      <c r="K12" s="340"/>
      <c r="L12" s="341" t="s">
        <v>60</v>
      </c>
      <c r="M12" s="339"/>
      <c r="N12" s="342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23.25" customHeight="1" x14ac:dyDescent="0.2">
      <c r="A13" s="373" t="s">
        <v>65</v>
      </c>
      <c r="B13" s="374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5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spans="1:26" ht="47.25" customHeight="1" x14ac:dyDescent="0.2">
      <c r="A14" s="65" t="s">
        <v>66</v>
      </c>
      <c r="B14" s="66" t="s">
        <v>142</v>
      </c>
      <c r="C14" s="66" t="s">
        <v>126</v>
      </c>
      <c r="D14" s="65" t="s">
        <v>143</v>
      </c>
      <c r="E14" s="67" t="s">
        <v>52</v>
      </c>
      <c r="F14" s="63"/>
      <c r="G14" s="63"/>
      <c r="H14" s="63"/>
      <c r="I14" s="68"/>
      <c r="J14" s="68"/>
      <c r="K14" s="68"/>
      <c r="L14" s="68"/>
      <c r="M14" s="68"/>
      <c r="N14" s="69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ht="23.25" customHeight="1" x14ac:dyDescent="0.2">
      <c r="A15" s="70" t="s">
        <v>14</v>
      </c>
      <c r="B15" s="71">
        <v>611</v>
      </c>
      <c r="C15" s="72">
        <f t="shared" ref="C15:C26" si="0">1600*22</f>
        <v>35200</v>
      </c>
      <c r="D15" s="73">
        <f t="shared" ref="D15:D27" si="1">+B15/C15*(100)</f>
        <v>1.7357954545454544</v>
      </c>
      <c r="E15" s="74">
        <v>1</v>
      </c>
      <c r="F15" s="63"/>
      <c r="G15" s="63"/>
      <c r="H15" s="63"/>
      <c r="I15" s="68"/>
      <c r="J15" s="68"/>
      <c r="K15" s="68"/>
      <c r="L15" s="68"/>
      <c r="M15" s="68"/>
      <c r="N15" s="69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23.25" customHeight="1" x14ac:dyDescent="0.2">
      <c r="A16" s="75" t="s">
        <v>15</v>
      </c>
      <c r="B16" s="76">
        <v>180</v>
      </c>
      <c r="C16" s="72">
        <f t="shared" si="0"/>
        <v>35200</v>
      </c>
      <c r="D16" s="73">
        <f t="shared" si="1"/>
        <v>0.51136363636363635</v>
      </c>
      <c r="E16" s="74">
        <v>1</v>
      </c>
      <c r="F16" s="63"/>
      <c r="G16" s="63"/>
      <c r="H16" s="63"/>
      <c r="I16" s="68"/>
      <c r="J16" s="68"/>
      <c r="K16" s="68"/>
      <c r="L16" s="68"/>
      <c r="M16" s="68"/>
      <c r="N16" s="69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ht="23.25" customHeight="1" x14ac:dyDescent="0.2">
      <c r="A17" s="75" t="s">
        <v>16</v>
      </c>
      <c r="B17" s="76">
        <v>406</v>
      </c>
      <c r="C17" s="72">
        <f t="shared" si="0"/>
        <v>35200</v>
      </c>
      <c r="D17" s="73">
        <f t="shared" si="1"/>
        <v>1.1534090909090908</v>
      </c>
      <c r="E17" s="74">
        <v>1</v>
      </c>
      <c r="F17" s="63"/>
      <c r="G17" s="63"/>
      <c r="H17" s="63"/>
      <c r="I17" s="68"/>
      <c r="J17" s="68"/>
      <c r="K17" s="68"/>
      <c r="L17" s="68"/>
      <c r="M17" s="68"/>
      <c r="N17" s="69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ht="23.25" customHeight="1" x14ac:dyDescent="0.2">
      <c r="A18" s="75" t="s">
        <v>17</v>
      </c>
      <c r="B18" s="76">
        <v>213</v>
      </c>
      <c r="C18" s="72">
        <f t="shared" si="0"/>
        <v>35200</v>
      </c>
      <c r="D18" s="73">
        <f t="shared" si="1"/>
        <v>0.60511363636363635</v>
      </c>
      <c r="E18" s="74">
        <v>1</v>
      </c>
      <c r="F18" s="63"/>
      <c r="G18" s="63"/>
      <c r="H18" s="63"/>
      <c r="I18" s="68"/>
      <c r="J18" s="68"/>
      <c r="K18" s="68"/>
      <c r="L18" s="68"/>
      <c r="M18" s="68"/>
      <c r="N18" s="69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23.25" customHeight="1" x14ac:dyDescent="0.2">
      <c r="A19" s="77" t="s">
        <v>18</v>
      </c>
      <c r="B19" s="76">
        <v>359</v>
      </c>
      <c r="C19" s="72">
        <f t="shared" si="0"/>
        <v>35200</v>
      </c>
      <c r="D19" s="73">
        <f t="shared" si="1"/>
        <v>1.0198863636363635</v>
      </c>
      <c r="E19" s="74">
        <v>1</v>
      </c>
      <c r="F19" s="63"/>
      <c r="G19" s="63"/>
      <c r="H19" s="63"/>
      <c r="I19" s="68"/>
      <c r="J19" s="68"/>
      <c r="K19" s="68"/>
      <c r="L19" s="68"/>
      <c r="M19" s="68"/>
      <c r="N19" s="69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23.25" customHeight="1" x14ac:dyDescent="0.2">
      <c r="A20" s="77" t="s">
        <v>19</v>
      </c>
      <c r="B20" s="76">
        <v>734</v>
      </c>
      <c r="C20" s="72">
        <f t="shared" si="0"/>
        <v>35200</v>
      </c>
      <c r="D20" s="73">
        <f t="shared" si="1"/>
        <v>2.0852272727272725</v>
      </c>
      <c r="E20" s="74">
        <v>1</v>
      </c>
      <c r="F20" s="63"/>
      <c r="G20" s="63"/>
      <c r="H20" s="63"/>
      <c r="I20" s="68"/>
      <c r="J20" s="68"/>
      <c r="K20" s="68"/>
      <c r="L20" s="68"/>
      <c r="M20" s="68"/>
      <c r="N20" s="69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ht="23.25" customHeight="1" x14ac:dyDescent="0.2">
      <c r="A21" s="77" t="s">
        <v>20</v>
      </c>
      <c r="B21" s="76">
        <v>844</v>
      </c>
      <c r="C21" s="72">
        <f t="shared" si="0"/>
        <v>35200</v>
      </c>
      <c r="D21" s="73">
        <f t="shared" si="1"/>
        <v>2.3977272727272725</v>
      </c>
      <c r="E21" s="74">
        <v>1</v>
      </c>
      <c r="F21" s="63"/>
      <c r="G21" s="63"/>
      <c r="H21" s="63"/>
      <c r="I21" s="68"/>
      <c r="J21" s="68"/>
      <c r="K21" s="68"/>
      <c r="L21" s="68"/>
      <c r="M21" s="68"/>
      <c r="N21" s="69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23.25" customHeight="1" x14ac:dyDescent="0.2">
      <c r="A22" s="77" t="s">
        <v>21</v>
      </c>
      <c r="B22" s="76">
        <v>86</v>
      </c>
      <c r="C22" s="72">
        <f t="shared" si="0"/>
        <v>35200</v>
      </c>
      <c r="D22" s="73">
        <f t="shared" si="1"/>
        <v>0.24431818181818182</v>
      </c>
      <c r="E22" s="74">
        <v>1</v>
      </c>
      <c r="F22" s="63"/>
      <c r="G22" s="63"/>
      <c r="H22" s="63"/>
      <c r="I22" s="68"/>
      <c r="J22" s="68"/>
      <c r="K22" s="68"/>
      <c r="L22" s="68"/>
      <c r="M22" s="68"/>
      <c r="N22" s="69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ht="23.25" customHeight="1" x14ac:dyDescent="0.2">
      <c r="A23" s="77" t="s">
        <v>22</v>
      </c>
      <c r="B23" s="76">
        <v>734</v>
      </c>
      <c r="C23" s="72">
        <f t="shared" si="0"/>
        <v>35200</v>
      </c>
      <c r="D23" s="73">
        <f t="shared" si="1"/>
        <v>2.0852272727272725</v>
      </c>
      <c r="E23" s="74">
        <v>1</v>
      </c>
      <c r="F23" s="63"/>
      <c r="G23" s="63"/>
      <c r="H23" s="63"/>
      <c r="I23" s="68"/>
      <c r="J23" s="68"/>
      <c r="K23" s="68"/>
      <c r="L23" s="68"/>
      <c r="M23" s="68"/>
      <c r="N23" s="69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26" ht="23.25" customHeight="1" x14ac:dyDescent="0.2">
      <c r="A24" s="77" t="s">
        <v>23</v>
      </c>
      <c r="B24" s="76">
        <v>605</v>
      </c>
      <c r="C24" s="72">
        <f t="shared" si="0"/>
        <v>35200</v>
      </c>
      <c r="D24" s="73">
        <f t="shared" si="1"/>
        <v>1.7187500000000002</v>
      </c>
      <c r="E24" s="74">
        <v>1</v>
      </c>
      <c r="F24" s="63"/>
      <c r="G24" s="63"/>
      <c r="H24" s="63"/>
      <c r="I24" s="68"/>
      <c r="J24" s="68"/>
      <c r="K24" s="68"/>
      <c r="L24" s="68"/>
      <c r="M24" s="68"/>
      <c r="N24" s="69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ht="23.25" customHeight="1" x14ac:dyDescent="0.2">
      <c r="A25" s="77" t="s">
        <v>24</v>
      </c>
      <c r="B25" s="76">
        <v>224</v>
      </c>
      <c r="C25" s="72">
        <f t="shared" si="0"/>
        <v>35200</v>
      </c>
      <c r="D25" s="73">
        <f t="shared" si="1"/>
        <v>0.63636363636363635</v>
      </c>
      <c r="E25" s="74">
        <v>1</v>
      </c>
      <c r="F25" s="63"/>
      <c r="G25" s="63"/>
      <c r="H25" s="63"/>
      <c r="I25" s="68"/>
      <c r="J25" s="68"/>
      <c r="K25" s="68"/>
      <c r="L25" s="68"/>
      <c r="M25" s="68"/>
      <c r="N25" s="69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23.25" customHeight="1" x14ac:dyDescent="0.2">
      <c r="A26" s="78" t="s">
        <v>25</v>
      </c>
      <c r="B26" s="98">
        <v>0</v>
      </c>
      <c r="C26" s="72">
        <f t="shared" si="0"/>
        <v>35200</v>
      </c>
      <c r="D26" s="73">
        <f t="shared" si="1"/>
        <v>0</v>
      </c>
      <c r="E26" s="74">
        <v>1</v>
      </c>
      <c r="F26" s="63"/>
      <c r="G26" s="63"/>
      <c r="H26" s="63"/>
      <c r="I26" s="68"/>
      <c r="J26" s="68"/>
      <c r="K26" s="68"/>
      <c r="L26" s="68"/>
      <c r="M26" s="68"/>
      <c r="N26" s="69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ht="23.25" customHeight="1" x14ac:dyDescent="0.2">
      <c r="A27" s="79" t="s">
        <v>71</v>
      </c>
      <c r="B27" s="80">
        <f t="shared" ref="B27:C27" si="2">SUM(B15:B26)</f>
        <v>4996</v>
      </c>
      <c r="C27" s="164">
        <f t="shared" si="2"/>
        <v>422400</v>
      </c>
      <c r="D27" s="81">
        <f t="shared" si="1"/>
        <v>1.1827651515151516</v>
      </c>
      <c r="E27" s="82">
        <v>1</v>
      </c>
      <c r="F27" s="63"/>
      <c r="G27" s="63"/>
      <c r="H27" s="63"/>
      <c r="I27" s="68"/>
      <c r="J27" s="68"/>
      <c r="K27" s="68"/>
      <c r="L27" s="68"/>
      <c r="M27" s="68"/>
      <c r="N27" s="69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ht="23.25" customHeight="1" x14ac:dyDescent="0.2">
      <c r="A28" s="83"/>
      <c r="B28" s="84"/>
      <c r="C28" s="84"/>
      <c r="D28" s="84"/>
      <c r="E28" s="84"/>
      <c r="F28" s="68"/>
      <c r="G28" s="68"/>
      <c r="H28" s="68"/>
      <c r="I28" s="68"/>
      <c r="J28" s="68"/>
      <c r="K28" s="68"/>
      <c r="L28" s="68"/>
      <c r="M28" s="68"/>
      <c r="N28" s="69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23.25" customHeight="1" x14ac:dyDescent="0.2">
      <c r="A29" s="85"/>
      <c r="B29" s="63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9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ht="36" customHeight="1" x14ac:dyDescent="0.2">
      <c r="A30" s="86" t="s">
        <v>73</v>
      </c>
      <c r="B30" s="66" t="s">
        <v>144</v>
      </c>
      <c r="C30" s="66" t="s">
        <v>129</v>
      </c>
      <c r="D30" s="65" t="s">
        <v>143</v>
      </c>
      <c r="E30" s="171" t="s">
        <v>131</v>
      </c>
      <c r="F30" s="87" t="s">
        <v>52</v>
      </c>
      <c r="G30" s="63"/>
      <c r="H30" s="68"/>
      <c r="I30" s="68"/>
      <c r="J30" s="68"/>
      <c r="K30" s="68"/>
      <c r="L30" s="68"/>
      <c r="M30" s="68"/>
      <c r="N30" s="69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ht="12.75" customHeight="1" x14ac:dyDescent="0.2">
      <c r="A31" s="167">
        <v>2016</v>
      </c>
      <c r="B31" s="166">
        <v>0</v>
      </c>
      <c r="C31" s="72">
        <f t="shared" ref="C31:C32" si="3">710*22*12</f>
        <v>187440</v>
      </c>
      <c r="D31" s="172">
        <f t="shared" ref="D31:D33" si="4">+B31/C31*(100)</f>
        <v>0</v>
      </c>
      <c r="E31" s="173" t="e">
        <f>1-(#REF!/D31)</f>
        <v>#REF!</v>
      </c>
      <c r="F31" s="92">
        <v>1</v>
      </c>
      <c r="G31" s="63"/>
      <c r="H31" s="63"/>
      <c r="I31" s="63"/>
      <c r="J31" s="63"/>
      <c r="K31" s="63"/>
      <c r="L31" s="63"/>
      <c r="M31" s="63"/>
      <c r="N31" s="96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12.75" customHeight="1" x14ac:dyDescent="0.2">
      <c r="A32" s="168">
        <v>2017</v>
      </c>
      <c r="B32" s="169">
        <v>0</v>
      </c>
      <c r="C32" s="72">
        <f t="shared" si="3"/>
        <v>187440</v>
      </c>
      <c r="D32" s="174">
        <f t="shared" si="4"/>
        <v>0</v>
      </c>
      <c r="E32" s="175" t="e">
        <f t="shared" ref="E32:E33" si="5">1-(D31/D32)</f>
        <v>#DIV/0!</v>
      </c>
      <c r="F32" s="92">
        <v>1</v>
      </c>
      <c r="G32" s="63"/>
      <c r="H32" s="63"/>
      <c r="I32" s="63"/>
      <c r="J32" s="63"/>
      <c r="K32" s="63"/>
      <c r="L32" s="63"/>
      <c r="M32" s="63"/>
      <c r="N32" s="96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6" ht="12.75" customHeight="1" x14ac:dyDescent="0.2">
      <c r="A33" s="168">
        <v>2018</v>
      </c>
      <c r="B33" s="169">
        <v>4996</v>
      </c>
      <c r="C33" s="176">
        <f>+C27</f>
        <v>422400</v>
      </c>
      <c r="D33" s="174">
        <f t="shared" si="4"/>
        <v>1.1827651515151516</v>
      </c>
      <c r="E33" s="175">
        <f t="shared" si="5"/>
        <v>1</v>
      </c>
      <c r="F33" s="92">
        <v>1</v>
      </c>
      <c r="G33" s="63"/>
      <c r="H33" s="63"/>
      <c r="I33" s="63"/>
      <c r="J33" s="63"/>
      <c r="K33" s="63"/>
      <c r="L33" s="63"/>
      <c r="M33" s="63"/>
      <c r="N33" s="96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12.75" customHeight="1" x14ac:dyDescent="0.2">
      <c r="A34" s="104"/>
      <c r="B34" s="63"/>
      <c r="C34" s="63"/>
      <c r="D34" s="170"/>
      <c r="E34" s="63"/>
      <c r="F34" s="63"/>
      <c r="G34" s="63"/>
      <c r="H34" s="63"/>
      <c r="I34" s="63"/>
      <c r="J34" s="63"/>
      <c r="K34" s="63"/>
      <c r="L34" s="63"/>
      <c r="M34" s="63"/>
      <c r="N34" s="96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ht="12.75" customHeight="1" x14ac:dyDescent="0.2">
      <c r="A35" s="104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96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1:26" ht="12.75" customHeight="1" x14ac:dyDescent="0.2">
      <c r="A36" s="104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96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spans="1:26" ht="26.25" customHeight="1" x14ac:dyDescent="0.2">
      <c r="A37" s="376" t="s">
        <v>77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spans="1:26" ht="17.25" customHeight="1" x14ac:dyDescent="0.2">
      <c r="A38" s="366" t="s">
        <v>78</v>
      </c>
      <c r="B38" s="314"/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59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spans="1:26" ht="54.75" customHeight="1" x14ac:dyDescent="0.2">
      <c r="A39" s="367"/>
      <c r="B39" s="368"/>
      <c r="C39" s="368"/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369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spans="1:26" ht="17.25" customHeight="1" x14ac:dyDescent="0.2">
      <c r="A40" s="360" t="s">
        <v>145</v>
      </c>
      <c r="B40" s="339"/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42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spans="1:26" ht="73.5" customHeight="1" x14ac:dyDescent="0.2">
      <c r="A41" s="370"/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371"/>
      <c r="M41" s="371"/>
      <c r="N41" s="372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spans="1:26" ht="26.25" customHeight="1" x14ac:dyDescent="0.2">
      <c r="A42" s="360" t="s">
        <v>84</v>
      </c>
      <c r="B42" s="339"/>
      <c r="C42" s="339"/>
      <c r="D42" s="339"/>
      <c r="E42" s="339"/>
      <c r="F42" s="339"/>
      <c r="G42" s="339"/>
      <c r="H42" s="339"/>
      <c r="I42" s="339"/>
      <c r="J42" s="339"/>
      <c r="K42" s="339"/>
      <c r="L42" s="339"/>
      <c r="M42" s="339"/>
      <c r="N42" s="342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spans="1:26" ht="24" customHeight="1" x14ac:dyDescent="0.2">
      <c r="A43" s="360" t="s">
        <v>85</v>
      </c>
      <c r="B43" s="339"/>
      <c r="C43" s="339"/>
      <c r="D43" s="339"/>
      <c r="E43" s="342"/>
      <c r="F43" s="360" t="s">
        <v>86</v>
      </c>
      <c r="G43" s="339"/>
      <c r="H43" s="342"/>
      <c r="I43" s="360" t="s">
        <v>87</v>
      </c>
      <c r="J43" s="339"/>
      <c r="K43" s="342"/>
      <c r="L43" s="360" t="s">
        <v>114</v>
      </c>
      <c r="M43" s="339"/>
      <c r="N43" s="342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spans="1:26" ht="42.75" customHeight="1" x14ac:dyDescent="0.2">
      <c r="A44" s="361"/>
      <c r="B44" s="362"/>
      <c r="C44" s="362"/>
      <c r="D44" s="362"/>
      <c r="E44" s="363"/>
      <c r="F44" s="364"/>
      <c r="G44" s="362"/>
      <c r="H44" s="363"/>
      <c r="I44" s="365"/>
      <c r="J44" s="362"/>
      <c r="K44" s="363"/>
      <c r="L44" s="365"/>
      <c r="M44" s="362"/>
      <c r="N44" s="3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spans="1:26" ht="42.75" customHeight="1" x14ac:dyDescent="0.2">
      <c r="A45" s="358"/>
      <c r="B45" s="314"/>
      <c r="C45" s="314"/>
      <c r="D45" s="314"/>
      <c r="E45" s="359"/>
      <c r="F45" s="358"/>
      <c r="G45" s="314"/>
      <c r="H45" s="359"/>
      <c r="I45" s="358"/>
      <c r="J45" s="314"/>
      <c r="K45" s="359"/>
      <c r="L45" s="358"/>
      <c r="M45" s="314"/>
      <c r="N45" s="359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spans="1:26" ht="42.75" customHeight="1" x14ac:dyDescent="0.2">
      <c r="A46" s="358"/>
      <c r="B46" s="314"/>
      <c r="C46" s="314"/>
      <c r="D46" s="314"/>
      <c r="E46" s="359"/>
      <c r="F46" s="358"/>
      <c r="G46" s="314"/>
      <c r="H46" s="359"/>
      <c r="I46" s="358"/>
      <c r="J46" s="314"/>
      <c r="K46" s="359"/>
      <c r="L46" s="358"/>
      <c r="M46" s="314"/>
      <c r="N46" s="359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ht="42.75" customHeight="1" x14ac:dyDescent="0.2">
      <c r="A47" s="336"/>
      <c r="B47" s="331"/>
      <c r="C47" s="331"/>
      <c r="D47" s="331"/>
      <c r="E47" s="337"/>
      <c r="F47" s="336"/>
      <c r="G47" s="331"/>
      <c r="H47" s="337"/>
      <c r="I47" s="336"/>
      <c r="J47" s="331"/>
      <c r="K47" s="337"/>
      <c r="L47" s="336"/>
      <c r="M47" s="331"/>
      <c r="N47" s="337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ht="12.75" customHeight="1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6" ht="12.75" customHeight="1" x14ac:dyDescent="0.2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spans="1:26" ht="12.75" customHeight="1" x14ac:dyDescent="0.2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spans="1:26" ht="12.75" customHeight="1" x14ac:dyDescent="0.2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spans="1:26" ht="12.75" customHeight="1" x14ac:dyDescent="0.2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spans="1:26" ht="12.75" customHeight="1" x14ac:dyDescent="0.2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spans="1:26" ht="12.75" customHeight="1" x14ac:dyDescent="0.2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spans="1:26" ht="12.75" customHeight="1" x14ac:dyDescent="0.2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spans="1:26" ht="12.75" customHeight="1" x14ac:dyDescent="0.2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spans="1:26" ht="12.75" customHeight="1" x14ac:dyDescent="0.2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spans="1:26" ht="12.75" customHeight="1" x14ac:dyDescent="0.2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spans="1:26" ht="12.75" customHeight="1" x14ac:dyDescent="0.2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spans="1:26" ht="12.75" customHeight="1" x14ac:dyDescent="0.2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spans="1:26" ht="12.75" customHeight="1" x14ac:dyDescent="0.2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spans="1:26" ht="12.75" customHeight="1" x14ac:dyDescent="0.2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spans="1:26" ht="12.75" customHeight="1" x14ac:dyDescent="0.2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spans="1:26" ht="12.75" customHeight="1" x14ac:dyDescent="0.2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spans="1:26" ht="12.75" customHeight="1" x14ac:dyDescent="0.2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spans="1:26" ht="12.75" customHeight="1" x14ac:dyDescent="0.2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spans="1:26" ht="12.75" customHeight="1" x14ac:dyDescent="0.2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spans="1:26" ht="12.75" customHeight="1" x14ac:dyDescent="0.2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spans="1:26" ht="12.75" customHeight="1" x14ac:dyDescent="0.2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spans="1:26" ht="12.75" customHeight="1" x14ac:dyDescent="0.2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spans="1:26" ht="12.75" customHeight="1" x14ac:dyDescent="0.2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spans="1:26" ht="12.75" customHeight="1" x14ac:dyDescent="0.2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spans="1:26" ht="12.75" customHeight="1" x14ac:dyDescent="0.2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spans="1:26" ht="12.75" customHeight="1" x14ac:dyDescent="0.2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spans="1:26" ht="12.75" customHeight="1" x14ac:dyDescent="0.2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spans="1:26" ht="12.75" customHeight="1" x14ac:dyDescent="0.2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spans="1:26" ht="12.75" customHeight="1" x14ac:dyDescent="0.2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spans="1:26" ht="12.75" customHeight="1" x14ac:dyDescent="0.2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spans="1:26" ht="12.75" customHeight="1" x14ac:dyDescent="0.2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spans="1:26" ht="12.75" customHeight="1" x14ac:dyDescent="0.2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spans="1:26" ht="12.75" customHeight="1" x14ac:dyDescent="0.2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spans="1:26" ht="12.75" customHeight="1" x14ac:dyDescent="0.2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spans="1:26" ht="12.75" customHeight="1" x14ac:dyDescent="0.2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spans="1:26" ht="12.75" customHeight="1" x14ac:dyDescent="0.2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spans="1:26" ht="12.75" customHeight="1" x14ac:dyDescent="0.2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spans="1:26" ht="12.75" customHeight="1" x14ac:dyDescent="0.2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spans="1:26" ht="12.75" customHeight="1" x14ac:dyDescent="0.2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spans="1:26" ht="12.75" customHeight="1" x14ac:dyDescent="0.2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spans="1:26" ht="12.75" customHeight="1" x14ac:dyDescent="0.2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spans="1:26" ht="12.75" customHeight="1" x14ac:dyDescent="0.2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spans="1:26" ht="12.75" customHeight="1" x14ac:dyDescent="0.2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spans="1:26" ht="12.75" customHeight="1" x14ac:dyDescent="0.2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spans="1:26" ht="12.75" customHeight="1" x14ac:dyDescent="0.2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spans="1:26" ht="12.75" customHeight="1" x14ac:dyDescent="0.2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spans="1:26" ht="12.75" customHeight="1" x14ac:dyDescent="0.2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spans="1:26" ht="12.75" customHeight="1" x14ac:dyDescent="0.2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spans="1:26" ht="12.75" customHeight="1" x14ac:dyDescent="0.2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spans="1:26" ht="12.75" customHeight="1" x14ac:dyDescent="0.2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spans="1:26" ht="12.75" customHeight="1" x14ac:dyDescent="0.2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spans="1:26" ht="12.75" customHeight="1" x14ac:dyDescent="0.2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spans="1:26" ht="12.75" customHeight="1" x14ac:dyDescent="0.2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spans="1:26" ht="12.75" customHeight="1" x14ac:dyDescent="0.2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spans="1:26" ht="12.75" customHeight="1" x14ac:dyDescent="0.2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spans="1:26" ht="12.75" customHeight="1" x14ac:dyDescent="0.2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spans="1:26" ht="12.75" customHeight="1" x14ac:dyDescent="0.2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spans="1:26" ht="12.75" customHeight="1" x14ac:dyDescent="0.2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spans="1:26" ht="12.75" customHeight="1" x14ac:dyDescent="0.2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spans="1:26" ht="12.75" customHeight="1" x14ac:dyDescent="0.2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spans="1:26" ht="12.75" customHeight="1" x14ac:dyDescent="0.2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spans="1:26" ht="12.75" customHeight="1" x14ac:dyDescent="0.2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spans="1:26" ht="12.75" customHeight="1" x14ac:dyDescent="0.2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spans="1:26" ht="12.75" customHeight="1" x14ac:dyDescent="0.2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spans="1:26" ht="12.75" customHeight="1" x14ac:dyDescent="0.2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spans="1:26" ht="12.75" customHeight="1" x14ac:dyDescent="0.2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spans="1:26" ht="12.75" customHeight="1" x14ac:dyDescent="0.2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spans="1:26" ht="12.75" customHeight="1" x14ac:dyDescent="0.2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spans="1:26" ht="12.75" customHeight="1" x14ac:dyDescent="0.2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spans="1:26" ht="12.75" customHeight="1" x14ac:dyDescent="0.2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spans="1:26" ht="12.75" customHeight="1" x14ac:dyDescent="0.2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spans="1:26" ht="12.75" customHeight="1" x14ac:dyDescent="0.2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spans="1:26" ht="12.75" customHeight="1" x14ac:dyDescent="0.2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spans="1:26" ht="12.75" customHeight="1" x14ac:dyDescent="0.2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spans="1:26" ht="12.75" customHeight="1" x14ac:dyDescent="0.2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spans="1:26" ht="12.75" customHeight="1" x14ac:dyDescent="0.2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spans="1:26" ht="12.75" customHeight="1" x14ac:dyDescent="0.2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spans="1:26" ht="12.75" customHeight="1" x14ac:dyDescent="0.2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spans="1:26" ht="12.75" customHeight="1" x14ac:dyDescent="0.2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spans="1:26" ht="12.75" customHeight="1" x14ac:dyDescent="0.2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spans="1:26" ht="12.75" customHeight="1" x14ac:dyDescent="0.2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spans="1:26" ht="12.75" customHeight="1" x14ac:dyDescent="0.2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spans="1:26" ht="12.75" customHeight="1" x14ac:dyDescent="0.2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spans="1:26" ht="12.75" customHeight="1" x14ac:dyDescent="0.2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spans="1:26" ht="12.75" customHeight="1" x14ac:dyDescent="0.2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spans="1:26" ht="12.75" customHeight="1" x14ac:dyDescent="0.2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spans="1:26" ht="12.75" customHeight="1" x14ac:dyDescent="0.2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spans="1:26" ht="12.75" customHeight="1" x14ac:dyDescent="0.2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spans="1:26" ht="12.75" customHeight="1" x14ac:dyDescent="0.2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spans="1:26" ht="12.75" customHeight="1" x14ac:dyDescent="0.2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spans="1:26" ht="12.75" customHeight="1" x14ac:dyDescent="0.2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spans="1:26" ht="12.75" customHeight="1" x14ac:dyDescent="0.2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spans="1:26" ht="12.75" customHeight="1" x14ac:dyDescent="0.2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spans="1:26" ht="12.75" customHeight="1" x14ac:dyDescent="0.2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spans="1:26" ht="12.75" customHeight="1" x14ac:dyDescent="0.2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spans="1:26" ht="12.75" customHeight="1" x14ac:dyDescent="0.2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spans="1:26" ht="12.75" customHeight="1" x14ac:dyDescent="0.2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spans="1:26" ht="12.75" customHeight="1" x14ac:dyDescent="0.2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spans="1:26" ht="12.75" customHeight="1" x14ac:dyDescent="0.2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spans="1:26" ht="12.75" customHeight="1" x14ac:dyDescent="0.2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spans="1:26" ht="12.75" customHeight="1" x14ac:dyDescent="0.2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spans="1:26" ht="12.75" customHeight="1" x14ac:dyDescent="0.2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spans="1:26" ht="12.75" customHeight="1" x14ac:dyDescent="0.2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spans="1:26" ht="12.75" customHeight="1" x14ac:dyDescent="0.2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spans="1:26" ht="12.75" customHeight="1" x14ac:dyDescent="0.2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spans="1:26" ht="12.75" customHeight="1" x14ac:dyDescent="0.2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spans="1:26" ht="12.75" customHeight="1" x14ac:dyDescent="0.2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spans="1:26" ht="12.75" customHeight="1" x14ac:dyDescent="0.2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spans="1:26" ht="12.75" customHeight="1" x14ac:dyDescent="0.2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spans="1:26" ht="12.75" customHeight="1" x14ac:dyDescent="0.2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spans="1:26" ht="12.75" customHeight="1" x14ac:dyDescent="0.2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pans="1:26" ht="12.75" customHeight="1" x14ac:dyDescent="0.2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pans="1:26" ht="12.75" customHeight="1" x14ac:dyDescent="0.2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pans="1:26" ht="12.75" customHeight="1" x14ac:dyDescent="0.2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spans="1:26" ht="12.75" customHeight="1" x14ac:dyDescent="0.2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spans="1:26" ht="12.75" customHeight="1" x14ac:dyDescent="0.2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spans="1:26" ht="12.75" customHeight="1" x14ac:dyDescent="0.2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spans="1:26" ht="12.75" customHeight="1" x14ac:dyDescent="0.2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spans="1:26" ht="12.75" customHeight="1" x14ac:dyDescent="0.2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spans="1:26" ht="12.75" customHeight="1" x14ac:dyDescent="0.2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spans="1:26" ht="12.75" customHeight="1" x14ac:dyDescent="0.2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spans="1:26" ht="12.75" customHeight="1" x14ac:dyDescent="0.2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spans="1:26" ht="12.75" customHeight="1" x14ac:dyDescent="0.2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spans="1:26" ht="12.75" customHeight="1" x14ac:dyDescent="0.2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spans="1:26" ht="12.75" customHeight="1" x14ac:dyDescent="0.2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spans="1:26" ht="12.75" customHeight="1" x14ac:dyDescent="0.2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spans="1:26" ht="12.75" customHeight="1" x14ac:dyDescent="0.2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spans="1:26" ht="12.75" customHeight="1" x14ac:dyDescent="0.2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spans="1:26" ht="12.75" customHeight="1" x14ac:dyDescent="0.2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spans="1:26" ht="12.75" customHeight="1" x14ac:dyDescent="0.2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spans="1:26" ht="12.75" customHeight="1" x14ac:dyDescent="0.2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spans="1:26" ht="12.75" customHeight="1" x14ac:dyDescent="0.2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spans="1:26" ht="12.75" customHeight="1" x14ac:dyDescent="0.2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spans="1:26" ht="12.75" customHeight="1" x14ac:dyDescent="0.2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spans="1:26" ht="12.75" customHeight="1" x14ac:dyDescent="0.2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spans="1:26" ht="12.75" customHeight="1" x14ac:dyDescent="0.2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spans="1:26" ht="12.75" customHeight="1" x14ac:dyDescent="0.2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spans="1:26" ht="12.75" customHeight="1" x14ac:dyDescent="0.2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spans="1:26" ht="12.75" customHeight="1" x14ac:dyDescent="0.2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spans="1:26" ht="12.75" customHeight="1" x14ac:dyDescent="0.2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spans="1:26" ht="12.75" customHeight="1" x14ac:dyDescent="0.2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spans="1:26" ht="12.75" customHeight="1" x14ac:dyDescent="0.2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spans="1:26" ht="12.75" customHeight="1" x14ac:dyDescent="0.2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spans="1:26" ht="12.75" customHeight="1" x14ac:dyDescent="0.2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spans="1:26" ht="12.75" customHeight="1" x14ac:dyDescent="0.2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spans="1:26" ht="12.75" customHeight="1" x14ac:dyDescent="0.2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spans="1:26" ht="12.75" customHeight="1" x14ac:dyDescent="0.2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spans="1:26" ht="12.75" customHeight="1" x14ac:dyDescent="0.2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spans="1:26" ht="12.75" customHeight="1" x14ac:dyDescent="0.2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spans="1:26" ht="12.75" customHeight="1" x14ac:dyDescent="0.2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spans="1:26" ht="12.75" customHeight="1" x14ac:dyDescent="0.2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spans="1:26" ht="12.75" customHeight="1" x14ac:dyDescent="0.2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spans="1:26" ht="12.75" customHeight="1" x14ac:dyDescent="0.2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spans="1:26" ht="12.75" customHeight="1" x14ac:dyDescent="0.2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spans="1:26" ht="12.75" customHeight="1" x14ac:dyDescent="0.2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spans="1:26" ht="12.75" customHeight="1" x14ac:dyDescent="0.2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spans="1:26" ht="12.75" customHeight="1" x14ac:dyDescent="0.2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spans="1:26" ht="12.75" customHeight="1" x14ac:dyDescent="0.2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spans="1:26" ht="12.75" customHeight="1" x14ac:dyDescent="0.2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spans="1:26" ht="12.75" customHeight="1" x14ac:dyDescent="0.2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spans="1:26" ht="12.75" customHeight="1" x14ac:dyDescent="0.2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spans="1:26" ht="12.75" customHeight="1" x14ac:dyDescent="0.2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spans="1:26" ht="12.75" customHeight="1" x14ac:dyDescent="0.2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spans="1:26" ht="12.75" customHeight="1" x14ac:dyDescent="0.2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spans="1:26" ht="12.75" customHeight="1" x14ac:dyDescent="0.2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spans="1:26" ht="12.75" customHeight="1" x14ac:dyDescent="0.2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spans="1:26" ht="12.75" customHeight="1" x14ac:dyDescent="0.2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spans="1:26" ht="12.75" customHeight="1" x14ac:dyDescent="0.2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spans="1:26" ht="12.75" customHeight="1" x14ac:dyDescent="0.2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spans="1:26" ht="12.75" customHeight="1" x14ac:dyDescent="0.2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spans="1:26" ht="12.75" customHeight="1" x14ac:dyDescent="0.2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spans="1:26" ht="12.75" customHeight="1" x14ac:dyDescent="0.2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spans="1:26" ht="12.75" customHeight="1" x14ac:dyDescent="0.2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1:26" ht="12.75" customHeight="1" x14ac:dyDescent="0.2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1:26" ht="12.75" customHeight="1" x14ac:dyDescent="0.2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1:26" ht="12.75" customHeight="1" x14ac:dyDescent="0.2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1:26" ht="12.75" customHeight="1" x14ac:dyDescent="0.2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1:26" ht="12.75" customHeight="1" x14ac:dyDescent="0.2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1:26" ht="12.75" customHeight="1" x14ac:dyDescent="0.2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1:26" ht="12.75" customHeight="1" x14ac:dyDescent="0.2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1:26" ht="12.75" customHeight="1" x14ac:dyDescent="0.2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1:26" ht="12.75" customHeight="1" x14ac:dyDescent="0.2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1:26" ht="12.75" customHeight="1" x14ac:dyDescent="0.2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1:26" ht="12.75" customHeight="1" x14ac:dyDescent="0.2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1:26" ht="12.75" customHeight="1" x14ac:dyDescent="0.2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1:26" ht="12.75" customHeight="1" x14ac:dyDescent="0.2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1:26" ht="12.75" customHeight="1" x14ac:dyDescent="0.2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1:26" ht="12.75" customHeight="1" x14ac:dyDescent="0.2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spans="1:26" ht="12.75" customHeight="1" x14ac:dyDescent="0.2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spans="1:26" ht="12.75" customHeight="1" x14ac:dyDescent="0.2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spans="1:26" ht="12.75" customHeight="1" x14ac:dyDescent="0.2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spans="1:26" ht="12.75" customHeight="1" x14ac:dyDescent="0.2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spans="1:26" ht="12.75" customHeight="1" x14ac:dyDescent="0.2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spans="1:26" ht="12.75" customHeight="1" x14ac:dyDescent="0.2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spans="1:26" ht="12.75" customHeight="1" x14ac:dyDescent="0.2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pans="1:26" ht="15.75" customHeight="1" x14ac:dyDescent="0.2"/>
    <row r="245" spans="1:26" ht="15.75" customHeight="1" x14ac:dyDescent="0.2"/>
    <row r="246" spans="1:26" ht="15.75" customHeight="1" x14ac:dyDescent="0.2"/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0">
    <mergeCell ref="A44:E44"/>
    <mergeCell ref="F44:H44"/>
    <mergeCell ref="I44:K44"/>
    <mergeCell ref="L44:N44"/>
    <mergeCell ref="A37:N37"/>
    <mergeCell ref="A38:N38"/>
    <mergeCell ref="A39:N39"/>
    <mergeCell ref="A40:N40"/>
    <mergeCell ref="A41:N41"/>
    <mergeCell ref="E4:N4"/>
    <mergeCell ref="K8:N8"/>
    <mergeCell ref="E9:N9"/>
    <mergeCell ref="A10:N10"/>
    <mergeCell ref="C11:G11"/>
    <mergeCell ref="H11:I11"/>
    <mergeCell ref="J11:N11"/>
    <mergeCell ref="E5:N5"/>
    <mergeCell ref="E6:N6"/>
    <mergeCell ref="E7:G7"/>
    <mergeCell ref="H7:J7"/>
    <mergeCell ref="K7:N7"/>
    <mergeCell ref="F8:H8"/>
    <mergeCell ref="I8:J8"/>
    <mergeCell ref="A4:D4"/>
    <mergeCell ref="A5:D5"/>
    <mergeCell ref="A1:N1"/>
    <mergeCell ref="A2:N2"/>
    <mergeCell ref="A3:B3"/>
    <mergeCell ref="C3:E3"/>
    <mergeCell ref="F3:H3"/>
    <mergeCell ref="I3:N3"/>
    <mergeCell ref="A6:D6"/>
    <mergeCell ref="A7:D7"/>
    <mergeCell ref="B8:D8"/>
    <mergeCell ref="A9:D9"/>
    <mergeCell ref="A11:B11"/>
    <mergeCell ref="L12:N12"/>
    <mergeCell ref="A13:N13"/>
    <mergeCell ref="F43:H43"/>
    <mergeCell ref="I43:K43"/>
    <mergeCell ref="A42:N42"/>
    <mergeCell ref="L43:N43"/>
    <mergeCell ref="A43:E43"/>
    <mergeCell ref="A12:B12"/>
    <mergeCell ref="C12:D12"/>
    <mergeCell ref="E12:F12"/>
    <mergeCell ref="G12:I12"/>
    <mergeCell ref="J12:K12"/>
    <mergeCell ref="F47:H47"/>
    <mergeCell ref="I47:K47"/>
    <mergeCell ref="I45:K45"/>
    <mergeCell ref="L45:N45"/>
    <mergeCell ref="A46:E46"/>
    <mergeCell ref="F46:H46"/>
    <mergeCell ref="I46:K46"/>
    <mergeCell ref="L46:N46"/>
    <mergeCell ref="A47:E47"/>
    <mergeCell ref="L47:N47"/>
    <mergeCell ref="A45:E45"/>
    <mergeCell ref="F45:H45"/>
  </mergeCells>
  <pageMargins left="0.70866141732283472" right="0.86614173228346458" top="0.9055118110236221" bottom="0.74803149606299213" header="0" footer="0"/>
  <pageSetup paperSize="9" scale="56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N1000"/>
  <sheetViews>
    <sheetView workbookViewId="0"/>
  </sheetViews>
  <sheetFormatPr baseColWidth="10" defaultColWidth="12.625" defaultRowHeight="15" customHeight="1" x14ac:dyDescent="0.2"/>
  <cols>
    <col min="1" max="14" width="9.375" customWidth="1"/>
  </cols>
  <sheetData>
    <row r="1" spans="1:14" ht="14.25" x14ac:dyDescent="0.2">
      <c r="A1" s="349" t="s">
        <v>146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</row>
    <row r="2" spans="1:14" ht="18.75" x14ac:dyDescent="0.2">
      <c r="A2" s="350" t="s">
        <v>36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42"/>
    </row>
    <row r="3" spans="1:14" ht="14.25" x14ac:dyDescent="0.2">
      <c r="A3" s="351" t="s">
        <v>37</v>
      </c>
      <c r="B3" s="352"/>
      <c r="C3" s="353" t="s">
        <v>38</v>
      </c>
      <c r="D3" s="354"/>
      <c r="E3" s="355"/>
      <c r="F3" s="338" t="s">
        <v>39</v>
      </c>
      <c r="G3" s="339"/>
      <c r="H3" s="340"/>
      <c r="I3" s="356">
        <v>2018</v>
      </c>
      <c r="J3" s="339"/>
      <c r="K3" s="339"/>
      <c r="L3" s="339"/>
      <c r="M3" s="339"/>
      <c r="N3" s="342"/>
    </row>
    <row r="4" spans="1:14" ht="14.25" x14ac:dyDescent="0.2">
      <c r="A4" s="357" t="s">
        <v>40</v>
      </c>
      <c r="B4" s="331"/>
      <c r="C4" s="331"/>
      <c r="D4" s="332"/>
      <c r="E4" s="344" t="s">
        <v>147</v>
      </c>
      <c r="F4" s="339"/>
      <c r="G4" s="339"/>
      <c r="H4" s="339"/>
      <c r="I4" s="339"/>
      <c r="J4" s="339"/>
      <c r="K4" s="339"/>
      <c r="L4" s="339"/>
      <c r="M4" s="339"/>
      <c r="N4" s="342"/>
    </row>
    <row r="5" spans="1:14" ht="14.25" x14ac:dyDescent="0.2">
      <c r="A5" s="338" t="s">
        <v>42</v>
      </c>
      <c r="B5" s="339"/>
      <c r="C5" s="339"/>
      <c r="D5" s="340"/>
      <c r="E5" s="344" t="s">
        <v>148</v>
      </c>
      <c r="F5" s="339"/>
      <c r="G5" s="339"/>
      <c r="H5" s="339"/>
      <c r="I5" s="339"/>
      <c r="J5" s="339"/>
      <c r="K5" s="339"/>
      <c r="L5" s="339"/>
      <c r="M5" s="339"/>
      <c r="N5" s="342"/>
    </row>
    <row r="6" spans="1:14" ht="14.25" x14ac:dyDescent="0.2">
      <c r="A6" s="338" t="s">
        <v>44</v>
      </c>
      <c r="B6" s="339"/>
      <c r="C6" s="339"/>
      <c r="D6" s="340"/>
      <c r="E6" s="344" t="s">
        <v>149</v>
      </c>
      <c r="F6" s="339"/>
      <c r="G6" s="339"/>
      <c r="H6" s="339"/>
      <c r="I6" s="339"/>
      <c r="J6" s="339"/>
      <c r="K6" s="339"/>
      <c r="L6" s="339"/>
      <c r="M6" s="339"/>
      <c r="N6" s="342"/>
    </row>
    <row r="7" spans="1:14" ht="14.25" x14ac:dyDescent="0.2">
      <c r="A7" s="338" t="s">
        <v>46</v>
      </c>
      <c r="B7" s="339"/>
      <c r="C7" s="339"/>
      <c r="D7" s="340"/>
      <c r="E7" s="341" t="s">
        <v>47</v>
      </c>
      <c r="F7" s="339"/>
      <c r="G7" s="342"/>
      <c r="H7" s="345" t="s">
        <v>48</v>
      </c>
      <c r="I7" s="339"/>
      <c r="J7" s="339"/>
      <c r="K7" s="341" t="s">
        <v>138</v>
      </c>
      <c r="L7" s="339"/>
      <c r="M7" s="339"/>
      <c r="N7" s="342"/>
    </row>
    <row r="8" spans="1:14" ht="38.25" x14ac:dyDescent="0.2">
      <c r="A8" s="64" t="s">
        <v>50</v>
      </c>
      <c r="B8" s="344" t="s">
        <v>150</v>
      </c>
      <c r="C8" s="339"/>
      <c r="D8" s="342"/>
      <c r="E8" s="64" t="s">
        <v>52</v>
      </c>
      <c r="F8" s="344" t="s">
        <v>151</v>
      </c>
      <c r="G8" s="339"/>
      <c r="H8" s="342"/>
      <c r="I8" s="338" t="s">
        <v>54</v>
      </c>
      <c r="J8" s="340"/>
      <c r="K8" s="346">
        <f>+D27</f>
        <v>12.509603072983355</v>
      </c>
      <c r="L8" s="339"/>
      <c r="M8" s="339"/>
      <c r="N8" s="342"/>
    </row>
    <row r="9" spans="1:14" ht="14.25" x14ac:dyDescent="0.2">
      <c r="A9" s="338" t="s">
        <v>55</v>
      </c>
      <c r="B9" s="339"/>
      <c r="C9" s="339"/>
      <c r="D9" s="340"/>
      <c r="E9" s="343" t="s">
        <v>141</v>
      </c>
      <c r="F9" s="339"/>
      <c r="G9" s="339"/>
      <c r="H9" s="339"/>
      <c r="I9" s="339"/>
      <c r="J9" s="339"/>
      <c r="K9" s="339"/>
      <c r="L9" s="339"/>
      <c r="M9" s="339"/>
      <c r="N9" s="342"/>
    </row>
    <row r="10" spans="1:14" ht="14.25" x14ac:dyDescent="0.2">
      <c r="A10" s="338" t="s">
        <v>57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42"/>
    </row>
    <row r="11" spans="1:14" ht="14.25" x14ac:dyDescent="0.2">
      <c r="A11" s="338" t="s">
        <v>58</v>
      </c>
      <c r="B11" s="340"/>
      <c r="C11" s="344" t="s">
        <v>152</v>
      </c>
      <c r="D11" s="339"/>
      <c r="E11" s="339"/>
      <c r="F11" s="339"/>
      <c r="G11" s="342"/>
      <c r="H11" s="338" t="s">
        <v>59</v>
      </c>
      <c r="I11" s="340"/>
      <c r="J11" s="344" t="s">
        <v>60</v>
      </c>
      <c r="K11" s="339"/>
      <c r="L11" s="339"/>
      <c r="M11" s="339"/>
      <c r="N11" s="342"/>
    </row>
    <row r="12" spans="1:14" ht="22.5" customHeight="1" x14ac:dyDescent="0.2">
      <c r="A12" s="338" t="s">
        <v>61</v>
      </c>
      <c r="B12" s="340"/>
      <c r="C12" s="341" t="s">
        <v>60</v>
      </c>
      <c r="D12" s="342"/>
      <c r="E12" s="338" t="s">
        <v>62</v>
      </c>
      <c r="F12" s="340"/>
      <c r="G12" s="341" t="s">
        <v>63</v>
      </c>
      <c r="H12" s="339"/>
      <c r="I12" s="342"/>
      <c r="J12" s="338" t="s">
        <v>64</v>
      </c>
      <c r="K12" s="340"/>
      <c r="L12" s="341" t="s">
        <v>60</v>
      </c>
      <c r="M12" s="339"/>
      <c r="N12" s="342"/>
    </row>
    <row r="13" spans="1:14" ht="15.75" x14ac:dyDescent="0.2">
      <c r="A13" s="373" t="s">
        <v>153</v>
      </c>
      <c r="B13" s="374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5"/>
    </row>
    <row r="14" spans="1:14" ht="36" x14ac:dyDescent="0.2">
      <c r="A14" s="65" t="s">
        <v>66</v>
      </c>
      <c r="B14" s="66" t="s">
        <v>154</v>
      </c>
      <c r="C14" s="66" t="s">
        <v>126</v>
      </c>
      <c r="D14" s="65" t="s">
        <v>155</v>
      </c>
      <c r="E14" s="67" t="s">
        <v>52</v>
      </c>
      <c r="F14" s="63"/>
      <c r="G14" s="63"/>
      <c r="H14" s="63"/>
      <c r="I14" s="68"/>
      <c r="J14" s="68"/>
      <c r="K14" s="68"/>
      <c r="L14" s="68"/>
      <c r="M14" s="68"/>
      <c r="N14" s="69"/>
    </row>
    <row r="15" spans="1:14" ht="14.25" x14ac:dyDescent="0.2">
      <c r="A15" s="70" t="s">
        <v>14</v>
      </c>
      <c r="B15" s="71">
        <v>37</v>
      </c>
      <c r="C15" s="72">
        <f t="shared" ref="C15:C27" si="0">710*22</f>
        <v>15620</v>
      </c>
      <c r="D15" s="73">
        <f t="shared" ref="D15:D27" si="1">+B15/C15*(100)</f>
        <v>0.23687580025608196</v>
      </c>
      <c r="E15" s="74">
        <v>1</v>
      </c>
      <c r="F15" s="63"/>
      <c r="G15" s="63"/>
      <c r="H15" s="63"/>
      <c r="I15" s="68"/>
      <c r="J15" s="68"/>
      <c r="K15" s="68"/>
      <c r="L15" s="68"/>
      <c r="M15" s="68"/>
      <c r="N15" s="69"/>
    </row>
    <row r="16" spans="1:14" ht="14.25" x14ac:dyDescent="0.2">
      <c r="A16" s="75" t="s">
        <v>15</v>
      </c>
      <c r="B16" s="76">
        <v>148</v>
      </c>
      <c r="C16" s="72">
        <f t="shared" si="0"/>
        <v>15620</v>
      </c>
      <c r="D16" s="73">
        <f t="shared" si="1"/>
        <v>0.94750320102432783</v>
      </c>
      <c r="E16" s="74">
        <v>1</v>
      </c>
      <c r="F16" s="63"/>
      <c r="G16" s="63"/>
      <c r="H16" s="63"/>
      <c r="I16" s="68"/>
      <c r="J16" s="68"/>
      <c r="K16" s="68"/>
      <c r="L16" s="68"/>
      <c r="M16" s="68"/>
      <c r="N16" s="69"/>
    </row>
    <row r="17" spans="1:14" ht="14.25" x14ac:dyDescent="0.2">
      <c r="A17" s="75" t="s">
        <v>16</v>
      </c>
      <c r="B17" s="76">
        <v>124</v>
      </c>
      <c r="C17" s="72">
        <f t="shared" si="0"/>
        <v>15620</v>
      </c>
      <c r="D17" s="73">
        <f t="shared" si="1"/>
        <v>0.79385403329065296</v>
      </c>
      <c r="E17" s="74">
        <v>1</v>
      </c>
      <c r="F17" s="63"/>
      <c r="G17" s="63"/>
      <c r="H17" s="63"/>
      <c r="I17" s="68"/>
      <c r="J17" s="68"/>
      <c r="K17" s="68"/>
      <c r="L17" s="68"/>
      <c r="M17" s="68"/>
      <c r="N17" s="69"/>
    </row>
    <row r="18" spans="1:14" ht="14.25" x14ac:dyDescent="0.2">
      <c r="A18" s="75" t="s">
        <v>17</v>
      </c>
      <c r="B18" s="76">
        <v>198</v>
      </c>
      <c r="C18" s="72">
        <f t="shared" si="0"/>
        <v>15620</v>
      </c>
      <c r="D18" s="73">
        <f t="shared" si="1"/>
        <v>1.267605633802817</v>
      </c>
      <c r="E18" s="74">
        <v>1</v>
      </c>
      <c r="F18" s="63"/>
      <c r="G18" s="63"/>
      <c r="H18" s="63"/>
      <c r="I18" s="68"/>
      <c r="J18" s="68"/>
      <c r="K18" s="68"/>
      <c r="L18" s="68"/>
      <c r="M18" s="68"/>
      <c r="N18" s="69"/>
    </row>
    <row r="19" spans="1:14" ht="14.25" x14ac:dyDescent="0.2">
      <c r="A19" s="77" t="s">
        <v>18</v>
      </c>
      <c r="B19" s="76">
        <v>219</v>
      </c>
      <c r="C19" s="72">
        <f t="shared" si="0"/>
        <v>15620</v>
      </c>
      <c r="D19" s="73">
        <f t="shared" si="1"/>
        <v>1.4020486555697824</v>
      </c>
      <c r="E19" s="74">
        <v>1</v>
      </c>
      <c r="F19" s="63"/>
      <c r="G19" s="63"/>
      <c r="H19" s="63"/>
      <c r="I19" s="68"/>
      <c r="J19" s="68"/>
      <c r="K19" s="68"/>
      <c r="L19" s="68"/>
      <c r="M19" s="68"/>
      <c r="N19" s="69"/>
    </row>
    <row r="20" spans="1:14" ht="14.25" x14ac:dyDescent="0.2">
      <c r="A20" s="77" t="s">
        <v>19</v>
      </c>
      <c r="B20" s="76">
        <v>148</v>
      </c>
      <c r="C20" s="72">
        <f t="shared" si="0"/>
        <v>15620</v>
      </c>
      <c r="D20" s="73">
        <f t="shared" si="1"/>
        <v>0.94750320102432783</v>
      </c>
      <c r="E20" s="74">
        <v>1</v>
      </c>
      <c r="F20" s="63"/>
      <c r="G20" s="63"/>
      <c r="H20" s="63"/>
      <c r="I20" s="68"/>
      <c r="J20" s="68"/>
      <c r="K20" s="68"/>
      <c r="L20" s="68"/>
      <c r="M20" s="68"/>
      <c r="N20" s="69"/>
    </row>
    <row r="21" spans="1:14" ht="15.75" customHeight="1" x14ac:dyDescent="0.2">
      <c r="A21" s="77" t="s">
        <v>20</v>
      </c>
      <c r="B21" s="76">
        <v>206</v>
      </c>
      <c r="C21" s="72">
        <f t="shared" si="0"/>
        <v>15620</v>
      </c>
      <c r="D21" s="73">
        <f t="shared" si="1"/>
        <v>1.3188220230473751</v>
      </c>
      <c r="E21" s="74">
        <v>1</v>
      </c>
      <c r="F21" s="63"/>
      <c r="G21" s="63"/>
      <c r="H21" s="63"/>
      <c r="I21" s="68"/>
      <c r="J21" s="68"/>
      <c r="K21" s="68"/>
      <c r="L21" s="68"/>
      <c r="M21" s="68"/>
      <c r="N21" s="69"/>
    </row>
    <row r="22" spans="1:14" ht="15.75" customHeight="1" x14ac:dyDescent="0.2">
      <c r="A22" s="77" t="s">
        <v>21</v>
      </c>
      <c r="B22" s="76">
        <v>87</v>
      </c>
      <c r="C22" s="72">
        <f t="shared" si="0"/>
        <v>15620</v>
      </c>
      <c r="D22" s="73">
        <f t="shared" si="1"/>
        <v>0.55697823303457106</v>
      </c>
      <c r="E22" s="74">
        <v>1</v>
      </c>
      <c r="F22" s="63"/>
      <c r="G22" s="63"/>
      <c r="H22" s="63"/>
      <c r="I22" s="68"/>
      <c r="J22" s="68"/>
      <c r="K22" s="68"/>
      <c r="L22" s="68"/>
      <c r="M22" s="68"/>
      <c r="N22" s="69"/>
    </row>
    <row r="23" spans="1:14" ht="15.75" customHeight="1" x14ac:dyDescent="0.2">
      <c r="A23" s="77" t="s">
        <v>22</v>
      </c>
      <c r="B23" s="76">
        <v>338</v>
      </c>
      <c r="C23" s="72">
        <f t="shared" si="0"/>
        <v>15620</v>
      </c>
      <c r="D23" s="73">
        <f t="shared" si="1"/>
        <v>2.1638924455825865</v>
      </c>
      <c r="E23" s="74">
        <v>1</v>
      </c>
      <c r="F23" s="63"/>
      <c r="G23" s="63"/>
      <c r="H23" s="63"/>
      <c r="I23" s="68"/>
      <c r="J23" s="68"/>
      <c r="K23" s="68"/>
      <c r="L23" s="68"/>
      <c r="M23" s="68"/>
      <c r="N23" s="69"/>
    </row>
    <row r="24" spans="1:14" ht="15.75" customHeight="1" x14ac:dyDescent="0.2">
      <c r="A24" s="77" t="s">
        <v>23</v>
      </c>
      <c r="B24" s="76">
        <v>286</v>
      </c>
      <c r="C24" s="72">
        <f t="shared" si="0"/>
        <v>15620</v>
      </c>
      <c r="D24" s="73">
        <f t="shared" si="1"/>
        <v>1.8309859154929577</v>
      </c>
      <c r="E24" s="74">
        <v>1</v>
      </c>
      <c r="F24" s="63"/>
      <c r="G24" s="63"/>
      <c r="H24" s="63"/>
      <c r="I24" s="68"/>
      <c r="J24" s="68"/>
      <c r="K24" s="68"/>
      <c r="L24" s="68"/>
      <c r="M24" s="68"/>
      <c r="N24" s="69"/>
    </row>
    <row r="25" spans="1:14" ht="15.75" customHeight="1" x14ac:dyDescent="0.2">
      <c r="A25" s="77" t="s">
        <v>24</v>
      </c>
      <c r="B25" s="76">
        <v>163</v>
      </c>
      <c r="C25" s="72">
        <f t="shared" si="0"/>
        <v>15620</v>
      </c>
      <c r="D25" s="73">
        <f t="shared" si="1"/>
        <v>1.0435339308578746</v>
      </c>
      <c r="E25" s="74">
        <v>1</v>
      </c>
      <c r="F25" s="63"/>
      <c r="G25" s="63"/>
      <c r="H25" s="63"/>
      <c r="I25" s="68"/>
      <c r="J25" s="68"/>
      <c r="K25" s="68"/>
      <c r="L25" s="68"/>
      <c r="M25" s="68"/>
      <c r="N25" s="69"/>
    </row>
    <row r="26" spans="1:14" ht="15.75" customHeight="1" x14ac:dyDescent="0.2">
      <c r="A26" s="78" t="s">
        <v>25</v>
      </c>
      <c r="B26" s="98">
        <v>0</v>
      </c>
      <c r="C26" s="72">
        <f t="shared" si="0"/>
        <v>15620</v>
      </c>
      <c r="D26" s="73">
        <f t="shared" si="1"/>
        <v>0</v>
      </c>
      <c r="E26" s="74">
        <v>1</v>
      </c>
      <c r="F26" s="63"/>
      <c r="G26" s="63"/>
      <c r="H26" s="63"/>
      <c r="I26" s="68"/>
      <c r="J26" s="68"/>
      <c r="K26" s="68"/>
      <c r="L26" s="68"/>
      <c r="M26" s="68"/>
      <c r="N26" s="69"/>
    </row>
    <row r="27" spans="1:14" ht="15.75" customHeight="1" x14ac:dyDescent="0.2">
      <c r="A27" s="79" t="s">
        <v>71</v>
      </c>
      <c r="B27" s="80">
        <f>SUM(B15:B26)</f>
        <v>1954</v>
      </c>
      <c r="C27" s="80">
        <f t="shared" si="0"/>
        <v>15620</v>
      </c>
      <c r="D27" s="81">
        <f t="shared" si="1"/>
        <v>12.509603072983355</v>
      </c>
      <c r="E27" s="82">
        <v>12</v>
      </c>
      <c r="F27" s="63"/>
      <c r="G27" s="63"/>
      <c r="H27" s="63"/>
      <c r="I27" s="68"/>
      <c r="J27" s="68"/>
      <c r="K27" s="68"/>
      <c r="L27" s="68"/>
      <c r="M27" s="68"/>
      <c r="N27" s="69"/>
    </row>
    <row r="28" spans="1:14" ht="15.75" customHeight="1" x14ac:dyDescent="0.2">
      <c r="A28" s="83"/>
      <c r="B28" s="84"/>
      <c r="C28" s="84"/>
      <c r="D28" s="84"/>
      <c r="E28" s="84"/>
      <c r="F28" s="68"/>
      <c r="G28" s="68"/>
      <c r="H28" s="68"/>
      <c r="I28" s="68"/>
      <c r="J28" s="68"/>
      <c r="K28" s="68"/>
      <c r="L28" s="68"/>
      <c r="M28" s="68"/>
      <c r="N28" s="69"/>
    </row>
    <row r="29" spans="1:14" ht="15.75" customHeight="1" x14ac:dyDescent="0.2">
      <c r="A29" s="85"/>
      <c r="B29" s="63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9"/>
    </row>
    <row r="30" spans="1:14" ht="15.75" customHeight="1" x14ac:dyDescent="0.2">
      <c r="A30" s="86" t="s">
        <v>73</v>
      </c>
      <c r="B30" s="66" t="s">
        <v>154</v>
      </c>
      <c r="C30" s="66" t="s">
        <v>129</v>
      </c>
      <c r="D30" s="65" t="s">
        <v>156</v>
      </c>
      <c r="E30" s="171" t="s">
        <v>131</v>
      </c>
      <c r="F30" s="87" t="s">
        <v>52</v>
      </c>
      <c r="G30" s="63"/>
      <c r="H30" s="68"/>
      <c r="I30" s="68"/>
      <c r="J30" s="68"/>
      <c r="K30" s="68"/>
      <c r="L30" s="68"/>
      <c r="M30" s="68"/>
      <c r="N30" s="69"/>
    </row>
    <row r="31" spans="1:14" ht="15.75" customHeight="1" x14ac:dyDescent="0.2">
      <c r="A31" s="177">
        <v>2011</v>
      </c>
      <c r="B31" s="178">
        <v>0</v>
      </c>
      <c r="C31" s="179">
        <f t="shared" ref="C31:C37" si="2">710*22*50</f>
        <v>781000</v>
      </c>
      <c r="D31" s="180">
        <f t="shared" ref="D31:D38" si="3">+B31/C31*(100)</f>
        <v>0</v>
      </c>
      <c r="E31" s="181">
        <v>0</v>
      </c>
      <c r="F31" s="92">
        <v>1</v>
      </c>
      <c r="G31" s="63"/>
      <c r="H31" s="68"/>
      <c r="I31" s="68"/>
      <c r="J31" s="68"/>
      <c r="K31" s="68"/>
      <c r="L31" s="68"/>
      <c r="M31" s="68"/>
      <c r="N31" s="69"/>
    </row>
    <row r="32" spans="1:14" ht="15.75" customHeight="1" x14ac:dyDescent="0.2">
      <c r="A32" s="165">
        <v>2012</v>
      </c>
      <c r="B32" s="166">
        <v>0</v>
      </c>
      <c r="C32" s="72">
        <f t="shared" si="2"/>
        <v>781000</v>
      </c>
      <c r="D32" s="172">
        <f t="shared" si="3"/>
        <v>0</v>
      </c>
      <c r="E32" s="173" t="e">
        <f t="shared" ref="E32:E38" si="4">1-(D31/D32)</f>
        <v>#DIV/0!</v>
      </c>
      <c r="F32" s="92">
        <v>1</v>
      </c>
      <c r="G32" s="63"/>
      <c r="H32" s="68"/>
      <c r="I32" s="68"/>
      <c r="J32" s="68"/>
      <c r="K32" s="68"/>
      <c r="L32" s="68"/>
      <c r="M32" s="68"/>
      <c r="N32" s="69"/>
    </row>
    <row r="33" spans="1:14" ht="15.75" customHeight="1" x14ac:dyDescent="0.2">
      <c r="A33" s="165">
        <v>2013</v>
      </c>
      <c r="B33" s="166">
        <v>0</v>
      </c>
      <c r="C33" s="72">
        <f t="shared" si="2"/>
        <v>781000</v>
      </c>
      <c r="D33" s="172">
        <f t="shared" si="3"/>
        <v>0</v>
      </c>
      <c r="E33" s="173" t="e">
        <f t="shared" si="4"/>
        <v>#DIV/0!</v>
      </c>
      <c r="F33" s="92">
        <v>1</v>
      </c>
      <c r="G33" s="63"/>
      <c r="H33" s="68"/>
      <c r="I33" s="68"/>
      <c r="J33" s="68"/>
      <c r="K33" s="68"/>
      <c r="L33" s="68"/>
      <c r="M33" s="68"/>
      <c r="N33" s="69"/>
    </row>
    <row r="34" spans="1:14" ht="15.75" customHeight="1" x14ac:dyDescent="0.2">
      <c r="A34" s="167">
        <v>2014</v>
      </c>
      <c r="B34" s="166">
        <v>0</v>
      </c>
      <c r="C34" s="72">
        <f t="shared" si="2"/>
        <v>781000</v>
      </c>
      <c r="D34" s="172">
        <f t="shared" si="3"/>
        <v>0</v>
      </c>
      <c r="E34" s="173" t="e">
        <f t="shared" si="4"/>
        <v>#DIV/0!</v>
      </c>
      <c r="F34" s="92">
        <v>1</v>
      </c>
      <c r="G34" s="63"/>
      <c r="H34" s="68"/>
      <c r="I34" s="68"/>
      <c r="J34" s="68"/>
      <c r="K34" s="68"/>
      <c r="L34" s="68"/>
      <c r="M34" s="68"/>
      <c r="N34" s="69"/>
    </row>
    <row r="35" spans="1:14" ht="15.75" customHeight="1" x14ac:dyDescent="0.2">
      <c r="A35" s="167">
        <v>2015</v>
      </c>
      <c r="B35" s="166">
        <v>0</v>
      </c>
      <c r="C35" s="72">
        <f t="shared" si="2"/>
        <v>781000</v>
      </c>
      <c r="D35" s="172">
        <f t="shared" si="3"/>
        <v>0</v>
      </c>
      <c r="E35" s="173" t="e">
        <f t="shared" si="4"/>
        <v>#DIV/0!</v>
      </c>
      <c r="F35" s="92">
        <v>1</v>
      </c>
      <c r="G35" s="63"/>
      <c r="H35" s="68"/>
      <c r="I35" s="68"/>
      <c r="J35" s="68"/>
      <c r="K35" s="68"/>
      <c r="L35" s="68"/>
      <c r="M35" s="68"/>
      <c r="N35" s="69"/>
    </row>
    <row r="36" spans="1:14" ht="15.75" customHeight="1" x14ac:dyDescent="0.2">
      <c r="A36" s="167">
        <v>2016</v>
      </c>
      <c r="B36" s="166">
        <v>0</v>
      </c>
      <c r="C36" s="72">
        <f t="shared" si="2"/>
        <v>781000</v>
      </c>
      <c r="D36" s="172">
        <f t="shared" si="3"/>
        <v>0</v>
      </c>
      <c r="E36" s="173" t="e">
        <f t="shared" si="4"/>
        <v>#DIV/0!</v>
      </c>
      <c r="F36" s="92">
        <v>1</v>
      </c>
      <c r="G36" s="63"/>
      <c r="H36" s="63"/>
      <c r="I36" s="63"/>
      <c r="J36" s="63"/>
      <c r="K36" s="63"/>
      <c r="L36" s="63"/>
      <c r="M36" s="63"/>
      <c r="N36" s="96"/>
    </row>
    <row r="37" spans="1:14" ht="15.75" customHeight="1" x14ac:dyDescent="0.2">
      <c r="A37" s="168">
        <v>2017</v>
      </c>
      <c r="B37" s="169">
        <v>600</v>
      </c>
      <c r="C37" s="176">
        <f t="shared" si="2"/>
        <v>781000</v>
      </c>
      <c r="D37" s="174">
        <f t="shared" si="3"/>
        <v>7.6824583866837381E-2</v>
      </c>
      <c r="E37" s="175">
        <f t="shared" si="4"/>
        <v>1</v>
      </c>
      <c r="F37" s="92">
        <v>1</v>
      </c>
      <c r="G37" s="63"/>
      <c r="H37" s="63"/>
      <c r="I37" s="63"/>
      <c r="J37" s="63"/>
      <c r="K37" s="63"/>
      <c r="L37" s="63"/>
      <c r="M37" s="63"/>
      <c r="N37" s="96"/>
    </row>
    <row r="38" spans="1:14" ht="15.75" customHeight="1" x14ac:dyDescent="0.2">
      <c r="A38" s="168">
        <v>2018</v>
      </c>
      <c r="B38" s="169">
        <v>1954</v>
      </c>
      <c r="C38" s="176">
        <v>15620</v>
      </c>
      <c r="D38" s="174">
        <f t="shared" si="3"/>
        <v>12.509603072983355</v>
      </c>
      <c r="E38" s="175">
        <f t="shared" si="4"/>
        <v>0.9938587512794268</v>
      </c>
      <c r="F38" s="92">
        <v>1</v>
      </c>
      <c r="G38" s="63"/>
      <c r="H38" s="63"/>
      <c r="I38" s="63"/>
      <c r="J38" s="63"/>
      <c r="K38" s="63"/>
      <c r="L38" s="63"/>
      <c r="M38" s="63"/>
      <c r="N38" s="96"/>
    </row>
    <row r="39" spans="1:14" ht="15.75" customHeight="1" x14ac:dyDescent="0.2">
      <c r="A39" s="104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96"/>
    </row>
    <row r="40" spans="1:14" ht="15.75" customHeight="1" x14ac:dyDescent="0.2">
      <c r="A40" s="104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96"/>
    </row>
    <row r="41" spans="1:14" ht="15.75" customHeight="1" x14ac:dyDescent="0.2">
      <c r="A41" s="376" t="s">
        <v>77</v>
      </c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3"/>
    </row>
    <row r="42" spans="1:14" ht="15.75" customHeight="1" x14ac:dyDescent="0.2">
      <c r="A42" s="366" t="s">
        <v>78</v>
      </c>
      <c r="B42" s="314"/>
      <c r="C42" s="314"/>
      <c r="D42" s="314"/>
      <c r="E42" s="314"/>
      <c r="F42" s="314"/>
      <c r="G42" s="314"/>
      <c r="H42" s="314"/>
      <c r="I42" s="314"/>
      <c r="J42" s="314"/>
      <c r="K42" s="314"/>
      <c r="L42" s="314"/>
      <c r="M42" s="314"/>
      <c r="N42" s="359"/>
    </row>
    <row r="43" spans="1:14" ht="15.75" customHeight="1" x14ac:dyDescent="0.2">
      <c r="A43" s="367"/>
      <c r="B43" s="368"/>
      <c r="C43" s="368"/>
      <c r="D43" s="368"/>
      <c r="E43" s="368"/>
      <c r="F43" s="368"/>
      <c r="G43" s="368"/>
      <c r="H43" s="368"/>
      <c r="I43" s="368"/>
      <c r="J43" s="368"/>
      <c r="K43" s="368"/>
      <c r="L43" s="368"/>
      <c r="M43" s="368"/>
      <c r="N43" s="369"/>
    </row>
    <row r="44" spans="1:14" ht="15.75" customHeight="1" x14ac:dyDescent="0.2">
      <c r="A44" s="360" t="s">
        <v>145</v>
      </c>
      <c r="B44" s="339"/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42"/>
    </row>
    <row r="45" spans="1:14" ht="15.75" customHeight="1" x14ac:dyDescent="0.2">
      <c r="A45" s="370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71"/>
      <c r="M45" s="371"/>
      <c r="N45" s="372"/>
    </row>
    <row r="46" spans="1:14" ht="15.75" customHeight="1" x14ac:dyDescent="0.2">
      <c r="A46" s="360" t="s">
        <v>84</v>
      </c>
      <c r="B46" s="339"/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42"/>
    </row>
    <row r="47" spans="1:14" ht="15.75" customHeight="1" x14ac:dyDescent="0.2">
      <c r="A47" s="360" t="s">
        <v>85</v>
      </c>
      <c r="B47" s="339"/>
      <c r="C47" s="339"/>
      <c r="D47" s="339"/>
      <c r="E47" s="342"/>
      <c r="F47" s="360" t="s">
        <v>86</v>
      </c>
      <c r="G47" s="339"/>
      <c r="H47" s="342"/>
      <c r="I47" s="360" t="s">
        <v>87</v>
      </c>
      <c r="J47" s="339"/>
      <c r="K47" s="342"/>
      <c r="L47" s="360" t="s">
        <v>114</v>
      </c>
      <c r="M47" s="339"/>
      <c r="N47" s="342"/>
    </row>
    <row r="48" spans="1:14" ht="15.75" customHeight="1" x14ac:dyDescent="0.2">
      <c r="A48" s="361"/>
      <c r="B48" s="362"/>
      <c r="C48" s="362"/>
      <c r="D48" s="362"/>
      <c r="E48" s="363"/>
      <c r="F48" s="364"/>
      <c r="G48" s="362"/>
      <c r="H48" s="363"/>
      <c r="I48" s="365"/>
      <c r="J48" s="362"/>
      <c r="K48" s="363"/>
      <c r="L48" s="365"/>
      <c r="M48" s="362"/>
      <c r="N48" s="363"/>
    </row>
    <row r="49" spans="1:14" ht="15.75" customHeight="1" x14ac:dyDescent="0.2">
      <c r="A49" s="358"/>
      <c r="B49" s="314"/>
      <c r="C49" s="314"/>
      <c r="D49" s="314"/>
      <c r="E49" s="359"/>
      <c r="F49" s="358"/>
      <c r="G49" s="314"/>
      <c r="H49" s="359"/>
      <c r="I49" s="358"/>
      <c r="J49" s="314"/>
      <c r="K49" s="359"/>
      <c r="L49" s="358"/>
      <c r="M49" s="314"/>
      <c r="N49" s="359"/>
    </row>
    <row r="50" spans="1:14" ht="15.75" customHeight="1" x14ac:dyDescent="0.2">
      <c r="A50" s="358"/>
      <c r="B50" s="314"/>
      <c r="C50" s="314"/>
      <c r="D50" s="314"/>
      <c r="E50" s="359"/>
      <c r="F50" s="358"/>
      <c r="G50" s="314"/>
      <c r="H50" s="359"/>
      <c r="I50" s="358"/>
      <c r="J50" s="314"/>
      <c r="K50" s="359"/>
      <c r="L50" s="358"/>
      <c r="M50" s="314"/>
      <c r="N50" s="359"/>
    </row>
    <row r="51" spans="1:14" ht="15.75" customHeight="1" x14ac:dyDescent="0.2">
      <c r="A51" s="336"/>
      <c r="B51" s="331"/>
      <c r="C51" s="331"/>
      <c r="D51" s="331"/>
      <c r="E51" s="337"/>
      <c r="F51" s="336"/>
      <c r="G51" s="331"/>
      <c r="H51" s="337"/>
      <c r="I51" s="336"/>
      <c r="J51" s="331"/>
      <c r="K51" s="337"/>
      <c r="L51" s="336"/>
      <c r="M51" s="331"/>
      <c r="N51" s="337"/>
    </row>
    <row r="52" spans="1:14" ht="15.75" customHeight="1" x14ac:dyDescent="0.2"/>
    <row r="53" spans="1:14" ht="15.75" customHeight="1" x14ac:dyDescent="0.2"/>
    <row r="54" spans="1:14" ht="15.75" customHeight="1" x14ac:dyDescent="0.2"/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0">
    <mergeCell ref="A48:E48"/>
    <mergeCell ref="F48:H48"/>
    <mergeCell ref="I48:K48"/>
    <mergeCell ref="L48:N48"/>
    <mergeCell ref="A41:N41"/>
    <mergeCell ref="A42:N42"/>
    <mergeCell ref="A43:N43"/>
    <mergeCell ref="A44:N44"/>
    <mergeCell ref="A45:N45"/>
    <mergeCell ref="E4:N4"/>
    <mergeCell ref="K8:N8"/>
    <mergeCell ref="E9:N9"/>
    <mergeCell ref="A10:N10"/>
    <mergeCell ref="C11:G11"/>
    <mergeCell ref="H11:I11"/>
    <mergeCell ref="J11:N11"/>
    <mergeCell ref="E5:N5"/>
    <mergeCell ref="E6:N6"/>
    <mergeCell ref="E7:G7"/>
    <mergeCell ref="H7:J7"/>
    <mergeCell ref="K7:N7"/>
    <mergeCell ref="F8:H8"/>
    <mergeCell ref="I8:J8"/>
    <mergeCell ref="A4:D4"/>
    <mergeCell ref="A5:D5"/>
    <mergeCell ref="A1:N1"/>
    <mergeCell ref="A2:N2"/>
    <mergeCell ref="A3:B3"/>
    <mergeCell ref="C3:E3"/>
    <mergeCell ref="F3:H3"/>
    <mergeCell ref="I3:N3"/>
    <mergeCell ref="A6:D6"/>
    <mergeCell ref="A7:D7"/>
    <mergeCell ref="B8:D8"/>
    <mergeCell ref="A9:D9"/>
    <mergeCell ref="A11:B11"/>
    <mergeCell ref="L12:N12"/>
    <mergeCell ref="A13:N13"/>
    <mergeCell ref="F47:H47"/>
    <mergeCell ref="I47:K47"/>
    <mergeCell ref="A46:N46"/>
    <mergeCell ref="L47:N47"/>
    <mergeCell ref="A47:E47"/>
    <mergeCell ref="A12:B12"/>
    <mergeCell ref="C12:D12"/>
    <mergeCell ref="E12:F12"/>
    <mergeCell ref="G12:I12"/>
    <mergeCell ref="J12:K12"/>
    <mergeCell ref="F51:H51"/>
    <mergeCell ref="I51:K51"/>
    <mergeCell ref="I49:K49"/>
    <mergeCell ref="L49:N49"/>
    <mergeCell ref="A50:E50"/>
    <mergeCell ref="F50:H50"/>
    <mergeCell ref="I50:K50"/>
    <mergeCell ref="L50:N50"/>
    <mergeCell ref="A51:E51"/>
    <mergeCell ref="L51:N51"/>
    <mergeCell ref="A49:E49"/>
    <mergeCell ref="F49:H49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000"/>
  <sheetViews>
    <sheetView workbookViewId="0"/>
  </sheetViews>
  <sheetFormatPr baseColWidth="10" defaultColWidth="12.625" defaultRowHeight="15" customHeight="1" x14ac:dyDescent="0.2"/>
  <cols>
    <col min="1" max="1" width="21" customWidth="1"/>
    <col min="2" max="2" width="26.625" customWidth="1"/>
    <col min="3" max="3" width="12.125" customWidth="1"/>
    <col min="4" max="4" width="9.375" customWidth="1"/>
    <col min="5" max="6" width="15.625" customWidth="1"/>
    <col min="7" max="9" width="9.375" customWidth="1"/>
  </cols>
  <sheetData>
    <row r="1" spans="1:9" ht="26.25" customHeight="1" x14ac:dyDescent="0.2"/>
    <row r="2" spans="1:9" ht="24" x14ac:dyDescent="0.2">
      <c r="A2" s="182" t="s">
        <v>157</v>
      </c>
      <c r="B2" s="182" t="s">
        <v>158</v>
      </c>
      <c r="C2" s="182" t="s">
        <v>159</v>
      </c>
      <c r="D2" s="182" t="s">
        <v>160</v>
      </c>
      <c r="E2" s="182" t="s">
        <v>161</v>
      </c>
      <c r="F2" s="183" t="s">
        <v>162</v>
      </c>
      <c r="G2" s="182" t="s">
        <v>163</v>
      </c>
      <c r="H2" s="182" t="s">
        <v>164</v>
      </c>
      <c r="I2" s="182" t="s">
        <v>165</v>
      </c>
    </row>
    <row r="3" spans="1:9" ht="60" x14ac:dyDescent="0.25">
      <c r="A3" s="184" t="s">
        <v>166</v>
      </c>
      <c r="B3" s="184" t="s">
        <v>167</v>
      </c>
      <c r="C3" s="185" t="e">
        <f t="shared" ref="C3:C9" si="0">+G3/H3*100</f>
        <v>#DIV/0!</v>
      </c>
      <c r="D3" s="186" t="s">
        <v>97</v>
      </c>
      <c r="E3" s="187">
        <v>0.9</v>
      </c>
      <c r="F3" s="188" t="e">
        <f t="shared" ref="F3:F8" si="1">+C3/E3</f>
        <v>#DIV/0!</v>
      </c>
      <c r="G3" s="186"/>
      <c r="H3" s="186"/>
      <c r="I3" s="189"/>
    </row>
    <row r="4" spans="1:9" ht="45" x14ac:dyDescent="0.25">
      <c r="A4" s="184" t="s">
        <v>168</v>
      </c>
      <c r="B4" s="184" t="s">
        <v>169</v>
      </c>
      <c r="C4" s="185" t="e">
        <f t="shared" si="0"/>
        <v>#DIV/0!</v>
      </c>
      <c r="D4" s="186" t="s">
        <v>97</v>
      </c>
      <c r="E4" s="187">
        <v>0.15</v>
      </c>
      <c r="F4" s="188" t="e">
        <f t="shared" si="1"/>
        <v>#DIV/0!</v>
      </c>
      <c r="G4" s="186"/>
      <c r="H4" s="186"/>
      <c r="I4" s="188"/>
    </row>
    <row r="5" spans="1:9" ht="45" x14ac:dyDescent="0.25">
      <c r="A5" s="184" t="s">
        <v>170</v>
      </c>
      <c r="B5" s="184" t="s">
        <v>171</v>
      </c>
      <c r="C5" s="185" t="e">
        <f t="shared" si="0"/>
        <v>#DIV/0!</v>
      </c>
      <c r="D5" s="186" t="s">
        <v>29</v>
      </c>
      <c r="E5" s="187">
        <v>1</v>
      </c>
      <c r="F5" s="188" t="e">
        <f t="shared" si="1"/>
        <v>#DIV/0!</v>
      </c>
      <c r="G5" s="186"/>
      <c r="H5" s="186"/>
      <c r="I5" s="188"/>
    </row>
    <row r="6" spans="1:9" ht="45" x14ac:dyDescent="0.25">
      <c r="A6" s="184" t="s">
        <v>172</v>
      </c>
      <c r="B6" s="184" t="s">
        <v>31</v>
      </c>
      <c r="C6" s="185" t="e">
        <f t="shared" si="0"/>
        <v>#DIV/0!</v>
      </c>
      <c r="D6" s="186" t="s">
        <v>29</v>
      </c>
      <c r="E6" s="187">
        <v>1</v>
      </c>
      <c r="F6" s="188" t="e">
        <f t="shared" si="1"/>
        <v>#DIV/0!</v>
      </c>
      <c r="G6" s="186"/>
      <c r="H6" s="186"/>
      <c r="I6" s="188"/>
    </row>
    <row r="7" spans="1:9" ht="45" x14ac:dyDescent="0.25">
      <c r="A7" s="184" t="s">
        <v>173</v>
      </c>
      <c r="B7" s="184" t="s">
        <v>174</v>
      </c>
      <c r="C7" s="185" t="e">
        <f t="shared" si="0"/>
        <v>#DIV/0!</v>
      </c>
      <c r="D7" s="186" t="s">
        <v>29</v>
      </c>
      <c r="E7" s="187">
        <v>0.2</v>
      </c>
      <c r="F7" s="188" t="e">
        <f t="shared" si="1"/>
        <v>#DIV/0!</v>
      </c>
      <c r="G7" s="186"/>
      <c r="H7" s="186"/>
      <c r="I7" s="188"/>
    </row>
    <row r="8" spans="1:9" ht="30" x14ac:dyDescent="0.25">
      <c r="A8" s="184" t="s">
        <v>175</v>
      </c>
      <c r="B8" s="184" t="s">
        <v>176</v>
      </c>
      <c r="C8" s="185" t="e">
        <f t="shared" si="0"/>
        <v>#DIV/0!</v>
      </c>
      <c r="D8" s="186" t="s">
        <v>133</v>
      </c>
      <c r="E8" s="187">
        <v>0.1</v>
      </c>
      <c r="F8" s="188" t="e">
        <f t="shared" si="1"/>
        <v>#DIV/0!</v>
      </c>
      <c r="G8" s="186"/>
      <c r="H8" s="186"/>
      <c r="I8" s="188"/>
    </row>
    <row r="9" spans="1:9" ht="60" x14ac:dyDescent="0.2">
      <c r="A9" s="190" t="s">
        <v>177</v>
      </c>
      <c r="B9" s="190" t="s">
        <v>30</v>
      </c>
      <c r="C9" s="191">
        <f t="shared" si="0"/>
        <v>98.333333333333329</v>
      </c>
      <c r="D9" s="186" t="s">
        <v>178</v>
      </c>
      <c r="E9" s="186"/>
      <c r="F9" s="186"/>
      <c r="G9" s="186">
        <v>59</v>
      </c>
      <c r="H9" s="186">
        <v>60</v>
      </c>
      <c r="I9" s="186" t="s">
        <v>116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1:A1000"/>
  <sheetViews>
    <sheetView workbookViewId="0"/>
  </sheetViews>
  <sheetFormatPr baseColWidth="10" defaultColWidth="12.625" defaultRowHeight="15" customHeight="1" x14ac:dyDescent="0.2"/>
  <cols>
    <col min="1" max="6" width="9.3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ESTRATEGIA </vt:lpstr>
      <vt:lpstr>INDICADORES Y METAS</vt:lpstr>
      <vt:lpstr>FRECUENCIA AT 2018</vt:lpstr>
      <vt:lpstr>PSICOSOCIAL</vt:lpstr>
      <vt:lpstr>AUSENTISMO CAUSA MEDICA 2021</vt:lpstr>
      <vt:lpstr>AUSENTISMO GENERAL  2018</vt:lpstr>
      <vt:lpstr>AUSENTISMO E COMUN 2018 </vt:lpstr>
      <vt:lpstr>ENERO</vt:lpstr>
      <vt:lpstr>POLITICA </vt:lpstr>
      <vt:lpstr>PLANES DE ACCION Y MEJORA </vt:lpstr>
      <vt:lpstr>PROGRAMAS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Libardo Moreno</dc:creator>
  <cp:lastModifiedBy>Jorge Alexander Rodriguez Acevedo</cp:lastModifiedBy>
  <dcterms:created xsi:type="dcterms:W3CDTF">2017-07-08T21:05:20Z</dcterms:created>
  <dcterms:modified xsi:type="dcterms:W3CDTF">2024-04-22T17:29:36Z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a0865b1a-4379-4ae9-b71e-ae832d86eca0</vt:lpwstr>
  </property>
</Properties>
</file>