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C:\Users\jorge.rodriguez\Desktop\PLAN DE ACCION USB\DOCUMENTOS PARA CODIFICAR\PERSONAL\SEGURIDAD Y SALUD EN EL TRABAJO\"/>
    </mc:Choice>
  </mc:AlternateContent>
  <xr:revisionPtr revIDLastSave="0" documentId="13_ncr:1_{3D05AC22-3E7C-4497-A88D-3F0521D25745}" xr6:coauthVersionLast="47" xr6:coauthVersionMax="47" xr10:uidLastSave="{00000000-0000-0000-0000-000000000000}"/>
  <bookViews>
    <workbookView xWindow="19245" yWindow="3030" windowWidth="19785" windowHeight="11385" tabRatio="768" xr2:uid="{00000000-000D-0000-FFFF-FFFF00000000}"/>
  </bookViews>
  <sheets>
    <sheet name="MENU" sheetId="20" r:id="rId1"/>
    <sheet name="IDENTIFICACION" sheetId="6" state="hidden" r:id="rId2"/>
    <sheet name="REQUISITOS" sheetId="3" state="hidden" r:id="rId3"/>
    <sheet name="VERIFICACION DOC" sheetId="8" state="hidden" r:id="rId4"/>
    <sheet name="listado verificacion" sheetId="10" state="hidden" r:id="rId5"/>
    <sheet name="Empleados" sheetId="12" state="hidden" r:id="rId6"/>
    <sheet name="induccion y capacitacion" sheetId="13" state="hidden" r:id="rId7"/>
    <sheet name="Reporte de incidente" sheetId="14" state="hidden" r:id="rId8"/>
    <sheet name="Reporte de casi incidentes" sheetId="15" state="hidden" r:id="rId9"/>
    <sheet name="Indicadores SST" sheetId="17" state="hidden" r:id="rId10"/>
    <sheet name="Auditoria Organización" sheetId="16" state="hidden" r:id="rId11"/>
    <sheet name="inspección" sheetId="18" state="hidden" r:id="rId12"/>
    <sheet name="DESEMPEÑO SST" sheetId="21" state="hidden" r:id="rId13"/>
    <sheet name="DESEMPEÑO total" sheetId="7" state="hidden" r:id="rId14"/>
  </sheets>
  <definedNames>
    <definedName name="_Toc366779500" localSheetId="0">MENU!$H$14</definedName>
    <definedName name="_Toc366779501" localSheetId="0">MENU!$H$15</definedName>
    <definedName name="_Toc366779502" localSheetId="0">MENU!$H$16</definedName>
    <definedName name="_Toc366779504" localSheetId="0">MENU!$H$18</definedName>
    <definedName name="_Toc366779505" localSheetId="0">MENU!$H$19</definedName>
    <definedName name="_Toc366779506" localSheetId="0">MENU!$H$20</definedName>
    <definedName name="_Toc366779507" localSheetId="0">MENU!$H$21</definedName>
    <definedName name="_xlnm.Print_Area" localSheetId="7">'Reporte de incidente'!$A$1:$S$32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21" l="1"/>
  <c r="K43" i="13"/>
  <c r="H43" i="13"/>
  <c r="K32" i="13"/>
  <c r="H33" i="13"/>
  <c r="H34" i="13"/>
  <c r="H35" i="13"/>
  <c r="H36" i="13"/>
  <c r="H37" i="13"/>
  <c r="H38" i="13"/>
  <c r="H32" i="13"/>
  <c r="F21" i="17"/>
  <c r="E21" i="17"/>
  <c r="D21" i="17"/>
  <c r="C21" i="17"/>
  <c r="F19" i="17"/>
  <c r="E19" i="17"/>
  <c r="D19" i="17"/>
  <c r="C19" i="17"/>
  <c r="F18" i="17"/>
  <c r="E18" i="17"/>
  <c r="D18" i="17"/>
  <c r="C18" i="17"/>
  <c r="F17" i="17"/>
  <c r="E17" i="17"/>
  <c r="D17" i="17"/>
  <c r="C17" i="17"/>
  <c r="D21" i="21" l="1"/>
  <c r="F21" i="21" s="1"/>
  <c r="J49" i="13"/>
  <c r="F26" i="13" s="1"/>
  <c r="I49" i="13"/>
  <c r="G49" i="13"/>
  <c r="F24" i="13" s="1"/>
  <c r="F49" i="13"/>
  <c r="E49" i="13"/>
  <c r="F21" i="13" s="1"/>
  <c r="D49" i="13"/>
  <c r="F20" i="13" s="1"/>
  <c r="K48" i="13"/>
  <c r="H48" i="13"/>
  <c r="K49" i="13" l="1"/>
  <c r="F27" i="13" s="1"/>
  <c r="F23" i="13"/>
  <c r="H49" i="13"/>
  <c r="Y103" i="18"/>
  <c r="W103" i="18"/>
  <c r="U103" i="18"/>
  <c r="S103" i="18"/>
  <c r="Q103" i="18"/>
  <c r="O103" i="18"/>
  <c r="M103" i="18"/>
  <c r="K103" i="18"/>
  <c r="I103" i="18"/>
  <c r="G103" i="18"/>
  <c r="E103" i="18"/>
  <c r="Y102" i="18"/>
  <c r="W102" i="18"/>
  <c r="U102" i="18"/>
  <c r="S102" i="18"/>
  <c r="Q102" i="18"/>
  <c r="O102" i="18"/>
  <c r="M102" i="18"/>
  <c r="K102" i="18"/>
  <c r="I102" i="18"/>
  <c r="G102" i="18"/>
  <c r="E102" i="18"/>
  <c r="Y101" i="18"/>
  <c r="W101" i="18"/>
  <c r="U101" i="18"/>
  <c r="S101" i="18"/>
  <c r="Q101" i="18"/>
  <c r="O101" i="18"/>
  <c r="M101" i="18"/>
  <c r="K101" i="18"/>
  <c r="I101" i="18"/>
  <c r="G101" i="18"/>
  <c r="E101" i="18"/>
  <c r="Y100" i="18"/>
  <c r="W100" i="18"/>
  <c r="U100" i="18"/>
  <c r="S100" i="18"/>
  <c r="Q100" i="18"/>
  <c r="O100" i="18"/>
  <c r="M100" i="18"/>
  <c r="K100" i="18"/>
  <c r="I100" i="18"/>
  <c r="G100" i="18"/>
  <c r="E100" i="18"/>
  <c r="Y99" i="18"/>
  <c r="X97" i="18" s="1"/>
  <c r="W99" i="18"/>
  <c r="U99" i="18"/>
  <c r="S99" i="18"/>
  <c r="Q99" i="18"/>
  <c r="O99" i="18"/>
  <c r="M99" i="18"/>
  <c r="K99" i="18"/>
  <c r="I99" i="18"/>
  <c r="G99" i="18"/>
  <c r="E99" i="18"/>
  <c r="Y98" i="18"/>
  <c r="W98" i="18"/>
  <c r="V97" i="18" s="1"/>
  <c r="U98" i="18"/>
  <c r="T97" i="18" s="1"/>
  <c r="S98" i="18"/>
  <c r="Q98" i="18"/>
  <c r="O98" i="18"/>
  <c r="M98" i="18"/>
  <c r="K98" i="18"/>
  <c r="I98" i="18"/>
  <c r="G98" i="18"/>
  <c r="E98" i="18"/>
  <c r="R97" i="18"/>
  <c r="P97" i="18"/>
  <c r="N97" i="18"/>
  <c r="L97" i="18"/>
  <c r="J97" i="18"/>
  <c r="H97" i="18"/>
  <c r="F97" i="18"/>
  <c r="D97" i="18"/>
  <c r="Y96" i="18"/>
  <c r="W96" i="18"/>
  <c r="U96" i="18"/>
  <c r="S96" i="18"/>
  <c r="Q96" i="18"/>
  <c r="O96" i="18"/>
  <c r="M96" i="18"/>
  <c r="K96" i="18"/>
  <c r="I96" i="18"/>
  <c r="G96" i="18"/>
  <c r="E96" i="18"/>
  <c r="Y95" i="18"/>
  <c r="W95" i="18"/>
  <c r="U95" i="18"/>
  <c r="S95" i="18"/>
  <c r="Q95" i="18"/>
  <c r="O95" i="18"/>
  <c r="M95" i="18"/>
  <c r="K95" i="18"/>
  <c r="I95" i="18"/>
  <c r="G95" i="18"/>
  <c r="E95" i="18"/>
  <c r="Y94" i="18"/>
  <c r="W94" i="18"/>
  <c r="U94" i="18"/>
  <c r="S94" i="18"/>
  <c r="Q94" i="18"/>
  <c r="O94" i="18"/>
  <c r="M94" i="18"/>
  <c r="K94" i="18"/>
  <c r="I94" i="18"/>
  <c r="G94" i="18"/>
  <c r="E94" i="18"/>
  <c r="Y93" i="18"/>
  <c r="W93" i="18"/>
  <c r="U93" i="18"/>
  <c r="S93" i="18"/>
  <c r="Q93" i="18"/>
  <c r="O93" i="18"/>
  <c r="M93" i="18"/>
  <c r="K93" i="18"/>
  <c r="I93" i="18"/>
  <c r="G93" i="18"/>
  <c r="E93" i="18"/>
  <c r="Y92" i="18"/>
  <c r="W92" i="18"/>
  <c r="U92" i="18"/>
  <c r="S92" i="18"/>
  <c r="Q92" i="18"/>
  <c r="O92" i="18"/>
  <c r="M92" i="18"/>
  <c r="K92" i="18"/>
  <c r="I92" i="18"/>
  <c r="G92" i="18"/>
  <c r="E92" i="18"/>
  <c r="Y91" i="18"/>
  <c r="W91" i="18"/>
  <c r="U91" i="18"/>
  <c r="S91" i="18"/>
  <c r="Q91" i="18"/>
  <c r="O91" i="18"/>
  <c r="M91" i="18"/>
  <c r="K91" i="18"/>
  <c r="I91" i="18"/>
  <c r="G91" i="18"/>
  <c r="E91" i="18"/>
  <c r="Y90" i="18"/>
  <c r="W90" i="18"/>
  <c r="U90" i="18"/>
  <c r="S90" i="18"/>
  <c r="Q90" i="18"/>
  <c r="O90" i="18"/>
  <c r="M90" i="18"/>
  <c r="K90" i="18"/>
  <c r="I90" i="18"/>
  <c r="G90" i="18"/>
  <c r="E90" i="18"/>
  <c r="Y89" i="18"/>
  <c r="X88" i="18" s="1"/>
  <c r="W89" i="18"/>
  <c r="U89" i="18"/>
  <c r="S89" i="18"/>
  <c r="Q89" i="18"/>
  <c r="P88" i="18" s="1"/>
  <c r="O89" i="18"/>
  <c r="M89" i="18"/>
  <c r="K89" i="18"/>
  <c r="I89" i="18"/>
  <c r="H88" i="18" s="1"/>
  <c r="G89" i="18"/>
  <c r="E89" i="18"/>
  <c r="V88" i="18"/>
  <c r="T88" i="18"/>
  <c r="R88" i="18"/>
  <c r="N88" i="18"/>
  <c r="L88" i="18"/>
  <c r="J88" i="18"/>
  <c r="F88" i="18"/>
  <c r="D88" i="18"/>
  <c r="Y87" i="18"/>
  <c r="W87" i="18"/>
  <c r="U87" i="18"/>
  <c r="S87" i="18"/>
  <c r="Q87" i="18"/>
  <c r="O87" i="18"/>
  <c r="M87" i="18"/>
  <c r="K87" i="18"/>
  <c r="I87" i="18"/>
  <c r="G87" i="18"/>
  <c r="E87" i="18"/>
  <c r="Y86" i="18"/>
  <c r="W86" i="18"/>
  <c r="U86" i="18"/>
  <c r="S86" i="18"/>
  <c r="Q86" i="18"/>
  <c r="O86" i="18"/>
  <c r="M86" i="18"/>
  <c r="K86" i="18"/>
  <c r="I86" i="18"/>
  <c r="G86" i="18"/>
  <c r="E86" i="18"/>
  <c r="Y85" i="18"/>
  <c r="W85" i="18"/>
  <c r="U85" i="18"/>
  <c r="S85" i="18"/>
  <c r="Q85" i="18"/>
  <c r="O85" i="18"/>
  <c r="M85" i="18"/>
  <c r="K85" i="18"/>
  <c r="I85" i="18"/>
  <c r="G85" i="18"/>
  <c r="E85" i="18"/>
  <c r="Y84" i="18"/>
  <c r="W84" i="18"/>
  <c r="U84" i="18"/>
  <c r="S84" i="18"/>
  <c r="Q84" i="18"/>
  <c r="O84" i="18"/>
  <c r="M84" i="18"/>
  <c r="K84" i="18"/>
  <c r="I84" i="18"/>
  <c r="G84" i="18"/>
  <c r="E84" i="18"/>
  <c r="Y83" i="18"/>
  <c r="W83" i="18"/>
  <c r="U83" i="18"/>
  <c r="T82" i="18" s="1"/>
  <c r="S83" i="18"/>
  <c r="Q83" i="18"/>
  <c r="O83" i="18"/>
  <c r="M83" i="18"/>
  <c r="L82" i="18" s="1"/>
  <c r="K83" i="18"/>
  <c r="I83" i="18"/>
  <c r="G83" i="18"/>
  <c r="E83" i="18"/>
  <c r="D82" i="18" s="1"/>
  <c r="X82" i="18"/>
  <c r="V82" i="18"/>
  <c r="R82" i="18"/>
  <c r="P82" i="18"/>
  <c r="N82" i="18"/>
  <c r="J82" i="18"/>
  <c r="H82" i="18"/>
  <c r="F82" i="18"/>
  <c r="Y81" i="18"/>
  <c r="W81" i="18"/>
  <c r="U81" i="18"/>
  <c r="S81" i="18"/>
  <c r="Q81" i="18"/>
  <c r="O81" i="18"/>
  <c r="M81" i="18"/>
  <c r="K81" i="18"/>
  <c r="I81" i="18"/>
  <c r="G81" i="18"/>
  <c r="E81" i="18"/>
  <c r="Y80" i="18"/>
  <c r="W80" i="18"/>
  <c r="U80" i="18"/>
  <c r="S80" i="18"/>
  <c r="Q80" i="18"/>
  <c r="O80" i="18"/>
  <c r="M80" i="18"/>
  <c r="K80" i="18"/>
  <c r="I80" i="18"/>
  <c r="G80" i="18"/>
  <c r="E80" i="18"/>
  <c r="Y79" i="18"/>
  <c r="W79" i="18"/>
  <c r="U79" i="18"/>
  <c r="S79" i="18"/>
  <c r="Q79" i="18"/>
  <c r="O79" i="18"/>
  <c r="M79" i="18"/>
  <c r="K79" i="18"/>
  <c r="I79" i="18"/>
  <c r="G79" i="18"/>
  <c r="E79" i="18"/>
  <c r="Y78" i="18"/>
  <c r="W78" i="18"/>
  <c r="V77" i="18" s="1"/>
  <c r="U78" i="18"/>
  <c r="S78" i="18"/>
  <c r="R77" i="18" s="1"/>
  <c r="Q78" i="18"/>
  <c r="O78" i="18"/>
  <c r="N77" i="18" s="1"/>
  <c r="M78" i="18"/>
  <c r="K78" i="18"/>
  <c r="J77" i="18" s="1"/>
  <c r="I78" i="18"/>
  <c r="G78" i="18"/>
  <c r="F77" i="18" s="1"/>
  <c r="E78" i="18"/>
  <c r="X77" i="18"/>
  <c r="T77" i="18"/>
  <c r="P77" i="18"/>
  <c r="L77" i="18"/>
  <c r="H77" i="18"/>
  <c r="D77" i="18"/>
  <c r="Y76" i="18"/>
  <c r="W76" i="18"/>
  <c r="U76" i="18"/>
  <c r="S76" i="18"/>
  <c r="Q76" i="18"/>
  <c r="O76" i="18"/>
  <c r="M76" i="18"/>
  <c r="K76" i="18"/>
  <c r="I76" i="18"/>
  <c r="G76" i="18"/>
  <c r="E76" i="18"/>
  <c r="Y75" i="18"/>
  <c r="W75" i="18"/>
  <c r="U75" i="18"/>
  <c r="S75" i="18"/>
  <c r="Q75" i="18"/>
  <c r="O75" i="18"/>
  <c r="M75" i="18"/>
  <c r="K75" i="18"/>
  <c r="I75" i="18"/>
  <c r="G75" i="18"/>
  <c r="E75" i="18"/>
  <c r="Y74" i="18"/>
  <c r="W74" i="18"/>
  <c r="U74" i="18"/>
  <c r="S74" i="18"/>
  <c r="Q74" i="18"/>
  <c r="O74" i="18"/>
  <c r="M74" i="18"/>
  <c r="K74" i="18"/>
  <c r="I74" i="18"/>
  <c r="G74" i="18"/>
  <c r="E74" i="18"/>
  <c r="Y73" i="18"/>
  <c r="W73" i="18"/>
  <c r="U73" i="18"/>
  <c r="S73" i="18"/>
  <c r="Q73" i="18"/>
  <c r="O73" i="18"/>
  <c r="M73" i="18"/>
  <c r="K73" i="18"/>
  <c r="I73" i="18"/>
  <c r="G73" i="18"/>
  <c r="E73" i="18"/>
  <c r="Y72" i="18"/>
  <c r="W72" i="18"/>
  <c r="U72" i="18"/>
  <c r="S72" i="18"/>
  <c r="Q72" i="18"/>
  <c r="O72" i="18"/>
  <c r="M72" i="18"/>
  <c r="K72" i="18"/>
  <c r="I72" i="18"/>
  <c r="G72" i="18"/>
  <c r="E72" i="18"/>
  <c r="Y71" i="18"/>
  <c r="W71" i="18"/>
  <c r="U71" i="18"/>
  <c r="S71" i="18"/>
  <c r="Q71" i="18"/>
  <c r="O71" i="18"/>
  <c r="M71" i="18"/>
  <c r="K71" i="18"/>
  <c r="I71" i="18"/>
  <c r="G71" i="18"/>
  <c r="E71" i="18"/>
  <c r="Y70" i="18"/>
  <c r="W70" i="18"/>
  <c r="U70" i="18"/>
  <c r="S70" i="18"/>
  <c r="Q70" i="18"/>
  <c r="O70" i="18"/>
  <c r="M70" i="18"/>
  <c r="K70" i="18"/>
  <c r="I70" i="18"/>
  <c r="G70" i="18"/>
  <c r="E70" i="18"/>
  <c r="Y69" i="18"/>
  <c r="W69" i="18"/>
  <c r="U69" i="18"/>
  <c r="S69" i="18"/>
  <c r="Q69" i="18"/>
  <c r="O69" i="18"/>
  <c r="M69" i="18"/>
  <c r="K69" i="18"/>
  <c r="I69" i="18"/>
  <c r="G69" i="18"/>
  <c r="E69" i="18"/>
  <c r="Y68" i="18"/>
  <c r="X65" i="18" s="1"/>
  <c r="W68" i="18"/>
  <c r="U68" i="18"/>
  <c r="S68" i="18"/>
  <c r="Q68" i="18"/>
  <c r="P65" i="18" s="1"/>
  <c r="O68" i="18"/>
  <c r="M68" i="18"/>
  <c r="K68" i="18"/>
  <c r="I68" i="18"/>
  <c r="H65" i="18" s="1"/>
  <c r="G68" i="18"/>
  <c r="E68" i="18"/>
  <c r="Y67" i="18"/>
  <c r="W67" i="18"/>
  <c r="U67" i="18"/>
  <c r="S67" i="18"/>
  <c r="Q67" i="18"/>
  <c r="O67" i="18"/>
  <c r="M67" i="18"/>
  <c r="K67" i="18"/>
  <c r="I67" i="18"/>
  <c r="G67" i="18"/>
  <c r="E67" i="18"/>
  <c r="Y66" i="18"/>
  <c r="W66" i="18"/>
  <c r="V65" i="18" s="1"/>
  <c r="U66" i="18"/>
  <c r="T65" i="18" s="1"/>
  <c r="S66" i="18"/>
  <c r="Q66" i="18"/>
  <c r="O66" i="18"/>
  <c r="N65" i="18" s="1"/>
  <c r="M66" i="18"/>
  <c r="L65" i="18" s="1"/>
  <c r="K66" i="18"/>
  <c r="I66" i="18"/>
  <c r="G66" i="18"/>
  <c r="F65" i="18" s="1"/>
  <c r="E66" i="18"/>
  <c r="D65" i="18" s="1"/>
  <c r="R65" i="18"/>
  <c r="J65" i="18"/>
  <c r="Y64" i="18"/>
  <c r="W64" i="18"/>
  <c r="U64" i="18"/>
  <c r="S64" i="18"/>
  <c r="Q64" i="18"/>
  <c r="O64" i="18"/>
  <c r="M64" i="18"/>
  <c r="K64" i="18"/>
  <c r="I64" i="18"/>
  <c r="G64" i="18"/>
  <c r="E64" i="18"/>
  <c r="Y63" i="18"/>
  <c r="W63" i="18"/>
  <c r="U63" i="18"/>
  <c r="S63" i="18"/>
  <c r="Q63" i="18"/>
  <c r="O63" i="18"/>
  <c r="M63" i="18"/>
  <c r="K63" i="18"/>
  <c r="I63" i="18"/>
  <c r="G63" i="18"/>
  <c r="E63" i="18"/>
  <c r="Y62" i="18"/>
  <c r="W62" i="18"/>
  <c r="U62" i="18"/>
  <c r="S62" i="18"/>
  <c r="Q62" i="18"/>
  <c r="O62" i="18"/>
  <c r="M62" i="18"/>
  <c r="K62" i="18"/>
  <c r="I62" i="18"/>
  <c r="G62" i="18"/>
  <c r="E62" i="18"/>
  <c r="Y61" i="18"/>
  <c r="W61" i="18"/>
  <c r="U61" i="18"/>
  <c r="S61" i="18"/>
  <c r="R58" i="18" s="1"/>
  <c r="Q61" i="18"/>
  <c r="O61" i="18"/>
  <c r="M61" i="18"/>
  <c r="K61" i="18"/>
  <c r="J58" i="18" s="1"/>
  <c r="I61" i="18"/>
  <c r="G61" i="18"/>
  <c r="E61" i="18"/>
  <c r="Y60" i="18"/>
  <c r="W60" i="18"/>
  <c r="U60" i="18"/>
  <c r="S60" i="18"/>
  <c r="Q60" i="18"/>
  <c r="O60" i="18"/>
  <c r="M60" i="18"/>
  <c r="K60" i="18"/>
  <c r="I60" i="18"/>
  <c r="G60" i="18"/>
  <c r="E60" i="18"/>
  <c r="Y59" i="18"/>
  <c r="X58" i="18" s="1"/>
  <c r="W59" i="18"/>
  <c r="V58" i="18" s="1"/>
  <c r="U59" i="18"/>
  <c r="S59" i="18"/>
  <c r="Q59" i="18"/>
  <c r="P58" i="18" s="1"/>
  <c r="O59" i="18"/>
  <c r="N58" i="18" s="1"/>
  <c r="M59" i="18"/>
  <c r="K59" i="18"/>
  <c r="I59" i="18"/>
  <c r="H58" i="18" s="1"/>
  <c r="G59" i="18"/>
  <c r="F58" i="18" s="1"/>
  <c r="E59" i="18"/>
  <c r="T58" i="18"/>
  <c r="L58" i="18"/>
  <c r="D58" i="18"/>
  <c r="Y57" i="18"/>
  <c r="W57" i="18"/>
  <c r="U57" i="18"/>
  <c r="S57" i="18"/>
  <c r="Q57" i="18"/>
  <c r="O57" i="18"/>
  <c r="M57" i="18"/>
  <c r="K57" i="18"/>
  <c r="I57" i="18"/>
  <c r="G57" i="18"/>
  <c r="E57" i="18"/>
  <c r="Y56" i="18"/>
  <c r="W56" i="18"/>
  <c r="U56" i="18"/>
  <c r="S56" i="18"/>
  <c r="Q56" i="18"/>
  <c r="O56" i="18"/>
  <c r="M56" i="18"/>
  <c r="K56" i="18"/>
  <c r="I56" i="18"/>
  <c r="G56" i="18"/>
  <c r="E56" i="18"/>
  <c r="Y55" i="18"/>
  <c r="W55" i="18"/>
  <c r="U55" i="18"/>
  <c r="S55" i="18"/>
  <c r="Q55" i="18"/>
  <c r="O55" i="18"/>
  <c r="M55" i="18"/>
  <c r="K55" i="18"/>
  <c r="I55" i="18"/>
  <c r="G55" i="18"/>
  <c r="E55" i="18"/>
  <c r="Y54" i="18"/>
  <c r="W54" i="18"/>
  <c r="U54" i="18"/>
  <c r="T51" i="18" s="1"/>
  <c r="S54" i="18"/>
  <c r="Q54" i="18"/>
  <c r="O54" i="18"/>
  <c r="M54" i="18"/>
  <c r="L51" i="18" s="1"/>
  <c r="K54" i="18"/>
  <c r="I54" i="18"/>
  <c r="G54" i="18"/>
  <c r="E54" i="18"/>
  <c r="D51" i="18" s="1"/>
  <c r="Y53" i="18"/>
  <c r="W53" i="18"/>
  <c r="U53" i="18"/>
  <c r="S53" i="18"/>
  <c r="R51" i="18" s="1"/>
  <c r="Q53" i="18"/>
  <c r="O53" i="18"/>
  <c r="M53" i="18"/>
  <c r="K53" i="18"/>
  <c r="J51" i="18" s="1"/>
  <c r="I53" i="18"/>
  <c r="G53" i="18"/>
  <c r="E53" i="18"/>
  <c r="Y52" i="18"/>
  <c r="X51" i="18" s="1"/>
  <c r="W52" i="18"/>
  <c r="U52" i="18"/>
  <c r="S52" i="18"/>
  <c r="Q52" i="18"/>
  <c r="P51" i="18" s="1"/>
  <c r="O52" i="18"/>
  <c r="M52" i="18"/>
  <c r="K52" i="18"/>
  <c r="I52" i="18"/>
  <c r="H51" i="18" s="1"/>
  <c r="G52" i="18"/>
  <c r="E52" i="18"/>
  <c r="V51" i="18"/>
  <c r="N51" i="18"/>
  <c r="F51" i="18"/>
  <c r="Y50" i="18"/>
  <c r="W50" i="18"/>
  <c r="U50" i="18"/>
  <c r="S50" i="18"/>
  <c r="Q50" i="18"/>
  <c r="O50" i="18"/>
  <c r="M50" i="18"/>
  <c r="K50" i="18"/>
  <c r="I50" i="18"/>
  <c r="G50" i="18"/>
  <c r="E50" i="18"/>
  <c r="Y49" i="18"/>
  <c r="W49" i="18"/>
  <c r="U49" i="18"/>
  <c r="S49" i="18"/>
  <c r="Q49" i="18"/>
  <c r="O49" i="18"/>
  <c r="M49" i="18"/>
  <c r="K49" i="18"/>
  <c r="I49" i="18"/>
  <c r="G49" i="18"/>
  <c r="E49" i="18"/>
  <c r="Y48" i="18"/>
  <c r="W48" i="18"/>
  <c r="U48" i="18"/>
  <c r="S48" i="18"/>
  <c r="Q48" i="18"/>
  <c r="O48" i="18"/>
  <c r="M48" i="18"/>
  <c r="K48" i="18"/>
  <c r="I48" i="18"/>
  <c r="G48" i="18"/>
  <c r="E48" i="18"/>
  <c r="Y47" i="18"/>
  <c r="W47" i="18"/>
  <c r="U47" i="18"/>
  <c r="S47" i="18"/>
  <c r="Q47" i="18"/>
  <c r="O47" i="18"/>
  <c r="M47" i="18"/>
  <c r="K47" i="18"/>
  <c r="I47" i="18"/>
  <c r="G47" i="18"/>
  <c r="E47" i="18"/>
  <c r="Y46" i="18"/>
  <c r="W46" i="18"/>
  <c r="U46" i="18"/>
  <c r="S46" i="18"/>
  <c r="Q46" i="18"/>
  <c r="O46" i="18"/>
  <c r="M46" i="18"/>
  <c r="K46" i="18"/>
  <c r="I46" i="18"/>
  <c r="G46" i="18"/>
  <c r="E46" i="18"/>
  <c r="Y45" i="18"/>
  <c r="W45" i="18"/>
  <c r="U45" i="18"/>
  <c r="S45" i="18"/>
  <c r="R42" i="18" s="1"/>
  <c r="Q45" i="18"/>
  <c r="O45" i="18"/>
  <c r="M45" i="18"/>
  <c r="K45" i="18"/>
  <c r="J42" i="18" s="1"/>
  <c r="I45" i="18"/>
  <c r="G45" i="18"/>
  <c r="E45" i="18"/>
  <c r="Y44" i="18"/>
  <c r="X42" i="18" s="1"/>
  <c r="W44" i="18"/>
  <c r="U44" i="18"/>
  <c r="S44" i="18"/>
  <c r="Q44" i="18"/>
  <c r="P42" i="18" s="1"/>
  <c r="O44" i="18"/>
  <c r="M44" i="18"/>
  <c r="K44" i="18"/>
  <c r="I44" i="18"/>
  <c r="H42" i="18" s="1"/>
  <c r="G44" i="18"/>
  <c r="E44" i="18"/>
  <c r="Y43" i="18"/>
  <c r="W43" i="18"/>
  <c r="V42" i="18" s="1"/>
  <c r="U43" i="18"/>
  <c r="S43" i="18"/>
  <c r="Q43" i="18"/>
  <c r="O43" i="18"/>
  <c r="N42" i="18" s="1"/>
  <c r="M43" i="18"/>
  <c r="K43" i="18"/>
  <c r="I43" i="18"/>
  <c r="G43" i="18"/>
  <c r="F42" i="18" s="1"/>
  <c r="E43" i="18"/>
  <c r="T42" i="18"/>
  <c r="L42" i="18"/>
  <c r="D42" i="18"/>
  <c r="Y41" i="18"/>
  <c r="W41" i="18"/>
  <c r="U41" i="18"/>
  <c r="S41" i="18"/>
  <c r="Q41" i="18"/>
  <c r="O41" i="18"/>
  <c r="M41" i="18"/>
  <c r="K41" i="18"/>
  <c r="I41" i="18"/>
  <c r="G41" i="18"/>
  <c r="E41" i="18"/>
  <c r="Y40" i="18"/>
  <c r="W40" i="18"/>
  <c r="U40" i="18"/>
  <c r="S40" i="18"/>
  <c r="Q40" i="18"/>
  <c r="O40" i="18"/>
  <c r="M40" i="18"/>
  <c r="K40" i="18"/>
  <c r="I40" i="18"/>
  <c r="G40" i="18"/>
  <c r="E40" i="18"/>
  <c r="Y39" i="18"/>
  <c r="W39" i="18"/>
  <c r="U39" i="18"/>
  <c r="S39" i="18"/>
  <c r="Q39" i="18"/>
  <c r="O39" i="18"/>
  <c r="M39" i="18"/>
  <c r="K39" i="18"/>
  <c r="I39" i="18"/>
  <c r="G39" i="18"/>
  <c r="E39" i="18"/>
  <c r="Y38" i="18"/>
  <c r="W38" i="18"/>
  <c r="U38" i="18"/>
  <c r="S38" i="18"/>
  <c r="Q38" i="18"/>
  <c r="O38" i="18"/>
  <c r="M38" i="18"/>
  <c r="K38" i="18"/>
  <c r="I38" i="18"/>
  <c r="G38" i="18"/>
  <c r="E38" i="18"/>
  <c r="Y37" i="18"/>
  <c r="W37" i="18"/>
  <c r="U37" i="18"/>
  <c r="S37" i="18"/>
  <c r="R34" i="18" s="1"/>
  <c r="Q37" i="18"/>
  <c r="O37" i="18"/>
  <c r="M37" i="18"/>
  <c r="K37" i="18"/>
  <c r="J34" i="18" s="1"/>
  <c r="I37" i="18"/>
  <c r="G37" i="18"/>
  <c r="E37" i="18"/>
  <c r="Y36" i="18"/>
  <c r="X34" i="18" s="1"/>
  <c r="W36" i="18"/>
  <c r="U36" i="18"/>
  <c r="S36" i="18"/>
  <c r="Q36" i="18"/>
  <c r="P34" i="18" s="1"/>
  <c r="O36" i="18"/>
  <c r="M36" i="18"/>
  <c r="K36" i="18"/>
  <c r="I36" i="18"/>
  <c r="H34" i="18" s="1"/>
  <c r="G36" i="18"/>
  <c r="E36" i="18"/>
  <c r="Y35" i="18"/>
  <c r="W35" i="18"/>
  <c r="V34" i="18" s="1"/>
  <c r="U35" i="18"/>
  <c r="S35" i="18"/>
  <c r="Q35" i="18"/>
  <c r="O35" i="18"/>
  <c r="N34" i="18" s="1"/>
  <c r="M35" i="18"/>
  <c r="K35" i="18"/>
  <c r="I35" i="18"/>
  <c r="G35" i="18"/>
  <c r="F34" i="18" s="1"/>
  <c r="E35" i="18"/>
  <c r="T34" i="18"/>
  <c r="L34" i="18"/>
  <c r="D34" i="18"/>
  <c r="Y33" i="18"/>
  <c r="W33" i="18"/>
  <c r="U33" i="18"/>
  <c r="S33" i="18"/>
  <c r="Q33" i="18"/>
  <c r="O33" i="18"/>
  <c r="M33" i="18"/>
  <c r="K33" i="18"/>
  <c r="I33" i="18"/>
  <c r="G33" i="18"/>
  <c r="E33" i="18"/>
  <c r="Y32" i="18"/>
  <c r="W32" i="18"/>
  <c r="U32" i="18"/>
  <c r="S32" i="18"/>
  <c r="Q32" i="18"/>
  <c r="O32" i="18"/>
  <c r="M32" i="18"/>
  <c r="K32" i="18"/>
  <c r="I32" i="18"/>
  <c r="G32" i="18"/>
  <c r="E32" i="18"/>
  <c r="Y31" i="18"/>
  <c r="W31" i="18"/>
  <c r="V28" i="18" s="1"/>
  <c r="V27" i="18" s="1"/>
  <c r="U31" i="18"/>
  <c r="S31" i="18"/>
  <c r="Q31" i="18"/>
  <c r="O31" i="18"/>
  <c r="N28" i="18" s="1"/>
  <c r="N27" i="18" s="1"/>
  <c r="M31" i="18"/>
  <c r="K31" i="18"/>
  <c r="I31" i="18"/>
  <c r="G31" i="18"/>
  <c r="F28" i="18" s="1"/>
  <c r="F27" i="18" s="1"/>
  <c r="E31" i="18"/>
  <c r="Y30" i="18"/>
  <c r="W30" i="18"/>
  <c r="U30" i="18"/>
  <c r="T28" i="18" s="1"/>
  <c r="T27" i="18" s="1"/>
  <c r="S30" i="18"/>
  <c r="Q30" i="18"/>
  <c r="O30" i="18"/>
  <c r="M30" i="18"/>
  <c r="L28" i="18" s="1"/>
  <c r="L27" i="18" s="1"/>
  <c r="K30" i="18"/>
  <c r="I30" i="18"/>
  <c r="G30" i="18"/>
  <c r="E30" i="18"/>
  <c r="Y29" i="18"/>
  <c r="W29" i="18"/>
  <c r="U29" i="18"/>
  <c r="S29" i="18"/>
  <c r="R28" i="18" s="1"/>
  <c r="R27" i="18" s="1"/>
  <c r="Q29" i="18"/>
  <c r="O29" i="18"/>
  <c r="M29" i="18"/>
  <c r="K29" i="18"/>
  <c r="J28" i="18" s="1"/>
  <c r="J27" i="18" s="1"/>
  <c r="I29" i="18"/>
  <c r="G29" i="18"/>
  <c r="E29" i="18"/>
  <c r="D28" i="18" s="1"/>
  <c r="D27" i="18" s="1"/>
  <c r="X28" i="18"/>
  <c r="X27" i="18" s="1"/>
  <c r="P28" i="18"/>
  <c r="P27" i="18" s="1"/>
  <c r="H28" i="18"/>
  <c r="Y26" i="18"/>
  <c r="W26" i="18"/>
  <c r="U26" i="18"/>
  <c r="S26" i="18"/>
  <c r="Q26" i="18"/>
  <c r="O26" i="18"/>
  <c r="M26" i="18"/>
  <c r="K26" i="18"/>
  <c r="I26" i="18"/>
  <c r="G26" i="18"/>
  <c r="E26" i="18"/>
  <c r="Y25" i="18"/>
  <c r="W25" i="18"/>
  <c r="U25" i="18"/>
  <c r="S25" i="18"/>
  <c r="Q25" i="18"/>
  <c r="O25" i="18"/>
  <c r="M25" i="18"/>
  <c r="K25" i="18"/>
  <c r="I25" i="18"/>
  <c r="G25" i="18"/>
  <c r="E25" i="18"/>
  <c r="Y24" i="18"/>
  <c r="W24" i="18"/>
  <c r="U24" i="18"/>
  <c r="S24" i="18"/>
  <c r="Q24" i="18"/>
  <c r="O24" i="18"/>
  <c r="M24" i="18"/>
  <c r="K24" i="18"/>
  <c r="I24" i="18"/>
  <c r="G24" i="18"/>
  <c r="E24" i="18"/>
  <c r="Y23" i="18"/>
  <c r="W23" i="18"/>
  <c r="V20" i="18" s="1"/>
  <c r="U23" i="18"/>
  <c r="S23" i="18"/>
  <c r="Q23" i="18"/>
  <c r="O23" i="18"/>
  <c r="N20" i="18" s="1"/>
  <c r="M23" i="18"/>
  <c r="K23" i="18"/>
  <c r="I23" i="18"/>
  <c r="G23" i="18"/>
  <c r="F20" i="18" s="1"/>
  <c r="E23" i="18"/>
  <c r="Y22" i="18"/>
  <c r="W22" i="18"/>
  <c r="U22" i="18"/>
  <c r="T20" i="18" s="1"/>
  <c r="S22" i="18"/>
  <c r="Q22" i="18"/>
  <c r="O22" i="18"/>
  <c r="M22" i="18"/>
  <c r="L20" i="18" s="1"/>
  <c r="K22" i="18"/>
  <c r="I22" i="18"/>
  <c r="G22" i="18"/>
  <c r="E22" i="18"/>
  <c r="D20" i="18" s="1"/>
  <c r="Y21" i="18"/>
  <c r="W21" i="18"/>
  <c r="U21" i="18"/>
  <c r="S21" i="18"/>
  <c r="R20" i="18" s="1"/>
  <c r="Q21" i="18"/>
  <c r="O21" i="18"/>
  <c r="M21" i="18"/>
  <c r="K21" i="18"/>
  <c r="J20" i="18" s="1"/>
  <c r="I21" i="18"/>
  <c r="G21" i="18"/>
  <c r="E21" i="18"/>
  <c r="X20" i="18"/>
  <c r="P20" i="18"/>
  <c r="H20" i="18"/>
  <c r="Y19" i="18"/>
  <c r="W19" i="18"/>
  <c r="U19" i="18"/>
  <c r="S19" i="18"/>
  <c r="Q19" i="18"/>
  <c r="O19" i="18"/>
  <c r="M19" i="18"/>
  <c r="K19" i="18"/>
  <c r="I19" i="18"/>
  <c r="G19" i="18"/>
  <c r="E19" i="18"/>
  <c r="Y18" i="18"/>
  <c r="W18" i="18"/>
  <c r="U18" i="18"/>
  <c r="S18" i="18"/>
  <c r="Q18" i="18"/>
  <c r="O18" i="18"/>
  <c r="M18" i="18"/>
  <c r="K18" i="18"/>
  <c r="I18" i="18"/>
  <c r="G18" i="18"/>
  <c r="E18" i="18"/>
  <c r="Y17" i="18"/>
  <c r="W17" i="18"/>
  <c r="U17" i="18"/>
  <c r="S17" i="18"/>
  <c r="Q17" i="18"/>
  <c r="O17" i="18"/>
  <c r="M17" i="18"/>
  <c r="K17" i="18"/>
  <c r="I17" i="18"/>
  <c r="G17" i="18"/>
  <c r="E17" i="18"/>
  <c r="Y16" i="18"/>
  <c r="W16" i="18"/>
  <c r="U16" i="18"/>
  <c r="S16" i="18"/>
  <c r="Q16" i="18"/>
  <c r="O16" i="18"/>
  <c r="M16" i="18"/>
  <c r="K16" i="18"/>
  <c r="I16" i="18"/>
  <c r="G16" i="18"/>
  <c r="E16" i="18"/>
  <c r="Y15" i="18"/>
  <c r="W15" i="18"/>
  <c r="U15" i="18"/>
  <c r="S15" i="18"/>
  <c r="Q15" i="18"/>
  <c r="O15" i="18"/>
  <c r="M15" i="18"/>
  <c r="K15" i="18"/>
  <c r="I15" i="18"/>
  <c r="G15" i="18"/>
  <c r="E15" i="18"/>
  <c r="Y14" i="18"/>
  <c r="X13" i="18" s="1"/>
  <c r="X12" i="18" s="1"/>
  <c r="W14" i="18"/>
  <c r="U14" i="18"/>
  <c r="T13" i="18" s="1"/>
  <c r="T12" i="18" s="1"/>
  <c r="T9" i="18" s="1"/>
  <c r="S14" i="18"/>
  <c r="Q14" i="18"/>
  <c r="P13" i="18" s="1"/>
  <c r="P12" i="18" s="1"/>
  <c r="P9" i="18" s="1"/>
  <c r="O14" i="18"/>
  <c r="M14" i="18"/>
  <c r="K14" i="18"/>
  <c r="I14" i="18"/>
  <c r="H13" i="18" s="1"/>
  <c r="H12" i="18" s="1"/>
  <c r="G14" i="18"/>
  <c r="D13" i="18"/>
  <c r="L13" i="18"/>
  <c r="X9" i="18" l="1"/>
  <c r="H27" i="18"/>
  <c r="H9" i="18" s="1"/>
  <c r="F13" i="18"/>
  <c r="F12" i="18" s="1"/>
  <c r="F9" i="18" s="1"/>
  <c r="N13" i="18"/>
  <c r="N12" i="18" s="1"/>
  <c r="N9" i="18" s="1"/>
  <c r="V13" i="18"/>
  <c r="V12" i="18" s="1"/>
  <c r="V9" i="18" s="1"/>
  <c r="D12" i="18"/>
  <c r="D9" i="18" s="1"/>
  <c r="L12" i="18"/>
  <c r="L9" i="18" s="1"/>
  <c r="J13" i="18"/>
  <c r="J12" i="18" s="1"/>
  <c r="J9" i="18" s="1"/>
  <c r="R13" i="18"/>
  <c r="R12" i="18" s="1"/>
  <c r="R9" i="18" s="1"/>
  <c r="J39" i="13"/>
  <c r="F16" i="13" s="1"/>
  <c r="I39" i="13"/>
  <c r="G39" i="13"/>
  <c r="F14" i="13" s="1"/>
  <c r="F39" i="13"/>
  <c r="F13" i="13" s="1"/>
  <c r="E39" i="13"/>
  <c r="F11" i="13" s="1"/>
  <c r="D39" i="13"/>
  <c r="F10" i="13" s="1"/>
  <c r="K38" i="13"/>
  <c r="C14" i="18"/>
  <c r="B13" i="18" s="1"/>
  <c r="Z13" i="18" s="1"/>
  <c r="C16" i="18"/>
  <c r="C17" i="18"/>
  <c r="C18" i="18"/>
  <c r="C19" i="18"/>
  <c r="C21" i="18"/>
  <c r="C22" i="18"/>
  <c r="C23" i="18"/>
  <c r="C24" i="18"/>
  <c r="B20" i="18" s="1"/>
  <c r="C25" i="18"/>
  <c r="C26" i="18"/>
  <c r="C29" i="18"/>
  <c r="C30" i="18"/>
  <c r="C31" i="18"/>
  <c r="C32" i="18"/>
  <c r="C33" i="18"/>
  <c r="C35" i="18"/>
  <c r="C36" i="18"/>
  <c r="C37" i="18"/>
  <c r="B34" i="18" s="1"/>
  <c r="Z34" i="18" s="1"/>
  <c r="C38" i="18"/>
  <c r="C39" i="18"/>
  <c r="C43" i="18"/>
  <c r="C44" i="18"/>
  <c r="C45" i="18"/>
  <c r="C46" i="18"/>
  <c r="C47" i="18"/>
  <c r="B42" i="18"/>
  <c r="Z42" i="18" s="1"/>
  <c r="C52" i="18"/>
  <c r="C53" i="18"/>
  <c r="C54" i="18"/>
  <c r="B51" i="18" s="1"/>
  <c r="Z51" i="18" s="1"/>
  <c r="C55" i="18"/>
  <c r="C56" i="18"/>
  <c r="C59" i="18"/>
  <c r="C60" i="18"/>
  <c r="C61" i="18"/>
  <c r="C62" i="18"/>
  <c r="C63" i="18"/>
  <c r="B58" i="18"/>
  <c r="C66" i="18"/>
  <c r="C67" i="18"/>
  <c r="C68" i="18"/>
  <c r="B65" i="18" s="1"/>
  <c r="Z65" i="18" s="1"/>
  <c r="C69" i="18"/>
  <c r="C70" i="18"/>
  <c r="C78" i="18"/>
  <c r="C79" i="18"/>
  <c r="B77" i="18" s="1"/>
  <c r="Z77" i="18" s="1"/>
  <c r="C80" i="18"/>
  <c r="C81" i="18"/>
  <c r="C83" i="18"/>
  <c r="C84" i="18"/>
  <c r="C85" i="18"/>
  <c r="C86" i="18"/>
  <c r="C87" i="18"/>
  <c r="C98" i="18"/>
  <c r="C99" i="18"/>
  <c r="C100" i="18"/>
  <c r="C101" i="18"/>
  <c r="B97" i="18" s="1"/>
  <c r="Z97" i="18" s="1"/>
  <c r="C102" i="18"/>
  <c r="C103" i="18"/>
  <c r="E24" i="21"/>
  <c r="D23" i="21"/>
  <c r="F23" i="21" s="1"/>
  <c r="D22" i="21"/>
  <c r="F22" i="21" s="1"/>
  <c r="D20" i="21"/>
  <c r="F20" i="21" s="1"/>
  <c r="F35" i="7"/>
  <c r="C35" i="7" s="1"/>
  <c r="D24" i="7"/>
  <c r="D23" i="7"/>
  <c r="D22" i="7"/>
  <c r="C89" i="18"/>
  <c r="C90" i="18"/>
  <c r="C91" i="18"/>
  <c r="C92" i="18"/>
  <c r="C93" i="18"/>
  <c r="C94" i="18"/>
  <c r="C95" i="18"/>
  <c r="C96" i="18"/>
  <c r="Z58" i="18"/>
  <c r="C76" i="18"/>
  <c r="C75" i="18"/>
  <c r="C74" i="18"/>
  <c r="C73" i="18"/>
  <c r="C72" i="18"/>
  <c r="C71" i="18"/>
  <c r="C64" i="18"/>
  <c r="C57" i="18"/>
  <c r="C50" i="18"/>
  <c r="C49" i="18"/>
  <c r="C48" i="18"/>
  <c r="C41" i="18"/>
  <c r="C40" i="18"/>
  <c r="D12" i="16"/>
  <c r="D13" i="16"/>
  <c r="D14" i="16"/>
  <c r="D11" i="16"/>
  <c r="C118" i="17"/>
  <c r="B18" i="17"/>
  <c r="C80" i="17" s="1"/>
  <c r="B17" i="17"/>
  <c r="C63" i="17" s="1"/>
  <c r="F15" i="8"/>
  <c r="F58" i="8"/>
  <c r="F59" i="8"/>
  <c r="F55" i="8"/>
  <c r="F56" i="8"/>
  <c r="F57" i="8"/>
  <c r="F34" i="8"/>
  <c r="F35" i="8"/>
  <c r="F37" i="8"/>
  <c r="F54" i="8"/>
  <c r="F18" i="8"/>
  <c r="F20" i="8"/>
  <c r="N13" i="17"/>
  <c r="D19" i="21" s="1"/>
  <c r="F19" i="21" s="1"/>
  <c r="N14" i="17"/>
  <c r="N15" i="17"/>
  <c r="O140" i="17" s="1"/>
  <c r="N16" i="17"/>
  <c r="C64" i="17"/>
  <c r="C65" i="17"/>
  <c r="C66" i="17"/>
  <c r="C67" i="17"/>
  <c r="G17" i="17"/>
  <c r="C68" i="17" s="1"/>
  <c r="H17" i="17"/>
  <c r="C69" i="17" s="1"/>
  <c r="I17" i="17"/>
  <c r="C70" i="17" s="1"/>
  <c r="J17" i="17"/>
  <c r="K17" i="17"/>
  <c r="C72" i="17" s="1"/>
  <c r="L17" i="17"/>
  <c r="C73" i="17" s="1"/>
  <c r="M17" i="17"/>
  <c r="C81" i="17"/>
  <c r="C82" i="17"/>
  <c r="C83" i="17"/>
  <c r="G18" i="17"/>
  <c r="C85" i="17" s="1"/>
  <c r="H18" i="17"/>
  <c r="C86" i="17" s="1"/>
  <c r="I18" i="17"/>
  <c r="J18" i="17"/>
  <c r="C88" i="17" s="1"/>
  <c r="K18" i="17"/>
  <c r="C89" i="17"/>
  <c r="L18" i="17"/>
  <c r="M18" i="17"/>
  <c r="C91" i="17" s="1"/>
  <c r="C100" i="17"/>
  <c r="C101" i="17"/>
  <c r="C102" i="17"/>
  <c r="G19" i="17"/>
  <c r="C104" i="17" s="1"/>
  <c r="H19" i="17"/>
  <c r="I19" i="17"/>
  <c r="J19" i="17"/>
  <c r="K19" i="17"/>
  <c r="C108" i="17" s="1"/>
  <c r="L19" i="17"/>
  <c r="M19" i="17"/>
  <c r="N20" i="17"/>
  <c r="B21" i="17"/>
  <c r="C119" i="17"/>
  <c r="C120" i="17"/>
  <c r="C122" i="17"/>
  <c r="G21" i="17"/>
  <c r="C123" i="17" s="1"/>
  <c r="H21" i="17"/>
  <c r="I21" i="17"/>
  <c r="C125" i="17" s="1"/>
  <c r="J21" i="17"/>
  <c r="C126" i="17" s="1"/>
  <c r="K21" i="17"/>
  <c r="L21" i="17"/>
  <c r="C128" i="17" s="1"/>
  <c r="M21" i="17"/>
  <c r="C129" i="17" s="1"/>
  <c r="C28" i="17"/>
  <c r="C29" i="17"/>
  <c r="C30" i="17"/>
  <c r="C31" i="17"/>
  <c r="C32" i="17"/>
  <c r="C33" i="17"/>
  <c r="C34" i="17"/>
  <c r="C35" i="17"/>
  <c r="C36" i="17"/>
  <c r="C37" i="17"/>
  <c r="C38" i="17"/>
  <c r="C39" i="17"/>
  <c r="C45" i="17"/>
  <c r="C46" i="17"/>
  <c r="C47" i="17"/>
  <c r="C48" i="17"/>
  <c r="C49" i="17"/>
  <c r="C50" i="17"/>
  <c r="C51" i="17"/>
  <c r="C52" i="17"/>
  <c r="C53" i="17"/>
  <c r="C54" i="17"/>
  <c r="C55" i="17"/>
  <c r="C56" i="17"/>
  <c r="C71" i="17"/>
  <c r="C74" i="17"/>
  <c r="C84" i="17"/>
  <c r="C87" i="17"/>
  <c r="C90" i="17"/>
  <c r="C103" i="17"/>
  <c r="C105" i="17"/>
  <c r="C106" i="17"/>
  <c r="C107" i="17"/>
  <c r="C109" i="17"/>
  <c r="C110" i="17"/>
  <c r="D118" i="17"/>
  <c r="D119" i="17" s="1"/>
  <c r="D120" i="17" s="1"/>
  <c r="D121" i="17" s="1"/>
  <c r="D122" i="17" s="1"/>
  <c r="D123" i="17" s="1"/>
  <c r="D124" i="17" s="1"/>
  <c r="D125" i="17" s="1"/>
  <c r="D126" i="17" s="1"/>
  <c r="D127" i="17" s="1"/>
  <c r="D128" i="17" s="1"/>
  <c r="D129" i="17" s="1"/>
  <c r="C121" i="17"/>
  <c r="C124" i="17"/>
  <c r="C127" i="17"/>
  <c r="Q140" i="17"/>
  <c r="R140" i="17"/>
  <c r="S140" i="17"/>
  <c r="T140" i="17"/>
  <c r="U140" i="17"/>
  <c r="V140" i="17"/>
  <c r="F24" i="7"/>
  <c r="F23" i="7"/>
  <c r="F22" i="7"/>
  <c r="F14" i="8"/>
  <c r="F13" i="8"/>
  <c r="F12" i="8"/>
  <c r="F23" i="8"/>
  <c r="E25" i="7"/>
  <c r="C99" i="17" l="1"/>
  <c r="D9" i="16"/>
  <c r="C18" i="7" s="1"/>
  <c r="F18" i="7" s="1"/>
  <c r="B82" i="18"/>
  <c r="Z82" i="18" s="1"/>
  <c r="P140" i="17"/>
  <c r="B28" i="18"/>
  <c r="Z28" i="18" s="1"/>
  <c r="B88" i="18"/>
  <c r="Z88" i="18" s="1"/>
  <c r="F31" i="7"/>
  <c r="N17" i="17"/>
  <c r="N19" i="17"/>
  <c r="N18" i="17"/>
  <c r="N21" i="17"/>
  <c r="B12" i="18"/>
  <c r="Z12" i="18" s="1"/>
  <c r="F38" i="8"/>
  <c r="D31" i="8" s="1"/>
  <c r="F60" i="8"/>
  <c r="D52" i="8" s="1"/>
  <c r="F22" i="8"/>
  <c r="F22" i="13"/>
  <c r="F19" i="13" s="1"/>
  <c r="K39" i="13"/>
  <c r="F17" i="13" s="1"/>
  <c r="F25" i="13"/>
  <c r="Z20" i="18"/>
  <c r="C21" i="7"/>
  <c r="D21" i="7" s="1"/>
  <c r="F21" i="7" s="1"/>
  <c r="H39" i="13"/>
  <c r="F15" i="13"/>
  <c r="F12" i="13"/>
  <c r="C16" i="21" l="1"/>
  <c r="F16" i="21" s="1"/>
  <c r="B27" i="18"/>
  <c r="Z27" i="18" s="1"/>
  <c r="C31" i="7"/>
  <c r="F27" i="7"/>
  <c r="C27" i="7" s="1"/>
  <c r="D10" i="8"/>
  <c r="C65" i="8"/>
  <c r="C15" i="21" s="1"/>
  <c r="F15" i="21" s="1"/>
  <c r="F26" i="21" s="1"/>
  <c r="F9" i="13"/>
  <c r="F7" i="13" s="1"/>
  <c r="B9" i="18"/>
  <c r="Z9" i="18" s="1"/>
  <c r="C17" i="21" s="1"/>
  <c r="F17" i="21" s="1"/>
  <c r="C17" i="7" l="1"/>
  <c r="F17" i="7" s="1"/>
  <c r="C19" i="7"/>
  <c r="F19" i="7" s="1"/>
  <c r="C18" i="21"/>
  <c r="F18" i="21" s="1"/>
  <c r="C20" i="7"/>
  <c r="F20" i="7" s="1"/>
  <c r="F24" i="21" l="1"/>
  <c r="F25" i="7"/>
  <c r="F15" i="7"/>
  <c r="C26" i="21"/>
  <c r="F11" i="7" l="1"/>
  <c r="D11" i="7" s="1"/>
  <c r="C1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0" authorId="0" shapeId="0" xr:uid="{00000000-0006-0000-0700-000001000000}">
      <text>
        <r>
          <rPr>
            <sz val="8"/>
            <color indexed="8"/>
            <rFont val="Tahoma"/>
            <family val="2"/>
          </rPr>
          <t xml:space="preserve">
</t>
        </r>
        <r>
          <rPr>
            <b/>
            <sz val="10"/>
            <color indexed="8"/>
            <rFont val="Tahoma"/>
            <family val="2"/>
          </rPr>
          <t xml:space="preserve">Dia / Mes /  Año                                       
</t>
        </r>
      </text>
    </comment>
    <comment ref="E10" authorId="0" shapeId="0" xr:uid="{00000000-0006-0000-0700-000002000000}">
      <text>
        <r>
          <rPr>
            <b/>
            <sz val="9"/>
            <color indexed="8"/>
            <rFont val="Tahoma"/>
            <family val="2"/>
          </rPr>
          <t xml:space="preserve">
Dia de la Semana en el cual se presento el Accidente.</t>
        </r>
      </text>
    </comment>
    <comment ref="F10" authorId="0" shapeId="0" xr:uid="{00000000-0006-0000-0700-000003000000}">
      <text>
        <r>
          <rPr>
            <b/>
            <sz val="9"/>
            <color indexed="8"/>
            <rFont val="Tahoma"/>
            <family val="2"/>
          </rPr>
          <t>Hora Militar  de Ocurrencia del Incidente  ( 00:00 )</t>
        </r>
      </text>
    </comment>
    <comment ref="L10" authorId="0" shapeId="0" xr:uid="{00000000-0006-0000-0700-000004000000}">
      <text>
        <r>
          <rPr>
            <b/>
            <sz val="9"/>
            <color indexed="8"/>
            <rFont val="Tahoma"/>
            <family val="2"/>
          </rPr>
          <t>Sitio exacto o area  en donde se presento el Accidente</t>
        </r>
      </text>
    </comment>
    <comment ref="N10" authorId="0" shapeId="0" xr:uid="{00000000-0006-0000-0700-000005000000}">
      <text>
        <r>
          <rPr>
            <b/>
            <sz val="9"/>
            <color indexed="8"/>
            <rFont val="Tahoma"/>
            <family val="2"/>
          </rPr>
          <t>Parte del cuerpo afectada:  Es la parte del cuerpo que resultó afectada o lesionada directamente en el accidente.
Ejemplo:  Cara, cuello, mano, ojo, pie, pierna, múltiples, etc.</t>
        </r>
      </text>
    </comment>
    <comment ref="O10" authorId="0" shapeId="0" xr:uid="{00000000-0006-0000-0700-000006000000}">
      <text>
        <r>
          <rPr>
            <b/>
            <sz val="9"/>
            <color indexed="8"/>
            <rFont val="Tahoma"/>
            <family val="2"/>
          </rPr>
          <t>Naturaleza de la lesión : Es el tipo de lesión básica que sufrió el accidentado, que por sus características físicas, pueden ser :   heridas, traumas, amputación, asfixia, raspadura, quemadura, etc.</t>
        </r>
      </text>
    </comment>
    <comment ref="P10" authorId="0" shapeId="0" xr:uid="{00000000-0006-0000-0700-000007000000}">
      <text>
        <r>
          <rPr>
            <b/>
            <sz val="9"/>
            <color indexed="8"/>
            <rFont val="Tahoma"/>
            <family val="2"/>
          </rPr>
          <t xml:space="preserve">Tipo de accidente:   Se refiere al suceso y la forma como ocurrió directamente la lesión; Está relacionada con el agente de la lesión y explica como el agente produjo la lesión. 
Ejemplos:
1. Golpeado por, cuando la lesión se debe a objeto en movimiento hacia la persona.
2. Golpeado contra. Cuando la lesión ocurre porque el trabajador iba, corriendo o caminando hacia un lugar y se golpea o tropieza contra algo.
3. Caída a distinto nivel.  Cuando el cuerpo cae y se lesiona o que caiga un objeto y lo lesione.
4. Caída al mismo nivel.  Cuando el trabajador resbala o pisa mal y cae.
5. Atrapado por.  Cuando el trabajador es cogido por puntos filosos o cortantes.
6. Atrapado en.  Cuando el trabajador es agarrado o colgado por algo.
7. Atrapado entre.  Cuando el trabajador es amputado, aplastado, aprisionado.
8. Contacto con. Cuando el trabajador entra en contacto con,  electricidad, calor, frío, radiación, substancias (alcalinas, ácidas, tóxicas), ruido y se lesiona.
9. Sobretensión,  sobreesfuerzo, sobrecarga.
</t>
        </r>
      </text>
    </comment>
    <comment ref="Q10" authorId="0" shapeId="0" xr:uid="{00000000-0006-0000-0700-000008000000}">
      <text>
        <r>
          <rPr>
            <b/>
            <sz val="9"/>
            <color indexed="8"/>
            <rFont val="Tahoma"/>
            <family val="2"/>
          </rPr>
          <t xml:space="preserve">Agente de la lesión:  Es el objeto, sustancia, máquina o equipo que produjo directamente la lesión identificada; Se puede identificar una parte del equipo o máquina que directamente produjo la lesión. 
Ejemplo : Cuchilla, ácido, álcalis, piso, etc.
</t>
        </r>
      </text>
    </comment>
    <comment ref="R10" authorId="0" shapeId="0" xr:uid="{00000000-0006-0000-0700-000009000000}">
      <text>
        <r>
          <rPr>
            <b/>
            <sz val="9"/>
            <color indexed="8"/>
            <rFont val="Tahoma"/>
            <family val="2"/>
          </rPr>
          <t>Establecer si el accidente de trabajo ya fue investigado, se identicaron las causas y se estblecieron los planes de accion.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8" authorId="0" shapeId="0" xr:uid="{00000000-0006-0000-0800-000001000000}">
      <text>
        <r>
          <rPr>
            <b/>
            <sz val="10"/>
            <color indexed="8"/>
            <rFont val="Tahoma"/>
            <family val="2"/>
          </rPr>
          <t xml:space="preserve">Dia / Mes /  Año                                       
</t>
        </r>
      </text>
    </comment>
    <comment ref="F8" authorId="0" shapeId="0" xr:uid="{00000000-0006-0000-0800-000002000000}">
      <text>
        <r>
          <rPr>
            <b/>
            <sz val="9"/>
            <color indexed="8"/>
            <rFont val="Tahoma"/>
            <family val="2"/>
          </rPr>
          <t>Dia de la Semana en el cual se presento el cuasi-incidente</t>
        </r>
      </text>
    </comment>
    <comment ref="G8" authorId="0" shapeId="0" xr:uid="{00000000-0006-0000-0800-000003000000}">
      <text>
        <r>
          <rPr>
            <b/>
            <sz val="9"/>
            <color indexed="8"/>
            <rFont val="Tahoma"/>
            <family val="2"/>
          </rPr>
          <t>hora Militar  de Ocurrencia del Cuasi-Incidente  ( 00:00 )</t>
        </r>
      </text>
    </comment>
    <comment ref="M8" authorId="0" shapeId="0" xr:uid="{00000000-0006-0000-0800-000004000000}">
      <text>
        <r>
          <rPr>
            <b/>
            <sz val="9"/>
            <color indexed="8"/>
            <rFont val="Tahoma"/>
            <family val="2"/>
          </rPr>
          <t>Sitio exacto o area  en donde se presento el cuasi-incidente</t>
        </r>
      </text>
    </comment>
  </commentList>
</comments>
</file>

<file path=xl/sharedStrings.xml><?xml version="1.0" encoding="utf-8"?>
<sst xmlns="http://schemas.openxmlformats.org/spreadsheetml/2006/main" count="964" uniqueCount="567">
  <si>
    <t>X</t>
  </si>
  <si>
    <t>Reglamento de Higiene y Seguridad Industrial</t>
  </si>
  <si>
    <t>Panorama de Factores de Riesgo/Matriz de identificación de peligros, valoración de riesgos y determinación de controles.</t>
  </si>
  <si>
    <t>Plan de Emergencias</t>
  </si>
  <si>
    <t>Plan de Evacuación Médica (MEDEVAC)</t>
  </si>
  <si>
    <t>Reglamento interno de trabajo</t>
  </si>
  <si>
    <t>Definición de evaluaciones médicas ocupacionales por cargo</t>
  </si>
  <si>
    <t>Documento del Sistema de Gestión en Seguridad y Salud en el Trabajo (SG-SST)</t>
  </si>
  <si>
    <t>Política documentada de Seguridad y Salud en el Trabajo</t>
  </si>
  <si>
    <t>Política documentada de Prevención de Consumo de Tabaco, Alcohol, Drogas y Otras Sustancias Psicoactivas</t>
  </si>
  <si>
    <t>Acta de conformación de Comité Paritario de Salud Ocupacional o Vigía Ocupacional</t>
  </si>
  <si>
    <t>Documentación de Controles operacionales</t>
  </si>
  <si>
    <t>Definición de Elementos de protección personal aplicables y soportes de entrega</t>
  </si>
  <si>
    <t>Entrega de dotación /Ropa de trabajo</t>
  </si>
  <si>
    <t>Cronograma de actividades y de capacitación del Sistema de Gestión de seguridad y salud en el trabajo</t>
  </si>
  <si>
    <t>Implementación de  actividades y de plan de  capacitación del Sistema de Gestión de seguridad y salud en el trabajo</t>
  </si>
  <si>
    <t>Operacional/implementación</t>
  </si>
  <si>
    <t>Procedimiento documentado de Reporte e Investigación de Incidentes de Trabajo</t>
  </si>
  <si>
    <t>Certificados de aptitud laboral (Evaluaciones Médicas Ocupacionales)</t>
  </si>
  <si>
    <t>Implementación de  controles operativos</t>
  </si>
  <si>
    <t>TIPO DE CONTRATISTA</t>
  </si>
  <si>
    <t>REQUISITO A VERIFICAR</t>
  </si>
  <si>
    <t xml:space="preserve">Identificación, clasificación, control y depósito adecuado de los residuos, materiales o escombros  generados por la labor o a su cargo.
</t>
  </si>
  <si>
    <t>Uso de Elementos de protección personal, y su correcto estado.</t>
  </si>
  <si>
    <t>Suministro de herramientas, maquinaria y equipo en buen estado, verificación periódica de su funcionamiento y sustitución de las que hayan perdido sus características</t>
  </si>
  <si>
    <t>Cumplimiento con permisos de operación</t>
  </si>
  <si>
    <t>Realización de charlas diarias siso antes de iniciar actividades (5 minutos)</t>
  </si>
  <si>
    <t>Reporte e investigación de los incidentes o desviaciones que se presenten durante la realización de las actividades contratadas</t>
  </si>
  <si>
    <t>Requisitos  de SST para contratistas</t>
  </si>
  <si>
    <t>Afiliación y Pago de aportes al sistema de seguridad social (Riesgos, salud, pensiones) personal propio o subcontratado</t>
  </si>
  <si>
    <t>Plan de Desarrollo o ejecución de actividades de Contratistas aprobados con condición.</t>
  </si>
  <si>
    <t>Registros de asistencia a capacitaciones</t>
  </si>
  <si>
    <t>Registros de  seguimiento al ausentismo</t>
  </si>
  <si>
    <t>Cumplimiento a Reglamento interno, Reglamento de higiene y seguridad, políticas.</t>
  </si>
  <si>
    <t>Funcionamiento de la Brigada de emergencias</t>
  </si>
  <si>
    <t xml:space="preserve">Verificación del control al uso de materiales y sustancias a su cargo, y su adecuado almacenamiento </t>
  </si>
  <si>
    <t xml:space="preserve">Credenciales de identificación del personal </t>
  </si>
  <si>
    <t>Funcionamiento de los equipos de atención de emergencias</t>
  </si>
  <si>
    <t>CONTRATISTA:____________________________________________________FECHA :__________________________</t>
  </si>
  <si>
    <t>IDENTIFICACIÓN DEL CONTRATISTA</t>
  </si>
  <si>
    <t>Razón social</t>
  </si>
  <si>
    <t>NIT</t>
  </si>
  <si>
    <t>Representante legal</t>
  </si>
  <si>
    <t>Teléfono (principal)</t>
  </si>
  <si>
    <t>Fax</t>
  </si>
  <si>
    <t>Actividad económica</t>
  </si>
  <si>
    <t>Clase de riesgo (de 1 a 5)</t>
  </si>
  <si>
    <t>Porcentaje de cotización a ARL</t>
  </si>
  <si>
    <t>Servicio que presta a CEMEX</t>
  </si>
  <si>
    <t>Duración del contrato con CEMEX</t>
  </si>
  <si>
    <t>Fecha de inicio del contrato</t>
  </si>
  <si>
    <t>Cargo:</t>
  </si>
  <si>
    <t>ARL</t>
  </si>
  <si>
    <t xml:space="preserve"> Fecha de afiliación:</t>
  </si>
  <si>
    <t>Correo electrónico</t>
  </si>
  <si>
    <t>Horarios de trabajo</t>
  </si>
  <si>
    <t>Certificaciones</t>
  </si>
  <si>
    <t>Total:</t>
  </si>
  <si>
    <t>Incapacitantes:</t>
  </si>
  <si>
    <t> Días Perdidos:</t>
  </si>
  <si>
    <t>Fatales:</t>
  </si>
  <si>
    <t>Indicadores incidentalidad</t>
  </si>
  <si>
    <t>IF </t>
  </si>
  <si>
    <t>IS  </t>
  </si>
  <si>
    <t>ILI  </t>
  </si>
  <si>
    <t>Observaciones  </t>
  </si>
  <si>
    <t>Número:</t>
  </si>
  <si>
    <t>Observaciones:</t>
  </si>
  <si>
    <t>CENTROS DE TRABAJO</t>
  </si>
  <si>
    <t>CIUDAD</t>
  </si>
  <si>
    <t>NÚMERO DE TRABAJADORES</t>
  </si>
  <si>
    <t>Administrativos</t>
  </si>
  <si>
    <t>Operativos</t>
  </si>
  <si>
    <t>Total</t>
  </si>
  <si>
    <t>TOTAL EMPRESA</t>
  </si>
  <si>
    <t>UNIDAD DE NEGOCIO</t>
  </si>
  <si>
    <t>PLANTA/OBRA</t>
  </si>
  <si>
    <t>CONTRATISTA</t>
  </si>
  <si>
    <t>CONTRATO No.</t>
  </si>
  <si>
    <t>ELEMENTO</t>
  </si>
  <si>
    <t>PUNTAJE*</t>
  </si>
  <si>
    <t>RESPONSABLE REVISIÓN:</t>
  </si>
  <si>
    <t>CARGO:</t>
  </si>
  <si>
    <t>CONCLUSION</t>
  </si>
  <si>
    <t>Medevac</t>
  </si>
  <si>
    <t>FASE I: PRESELECCION</t>
  </si>
  <si>
    <t>Afiliación de la empresa  al sistema de seguridad social (Riesgos, salud, pensiones)</t>
  </si>
  <si>
    <t>Programas específicos de intervención a riesgos prioritarios</t>
  </si>
  <si>
    <t>D/M/A</t>
  </si>
  <si>
    <t>No se dispone de un reglamento de higiene y seguridad industrial</t>
  </si>
  <si>
    <t>No se ha constituido o no se cuenta con el COPASO o Vigía Ocupacional</t>
  </si>
  <si>
    <t>No se cuenta con un plan de capacitación anual</t>
  </si>
  <si>
    <t>No se cuenta con un panorama de factores de riesgo</t>
  </si>
  <si>
    <t>No se llevan registros de los Incidentes con lesión y sin lesión</t>
  </si>
  <si>
    <t>Se formulan planes de acción preventivos o correctivos para eliminar las causas de los con lesión y sin lesión registrados</t>
  </si>
  <si>
    <t>Se han identificado las tareas riesgosas, se han valorado y se han elaborado los estándares de seguridad los cuales son conocidos por los trabajadores</t>
  </si>
  <si>
    <t>Se realiza seguimiento en campo a la aplicación de los estándares de seguridad y se genera un registro de esta actividad (Lista de verificación del comportamiento) y de las acciones adelantadas ante las desviaciones</t>
  </si>
  <si>
    <t>Se dispone de un reglamento de higiene y seguridad industrial completo pero no hay evidencia de que los trabajadores lo conozcan</t>
  </si>
  <si>
    <t>Se dispone de un reglamento de higiene y seguridad industrial completo pero los trabajadores no saben que existe</t>
  </si>
  <si>
    <t xml:space="preserve"> Los trabajadores conocen el reglamento y se evidencia que entienden a qué se refiere y cuáles son los peligros a los que están expuestos</t>
  </si>
  <si>
    <t>Se dispone de un reglamento de higiene y seguridad industrial completo y hay evidencia de que los trabajadores lo conocen</t>
  </si>
  <si>
    <t>No existe un reglamento interno de trabajo</t>
  </si>
  <si>
    <t>El reglamento interno de trabajo existente incluye la ley de acoso laboral, manejo de faltas y sanciones, y los trabajadores  lo conocen</t>
  </si>
  <si>
    <t>No existen políticas</t>
  </si>
  <si>
    <t>Existe política SISO y de Prevención de consumo de T, A,D,S</t>
  </si>
  <si>
    <t>Existe política SISO pero no Prevención de consumo T,A,D,S</t>
  </si>
  <si>
    <t>No existe un Documento del SG-SST</t>
  </si>
  <si>
    <t>No existe Medevac</t>
  </si>
  <si>
    <t>Existe Medevac pero no está actualizado</t>
  </si>
  <si>
    <t>Existe Medevac y está actualizado</t>
  </si>
  <si>
    <t xml:space="preserve">Se ha constituido un COPASO  o Vigía Ocupacional y se evidencia el acta  de constitución </t>
  </si>
  <si>
    <t>Se ha constituido un COPASO  o Vigía Ocupacional y se evidencia el acta  de constitución y de las actas de reunión mensual</t>
  </si>
  <si>
    <t>Se ha constituido un COPASO  o Vigía Ocupacional, se evidencia el acta  de constitución, actas de reunión mensual y otras actividades de gestión.</t>
  </si>
  <si>
    <t>Se hace registro de los incidentes pero no se le comunica a CEMEX y no se hace investigación.</t>
  </si>
  <si>
    <t>Se hace registro de los incidentes, se le comunica a CEMEX  pero no se hace investigación.</t>
  </si>
  <si>
    <t>Se hace registro de los incidentes, se le comunica a CEMEX  y se realiza investigación de los Incidentes con lesión y sin lesión conforme a lo establecido por la ley (Documentos y plazos)</t>
  </si>
  <si>
    <t>No se cuenta con documentación de controles operacionales</t>
  </si>
  <si>
    <t>Se han elaborado y documentado procedimientos o protocolos de operacionales</t>
  </si>
  <si>
    <t>No se cuenta con un documento que especifique las EMO por cargo</t>
  </si>
  <si>
    <t>Se cuenta con un documento que especifique las EMO por cargo pero no para todos los cargos</t>
  </si>
  <si>
    <t>Se cuenta con un documento que especifique las EMO para todos los cargos</t>
  </si>
  <si>
    <t>Se cuenta con un documento que especifique las EMO para todos los cargos y define información sobre frecuencia, médicos/especialistas a cargo, otros.</t>
  </si>
  <si>
    <t>No existe afiliación</t>
  </si>
  <si>
    <t>Existe afiliación en Salud y pensiones</t>
  </si>
  <si>
    <t>Existe afiliación en salud, pensiones y riesgos</t>
  </si>
  <si>
    <t>El personal no tiene credenciales de identificación</t>
  </si>
  <si>
    <t>El personal  tiene credenciales de identificación pero no  las usa</t>
  </si>
  <si>
    <t>El personal  usa credenciales de identificación pero no tienen información completa: Contratista, Nombre, cargo, documento, tipo de sangre, informacion de emergencia y contacto</t>
  </si>
  <si>
    <t>El personal  usa credenciales de identificación  tiene información del Contratista, foto, Nombre, cargo, documento id, tipo de sangre,  pero no tiene informacion de emergencia y contacto</t>
  </si>
  <si>
    <t>El personal  usa credenciales de identificación  tiene información del Contratista, foto, Nombre, cargo, documento, tipo de sangre,  informacion de emergencia y contacto</t>
  </si>
  <si>
    <t>Se tiene afiliados a los trabajadores a los fondos de salud, pensión, arl, y se evidencia el pago oportuno de los aportes</t>
  </si>
  <si>
    <t>No se tiene afiliados a los trabajadores a los fondos de salud, pensión, arl o los pagos no son constantes</t>
  </si>
  <si>
    <t>No existe evidencia de realización de EMO</t>
  </si>
  <si>
    <t>Están definidos los EPP, son suficientes y adecuados;  hay soporte de entrega para todos  los cargos y  hay evidencia de entrenamiento del personal en el uso adecuado de los mismos</t>
  </si>
  <si>
    <t>En el panorama están identificados todos los peligros y riesgos de la labor ejecutada en o para Cemex</t>
  </si>
  <si>
    <t>En el panorama están identificados todos los peligros y riesgos de la labor ejecutada en o para Cemex pero no hay priorización ni plan de acción</t>
  </si>
  <si>
    <t>En el panorama están identificados todos los peligros y riesgos de la labor ejecutada en o para Cemex, hay priorización ni plan de intervención/Acción</t>
  </si>
  <si>
    <t>En el panorama están identificados todos los peligros y riesgos de la labor ejecutada en o para Cemex, hay priorización y plan de intervención/Acción</t>
  </si>
  <si>
    <t>Programa de orden y aseo</t>
  </si>
  <si>
    <t>No hay lineamientos documentados para el control  de Orden y aseo</t>
  </si>
  <si>
    <t>Hay lineamientos documentados para el control  de Orden y aseo, pero no un programa</t>
  </si>
  <si>
    <t>Existe un programa  documentado para el control  de Orden y aseo pero no está ajustado a los requisitos CEMEX</t>
  </si>
  <si>
    <t>Existe un programa  documentado para el control  de Orden y aseo  ajustado a los requisitos CEMEX</t>
  </si>
  <si>
    <t>Existe un programa  documentado para el control  de Orden y aseo  ajustado a los requisitos CEMEX y con evidencias de gestión ambiental</t>
  </si>
  <si>
    <t>No hay plan de emergencias</t>
  </si>
  <si>
    <t>Existe el documento de plan de emergencia pero no está ajustado a las necesidades específicas de Cemex</t>
  </si>
  <si>
    <t>Existe el documento de plan de emergencia y está ajustado a las necesidades específicas de Cemex pero no hay evidencias  de la capacitación ni dotación de la brigada de emergencias</t>
  </si>
  <si>
    <t>Existe el documento de plan de emergencia y está ajustado a las necesidades específicas de Cemex pero no hay evidencias de la capacitación o  no hay dotación de la brigada de emergencias</t>
  </si>
  <si>
    <t>Existe el documento de plan de emergencia y está ajustado a las necesidades específicas de Cemex, hay evidencias de la capacitación y dotación de la brigada de emergencias</t>
  </si>
  <si>
    <t>Existen EMO de ingreso, períodicas y de egreso,  corresponden a las definidas en la selección, se realizaron a todo el personal, cumplen con todos los requisitos legales y  existen mecanismos eficientes para consolidación del diagnóstico de salud</t>
  </si>
  <si>
    <t>Existen EMO de ingreso, períodicas y de egreso,  corresponden a las definidas en la selección, se realizaron a todo el personal, pero   los mecanismos para consolidación del diagnóstico de salud no son eficientes</t>
  </si>
  <si>
    <t>Existen EMO de ingreso, períodicas y de egreso,  corresponden a las definidas en la selección,pero no se realizaron a todo el personal</t>
  </si>
  <si>
    <t>Existen EMO de ingreso, períodicas y de egreso no corresponden a las definidas en la selección y /o  no se realizaron a todo el personal</t>
  </si>
  <si>
    <t>No hay un documento donde estén definidos los EPP y la dotación  para los cargos o existe el documento pero no hay soporte de entrega</t>
  </si>
  <si>
    <t>Están definidos los EPP y dotación ; hay soporte de entrega pero no para todos  los cargos o no son suficientes para el tipo de riesgo al que están expuestos</t>
  </si>
  <si>
    <t>Están definidos los EPP y dotación ;  y hay soporte de entrega para todos  los cargos pero algunos no son suficientes para el tipo de riesgo al que están expuestos</t>
  </si>
  <si>
    <t>Están definidos los EPP y dotación ; son suficientes y adecuados;   hay soporte de entrega para todos  los cargos pero no hay evidencia de entrenamiento del personal en el uso adecuado de los mismos</t>
  </si>
  <si>
    <t>Se cuenta con un plan de capacitación y entrenamiento que considera políticas,responsabilidades, riesgos potenciales del contrato  existen registros y se llevan indicadores de cumplimiento al plan.</t>
  </si>
  <si>
    <t xml:space="preserve">Se cuenta con un plan de capacitación y entrenamiento que considera políticas,responsabilidades, riesgos potenciales del contrato  existen registros </t>
  </si>
  <si>
    <t>Se cuenta con un plan de capacitación y entrenamiento que considera políticas,responsabilidades, riesgos potenciales del contrato  pero no existen registros de asistencia a los mismos</t>
  </si>
  <si>
    <t>Se cuenta con un plan de capacitación y entrenamiento pero no considera políticas, responsabilidades ni riesgos potenciales del contrato  y/o no  existen registros de asistencia a los mismos</t>
  </si>
  <si>
    <t>ELEMENTO A VERIFICAR FASE I</t>
  </si>
  <si>
    <t>ELEMENTO A VERIFICAR FASE III</t>
  </si>
  <si>
    <t>Existencia de politicas y declaracion de del compromiso coherentes con las politicas de CEMEX, y programas de prevención</t>
  </si>
  <si>
    <t>Existencia de politicas y declaracion de del compromiso coherentes con las politicas de CEMEX, programas de prevención  y son de conocimiento y entendimiento del personal</t>
  </si>
  <si>
    <t>Identificación de requisitos legales aplicables a la realización del contrato</t>
  </si>
  <si>
    <t>No conoce los requisitos legales en cuanto a seguridad, aplicables a la realización del contrato</t>
  </si>
  <si>
    <t>Conoce los requisitos legales en cuanto a seguridad, aplicables a la realización del contrato pero no los tiene documentados</t>
  </si>
  <si>
    <t>Conoce los requisitos legales en cuanto a seguridad, aplicables a la realización del contrato, los tiene documentados pero no tiene identificado como les da cumplimiento</t>
  </si>
  <si>
    <t>Conoce los requisitos legales en cuanto a seguridad, aplicables a la realización del contrato, los tiene documentados, incluida la forma como les da cumplimiento</t>
  </si>
  <si>
    <t>Conoce los requisitos legales en cuanto a seguridad, aplicables a la realización del contrato, los tiene documentados, incluida la forma como les da cumplimiento y les realiza seguimiento frecuente</t>
  </si>
  <si>
    <t>Existe el documento de plan de emergencia y está ajustado a las necesidades específicas de Cemex, hay evidencias de la capacitación y dotación de la brigada de emergencias y simulacros</t>
  </si>
  <si>
    <t xml:space="preserve">No existen Programas específicos de intervención a riesgos prioritarios o no se cuenta con permisos internos ni certificados </t>
  </si>
  <si>
    <t xml:space="preserve">Existen Programas específicos de intervención a riesgos prioritarios , se cuenta con certificados pero no con todos los permisos internos </t>
  </si>
  <si>
    <t xml:space="preserve">Existen Programas específicos de intervención a riesgos prioritarios , se cuenta con certificados y con todos los permisos internos pero no hay actividades de verificación ni plan de acción </t>
  </si>
  <si>
    <t xml:space="preserve">Existen Programas específicos de intervención a riesgos prioritarios , se cuenta con certificados y con todos los permisos internos, hay actividades de verificación, pero no hay plan de acción </t>
  </si>
  <si>
    <t xml:space="preserve">Existen Programas específicos de intervención a riesgos prioritarios , se cuenta con certificados y con todos los permisos internos, hay actividades de verificación, y hay plan de acción </t>
  </si>
  <si>
    <t>HALLAZGO Y CALIFICACION</t>
  </si>
  <si>
    <t>HALLAZGO</t>
  </si>
  <si>
    <t xml:space="preserve">EVIDENCIA </t>
  </si>
  <si>
    <t>EVALUACION DEL DESEMPEÑO CONTRATISTA</t>
  </si>
  <si>
    <t>INFORME DE RESULTADOS</t>
  </si>
  <si>
    <t>Razón social Contratista:</t>
  </si>
  <si>
    <t>Fecha de evaluación</t>
  </si>
  <si>
    <t>SEGURIDAD INDUSTRIAL Y SALUD</t>
  </si>
  <si>
    <t>GESTION AMBIENTAL</t>
  </si>
  <si>
    <t>VALOR</t>
  </si>
  <si>
    <t>PONDERACION</t>
  </si>
  <si>
    <t>PUNTAJE</t>
  </si>
  <si>
    <t>Sistema de Gestión Ohsas 18000</t>
  </si>
  <si>
    <t>Entrega oportuna y veraz de información</t>
  </si>
  <si>
    <t>Criterio evaluado</t>
  </si>
  <si>
    <t>INFORMACION TECNICA</t>
  </si>
  <si>
    <t>PROCESOS CONTRACTUALES</t>
  </si>
  <si>
    <t>Parámetros suministrados por el Coordinador ambiental</t>
  </si>
  <si>
    <t>Precios, fechas de pago, presentación de documentos,  otros</t>
  </si>
  <si>
    <t>Parámetros suministrados por el jefe/interventor, sobre herramientas y equipos, cumplimento del trabajo, competencia…</t>
  </si>
  <si>
    <t>NIVEL DE DESEMPEÑO</t>
  </si>
  <si>
    <t xml:space="preserve">Ausencia de sanciones </t>
  </si>
  <si>
    <t>Período evaluado</t>
  </si>
  <si>
    <t>SUBTOTAL</t>
  </si>
  <si>
    <t>Información General</t>
  </si>
  <si>
    <t>Tipo de contratista</t>
  </si>
  <si>
    <t>EL diagnosticadas</t>
  </si>
  <si>
    <t>Conclusión:</t>
  </si>
  <si>
    <t>Evaluación de desempeño último período:</t>
  </si>
  <si>
    <t>Puntaje:</t>
  </si>
  <si>
    <t xml:space="preserve"> Reglamento Interno de Trabajo</t>
  </si>
  <si>
    <t>Reglamento de higiene y seguridad /</t>
  </si>
  <si>
    <t xml:space="preserve">PUNTAJE OBTENIDO (PROMEDIO) </t>
  </si>
  <si>
    <t>Nombre de la empresa contratista:</t>
  </si>
  <si>
    <t>Obra para la cual fue contratado:</t>
  </si>
  <si>
    <t>Representante Legal</t>
  </si>
  <si>
    <t>Representante SISO</t>
  </si>
  <si>
    <t>Fecha de Inicio del contrato:</t>
  </si>
  <si>
    <t>Fecha finalización del contrato:</t>
  </si>
  <si>
    <t>Alcance del Contrato:</t>
  </si>
  <si>
    <t>Área(s) donde labora:</t>
  </si>
  <si>
    <t>Administrador del contrato:</t>
  </si>
  <si>
    <t>Coordinador Seg. Industrial y salud</t>
  </si>
  <si>
    <t>No.</t>
  </si>
  <si>
    <t>Relación Empleados</t>
  </si>
  <si>
    <t>Nombre del Trabajador</t>
  </si>
  <si>
    <t>C.C.</t>
  </si>
  <si>
    <t>Sexo</t>
  </si>
  <si>
    <t>Edad</t>
  </si>
  <si>
    <t>Estado Civil</t>
  </si>
  <si>
    <t>Teléfono</t>
  </si>
  <si>
    <t>Lugar de Residencia</t>
  </si>
  <si>
    <t>Novedad</t>
  </si>
  <si>
    <t>Seguridad Social</t>
  </si>
  <si>
    <t>Cargo</t>
  </si>
  <si>
    <t>F</t>
  </si>
  <si>
    <t>M</t>
  </si>
  <si>
    <t>EPS</t>
  </si>
  <si>
    <t>AFP</t>
  </si>
  <si>
    <t>Anexos de evidencia</t>
  </si>
  <si>
    <t>P. Aprobado</t>
  </si>
  <si>
    <t>P. evaluado</t>
  </si>
  <si>
    <t>Cobertura</t>
  </si>
  <si>
    <t>P. Asistente</t>
  </si>
  <si>
    <t>P.Programado</t>
  </si>
  <si>
    <t>Ejecutado</t>
  </si>
  <si>
    <t>No. De empleados que aprobaron examen de capacitación</t>
  </si>
  <si>
    <t>Indice de cobertura Capacitación</t>
  </si>
  <si>
    <t>No. De Empleados que asistieron a capacitación</t>
  </si>
  <si>
    <t>No. De empleados programados para capacitación</t>
  </si>
  <si>
    <t>Indice de cumplimiento a programa básico de capacitación</t>
  </si>
  <si>
    <t>No. De capacitaciones ejecutadas</t>
  </si>
  <si>
    <t>No. De capacitaciones planeadas</t>
  </si>
  <si>
    <t>Cumplimiento a Plan de capacitación contratistas</t>
  </si>
  <si>
    <t>Indice de cumplimiento</t>
  </si>
  <si>
    <t xml:space="preserve"> INDUCCION Y CAPACITACION CONTRATISTAS</t>
  </si>
  <si>
    <t>NO</t>
  </si>
  <si>
    <t>SI</t>
  </si>
  <si>
    <t>Minutos</t>
  </si>
  <si>
    <t xml:space="preserve">Hora  </t>
  </si>
  <si>
    <t>Año</t>
  </si>
  <si>
    <t>Mes</t>
  </si>
  <si>
    <t>Día</t>
  </si>
  <si>
    <t>INVESTIGACION</t>
  </si>
  <si>
    <t>AGENTE LESIÓN</t>
  </si>
  <si>
    <t>NATURALEZA LESIÓN</t>
  </si>
  <si>
    <t>PARTE CUERPO AFECTADA</t>
  </si>
  <si>
    <t>DÍAS INCAPACIDAD</t>
  </si>
  <si>
    <t>LUGAR OCURRENCIA</t>
  </si>
  <si>
    <t>CARGO</t>
  </si>
  <si>
    <t>SEXO</t>
  </si>
  <si>
    <t>EDAD</t>
  </si>
  <si>
    <t>NOMBRES Y APELLIDOS TRABAJADOR</t>
  </si>
  <si>
    <t>FECHA</t>
  </si>
  <si>
    <t>No</t>
  </si>
  <si>
    <t>TIPO INCIDENTE</t>
  </si>
  <si>
    <t>HORA INCIDENTE</t>
  </si>
  <si>
    <t>DIA INCIDENTE</t>
  </si>
  <si>
    <t>Responsable (Contratista):</t>
  </si>
  <si>
    <t>Empresa Contratista:</t>
  </si>
  <si>
    <t xml:space="preserve">Fecha:  </t>
  </si>
  <si>
    <t>HORA CUASI- INCIDENTE</t>
  </si>
  <si>
    <t>DIA CUASI-INCIDENTE</t>
  </si>
  <si>
    <t>DESCRIPCION DEL CUASI-INCIDENTE</t>
  </si>
  <si>
    <t>RESPONSABLE (CONTRATISTA):</t>
  </si>
  <si>
    <t>EMPRESA CONTRATISTA:</t>
  </si>
  <si>
    <t>FECHA:</t>
  </si>
  <si>
    <t>Asignación de recursos para el cumplimiento del SG-SST, incluida Presencia del encarga de Seguridad y salud en el trabajo del Contratista</t>
  </si>
  <si>
    <t>calificación</t>
  </si>
  <si>
    <t>Anexo evidencias</t>
  </si>
  <si>
    <t>Descripción de hallazgos</t>
  </si>
  <si>
    <t>Aspecto a verificar</t>
  </si>
  <si>
    <t>Dic</t>
  </si>
  <si>
    <t>Nov</t>
  </si>
  <si>
    <t>Oct</t>
  </si>
  <si>
    <t>Sep</t>
  </si>
  <si>
    <t>Ago</t>
  </si>
  <si>
    <t>Jul</t>
  </si>
  <si>
    <t>Jun</t>
  </si>
  <si>
    <t>May</t>
  </si>
  <si>
    <t>Abr</t>
  </si>
  <si>
    <t>Mar</t>
  </si>
  <si>
    <t>Feb</t>
  </si>
  <si>
    <t>Ene</t>
  </si>
  <si>
    <t>Fecha</t>
  </si>
  <si>
    <t>Total días perdidos EC</t>
  </si>
  <si>
    <t>Indice Anual</t>
  </si>
  <si>
    <t>Indice De Ausentismo Enfermedad Común</t>
  </si>
  <si>
    <t>Tasa de accidentalidad</t>
  </si>
  <si>
    <t>Indice de severidad</t>
  </si>
  <si>
    <t>Indice de frecuencia de accidentes</t>
  </si>
  <si>
    <t>Días de Incapacidad</t>
  </si>
  <si>
    <t>Días perdidos enfermedad (común)</t>
  </si>
  <si>
    <t>Tasa de Accidentalidad =(A.T.I/NW)*100</t>
  </si>
  <si>
    <t>Índice de Severidad = (D.I./H.H.T.)*K</t>
  </si>
  <si>
    <t>Índice de Frecuencia = (A.T.I./H.H.T)*K</t>
  </si>
  <si>
    <t>Número de empleados totales</t>
  </si>
  <si>
    <t>Horas Hombre totales (H.H.T)</t>
  </si>
  <si>
    <t>Días de incapacidad (D.I.)</t>
  </si>
  <si>
    <t>Acumulado</t>
  </si>
  <si>
    <t>Operación Minera</t>
  </si>
  <si>
    <t>Cairo</t>
  </si>
  <si>
    <t>Responsable:</t>
  </si>
  <si>
    <t>Cuenta con los dispositivos especiales y candados para bloquear sus equipos</t>
  </si>
  <si>
    <t xml:space="preserve"> En todos los tableros de instalaciones eléctricas se indica claramente el servicio de cada interruptor</t>
  </si>
  <si>
    <t>las extensiones eléctricas están alejadas de sustancias químicas peligrosas, bordes afilados, superficies con altas temperaturas y contacto con agua</t>
  </si>
  <si>
    <t xml:space="preserve">Utilizar clavijas de seguridad de uso industrial para toda la herramienta y máquinas de soldar eléctricas </t>
  </si>
  <si>
    <t>sistema quede libre de cortocircuitos</t>
  </si>
  <si>
    <t>Instalar un sistema de tierras en los locales en donde se manejen materiales inflamables.</t>
  </si>
  <si>
    <t>señalizarse de acuerdo al voltaje y corriente de la carga instalada.</t>
  </si>
  <si>
    <t xml:space="preserve">Utiliza dispositivos y protecciones de seguridad en instalaciones eléctricas </t>
  </si>
  <si>
    <t>Instalaciones eléctricas</t>
  </si>
  <si>
    <t>Tiene sistemas de comunicación eficientes</t>
  </si>
  <si>
    <t>Las condiciones de ventilación son seguras</t>
  </si>
  <si>
    <t>El sistema de iluminación es seguro</t>
  </si>
  <si>
    <t>Aplica el procedimiento de bloqueo y desconexión de equipos</t>
  </si>
  <si>
    <t>Libre de material peligroso que ingrese al espacio</t>
  </si>
  <si>
    <t>Trabajos en espacios confinados</t>
  </si>
  <si>
    <t xml:space="preserve">Los trabajadores  conocen el procedimiento de levantamiento manual de cargas </t>
  </si>
  <si>
    <t>Se dispone de equipos complementarios para levantamiento y transporte de cargas</t>
  </si>
  <si>
    <t>El equipo de levantamiento es técnicamente adecuado a la carga que se va a levantar</t>
  </si>
  <si>
    <t>Se dispone de un equipo mecánico o manual  de levantamiento de cargas</t>
  </si>
  <si>
    <t>Sistemas de Elevación  de Cargas</t>
  </si>
  <si>
    <t>Los andamios de más de 8 m cuentan con barandales</t>
  </si>
  <si>
    <t>Las plataformas están amarradas de manera  que evite desplazamientos</t>
  </si>
  <si>
    <t>Las plataformas están colocados lo más junto posible de manera de cubrir toda la luz entre los soportes</t>
  </si>
  <si>
    <t>las plataformas de  madera y/o metalicos   se encuentran en buen estado</t>
  </si>
  <si>
    <t>Están instaladas todas las trabas o cruzetas de las diagonales y dentro de los pines de seguridad del andamio</t>
  </si>
  <si>
    <t>La esclaera No supera los 6 metros de altura</t>
  </si>
  <si>
    <t>Está nivelado y aplomado sobre una base  o un piso firme.</t>
  </si>
  <si>
    <t>Los peldaños y largueros y zapatas se encuentran limpios</t>
  </si>
  <si>
    <t>La escalera tiene zapatas antideslizantes</t>
  </si>
  <si>
    <t>Los peldaños o largueros se encuentran en buen estado</t>
  </si>
  <si>
    <t xml:space="preserve">La estructura  de la escalera es rígida y estable </t>
  </si>
  <si>
    <t>Escaleras y andamios</t>
  </si>
  <si>
    <t>El área y las herramientas están limpias y ordenadas luego de su uso</t>
  </si>
  <si>
    <t>Dispone de un dispositivo de protección</t>
  </si>
  <si>
    <t>La clavija o enchufe dispone de la línea a tierra</t>
  </si>
  <si>
    <t>La instalación eléctrica de la herramientas manual se encuentra en buen estado</t>
  </si>
  <si>
    <t xml:space="preserve">Si existe riesgo eléctrico, el mango es aislante </t>
  </si>
  <si>
    <t>Herramientas Eléctricas</t>
  </si>
  <si>
    <t>Herramienta debidamente identificada, incluido el distintivo de propiedad del contratista.</t>
  </si>
  <si>
    <t xml:space="preserve">Si la herramienta es de apriete, las mordazas, bocas y brazos estan sin deformar </t>
  </si>
  <si>
    <t>Ningún componente presenta señales de deterioro ( Grietas, roturas o desgaste )</t>
  </si>
  <si>
    <t xml:space="preserve">Las herramientas se encuentran en buen estado de conservación </t>
  </si>
  <si>
    <t>El tipo de herramienta ( Golpe, torsión y corte ) cumplen el estandar de la actividad</t>
  </si>
  <si>
    <t>Herramientas Manuales</t>
  </si>
  <si>
    <t>Las mangueras son de color rojo para el acetileno, verde para el oxigeno y azul para el aire y gases inertes.</t>
  </si>
  <si>
    <t>La presión del manómetro es inferiror de 15 PSI</t>
  </si>
  <si>
    <t>Los cilindros de gas comprimido se encuentran retirados de áreas de riesgo como: tanques de gas, subestaciones eléctricas y almacenamiento de sustancias químicas.</t>
  </si>
  <si>
    <t>Los cilindros están asegurados con sus cadenas en carros porta cilindros</t>
  </si>
  <si>
    <t>Disponen los equipos de Oxi-corte de atrapa llamas</t>
  </si>
  <si>
    <t>Los reguladores, mangueras, sopletes y/o cortadores se encuentran en buen estado: sin grietas, quiebres,empalmes, quemaduras o rasguños</t>
  </si>
  <si>
    <t>Los cilindros de gases tienen sus capuchones de protección colocados cuando no estén en uso y durante su trasporte.</t>
  </si>
  <si>
    <t>Los cilindros de acetileno están en posición horizontal durante la operación de soldadura o corte</t>
  </si>
  <si>
    <t>Cilindros de  Gases</t>
  </si>
  <si>
    <t>Los equipos quedan apagados luego de su uso</t>
  </si>
  <si>
    <t>Los porta electrodos se encuentran en buen estado</t>
  </si>
  <si>
    <t xml:space="preserve">El equipo dispone de una pinza que hace la función de la masa </t>
  </si>
  <si>
    <t>Los cables están colocados de manera que no obstruyan los pasillos o vías, colgándolos o protegiéndolos del tránsito.</t>
  </si>
  <si>
    <t xml:space="preserve">Los equipos a utilizar tienen cables de uso industrial y con conexiones eléctricas en buen estado. </t>
  </si>
  <si>
    <t>Los equipos tienen conexiones a tierra con  los elementos adecuados</t>
  </si>
  <si>
    <t>El área y los equipos están limpios y ordenados luego de su uso</t>
  </si>
  <si>
    <t>Se realizan intervenciones correctivas oportunamente y se identifican y señalizan  paros de emergencia</t>
  </si>
  <si>
    <t>Existen planes de mantenimiento preventivo y se ejecutan de acuerdo a su cronograma</t>
  </si>
  <si>
    <t>En las partes móviles de la maquinaria y equipo se tienen instaladas protecciones, tales como guardas metálicas, a fin de evitar un riesgo al trabajador</t>
  </si>
  <si>
    <t>Maquinaria y equipo</t>
  </si>
  <si>
    <t>ASPECTOS OPERATIVOS</t>
  </si>
  <si>
    <t>Cumple  con permisos de operación</t>
  </si>
  <si>
    <t>Identificación de Brigadistas de emergencias</t>
  </si>
  <si>
    <t>Gestión de seguridad</t>
  </si>
  <si>
    <t>La dotación que usan los trabajadores están en buen estado y cumplen el propósito de protección para la labor desempeñada</t>
  </si>
  <si>
    <t>No cumple</t>
  </si>
  <si>
    <t>Los EPP que usan los trabajadores están en buen estado y cumplen el propósito de protección para la labor desempeñada</t>
  </si>
  <si>
    <t>Los trabajadores portan  la dotación de ropa de trabajo</t>
  </si>
  <si>
    <t>Los trabajadores usan adecuadamente los EPP establecidos para el cargo</t>
  </si>
  <si>
    <t>Los trabajadores recibieron la dotación establecida para el cargo</t>
  </si>
  <si>
    <t>Los trabajadores recibieron los EPP establecidos para el cargo</t>
  </si>
  <si>
    <t>ACCIONES</t>
  </si>
  <si>
    <t>Entrega de dotación y EPP</t>
  </si>
  <si>
    <t>OBSERVACIONES</t>
  </si>
  <si>
    <t>DIC</t>
  </si>
  <si>
    <t>NOV</t>
  </si>
  <si>
    <t>OCT</t>
  </si>
  <si>
    <t>SEP</t>
  </si>
  <si>
    <t>AGO</t>
  </si>
  <si>
    <t>JUL</t>
  </si>
  <si>
    <t>JUN</t>
  </si>
  <si>
    <t>MAY</t>
  </si>
  <si>
    <t>ABR</t>
  </si>
  <si>
    <t>MAR</t>
  </si>
  <si>
    <t>FEB</t>
  </si>
  <si>
    <t>ENE</t>
  </si>
  <si>
    <t>P</t>
  </si>
  <si>
    <t>C</t>
  </si>
  <si>
    <t>ASPECTOS ADMINISTRATIVOS</t>
  </si>
  <si>
    <t>PROMEDIO</t>
  </si>
  <si>
    <t>CALIFICACION TOTAL</t>
  </si>
  <si>
    <t>INSPECCION RECIBIDA POR:______________________________________________</t>
  </si>
  <si>
    <t>INSPECCIONADO POR:___________________________________________________</t>
  </si>
  <si>
    <t>FECHA DE INSPECCION: _________________________________________________</t>
  </si>
  <si>
    <t>CONTRATISTA:__________________________________________________________</t>
  </si>
  <si>
    <t>Existe un reglamento interno de trabajo, pero los trabajadores no lo conocen</t>
  </si>
  <si>
    <t>Existe un reglamento interno de trabajo  y los trabajadores  lo conocen</t>
  </si>
  <si>
    <t>Se dispone de un reglamento de higiene y seguridad industrial pero no tiene contemplada la información relevante a a los subprogramas o los Riesgos del trabajo.</t>
  </si>
  <si>
    <t>N/A</t>
  </si>
  <si>
    <t>-</t>
  </si>
  <si>
    <t>Control de orden y aseo</t>
  </si>
  <si>
    <t>Cronograma de actividades de capacitación del Sistema de Gestión de seguridad y salud en el trabajo</t>
  </si>
  <si>
    <t>El documento existe pero no tiene definidas las actividades de los subporgramas de Medicina, Higiene y seguridad</t>
  </si>
  <si>
    <t>El documento existe, tiene definidas las actividades de los suprogramas de Medicina, Higiene y seguridad pero no ha sido difundido con los trabajadores</t>
  </si>
  <si>
    <t>El documento existe, tiene definidas las actividades de los suprogramas de Medicina, Higiene y seguridad y ha sido difundido con los trabajadores</t>
  </si>
  <si>
    <t>El documento existe, tiene definidas las actividades de los suprogramas de Medicina, Higiene y seguridad  ha sido difundido con los trabajadores y sele hace seguimiento</t>
  </si>
  <si>
    <t>Organización y cumplimiento del SG-SST</t>
  </si>
  <si>
    <t xml:space="preserve">Promedio de calificación de inspecciones durante el período evaluado </t>
  </si>
  <si>
    <t xml:space="preserve">Promedio de Calificación de verificación documental durante el período evaluado </t>
  </si>
  <si>
    <t xml:space="preserve">Cumplimiento a plan de Inducción y  capacitación SISO </t>
  </si>
  <si>
    <t>Se evidencia cumplimiento satisfactorio a los Reglamentos</t>
  </si>
  <si>
    <t>No existe un proceso formal en donde se evidencie que la gerencia ha asignado los recursos necesarios para la gestión del SG-SST</t>
  </si>
  <si>
    <t xml:space="preserve">Se asignan los recursos para la gestión del SG-SST pero no corresponden con los planes establecidos o no se evidencia el seguimiento a su cumplimiento </t>
  </si>
  <si>
    <t>Se evidencia incumplimiento a  aspectos de los Reglamentos y se afecta la salud, la seguridad  y el bienestar del personal</t>
  </si>
  <si>
    <t>Se evidencia incumplimiento a pocos aspectos de los Reglamentos pero nose afecta la salud, la seguridad  y el bienestar del personal</t>
  </si>
  <si>
    <t xml:space="preserve">Se asignan los recursos para la gestión del SG-SST Ycorresponden con los planes establecidos, se evidencia el seguimiento a su cumplimiento </t>
  </si>
  <si>
    <t>El COPASO/ Vigía no  cumple con las actividades legales mínimas establecidas</t>
  </si>
  <si>
    <t>El COPASO/ Vigía   cumple con las actividades legales mínimas establecidas</t>
  </si>
  <si>
    <t>Cumplimiento a los programas y subprogramas del SG-SST</t>
  </si>
  <si>
    <t>No hay evidencia de cumplmiiento con las actividades de programas y sbprogramas del SG-SST</t>
  </si>
  <si>
    <t>Se cumplen las actividades programadas pero no oportunamente o no se aplican a toda la población objetivo</t>
  </si>
  <si>
    <t>Se cumplen las actividades programadas  oportunamente y se aplican a toda la población objetivo</t>
  </si>
  <si>
    <t>CONTRATISTA:</t>
  </si>
  <si>
    <t>AUDITADO POR:</t>
  </si>
  <si>
    <t xml:space="preserve">Manejo de materiales y sustancias </t>
  </si>
  <si>
    <t>Los lugares de almacenamiento son seguros</t>
  </si>
  <si>
    <t>Tiene materiales para limpiar derrames adecuadamente</t>
  </si>
  <si>
    <t>Utiliza recipientes adecuados para líquidos inflamables</t>
  </si>
  <si>
    <t>Las sustancias peligrosas están debidamente identificadas</t>
  </si>
  <si>
    <t>El llenado de sustancias no está al tope máximo de la capacidad del recipiente y éste permanece cerrados mientras no esté en uso.</t>
  </si>
  <si>
    <t>Los residuos peligrosos se almacenan y disponene adecuadamente</t>
  </si>
  <si>
    <t>MES DE INSPECCION</t>
  </si>
  <si>
    <t>DIA DE INSPECCION</t>
  </si>
  <si>
    <t>INSTRUCCIONES PARA EL DILIGENCIAMIENTO</t>
  </si>
  <si>
    <t>Elija la opción de respuesta de la lista desplegable</t>
  </si>
  <si>
    <t>Diligencie el encabezado y la fecha en la que realiza la inspección</t>
  </si>
  <si>
    <t>Diligencie las acciones a que haya lugar, señalando con una X si es C: Correctiva o P: Preventiva</t>
  </si>
  <si>
    <t>Diligencie la fecha de ejecución de la acción y señale en color el estado de ejecución: Amarillo: Programada y en espera de ejecución; Verde: Programada y ejecutada , Roja: Programada y no cumplida</t>
  </si>
  <si>
    <t>No. De incidentes con lesión (Revisar Indicadores SISO)</t>
  </si>
  <si>
    <t>Incidentes de trab. Incapacit.(A.T.I.)</t>
  </si>
  <si>
    <t>CALIFICACION TOTAL VERIFICACION DOCUMENTAL</t>
  </si>
  <si>
    <t>IDENTIFICACION DE CONTRATISTAS</t>
  </si>
  <si>
    <t>REQUISITOS DE SST PARA CONTRATISTAS</t>
  </si>
  <si>
    <t>VERIFICACION DOCUMENTAL</t>
  </si>
  <si>
    <t>SST-PGS-DG-16/4</t>
  </si>
  <si>
    <t>GESTION DE CONTRATISTAS</t>
  </si>
  <si>
    <t>EMPLEADOS</t>
  </si>
  <si>
    <t>EVALUACION DE DESEMPEÑO DE CONTRATISTAS</t>
  </si>
  <si>
    <t xml:space="preserve">Documentación de Controles operacionales (Según aplique para: Trabajo en alturas, Trabajo en caliente, Espacios confinados, Trabajo eléctrico, Izaje de cargas, Excavaciones, Manipulación de explosivos
</t>
  </si>
  <si>
    <t>FASE I : PRESELECCION DEL CONTRATISTA</t>
  </si>
  <si>
    <t>FASE II:  ADJUDICACION CONTRATO</t>
  </si>
  <si>
    <t>FASE IV: DURANTE LA EJECUCION DEL CONTRATO</t>
  </si>
  <si>
    <t>FASE II : DURANTE ADJUDICACION DEL CONTRATO</t>
  </si>
  <si>
    <t>Asignación de recursos para el cumplimiento del SG-SST</t>
  </si>
  <si>
    <t>Presencia del encargado de Seguridad y salud en el trabajo del Contratista con un perfil especifico para cada tipo de contratista o labor</t>
  </si>
  <si>
    <t>INFORME DE RESULTADOS SEGURIDAD Y SALUD EN EL TRABAJO</t>
  </si>
  <si>
    <t>No tiene</t>
  </si>
  <si>
    <t>Programado</t>
  </si>
  <si>
    <t>No. De capacitaciones programadas</t>
  </si>
  <si>
    <t>Sistema de consecuencias</t>
  </si>
  <si>
    <t xml:space="preserve">EPP </t>
  </si>
  <si>
    <t>Deberes y responsabilidades</t>
  </si>
  <si>
    <t>Dotación</t>
  </si>
  <si>
    <t>Requisitos Encargado SST</t>
  </si>
  <si>
    <t>Herramientas, máquinas y equipos de trabajo</t>
  </si>
  <si>
    <t>Trabajos en caliente</t>
  </si>
  <si>
    <t>Trabajos en altura y uso de escaleras y andamios</t>
  </si>
  <si>
    <t>Bloqueo y candadeo de equipos</t>
  </si>
  <si>
    <t>Manejo y almacenamiento de materiales en general y sustancias químicas peligrosas</t>
  </si>
  <si>
    <t>Excavaciones</t>
  </si>
  <si>
    <t>Maniobras y operación de gruas</t>
  </si>
  <si>
    <t>Manejo y disposición de residuos</t>
  </si>
  <si>
    <t>Control de incendios</t>
  </si>
  <si>
    <t>Guía de seguridad</t>
  </si>
  <si>
    <t>OBRA O PROYECTO A REALIZAR:___________________________________LUGAR DE EJECUCION:____________</t>
  </si>
  <si>
    <t>EVALUACION DEL DESEMPEÑO DEL  CONTRATISTA</t>
  </si>
  <si>
    <t>VERIFICACION DEL CUMPLIMIENTO DE REQUISITOS DEL CONTRATISTA</t>
  </si>
  <si>
    <t>Implementación de  programas del Sistema de Gestión de seguridad y salud en el trabajo</t>
  </si>
  <si>
    <t>PLANTILLA DE GESTION DE CONTRATISTAS</t>
  </si>
  <si>
    <t>HOJA 1: Información General del Contratista</t>
  </si>
  <si>
    <t>HOJA 2: Seguimiento a Inducción y capacitación de contratistas</t>
  </si>
  <si>
    <t>HOJA 3: Reporte de incidentes de contratistas</t>
  </si>
  <si>
    <t>HOJA 4: Reporte de Cuasi-incidentes sin lesión de Contratistas</t>
  </si>
  <si>
    <t>HOJA 6: Auditoría a Organización de contratista</t>
  </si>
  <si>
    <t>HOJA 7: Inspección a contratistas</t>
  </si>
  <si>
    <t>PLANTILLA DE GESTION DE CONTRATISTASS</t>
  </si>
  <si>
    <t>Tema de capacitación Programada Contratista</t>
  </si>
  <si>
    <t>REQUIERE PARA CUMPLIMIENTO</t>
  </si>
  <si>
    <r>
      <rPr>
        <b/>
        <sz val="10"/>
        <rFont val="Arial"/>
        <family val="2"/>
      </rPr>
      <t>CRITERIOS DE APROBACION:</t>
    </r>
    <r>
      <rPr>
        <sz val="10"/>
        <rFont val="Arial"/>
        <family val="2"/>
      </rPr>
      <t xml:space="preserve"> APROBADO &gt;=85   /  CONDICIONADO (70- 84) / NO APROBADO &lt; 84</t>
    </r>
  </si>
  <si>
    <t>DESCRIPCION DE LO QUE REQUIERE</t>
  </si>
  <si>
    <t>FASE IV : EJECUCION DEL CONTRATO</t>
  </si>
  <si>
    <t>Entendimiento</t>
  </si>
  <si>
    <t>Realiza inspecciones preoperacionales</t>
  </si>
  <si>
    <t>Certificación RUC Mayor a 80 puntos</t>
  </si>
  <si>
    <r>
      <rPr>
        <b/>
        <sz val="10"/>
        <rFont val="Arial"/>
        <family val="2"/>
      </rPr>
      <t>CRITERIOS DE CALIFICACION:</t>
    </r>
    <r>
      <rPr>
        <sz val="10"/>
        <rFont val="Arial"/>
        <family val="2"/>
      </rPr>
      <t xml:space="preserve"> APROBADO &gt;=85   /  CONDICIONADO (70- 84) / NO APROBADO &lt; 84</t>
    </r>
  </si>
  <si>
    <r>
      <rPr>
        <b/>
        <sz val="10"/>
        <color indexed="56"/>
        <rFont val="Arial"/>
        <family val="2"/>
      </rPr>
      <t>CRITERIOS DE CALIFICACION</t>
    </r>
    <r>
      <rPr>
        <sz val="10"/>
        <color indexed="56"/>
        <rFont val="Arial"/>
        <family val="2"/>
      </rPr>
      <t>: RECOMENDADO &gt;=80   /  CONDICIONADO (70- 79) / NO APROBADO &lt; 70</t>
    </r>
  </si>
  <si>
    <t>Cuenta con los instructivos para ejecutar la labor</t>
  </si>
  <si>
    <t>Existe señalización de prevención y advertencia en el área de trabajo, las aberturas de paredes y pisos, fosos, escaleras, plataformas, techos, zonas elevadas y demás áreas que integren maquinas, equipos, dispositivos, tuberías y otros elementos.</t>
  </si>
  <si>
    <t>Índice de entendiemiento Capacitación</t>
  </si>
  <si>
    <t>Índice de entendimiento Capacitación</t>
  </si>
  <si>
    <t>Afiliación de la empresa al sistema de seguridad social (salud, pensiones)</t>
  </si>
  <si>
    <t>REQUISITOS DOCUMENTALES A VERIFICAR</t>
  </si>
  <si>
    <t>En esta fase ya se eligió al contratista, se procede a elaborar el contrato. El contratista seleccionado debe presentar evidencia de cumplimiento con los requisitos que le apliquen según el tipo de contratista antes de pasar a la fase III "Inducción"</t>
  </si>
  <si>
    <t>ORGANIZACIÓN SST</t>
  </si>
  <si>
    <t>INDUCCION Y CAPACITACION SST</t>
  </si>
  <si>
    <t>REPORTE ACCIDENTES</t>
  </si>
  <si>
    <t>REPORTE INCIDENTES MENORES</t>
  </si>
  <si>
    <t>INDICADORES SST</t>
  </si>
  <si>
    <t>INSPECCIÓN</t>
  </si>
  <si>
    <t xml:space="preserve">Administrador del contrato en Cámara de Representantes </t>
  </si>
  <si>
    <t>Responsable de SST</t>
  </si>
  <si>
    <t>Incidentes de Trabajo  último año</t>
  </si>
  <si>
    <t>Implementación de  Programa de orden y aseo de  las instalaciones, herramientas  y equipo a su cargo,  al finalizar la jornada de trabajo.</t>
  </si>
  <si>
    <t>Índice de Ausentismo = (VERIFICAR RESOLUCIÓN 0312)</t>
  </si>
  <si>
    <t>HOJA 5: Seguimiento a Indicadores SST  de Contratistas</t>
  </si>
  <si>
    <t>Equipos Eléctricos (Soldadura)</t>
  </si>
  <si>
    <t>Duración del contrato con Cámara de representantes</t>
  </si>
  <si>
    <t xml:space="preserve">Servicio que presta a Cámara de Representantes </t>
  </si>
  <si>
    <t>Duración del contrato con Cámara de Representantes</t>
  </si>
  <si>
    <t>En esta fase el contatista ya ha recibido inducción. Está listo para iniciar sus labores en las instalaciones de La Cámara de Representantes . Los aspectos documentales y de implementación se verificarán mediante auditorías e inspecciones</t>
  </si>
  <si>
    <t>EDIFICIO/OBRA</t>
  </si>
  <si>
    <t>RESPONSABLE SST DEL CONTRATISTA</t>
  </si>
  <si>
    <t xml:space="preserve">COORDINADOR SST CÁMARA DE REPRESENTANTES </t>
  </si>
  <si>
    <t xml:space="preserve">CÁMARA DE REPRESENTANTES </t>
  </si>
  <si>
    <t>Politicas SST y de Prevencion de Consumo de Tabaco, Alcohol, Drogas y Sustancias Psicoactivas</t>
  </si>
  <si>
    <t xml:space="preserve">Tema de capacitación Programada Cámara de Representantes </t>
  </si>
  <si>
    <t>Funcionamiento del COPASST/vigia</t>
  </si>
  <si>
    <t>Servicio que presta a Cámara de Representantes</t>
  </si>
  <si>
    <t xml:space="preserve">Duración del contrato con Cámara de Representantes </t>
  </si>
  <si>
    <t xml:space="preserve">Información SST </t>
  </si>
  <si>
    <t>En esta fase aún no se ha elegido al contratista, los candidatos  deben cumplir con los requisitos que le apliquen según el tipo de contratista</t>
  </si>
  <si>
    <t>Cumplimiento a Plan de capacitación e inducción programada por  Cámara de representantes</t>
  </si>
  <si>
    <t xml:space="preserve">COORDINADOR SST </t>
  </si>
  <si>
    <t>COORDINADOR SST</t>
  </si>
  <si>
    <t>Presentación de todos los informes verbales y escritos que CÁMARA DE REPRESENTANTES  le solicite en relación con la ejecución y cumplimiento del negocio de prestación de servicios proyectado o propuesto</t>
  </si>
  <si>
    <t>Consitución y funcionamiento del COPASST / Vigía</t>
  </si>
  <si>
    <t>Cumplimiento del Anexo “Guía de seguridad Industrial y Salud para contratistas Cámara” y los anexos y recomendaciones específicas a que haya lugar</t>
  </si>
  <si>
    <t>Asistencia puntual a todas las capacitaciones, charlas y simulacros a los que lo cite Cámara de Representantes y las propias de su programa de capacitación</t>
  </si>
  <si>
    <t>CÓDIGO</t>
  </si>
  <si>
    <t>VERSIÓN</t>
  </si>
  <si>
    <t>DIVISIÓN DE PERSONAL - SEGURIDAD Y SALUD EN EL TRABAJO</t>
  </si>
  <si>
    <t>GESTIÓN DE CONTRATISTAS</t>
  </si>
  <si>
    <t>3-GTH-S4-Ft-19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</si>
</sst>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 #,##0.00_);_(&quot;$&quot;\ * \(#,##0.00\);_(&quot;$&quot;\ * &quot;-&quot;??_);_(@_)"/>
    <numFmt numFmtId="165" formatCode="_(* #,##0.00_);_(* \(#,##0.00\);_(* &quot;-&quot;??_);_(@_)"/>
    <numFmt numFmtId="166" formatCode="yyyy/mm/dd"/>
    <numFmt numFmtId="167" formatCode="hh:mm:ss\ AM/PM;@"/>
    <numFmt numFmtId="168" formatCode="0.0"/>
  </numFmts>
  <fonts count="84">
    <font>
      <sz val="11"/>
      <color theme="1"/>
      <name val="Calibri"/>
      <family val="2"/>
      <scheme val="minor"/>
    </font>
    <font>
      <b/>
      <sz val="11"/>
      <color theme="1"/>
      <name val="Calibri"/>
      <family val="2"/>
      <scheme val="minor"/>
    </font>
    <font>
      <u/>
      <sz val="11"/>
      <color theme="10"/>
      <name val="Calibri"/>
      <family val="2"/>
    </font>
    <font>
      <b/>
      <sz val="14"/>
      <color rgb="FF002060"/>
      <name val="Arial"/>
      <family val="2"/>
    </font>
    <font>
      <b/>
      <sz val="14"/>
      <color theme="0"/>
      <name val="Arial"/>
      <family val="2"/>
    </font>
    <font>
      <sz val="9"/>
      <name val="Arial"/>
      <family val="2"/>
    </font>
    <font>
      <b/>
      <sz val="9"/>
      <name val="Arial"/>
      <family val="2"/>
    </font>
    <font>
      <b/>
      <sz val="9"/>
      <name val="Arial Unicode MS"/>
      <family val="2"/>
    </font>
    <font>
      <b/>
      <sz val="10"/>
      <name val="Arial"/>
      <family val="2"/>
    </font>
    <font>
      <b/>
      <u/>
      <sz val="10"/>
      <color indexed="12"/>
      <name val="Arial"/>
      <family val="2"/>
    </font>
    <font>
      <b/>
      <sz val="9"/>
      <color theme="0"/>
      <name val="Arial"/>
      <family val="2"/>
    </font>
    <font>
      <sz val="8"/>
      <name val="Arial"/>
      <family val="2"/>
    </font>
    <font>
      <b/>
      <sz val="12"/>
      <color theme="0"/>
      <name val="Arial"/>
      <family val="2"/>
    </font>
    <font>
      <sz val="10"/>
      <name val="Arial"/>
      <family val="2"/>
    </font>
    <font>
      <sz val="8"/>
      <color theme="0"/>
      <name val="Arial"/>
      <family val="2"/>
    </font>
    <font>
      <b/>
      <sz val="8"/>
      <name val="Arial"/>
      <family val="2"/>
    </font>
    <font>
      <b/>
      <sz val="12"/>
      <name val="Arial"/>
      <family val="2"/>
    </font>
    <font>
      <b/>
      <sz val="14"/>
      <name val="Arial"/>
      <family val="2"/>
    </font>
    <font>
      <sz val="11"/>
      <color theme="1"/>
      <name val="Calibri"/>
      <family val="2"/>
      <scheme val="minor"/>
    </font>
    <font>
      <sz val="10"/>
      <name val="Arial"/>
      <family val="2"/>
    </font>
    <font>
      <sz val="9"/>
      <color indexed="56"/>
      <name val="Arial"/>
      <family val="2"/>
    </font>
    <font>
      <b/>
      <sz val="9"/>
      <color indexed="56"/>
      <name val="Arial"/>
      <family val="2"/>
    </font>
    <font>
      <b/>
      <sz val="11"/>
      <color theme="2"/>
      <name val="Calibri"/>
      <family val="2"/>
      <scheme val="minor"/>
    </font>
    <font>
      <sz val="11"/>
      <color theme="1"/>
      <name val="Arial"/>
      <family val="2"/>
    </font>
    <font>
      <b/>
      <sz val="12"/>
      <color theme="1"/>
      <name val="Arial"/>
      <family val="2"/>
    </font>
    <font>
      <sz val="12"/>
      <color theme="1"/>
      <name val="Arial"/>
      <family val="2"/>
    </font>
    <font>
      <b/>
      <sz val="10"/>
      <color theme="1"/>
      <name val="Arial"/>
      <family val="2"/>
    </font>
    <font>
      <b/>
      <sz val="11"/>
      <color theme="1"/>
      <name val="Arial"/>
      <family val="2"/>
    </font>
    <font>
      <sz val="10"/>
      <color theme="1"/>
      <name val="Arial"/>
      <family val="2"/>
    </font>
    <font>
      <b/>
      <sz val="12"/>
      <color theme="2"/>
      <name val="Arial"/>
      <family val="2"/>
    </font>
    <font>
      <b/>
      <sz val="14"/>
      <color theme="2"/>
      <name val="Arial"/>
      <family val="2"/>
    </font>
    <font>
      <sz val="9"/>
      <color theme="2"/>
      <name val="Arial"/>
      <family val="2"/>
    </font>
    <font>
      <b/>
      <sz val="14"/>
      <color theme="2"/>
      <name val="Calibri"/>
      <family val="2"/>
      <scheme val="minor"/>
    </font>
    <font>
      <sz val="11"/>
      <color theme="1"/>
      <name val="Calibri"/>
      <family val="2"/>
    </font>
    <font>
      <b/>
      <sz val="14"/>
      <color rgb="FFEEECE1"/>
      <name val="Calibri"/>
      <family val="2"/>
    </font>
    <font>
      <b/>
      <sz val="11"/>
      <color rgb="FFEEECE1"/>
      <name val="Calibri"/>
      <family val="2"/>
    </font>
    <font>
      <b/>
      <sz val="18"/>
      <color rgb="FFEEECE1"/>
      <name val="Calibri"/>
      <family val="2"/>
    </font>
    <font>
      <b/>
      <sz val="10"/>
      <color theme="2"/>
      <name val="Arial"/>
      <family val="2"/>
    </font>
    <font>
      <sz val="10"/>
      <color theme="1"/>
      <name val="AraIL"/>
    </font>
    <font>
      <b/>
      <sz val="10"/>
      <color theme="1"/>
      <name val="AraIL"/>
    </font>
    <font>
      <sz val="14"/>
      <color theme="1"/>
      <name val="Calibri"/>
      <family val="2"/>
      <scheme val="minor"/>
    </font>
    <font>
      <b/>
      <sz val="16"/>
      <color theme="2"/>
      <name val="Calibri"/>
      <family val="2"/>
      <scheme val="minor"/>
    </font>
    <font>
      <sz val="11"/>
      <name val="Arial"/>
      <family val="2"/>
    </font>
    <font>
      <b/>
      <sz val="11"/>
      <name val="Arial"/>
      <family val="2"/>
    </font>
    <font>
      <b/>
      <sz val="11"/>
      <color rgb="FF142E6B"/>
      <name val="Arial"/>
      <family val="2"/>
    </font>
    <font>
      <sz val="12"/>
      <color indexed="56"/>
      <name val="Arial"/>
      <family val="2"/>
    </font>
    <font>
      <sz val="10"/>
      <color indexed="56"/>
      <name val="Arial"/>
      <family val="2"/>
    </font>
    <font>
      <b/>
      <sz val="9"/>
      <color indexed="8"/>
      <name val="Tahoma"/>
      <family val="2"/>
    </font>
    <font>
      <sz val="8"/>
      <color indexed="8"/>
      <name val="Tahoma"/>
      <family val="2"/>
    </font>
    <font>
      <b/>
      <sz val="10"/>
      <color indexed="8"/>
      <name val="Tahoma"/>
      <family val="2"/>
    </font>
    <font>
      <b/>
      <sz val="10"/>
      <color rgb="FF142E6B"/>
      <name val="Arial"/>
      <family val="2"/>
    </font>
    <font>
      <sz val="11"/>
      <name val="Calibri"/>
      <family val="2"/>
      <scheme val="minor"/>
    </font>
    <font>
      <u/>
      <sz val="8"/>
      <name val="Arial"/>
      <family val="2"/>
    </font>
    <font>
      <b/>
      <sz val="10"/>
      <color indexed="9"/>
      <name val="Arial"/>
      <family val="2"/>
    </font>
    <font>
      <b/>
      <u/>
      <sz val="10"/>
      <name val="Arial"/>
      <family val="2"/>
    </font>
    <font>
      <sz val="10"/>
      <color indexed="17"/>
      <name val="Arial"/>
      <family val="2"/>
    </font>
    <font>
      <b/>
      <sz val="10"/>
      <color indexed="17"/>
      <name val="Arial"/>
      <family val="2"/>
    </font>
    <font>
      <sz val="12"/>
      <color theme="3" tint="-0.249977111117893"/>
      <name val="Arial"/>
      <family val="2"/>
    </font>
    <font>
      <sz val="10"/>
      <color indexed="18"/>
      <name val="Arial"/>
      <family val="2"/>
    </font>
    <font>
      <b/>
      <sz val="12"/>
      <color indexed="17"/>
      <name val="Arial"/>
      <family val="2"/>
    </font>
    <font>
      <b/>
      <sz val="10"/>
      <color indexed="18"/>
      <name val="Arial"/>
      <family val="2"/>
    </font>
    <font>
      <b/>
      <sz val="12"/>
      <color theme="3" tint="-0.249977111117893"/>
      <name val="Arial"/>
      <family val="2"/>
    </font>
    <font>
      <b/>
      <sz val="12"/>
      <color indexed="18"/>
      <name val="Arial"/>
      <family val="2"/>
    </font>
    <font>
      <sz val="12"/>
      <color indexed="17"/>
      <name val="Arial"/>
      <family val="2"/>
    </font>
    <font>
      <b/>
      <u/>
      <sz val="9"/>
      <color indexed="9"/>
      <name val="Arial"/>
      <family val="2"/>
    </font>
    <font>
      <sz val="9"/>
      <color indexed="18"/>
      <name val="Arial"/>
      <family val="2"/>
    </font>
    <font>
      <b/>
      <sz val="11"/>
      <name val="Calibri"/>
      <family val="2"/>
      <scheme val="minor"/>
    </font>
    <font>
      <b/>
      <sz val="10"/>
      <color indexed="56"/>
      <name val="Arial"/>
      <family val="2"/>
    </font>
    <font>
      <b/>
      <sz val="9"/>
      <name val="Calibri"/>
      <family val="2"/>
      <scheme val="minor"/>
    </font>
    <font>
      <b/>
      <sz val="8"/>
      <name val="Calibri"/>
      <family val="2"/>
      <scheme val="minor"/>
    </font>
    <font>
      <b/>
      <sz val="12"/>
      <color theme="2"/>
      <name val="Calibri"/>
      <family val="2"/>
      <scheme val="minor"/>
    </font>
    <font>
      <sz val="10"/>
      <color theme="1"/>
      <name val="Calibri"/>
      <family val="2"/>
      <scheme val="minor"/>
    </font>
    <font>
      <b/>
      <sz val="10"/>
      <color theme="1"/>
      <name val="Calibri"/>
      <family val="2"/>
      <scheme val="minor"/>
    </font>
    <font>
      <b/>
      <sz val="14"/>
      <color theme="1"/>
      <name val="Calibri"/>
      <family val="2"/>
      <scheme val="minor"/>
    </font>
    <font>
      <sz val="8"/>
      <color theme="1"/>
      <name val="Arial"/>
      <family val="2"/>
    </font>
    <font>
      <b/>
      <sz val="10"/>
      <name val="Calibri"/>
      <family val="2"/>
      <scheme val="minor"/>
    </font>
    <font>
      <b/>
      <sz val="11"/>
      <color theme="2"/>
      <name val="Arial"/>
      <family val="2"/>
    </font>
    <font>
      <b/>
      <sz val="11"/>
      <color rgb="FFC00000"/>
      <name val="Arial"/>
      <family val="2"/>
    </font>
    <font>
      <b/>
      <sz val="9"/>
      <color theme="1"/>
      <name val="Calibri"/>
      <family val="2"/>
      <scheme val="minor"/>
    </font>
    <font>
      <sz val="14"/>
      <color theme="1"/>
      <name val="Calibri"/>
      <family val="2"/>
    </font>
    <font>
      <b/>
      <sz val="9"/>
      <color rgb="FF142E6B"/>
      <name val="Arial"/>
      <family val="2"/>
    </font>
    <font>
      <b/>
      <sz val="8"/>
      <color theme="2"/>
      <name val="Arial"/>
      <family val="2"/>
    </font>
    <font>
      <i/>
      <sz val="10"/>
      <color rgb="FF0000FF"/>
      <name val="Calibri"/>
      <family val="2"/>
      <scheme val="minor"/>
    </font>
    <font>
      <sz val="9"/>
      <color theme="1"/>
      <name val="Arial"/>
      <family val="2"/>
    </font>
  </fonts>
  <fills count="30">
    <fill>
      <patternFill patternType="none"/>
    </fill>
    <fill>
      <patternFill patternType="gray125"/>
    </fill>
    <fill>
      <patternFill patternType="solid">
        <fgColor rgb="FF002060"/>
        <bgColor indexed="64"/>
      </patternFill>
    </fill>
    <fill>
      <patternFill patternType="solid">
        <fgColor rgb="FFFF0000"/>
        <bgColor indexed="64"/>
      </patternFill>
    </fill>
    <fill>
      <patternFill patternType="solid">
        <fgColor rgb="FFFFFF00"/>
        <bgColor indexed="64"/>
      </patternFill>
    </fill>
    <fill>
      <patternFill patternType="solid">
        <fgColor theme="2"/>
        <bgColor indexed="64"/>
      </patternFill>
    </fill>
    <fill>
      <patternFill patternType="solid">
        <fgColor theme="0" tint="-0.34998626667073579"/>
        <bgColor indexed="64"/>
      </patternFill>
    </fill>
    <fill>
      <patternFill patternType="solid">
        <fgColor indexed="9"/>
        <bgColor indexed="64"/>
      </patternFill>
    </fill>
    <fill>
      <patternFill patternType="solid">
        <fgColor theme="3"/>
        <bgColor indexed="64"/>
      </patternFill>
    </fill>
    <fill>
      <patternFill patternType="solid">
        <fgColor rgb="FFC00000"/>
        <bgColor indexed="64"/>
      </patternFill>
    </fill>
    <fill>
      <patternFill patternType="solid">
        <fgColor theme="8"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808080"/>
        <bgColor rgb="FF000000"/>
      </patternFill>
    </fill>
    <fill>
      <patternFill patternType="solid">
        <fgColor rgb="FFFF0000"/>
        <bgColor rgb="FF000000"/>
      </patternFill>
    </fill>
    <fill>
      <patternFill patternType="solid">
        <fgColor rgb="FF0F243E"/>
        <bgColor rgb="FF000000"/>
      </patternFill>
    </fill>
    <fill>
      <patternFill patternType="solid">
        <fgColor theme="5" tint="0.39997558519241921"/>
        <bgColor indexed="64"/>
      </patternFill>
    </fill>
    <fill>
      <patternFill patternType="solid">
        <fgColor indexed="9"/>
        <bgColor indexed="26"/>
      </patternFill>
    </fill>
    <fill>
      <patternFill patternType="solid">
        <fgColor rgb="FFE4E3E9"/>
        <bgColor indexed="51"/>
      </patternFill>
    </fill>
    <fill>
      <patternFill patternType="solid">
        <fgColor theme="0"/>
        <bgColor indexed="27"/>
      </patternFill>
    </fill>
    <fill>
      <patternFill patternType="solid">
        <fgColor indexed="31"/>
        <bgColor indexed="27"/>
      </patternFill>
    </fill>
    <fill>
      <patternFill patternType="solid">
        <fgColor theme="5" tint="0.39997558519241921"/>
        <bgColor indexed="51"/>
      </patternFill>
    </fill>
    <fill>
      <patternFill patternType="solid">
        <fgColor rgb="FF142E6B"/>
        <bgColor indexed="32"/>
      </patternFill>
    </fill>
    <fill>
      <patternFill patternType="solid">
        <fgColor theme="4" tint="0.59999389629810485"/>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3" tint="-0.249977111117893"/>
        <bgColor indexed="64"/>
      </patternFill>
    </fill>
    <fill>
      <patternFill patternType="solid">
        <fgColor rgb="FFFF7C80"/>
        <bgColor indexed="64"/>
      </patternFill>
    </fill>
    <fill>
      <patternFill patternType="solid">
        <fgColor rgb="FF00B050"/>
        <bgColor indexed="64"/>
      </patternFill>
    </fill>
    <fill>
      <patternFill patternType="solid">
        <fgColor rgb="FFFFFF00"/>
        <bgColor indexed="26"/>
      </patternFill>
    </fill>
  </fills>
  <borders count="141">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rgb="FF142E6B"/>
      </left>
      <right style="thin">
        <color rgb="FF142E6B"/>
      </right>
      <top style="thin">
        <color rgb="FF142E6B"/>
      </top>
      <bottom style="medium">
        <color rgb="FF142E6B"/>
      </bottom>
      <diagonal/>
    </border>
    <border>
      <left style="thin">
        <color rgb="FF142E6B"/>
      </left>
      <right style="medium">
        <color rgb="FF142E6B"/>
      </right>
      <top style="thin">
        <color rgb="FF142E6B"/>
      </top>
      <bottom style="medium">
        <color rgb="FF142E6B"/>
      </bottom>
      <diagonal/>
    </border>
    <border>
      <left/>
      <right/>
      <top/>
      <bottom style="thin">
        <color rgb="FF142E6B"/>
      </bottom>
      <diagonal/>
    </border>
    <border>
      <left style="thin">
        <color rgb="FF142E6B"/>
      </left>
      <right/>
      <top style="thin">
        <color rgb="FF142E6B"/>
      </top>
      <bottom style="medium">
        <color rgb="FF142E6B"/>
      </bottom>
      <diagonal/>
    </border>
    <border>
      <left style="thin">
        <color rgb="FF142E6B"/>
      </left>
      <right style="thin">
        <color rgb="FF142E6B"/>
      </right>
      <top/>
      <bottom/>
      <diagonal/>
    </border>
    <border>
      <left style="thin">
        <color rgb="FF142E6B"/>
      </left>
      <right style="medium">
        <color rgb="FF142E6B"/>
      </right>
      <top/>
      <bottom/>
      <diagonal/>
    </border>
    <border>
      <left style="thin">
        <color rgb="FF142E6B"/>
      </left>
      <right/>
      <top/>
      <bottom/>
      <diagonal/>
    </border>
    <border>
      <left style="thin">
        <color indexed="64"/>
      </left>
      <right/>
      <top style="thin">
        <color indexed="64"/>
      </top>
      <bottom style="thin">
        <color indexed="64"/>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medium">
        <color theme="3" tint="0.59999389629810485"/>
      </left>
      <right style="thin">
        <color theme="3" tint="0.59999389629810485"/>
      </right>
      <top style="thin">
        <color theme="3" tint="0.59999389629810485"/>
      </top>
      <bottom style="medium">
        <color theme="3" tint="0.59999389629810485"/>
      </bottom>
      <diagonal/>
    </border>
    <border>
      <left style="thin">
        <color theme="3" tint="0.59999389629810485"/>
      </left>
      <right style="thin">
        <color theme="3" tint="0.59999389629810485"/>
      </right>
      <top style="thin">
        <color theme="3" tint="0.59999389629810485"/>
      </top>
      <bottom style="medium">
        <color theme="3" tint="0.59999389629810485"/>
      </bottom>
      <diagonal/>
    </border>
    <border>
      <left style="thin">
        <color theme="3" tint="0.59999389629810485"/>
      </left>
      <right style="medium">
        <color theme="3" tint="0.59999389629810485"/>
      </right>
      <top style="thin">
        <color theme="3" tint="0.59999389629810485"/>
      </top>
      <bottom style="medium">
        <color theme="3" tint="0.59999389629810485"/>
      </bottom>
      <diagonal/>
    </border>
    <border>
      <left/>
      <right style="thin">
        <color theme="3" tint="0.59999389629810485"/>
      </right>
      <top style="thin">
        <color theme="3" tint="0.59999389629810485"/>
      </top>
      <bottom style="thin">
        <color theme="3" tint="0.59999389629810485"/>
      </bottom>
      <diagonal/>
    </border>
    <border>
      <left style="thin">
        <color theme="3" tint="0.59999389629810485"/>
      </left>
      <right style="thin">
        <color theme="3" tint="0.59999389629810485"/>
      </right>
      <top style="medium">
        <color theme="3" tint="0.59999389629810485"/>
      </top>
      <bottom/>
      <diagonal/>
    </border>
    <border>
      <left style="medium">
        <color theme="3" tint="0.59999389629810485"/>
      </left>
      <right style="medium">
        <color theme="3" tint="0.59999389629810485"/>
      </right>
      <top style="medium">
        <color theme="3" tint="0.59999389629810485"/>
      </top>
      <bottom style="medium">
        <color theme="3" tint="0.59999389629810485"/>
      </bottom>
      <diagonal/>
    </border>
    <border>
      <left style="thick">
        <color theme="3" tint="0.59999389629810485"/>
      </left>
      <right style="medium">
        <color theme="3" tint="0.59999389629810485"/>
      </right>
      <top style="thick">
        <color theme="3" tint="0.59999389629810485"/>
      </top>
      <bottom style="medium">
        <color theme="3" tint="0.59999389629810485"/>
      </bottom>
      <diagonal/>
    </border>
    <border>
      <left style="medium">
        <color theme="3" tint="0.59999389629810485"/>
      </left>
      <right style="medium">
        <color theme="3" tint="0.59999389629810485"/>
      </right>
      <top style="thick">
        <color theme="3" tint="0.59999389629810485"/>
      </top>
      <bottom style="medium">
        <color theme="3" tint="0.59999389629810485"/>
      </bottom>
      <diagonal/>
    </border>
    <border>
      <left style="medium">
        <color theme="3" tint="0.59999389629810485"/>
      </left>
      <right style="thick">
        <color theme="3" tint="0.59999389629810485"/>
      </right>
      <top style="thick">
        <color theme="3" tint="0.59999389629810485"/>
      </top>
      <bottom style="medium">
        <color theme="3" tint="0.59999389629810485"/>
      </bottom>
      <diagonal/>
    </border>
    <border>
      <left style="thick">
        <color theme="3" tint="0.59999389629810485"/>
      </left>
      <right style="medium">
        <color theme="3" tint="0.59999389629810485"/>
      </right>
      <top style="medium">
        <color theme="3" tint="0.59999389629810485"/>
      </top>
      <bottom style="medium">
        <color theme="3" tint="0.59999389629810485"/>
      </bottom>
      <diagonal/>
    </border>
    <border>
      <left style="medium">
        <color theme="3" tint="0.59999389629810485"/>
      </left>
      <right style="thick">
        <color theme="3" tint="0.59999389629810485"/>
      </right>
      <top style="medium">
        <color theme="3" tint="0.59999389629810485"/>
      </top>
      <bottom style="medium">
        <color theme="3" tint="0.59999389629810485"/>
      </bottom>
      <diagonal/>
    </border>
    <border>
      <left style="medium">
        <color theme="3" tint="0.59999389629810485"/>
      </left>
      <right style="medium">
        <color theme="3" tint="0.59999389629810485"/>
      </right>
      <top style="medium">
        <color theme="3" tint="0.59999389629810485"/>
      </top>
      <bottom style="thick">
        <color theme="3" tint="0.59999389629810485"/>
      </bottom>
      <diagonal/>
    </border>
    <border>
      <left style="medium">
        <color theme="3" tint="0.59999389629810485"/>
      </left>
      <right style="thick">
        <color theme="3" tint="0.59999389629810485"/>
      </right>
      <top style="medium">
        <color theme="3" tint="0.59999389629810485"/>
      </top>
      <bottom style="thick">
        <color theme="3" tint="0.59999389629810485"/>
      </bottom>
      <diagonal/>
    </border>
    <border>
      <left style="thick">
        <color theme="3" tint="0.59999389629810485"/>
      </left>
      <right/>
      <top style="medium">
        <color theme="3" tint="0.59999389629810485"/>
      </top>
      <bottom style="thick">
        <color theme="3" tint="0.59999389629810485"/>
      </bottom>
      <diagonal/>
    </border>
    <border>
      <left/>
      <right style="medium">
        <color theme="3" tint="0.59999389629810485"/>
      </right>
      <top style="medium">
        <color theme="3" tint="0.59999389629810485"/>
      </top>
      <bottom style="thick">
        <color theme="3" tint="0.59999389629810485"/>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3" tint="0.59999389629810485"/>
      </left>
      <right/>
      <top style="medium">
        <color theme="3" tint="0.59999389629810485"/>
      </top>
      <bottom style="medium">
        <color theme="3" tint="0.59999389629810485"/>
      </bottom>
      <diagonal/>
    </border>
    <border>
      <left/>
      <right style="medium">
        <color theme="3" tint="0.59999389629810485"/>
      </right>
      <top style="medium">
        <color theme="3" tint="0.59999389629810485"/>
      </top>
      <bottom style="medium">
        <color theme="3" tint="0.59999389629810485"/>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4F81BD"/>
      </left>
      <right style="thin">
        <color rgb="FF4F81BD"/>
      </right>
      <top style="thin">
        <color rgb="FF4F81BD"/>
      </top>
      <bottom style="thin">
        <color rgb="FF4F81BD"/>
      </bottom>
      <diagonal/>
    </border>
    <border>
      <left style="thin">
        <color rgb="FF4F81BD"/>
      </left>
      <right/>
      <top style="thin">
        <color rgb="FF4F81BD"/>
      </top>
      <bottom style="thin">
        <color rgb="FF4F81BD"/>
      </bottom>
      <diagonal/>
    </border>
    <border>
      <left/>
      <right/>
      <top style="thin">
        <color rgb="FF4F81BD"/>
      </top>
      <bottom style="thin">
        <color rgb="FF4F81BD"/>
      </bottom>
      <diagonal/>
    </border>
    <border>
      <left/>
      <right style="thin">
        <color rgb="FF4F81BD"/>
      </right>
      <top style="thin">
        <color rgb="FF4F81BD"/>
      </top>
      <bottom style="thin">
        <color rgb="FF4F81BD"/>
      </bottom>
      <diagonal/>
    </border>
    <border>
      <left style="thin">
        <color theme="3" tint="0.59996337778862885"/>
      </left>
      <right style="thick">
        <color theme="3"/>
      </right>
      <top style="thin">
        <color theme="3" tint="0.59996337778862885"/>
      </top>
      <bottom style="thick">
        <color theme="3"/>
      </bottom>
      <diagonal/>
    </border>
    <border>
      <left style="thin">
        <color theme="3" tint="0.59996337778862885"/>
      </left>
      <right style="thin">
        <color theme="3" tint="0.59996337778862885"/>
      </right>
      <top style="thin">
        <color theme="3" tint="0.59996337778862885"/>
      </top>
      <bottom style="thick">
        <color theme="3"/>
      </bottom>
      <diagonal/>
    </border>
    <border>
      <left style="thick">
        <color theme="3"/>
      </left>
      <right style="thin">
        <color theme="3" tint="0.59996337778862885"/>
      </right>
      <top style="thin">
        <color theme="3" tint="0.59996337778862885"/>
      </top>
      <bottom style="thick">
        <color theme="3"/>
      </bottom>
      <diagonal/>
    </border>
    <border>
      <left style="thin">
        <color theme="3" tint="0.59996337778862885"/>
      </left>
      <right style="thick">
        <color theme="3"/>
      </right>
      <top style="thin">
        <color theme="3" tint="0.59996337778862885"/>
      </top>
      <bottom style="thin">
        <color theme="3" tint="0.59996337778862885"/>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ck">
        <color theme="3"/>
      </left>
      <right style="thin">
        <color theme="3" tint="0.59996337778862885"/>
      </right>
      <top style="thin">
        <color theme="3" tint="0.59996337778862885"/>
      </top>
      <bottom style="thin">
        <color theme="3" tint="0.59996337778862885"/>
      </bottom>
      <diagonal/>
    </border>
    <border>
      <left style="thin">
        <color theme="3" tint="0.59996337778862885"/>
      </left>
      <right style="thick">
        <color theme="3"/>
      </right>
      <top style="thick">
        <color theme="3"/>
      </top>
      <bottom style="thin">
        <color theme="3" tint="0.59996337778862885"/>
      </bottom>
      <diagonal/>
    </border>
    <border>
      <left style="thin">
        <color theme="3" tint="0.59996337778862885"/>
      </left>
      <right style="thin">
        <color theme="3" tint="0.59996337778862885"/>
      </right>
      <top style="thick">
        <color theme="3"/>
      </top>
      <bottom style="thin">
        <color theme="3" tint="0.59996337778862885"/>
      </bottom>
      <diagonal/>
    </border>
    <border>
      <left style="thick">
        <color theme="3"/>
      </left>
      <right style="thin">
        <color theme="3" tint="0.59996337778862885"/>
      </right>
      <top style="thick">
        <color theme="3"/>
      </top>
      <bottom style="thin">
        <color theme="3" tint="0.59996337778862885"/>
      </bottom>
      <diagonal/>
    </border>
    <border>
      <left style="thin">
        <color rgb="FF142E6B"/>
      </left>
      <right style="thin">
        <color rgb="FF142E6B"/>
      </right>
      <top style="thin">
        <color rgb="FF142E6B"/>
      </top>
      <bottom style="thin">
        <color rgb="FF142E6B"/>
      </bottom>
      <diagonal/>
    </border>
    <border>
      <left style="thin">
        <color rgb="FF142E6B"/>
      </left>
      <right style="thin">
        <color rgb="FF142E6B"/>
      </right>
      <top/>
      <bottom style="thin">
        <color rgb="FF142E6B"/>
      </bottom>
      <diagonal/>
    </border>
    <border>
      <left style="medium">
        <color rgb="FF142E6B"/>
      </left>
      <right style="medium">
        <color rgb="FF142E6B"/>
      </right>
      <top style="medium">
        <color rgb="FF142E6B"/>
      </top>
      <bottom style="medium">
        <color rgb="FF142E6B"/>
      </bottom>
      <diagonal/>
    </border>
    <border>
      <left style="medium">
        <color rgb="FF142E6B"/>
      </left>
      <right style="medium">
        <color rgb="FF142E6B"/>
      </right>
      <top style="thin">
        <color rgb="FF142E6B"/>
      </top>
      <bottom style="medium">
        <color rgb="FF142E6B"/>
      </bottom>
      <diagonal/>
    </border>
    <border>
      <left/>
      <right/>
      <top style="thin">
        <color rgb="FF142E6B"/>
      </top>
      <bottom style="medium">
        <color rgb="FF142E6B"/>
      </bottom>
      <diagonal/>
    </border>
    <border>
      <left/>
      <right/>
      <top/>
      <bottom style="medium">
        <color rgb="FF142E6B"/>
      </bottom>
      <diagonal/>
    </border>
    <border>
      <left style="thin">
        <color rgb="FF142E6B"/>
      </left>
      <right style="medium">
        <color rgb="FF142E6B"/>
      </right>
      <top style="medium">
        <color rgb="FF142E6B"/>
      </top>
      <bottom/>
      <diagonal/>
    </border>
    <border>
      <left/>
      <right style="thin">
        <color rgb="FF142E6B"/>
      </right>
      <top style="medium">
        <color rgb="FF142E6B"/>
      </top>
      <bottom/>
      <diagonal/>
    </border>
    <border>
      <left style="medium">
        <color rgb="FF142E6B"/>
      </left>
      <right style="medium">
        <color rgb="FF142E6B"/>
      </right>
      <top style="medium">
        <color rgb="FF142E6B"/>
      </top>
      <bottom style="thin">
        <color rgb="FF142E6B"/>
      </bottom>
      <diagonal/>
    </border>
    <border>
      <left/>
      <right/>
      <top style="medium">
        <color rgb="FF142E6B"/>
      </top>
      <bottom style="thin">
        <color rgb="FF142E6B"/>
      </bottom>
      <diagonal/>
    </border>
    <border>
      <left style="thin">
        <color rgb="FF142E6B"/>
      </left>
      <right style="medium">
        <color rgb="FF142E6B"/>
      </right>
      <top style="medium">
        <color rgb="FF142E6B"/>
      </top>
      <bottom style="medium">
        <color rgb="FF142E6B"/>
      </bottom>
      <diagonal/>
    </border>
    <border>
      <left style="medium">
        <color rgb="FF142E6B"/>
      </left>
      <right style="thin">
        <color rgb="FF142E6B"/>
      </right>
      <top style="medium">
        <color rgb="FF142E6B"/>
      </top>
      <bottom style="medium">
        <color rgb="FF142E6B"/>
      </bottom>
      <diagonal/>
    </border>
    <border>
      <left style="thin">
        <color rgb="FF142E6B"/>
      </left>
      <right/>
      <top style="medium">
        <color rgb="FF142E6B"/>
      </top>
      <bottom style="medium">
        <color rgb="FF142E6B"/>
      </bottom>
      <diagonal/>
    </border>
    <border>
      <left style="thin">
        <color rgb="FF142E6B"/>
      </left>
      <right style="thin">
        <color rgb="FF142E6B"/>
      </right>
      <top style="medium">
        <color rgb="FF142E6B"/>
      </top>
      <bottom style="medium">
        <color rgb="FF142E6B"/>
      </bottom>
      <diagonal/>
    </border>
    <border>
      <left/>
      <right style="thin">
        <color rgb="FF142E6B"/>
      </right>
      <top style="medium">
        <color rgb="FF142E6B"/>
      </top>
      <bottom style="medium">
        <color rgb="FF142E6B"/>
      </bottom>
      <diagonal/>
    </border>
    <border>
      <left style="medium">
        <color theme="3" tint="-0.24994659260841701"/>
      </left>
      <right style="medium">
        <color theme="3" tint="-0.24994659260841701"/>
      </right>
      <top/>
      <bottom style="medium">
        <color theme="3" tint="-0.24994659260841701"/>
      </bottom>
      <diagonal/>
    </border>
    <border>
      <left style="medium">
        <color rgb="FF142E6B"/>
      </left>
      <right/>
      <top style="thin">
        <color rgb="FF142E6B"/>
      </top>
      <bottom style="medium">
        <color rgb="FF142E6B"/>
      </bottom>
      <diagonal/>
    </border>
    <border>
      <left style="medium">
        <color theme="3" tint="-0.24994659260841701"/>
      </left>
      <right style="medium">
        <color theme="3" tint="-0.24994659260841701"/>
      </right>
      <top style="medium">
        <color theme="3" tint="-0.24994659260841701"/>
      </top>
      <bottom/>
      <diagonal/>
    </border>
    <border>
      <left style="medium">
        <color rgb="FF142E6B"/>
      </left>
      <right/>
      <top style="medium">
        <color rgb="FF142E6B"/>
      </top>
      <bottom style="thin">
        <color rgb="FF142E6B"/>
      </bottom>
      <diagonal/>
    </border>
    <border>
      <left style="medium">
        <color indexed="64"/>
      </left>
      <right/>
      <top style="thin">
        <color theme="3" tint="0.59999389629810485"/>
      </top>
      <bottom style="thin">
        <color theme="3" tint="0.59999389629810485"/>
      </bottom>
      <diagonal/>
    </border>
    <border>
      <left style="hair">
        <color indexed="8"/>
      </left>
      <right style="hair">
        <color indexed="8"/>
      </right>
      <top style="hair">
        <color indexed="8"/>
      </top>
      <bottom style="hair">
        <color indexed="8"/>
      </bottom>
      <diagonal/>
    </border>
    <border>
      <left/>
      <right style="thin">
        <color theme="3" tint="0.59996337778862885"/>
      </right>
      <top style="thin">
        <color theme="3" tint="0.59996337778862885"/>
      </top>
      <bottom style="thin">
        <color theme="3" tint="0.59996337778862885"/>
      </bottom>
      <diagonal/>
    </border>
    <border>
      <left style="thin">
        <color theme="3" tint="0.59996337778862885"/>
      </left>
      <right/>
      <top style="thin">
        <color theme="3" tint="0.59996337778862885"/>
      </top>
      <bottom style="thin">
        <color theme="3" tint="0.59996337778862885"/>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59996337778862885"/>
      </left>
      <right style="thin">
        <color theme="3" tint="0.59996337778862885"/>
      </right>
      <top style="thin">
        <color theme="3" tint="0.59996337778862885"/>
      </top>
      <bottom/>
      <diagonal/>
    </border>
    <border>
      <left/>
      <right/>
      <top style="medium">
        <color theme="3" tint="0.59999389629810485"/>
      </top>
      <bottom style="medium">
        <color theme="3" tint="0.59999389629810485"/>
      </bottom>
      <diagonal/>
    </border>
    <border>
      <left style="thick">
        <color theme="3" tint="0.59996337778862885"/>
      </left>
      <right style="thin">
        <color theme="3" tint="0.59999389629810485"/>
      </right>
      <top style="thick">
        <color theme="3" tint="0.59996337778862885"/>
      </top>
      <bottom style="thin">
        <color theme="3" tint="0.59999389629810485"/>
      </bottom>
      <diagonal/>
    </border>
    <border>
      <left style="thin">
        <color theme="3" tint="0.59999389629810485"/>
      </left>
      <right style="thin">
        <color theme="3" tint="0.59999389629810485"/>
      </right>
      <top style="thick">
        <color theme="3" tint="0.59996337778862885"/>
      </top>
      <bottom style="thin">
        <color theme="3" tint="0.59999389629810485"/>
      </bottom>
      <diagonal/>
    </border>
    <border>
      <left style="thick">
        <color theme="3" tint="0.59996337778862885"/>
      </left>
      <right style="thin">
        <color theme="3" tint="0.59999389629810485"/>
      </right>
      <top style="thin">
        <color theme="3" tint="0.59999389629810485"/>
      </top>
      <bottom style="thin">
        <color theme="3" tint="0.59999389629810485"/>
      </bottom>
      <diagonal/>
    </border>
    <border>
      <left style="thin">
        <color theme="3" tint="0.59999389629810485"/>
      </left>
      <right style="thick">
        <color theme="3" tint="0.59996337778862885"/>
      </right>
      <top style="thin">
        <color theme="3" tint="0.59999389629810485"/>
      </top>
      <bottom style="thin">
        <color theme="3" tint="0.59999389629810485"/>
      </bottom>
      <diagonal/>
    </border>
    <border>
      <left style="thick">
        <color theme="3" tint="0.59996337778862885"/>
      </left>
      <right style="thin">
        <color theme="3" tint="0.59999389629810485"/>
      </right>
      <top style="thin">
        <color theme="3" tint="0.59999389629810485"/>
      </top>
      <bottom style="thick">
        <color theme="3" tint="0.59996337778862885"/>
      </bottom>
      <diagonal/>
    </border>
    <border>
      <left style="thin">
        <color theme="3" tint="0.59999389629810485"/>
      </left>
      <right style="thin">
        <color theme="3" tint="0.59999389629810485"/>
      </right>
      <top style="thin">
        <color theme="3" tint="0.59999389629810485"/>
      </top>
      <bottom style="thick">
        <color theme="3" tint="0.59996337778862885"/>
      </bottom>
      <diagonal/>
    </border>
    <border>
      <left style="thin">
        <color theme="3" tint="0.59999389629810485"/>
      </left>
      <right style="thick">
        <color theme="3" tint="0.59996337778862885"/>
      </right>
      <top style="thin">
        <color theme="3" tint="0.59999389629810485"/>
      </top>
      <bottom style="thick">
        <color theme="3" tint="0.59996337778862885"/>
      </bottom>
      <diagonal/>
    </border>
    <border>
      <left style="medium">
        <color theme="3" tint="0.59999389629810485"/>
      </left>
      <right/>
      <top/>
      <bottom style="thin">
        <color theme="3" tint="0.59999389629810485"/>
      </bottom>
      <diagonal/>
    </border>
    <border>
      <left/>
      <right style="thin">
        <color theme="3" tint="0.59999389629810485"/>
      </right>
      <top/>
      <bottom style="thin">
        <color theme="3" tint="0.59999389629810485"/>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theme="3" tint="0.39994506668294322"/>
      </left>
      <right/>
      <top style="thin">
        <color theme="3" tint="0.39994506668294322"/>
      </top>
      <bottom style="thin">
        <color theme="3" tint="0.39994506668294322"/>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n">
        <color theme="3" tint="0.39994506668294322"/>
      </left>
      <right style="thin">
        <color theme="3" tint="0.39994506668294322"/>
      </right>
      <top style="medium">
        <color theme="4"/>
      </top>
      <bottom style="thin">
        <color theme="3" tint="0.39994506668294322"/>
      </bottom>
      <diagonal/>
    </border>
    <border>
      <left style="thick">
        <color theme="3"/>
      </left>
      <right style="thin">
        <color theme="3" tint="0.39994506668294322"/>
      </right>
      <top style="medium">
        <color theme="4"/>
      </top>
      <bottom style="thin">
        <color theme="3" tint="0.39994506668294322"/>
      </bottom>
      <diagonal/>
    </border>
    <border>
      <left style="thick">
        <color theme="3"/>
      </left>
      <right style="thin">
        <color theme="3" tint="0.39994506668294322"/>
      </right>
      <top style="thin">
        <color theme="3" tint="0.39994506668294322"/>
      </top>
      <bottom style="thin">
        <color theme="3" tint="0.39994506668294322"/>
      </bottom>
      <diagonal/>
    </border>
    <border>
      <left style="thick">
        <color theme="3"/>
      </left>
      <right style="thin">
        <color theme="3" tint="0.39994506668294322"/>
      </right>
      <top style="thin">
        <color theme="3" tint="0.39994506668294322"/>
      </top>
      <bottom style="thick">
        <color theme="3"/>
      </bottom>
      <diagonal/>
    </border>
    <border>
      <left style="thin">
        <color theme="3" tint="0.39994506668294322"/>
      </left>
      <right style="thin">
        <color theme="3" tint="0.39994506668294322"/>
      </right>
      <top style="thin">
        <color theme="3" tint="0.39994506668294322"/>
      </top>
      <bottom style="thick">
        <color theme="3"/>
      </bottom>
      <diagonal/>
    </border>
    <border>
      <left style="thin">
        <color theme="3" tint="0.39994506668294322"/>
      </left>
      <right/>
      <top style="medium">
        <color theme="4"/>
      </top>
      <bottom style="thin">
        <color theme="3" tint="0.39994506668294322"/>
      </bottom>
      <diagonal/>
    </border>
    <border>
      <left style="double">
        <color theme="1" tint="0.34998626667073579"/>
      </left>
      <right style="double">
        <color theme="1" tint="0.34998626667073579"/>
      </right>
      <top style="double">
        <color theme="1" tint="0.34998626667073579"/>
      </top>
      <bottom style="double">
        <color theme="1" tint="0.34998626667073579"/>
      </bottom>
      <diagonal/>
    </border>
    <border>
      <left style="thin">
        <color theme="3" tint="0.39994506668294322"/>
      </left>
      <right/>
      <top style="thin">
        <color theme="3" tint="0.39994506668294322"/>
      </top>
      <bottom style="thick">
        <color theme="3"/>
      </bottom>
      <diagonal/>
    </border>
    <border>
      <left style="thick">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3" tint="0.59999389629810485"/>
      </left>
      <right/>
      <top style="thin">
        <color theme="3" tint="0.59999389629810485"/>
      </top>
      <bottom style="medium">
        <color theme="3" tint="0.59999389629810485"/>
      </bottom>
      <diagonal/>
    </border>
    <border>
      <left/>
      <right style="thin">
        <color theme="3" tint="0.59999389629810485"/>
      </right>
      <top style="thin">
        <color theme="3" tint="0.59999389629810485"/>
      </top>
      <bottom style="medium">
        <color theme="3" tint="0.59999389629810485"/>
      </bottom>
      <diagonal/>
    </border>
    <border>
      <left/>
      <right/>
      <top style="thin">
        <color theme="3" tint="0.59999389629810485"/>
      </top>
      <bottom style="medium">
        <color theme="3" tint="0.59999389629810485"/>
      </bottom>
      <diagonal/>
    </border>
    <border>
      <left/>
      <right style="medium">
        <color theme="3" tint="0.59999389629810485"/>
      </right>
      <top style="thin">
        <color theme="3" tint="0.59999389629810485"/>
      </top>
      <bottom style="medium">
        <color theme="3" tint="0.59999389629810485"/>
      </bottom>
      <diagonal/>
    </border>
    <border>
      <left style="thick">
        <color theme="3" tint="0.59999389629810485"/>
      </left>
      <right/>
      <top style="thick">
        <color theme="3" tint="0.59999389629810485"/>
      </top>
      <bottom style="medium">
        <color theme="3" tint="0.59999389629810485"/>
      </bottom>
      <diagonal/>
    </border>
    <border>
      <left/>
      <right/>
      <top style="thick">
        <color theme="3" tint="0.59999389629810485"/>
      </top>
      <bottom style="medium">
        <color theme="3" tint="0.59999389629810485"/>
      </bottom>
      <diagonal/>
    </border>
    <border>
      <left/>
      <right style="thick">
        <color theme="3" tint="0.59999389629810485"/>
      </right>
      <top style="thick">
        <color theme="3" tint="0.59999389629810485"/>
      </top>
      <bottom style="medium">
        <color theme="3" tint="0.59999389629810485"/>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s>
  <cellStyleXfs count="10">
    <xf numFmtId="0" fontId="0" fillId="0" borderId="0"/>
    <xf numFmtId="0" fontId="2" fillId="0" borderId="0" applyNumberFormat="0" applyFill="0" applyBorder="0" applyAlignment="0" applyProtection="0">
      <alignment vertical="top"/>
      <protection locked="0"/>
    </xf>
    <xf numFmtId="9" fontId="18" fillId="0" borderId="0" applyFont="0" applyFill="0" applyBorder="0" applyAlignment="0" applyProtection="0"/>
    <xf numFmtId="0" fontId="19" fillId="0" borderId="0"/>
    <xf numFmtId="9" fontId="13" fillId="0" borderId="0" applyFont="0" applyFill="0" applyBorder="0" applyAlignment="0" applyProtection="0"/>
    <xf numFmtId="164" fontId="13" fillId="0" borderId="0" applyFont="0" applyFill="0" applyBorder="0" applyAlignment="0" applyProtection="0"/>
    <xf numFmtId="165" fontId="18" fillId="0" borderId="0" applyFont="0" applyFill="0" applyBorder="0" applyAlignment="0" applyProtection="0"/>
    <xf numFmtId="0" fontId="13" fillId="0" borderId="0"/>
    <xf numFmtId="0" fontId="13" fillId="0" borderId="0"/>
    <xf numFmtId="0" fontId="5" fillId="0" borderId="0"/>
  </cellStyleXfs>
  <cellXfs count="683">
    <xf numFmtId="0" fontId="0" fillId="0" borderId="0" xfId="0"/>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left" vertical="center" wrapText="1"/>
    </xf>
    <xf numFmtId="0" fontId="13" fillId="0" borderId="1" xfId="0" applyFont="1" applyBorder="1" applyAlignment="1">
      <alignment vertical="top" wrapText="1"/>
    </xf>
    <xf numFmtId="0" fontId="21" fillId="0" borderId="25" xfId="3" applyFont="1" applyBorder="1" applyAlignment="1">
      <alignment horizontal="center" vertical="center" wrapText="1"/>
    </xf>
    <xf numFmtId="0" fontId="21" fillId="0" borderId="26" xfId="3" applyFont="1" applyBorder="1" applyAlignment="1">
      <alignment horizontal="center" vertical="center" wrapText="1"/>
    </xf>
    <xf numFmtId="0" fontId="21" fillId="0" borderId="27" xfId="3" applyFont="1" applyBorder="1" applyAlignment="1">
      <alignment horizontal="center" vertical="center" wrapText="1"/>
    </xf>
    <xf numFmtId="0" fontId="21" fillId="0" borderId="24" xfId="3" applyFont="1" applyBorder="1" applyAlignment="1">
      <alignment horizontal="center" vertical="center" wrapText="1"/>
    </xf>
    <xf numFmtId="0" fontId="20" fillId="0" borderId="0" xfId="3" applyFont="1" applyBorder="1" applyAlignment="1">
      <alignment horizontal="left" vertical="center" wrapText="1"/>
    </xf>
    <xf numFmtId="0" fontId="21" fillId="0" borderId="21" xfId="3" applyFont="1" applyBorder="1" applyAlignment="1">
      <alignment horizontal="center" vertical="center" wrapText="1"/>
    </xf>
    <xf numFmtId="0" fontId="21" fillId="0" borderId="22" xfId="3" applyFont="1" applyBorder="1" applyAlignment="1">
      <alignment horizontal="center" vertical="center" wrapText="1"/>
    </xf>
    <xf numFmtId="0" fontId="20" fillId="0" borderId="1" xfId="3" applyFont="1" applyBorder="1" applyAlignment="1">
      <alignment horizontal="left" vertical="center" wrapText="1"/>
    </xf>
    <xf numFmtId="0" fontId="0" fillId="0" borderId="1" xfId="0" applyBorder="1"/>
    <xf numFmtId="0" fontId="20" fillId="0" borderId="1" xfId="3" applyFont="1" applyBorder="1" applyAlignment="1">
      <alignment vertical="center" wrapText="1"/>
    </xf>
    <xf numFmtId="0" fontId="0" fillId="0" borderId="5" xfId="0" applyFont="1" applyBorder="1" applyAlignment="1">
      <alignment horizontal="left" vertical="center" wrapText="1"/>
    </xf>
    <xf numFmtId="0" fontId="20" fillId="0" borderId="1" xfId="3" applyFont="1" applyBorder="1" applyAlignment="1">
      <alignment wrapText="1"/>
    </xf>
    <xf numFmtId="0" fontId="13" fillId="0" borderId="4" xfId="0" applyFont="1" applyBorder="1" applyAlignment="1">
      <alignment vertical="top" wrapText="1"/>
    </xf>
    <xf numFmtId="0" fontId="0" fillId="0" borderId="0" xfId="0" applyFont="1" applyAlignment="1">
      <alignment horizontal="left" vertical="center" wrapText="1"/>
    </xf>
    <xf numFmtId="0" fontId="0" fillId="0" borderId="0" xfId="0"/>
    <xf numFmtId="0" fontId="0" fillId="0" borderId="0" xfId="0" applyProtection="1"/>
    <xf numFmtId="0" fontId="33" fillId="0" borderId="0" xfId="0" applyFont="1" applyFill="1" applyBorder="1" applyProtection="1"/>
    <xf numFmtId="0" fontId="35" fillId="15" borderId="1" xfId="0" applyFont="1" applyFill="1" applyBorder="1" applyAlignment="1" applyProtection="1">
      <alignment horizontal="center" vertical="center"/>
    </xf>
    <xf numFmtId="0" fontId="33" fillId="0" borderId="1" xfId="6" applyNumberFormat="1" applyFont="1" applyFill="1" applyBorder="1" applyAlignment="1" applyProtection="1">
      <alignment horizontal="center" vertical="center"/>
      <protection locked="0"/>
    </xf>
    <xf numFmtId="0" fontId="33" fillId="0" borderId="1" xfId="0" applyFont="1" applyFill="1" applyBorder="1" applyAlignment="1" applyProtection="1">
      <alignment horizontal="center" vertical="center"/>
      <protection locked="0"/>
    </xf>
    <xf numFmtId="0" fontId="33" fillId="0" borderId="1" xfId="0" applyFont="1" applyFill="1" applyBorder="1" applyAlignment="1" applyProtection="1">
      <alignment horizontal="center" vertical="center" wrapText="1"/>
      <protection locked="0"/>
    </xf>
    <xf numFmtId="0" fontId="33" fillId="0" borderId="1" xfId="0" applyFont="1" applyFill="1" applyBorder="1" applyAlignment="1" applyProtection="1">
      <alignment vertical="center"/>
      <protection locked="0"/>
    </xf>
    <xf numFmtId="0" fontId="0" fillId="0" borderId="0" xfId="0" applyAlignment="1">
      <alignment horizontal="center"/>
    </xf>
    <xf numFmtId="9" fontId="8" fillId="16" borderId="1" xfId="2" applyFont="1" applyFill="1" applyBorder="1" applyAlignment="1" applyProtection="1">
      <alignment horizontal="center" vertical="center"/>
    </xf>
    <xf numFmtId="0" fontId="28" fillId="16" borderId="1" xfId="0" applyFont="1" applyFill="1" applyBorder="1" applyAlignment="1">
      <alignment horizontal="center"/>
    </xf>
    <xf numFmtId="0" fontId="28" fillId="0" borderId="0" xfId="0" applyFont="1"/>
    <xf numFmtId="0" fontId="28" fillId="0" borderId="0" xfId="0" applyFont="1" applyAlignment="1">
      <alignment horizontal="center"/>
    </xf>
    <xf numFmtId="0" fontId="0" fillId="0" borderId="0" xfId="0" applyBorder="1"/>
    <xf numFmtId="0" fontId="38" fillId="0" borderId="0" xfId="0" applyFont="1" applyAlignment="1">
      <alignment horizontal="center"/>
    </xf>
    <xf numFmtId="0" fontId="38" fillId="0" borderId="0" xfId="0" applyFont="1"/>
    <xf numFmtId="9" fontId="38" fillId="16" borderId="67" xfId="2" applyFont="1" applyFill="1" applyBorder="1" applyAlignment="1" applyProtection="1">
      <alignment horizontal="center" vertical="center"/>
      <protection locked="0"/>
    </xf>
    <xf numFmtId="0" fontId="38" fillId="0" borderId="70" xfId="0" applyFont="1" applyBorder="1" applyAlignment="1" applyProtection="1">
      <alignment horizontal="center" vertical="center"/>
      <protection locked="0"/>
    </xf>
    <xf numFmtId="9" fontId="38" fillId="16" borderId="70" xfId="2" applyFont="1" applyFill="1" applyBorder="1" applyAlignment="1" applyProtection="1">
      <alignment horizontal="center" vertical="center"/>
    </xf>
    <xf numFmtId="0" fontId="0" fillId="0" borderId="0" xfId="0" applyBorder="1" applyAlignment="1" applyProtection="1">
      <alignment vertical="center"/>
    </xf>
    <xf numFmtId="0" fontId="38" fillId="0" borderId="70" xfId="0" applyFont="1" applyBorder="1" applyAlignment="1" applyProtection="1">
      <alignment horizontal="center" vertical="center"/>
    </xf>
    <xf numFmtId="0" fontId="38" fillId="0" borderId="70" xfId="0" applyFont="1" applyBorder="1" applyAlignment="1" applyProtection="1">
      <alignment horizontal="center"/>
    </xf>
    <xf numFmtId="9" fontId="39" fillId="16" borderId="70" xfId="0" applyNumberFormat="1" applyFont="1" applyFill="1" applyBorder="1" applyAlignment="1" applyProtection="1">
      <alignment horizontal="center" vertical="center"/>
    </xf>
    <xf numFmtId="0" fontId="40" fillId="0" borderId="0" xfId="0" applyFont="1"/>
    <xf numFmtId="0" fontId="40" fillId="0" borderId="0" xfId="0" applyFont="1" applyBorder="1" applyAlignment="1" applyProtection="1">
      <alignment vertical="center"/>
    </xf>
    <xf numFmtId="0" fontId="42" fillId="0" borderId="0" xfId="0" applyFont="1"/>
    <xf numFmtId="0" fontId="42" fillId="17" borderId="0" xfId="0" applyFont="1" applyFill="1"/>
    <xf numFmtId="3" fontId="42" fillId="17" borderId="76" xfId="0" applyNumberFormat="1" applyFont="1" applyFill="1" applyBorder="1" applyAlignment="1">
      <alignment horizontal="center"/>
    </xf>
    <xf numFmtId="49" fontId="42" fillId="17" borderId="76" xfId="0" applyNumberFormat="1" applyFont="1" applyFill="1" applyBorder="1" applyAlignment="1">
      <alignment horizontal="center"/>
    </xf>
    <xf numFmtId="49" fontId="42" fillId="17" borderId="77" xfId="0" applyNumberFormat="1" applyFont="1" applyFill="1" applyBorder="1" applyAlignment="1">
      <alignment horizontal="center"/>
    </xf>
    <xf numFmtId="49" fontId="43" fillId="17" borderId="76" xfId="0" applyNumberFormat="1" applyFont="1" applyFill="1" applyBorder="1" applyAlignment="1">
      <alignment horizontal="center"/>
    </xf>
    <xf numFmtId="167" fontId="43" fillId="17" borderId="76" xfId="0" applyNumberFormat="1" applyFont="1" applyFill="1" applyBorder="1" applyAlignment="1">
      <alignment horizontal="center" vertical="center" wrapText="1"/>
    </xf>
    <xf numFmtId="14" fontId="43" fillId="17" borderId="76" xfId="0" applyNumberFormat="1" applyFont="1" applyFill="1" applyBorder="1" applyAlignment="1">
      <alignment horizontal="center"/>
    </xf>
    <xf numFmtId="0" fontId="42" fillId="0" borderId="77" xfId="0" applyFont="1" applyBorder="1" applyAlignment="1">
      <alignment horizontal="center"/>
    </xf>
    <xf numFmtId="0" fontId="42" fillId="0" borderId="76" xfId="0" applyFont="1" applyBorder="1" applyAlignment="1">
      <alignment horizontal="center"/>
    </xf>
    <xf numFmtId="3" fontId="43" fillId="17" borderId="76" xfId="0" applyNumberFormat="1" applyFont="1" applyFill="1" applyBorder="1" applyAlignment="1">
      <alignment horizontal="center"/>
    </xf>
    <xf numFmtId="167" fontId="42" fillId="17" borderId="76" xfId="0" applyNumberFormat="1" applyFont="1" applyFill="1" applyBorder="1" applyAlignment="1">
      <alignment horizontal="center" vertical="center" wrapText="1"/>
    </xf>
    <xf numFmtId="49" fontId="42" fillId="17" borderId="77" xfId="0" applyNumberFormat="1" applyFont="1" applyFill="1" applyBorder="1" applyAlignment="1">
      <alignment horizontal="justify"/>
    </xf>
    <xf numFmtId="14" fontId="43" fillId="17" borderId="77" xfId="0" applyNumberFormat="1" applyFont="1" applyFill="1" applyBorder="1" applyAlignment="1">
      <alignment horizontal="center"/>
    </xf>
    <xf numFmtId="0" fontId="44" fillId="18" borderId="78" xfId="0" applyFont="1" applyFill="1" applyBorder="1" applyAlignment="1">
      <alignment horizontal="center"/>
    </xf>
    <xf numFmtId="3" fontId="44" fillId="18" borderId="78" xfId="0" applyNumberFormat="1" applyFont="1" applyFill="1" applyBorder="1" applyAlignment="1">
      <alignment horizontal="center"/>
    </xf>
    <xf numFmtId="166" fontId="44" fillId="18" borderId="78" xfId="0" applyNumberFormat="1" applyFont="1" applyFill="1" applyBorder="1" applyAlignment="1">
      <alignment horizontal="center" vertical="center" wrapText="1"/>
    </xf>
    <xf numFmtId="166" fontId="44" fillId="18" borderId="81" xfId="0" applyNumberFormat="1" applyFont="1" applyFill="1" applyBorder="1" applyAlignment="1">
      <alignment horizontal="center" vertical="center" wrapText="1"/>
    </xf>
    <xf numFmtId="0" fontId="44" fillId="18" borderId="81" xfId="0" applyFont="1" applyFill="1" applyBorder="1" applyAlignment="1">
      <alignment horizontal="center" vertical="center"/>
    </xf>
    <xf numFmtId="0" fontId="44" fillId="18" borderId="78" xfId="0" applyFont="1" applyFill="1" applyBorder="1" applyAlignment="1">
      <alignment horizontal="center" vertical="center"/>
    </xf>
    <xf numFmtId="0" fontId="42" fillId="17" borderId="0" xfId="0" applyFont="1" applyFill="1" applyBorder="1"/>
    <xf numFmtId="0" fontId="42" fillId="0" borderId="0" xfId="0" applyFont="1" applyBorder="1"/>
    <xf numFmtId="0" fontId="0" fillId="0" borderId="0" xfId="0" applyFont="1" applyBorder="1" applyAlignment="1"/>
    <xf numFmtId="0" fontId="0" fillId="0" borderId="0" xfId="0" applyBorder="1" applyAlignment="1"/>
    <xf numFmtId="0" fontId="0" fillId="0" borderId="0" xfId="0" applyFont="1" applyAlignment="1" applyProtection="1">
      <alignment horizontal="right"/>
      <protection locked="0"/>
    </xf>
    <xf numFmtId="0" fontId="42" fillId="0" borderId="0" xfId="0" applyFont="1" applyAlignment="1">
      <alignment vertical="center"/>
    </xf>
    <xf numFmtId="0" fontId="0" fillId="0" borderId="0" xfId="0" applyAlignment="1">
      <alignment vertical="center"/>
    </xf>
    <xf numFmtId="0" fontId="46" fillId="0" borderId="0" xfId="0" applyFont="1" applyAlignment="1">
      <alignment vertical="center"/>
    </xf>
    <xf numFmtId="0" fontId="0" fillId="0" borderId="77" xfId="0" applyBorder="1" applyAlignment="1">
      <alignment horizontal="center"/>
    </xf>
    <xf numFmtId="166" fontId="50" fillId="18" borderId="78" xfId="0" applyNumberFormat="1" applyFont="1" applyFill="1" applyBorder="1" applyAlignment="1">
      <alignment horizontal="center" vertical="center" wrapText="1"/>
    </xf>
    <xf numFmtId="166" fontId="50" fillId="18" borderId="81" xfId="0" applyNumberFormat="1" applyFont="1" applyFill="1" applyBorder="1" applyAlignment="1">
      <alignment horizontal="center" vertical="center" wrapText="1"/>
    </xf>
    <xf numFmtId="0" fontId="50" fillId="18" borderId="81" xfId="0" applyFont="1" applyFill="1" applyBorder="1" applyAlignment="1">
      <alignment horizontal="center" vertical="center"/>
    </xf>
    <xf numFmtId="0" fontId="50" fillId="18" borderId="78" xfId="0" applyFont="1" applyFill="1" applyBorder="1" applyAlignment="1">
      <alignment horizontal="center" vertical="center"/>
    </xf>
    <xf numFmtId="0" fontId="0" fillId="0" borderId="0" xfId="0" applyFont="1" applyAlignment="1" applyProtection="1">
      <alignment horizontal="left"/>
      <protection locked="0"/>
    </xf>
    <xf numFmtId="0" fontId="0" fillId="0" borderId="0" xfId="0" applyProtection="1">
      <protection locked="0"/>
    </xf>
    <xf numFmtId="0" fontId="0" fillId="0" borderId="0" xfId="0" applyFont="1" applyProtection="1"/>
    <xf numFmtId="0" fontId="0" fillId="0" borderId="0" xfId="0" applyFill="1" applyProtection="1"/>
    <xf numFmtId="0" fontId="0" fillId="11" borderId="0" xfId="0" applyFont="1" applyFill="1" applyBorder="1" applyAlignment="1" applyProtection="1">
      <alignment horizontal="left"/>
      <protection locked="0"/>
    </xf>
    <xf numFmtId="0" fontId="57" fillId="0" borderId="76" xfId="0" applyFont="1" applyFill="1" applyBorder="1" applyAlignment="1" applyProtection="1"/>
    <xf numFmtId="0" fontId="59" fillId="0" borderId="0" xfId="0" applyFont="1" applyFill="1" applyBorder="1" applyAlignment="1" applyProtection="1">
      <alignment horizontal="left" wrapText="1"/>
    </xf>
    <xf numFmtId="0" fontId="61" fillId="21" borderId="76" xfId="0" applyFont="1" applyFill="1" applyBorder="1" applyAlignment="1" applyProtection="1"/>
    <xf numFmtId="0" fontId="62" fillId="0" borderId="0" xfId="0" applyFont="1" applyFill="1" applyBorder="1" applyAlignment="1" applyProtection="1">
      <alignment horizontal="left"/>
    </xf>
    <xf numFmtId="0" fontId="0" fillId="0" borderId="0" xfId="0" applyFont="1" applyFill="1" applyBorder="1" applyAlignment="1" applyProtection="1">
      <alignment horizontal="left"/>
    </xf>
    <xf numFmtId="0" fontId="64" fillId="22" borderId="0" xfId="0" applyFont="1" applyFill="1" applyAlignment="1" applyProtection="1">
      <alignment horizontal="center"/>
    </xf>
    <xf numFmtId="0" fontId="6" fillId="0" borderId="14" xfId="0" applyFont="1" applyBorder="1" applyAlignment="1" applyProtection="1">
      <alignment horizontal="left" vertical="center" wrapText="1"/>
    </xf>
    <xf numFmtId="0" fontId="6" fillId="0" borderId="15" xfId="0" applyFont="1" applyBorder="1" applyAlignment="1" applyProtection="1">
      <alignment horizontal="left" vertical="center" wrapText="1"/>
    </xf>
    <xf numFmtId="0" fontId="6" fillId="0" borderId="16" xfId="0" applyFont="1" applyBorder="1" applyAlignment="1" applyProtection="1">
      <alignment horizontal="left" vertical="center" wrapText="1"/>
    </xf>
    <xf numFmtId="0" fontId="5" fillId="0" borderId="0" xfId="0" applyFont="1" applyProtection="1">
      <protection locked="0"/>
    </xf>
    <xf numFmtId="0" fontId="3" fillId="11" borderId="0" xfId="0" applyFont="1" applyFill="1" applyBorder="1" applyAlignment="1" applyProtection="1">
      <alignment vertical="center" wrapText="1"/>
      <protection locked="0"/>
    </xf>
    <xf numFmtId="0" fontId="4" fillId="11" borderId="0" xfId="0" applyFont="1" applyFill="1" applyBorder="1" applyAlignment="1" applyProtection="1">
      <alignment horizontal="center" vertical="center"/>
      <protection locked="0"/>
    </xf>
    <xf numFmtId="0" fontId="5" fillId="11" borderId="0" xfId="0" applyFont="1" applyFill="1" applyBorder="1" applyProtection="1">
      <protection locked="0"/>
    </xf>
    <xf numFmtId="0" fontId="31" fillId="0" borderId="0" xfId="0" applyFont="1" applyProtection="1">
      <protection locked="0"/>
    </xf>
    <xf numFmtId="0" fontId="5" fillId="0" borderId="0" xfId="0" applyFont="1" applyAlignment="1" applyProtection="1">
      <alignment vertical="top" wrapText="1"/>
      <protection locked="0"/>
    </xf>
    <xf numFmtId="0" fontId="6" fillId="0" borderId="1" xfId="0" applyFont="1" applyBorder="1" applyAlignment="1" applyProtection="1">
      <alignment horizontal="left" vertical="center" wrapText="1"/>
      <protection locked="0"/>
    </xf>
    <xf numFmtId="0" fontId="6" fillId="0" borderId="8" xfId="0" applyFont="1" applyBorder="1" applyAlignment="1" applyProtection="1">
      <alignment vertical="top" wrapText="1"/>
      <protection locked="0"/>
    </xf>
    <xf numFmtId="0" fontId="5" fillId="0" borderId="0" xfId="0" applyFont="1" applyAlignment="1" applyProtection="1">
      <alignment horizontal="left" vertical="center" wrapText="1"/>
      <protection locked="0"/>
    </xf>
    <xf numFmtId="0" fontId="5" fillId="7" borderId="1" xfId="0" applyFont="1" applyFill="1" applyBorder="1" applyAlignment="1" applyProtection="1">
      <alignment horizontal="left" vertical="center" wrapText="1"/>
      <protection locked="0"/>
    </xf>
    <xf numFmtId="1" fontId="5" fillId="0" borderId="1" xfId="0" applyNumberFormat="1" applyFont="1" applyBorder="1" applyAlignment="1" applyProtection="1">
      <alignment horizontal="center" vertical="center" wrapText="1"/>
      <protection locked="0"/>
    </xf>
    <xf numFmtId="1" fontId="5" fillId="0" borderId="8" xfId="0" applyNumberFormat="1" applyFont="1" applyBorder="1" applyAlignment="1" applyProtection="1">
      <alignment horizontal="center" vertical="center" wrapText="1"/>
      <protection locked="0"/>
    </xf>
    <xf numFmtId="0" fontId="5" fillId="7" borderId="9" xfId="0" applyFont="1" applyFill="1" applyBorder="1" applyAlignment="1" applyProtection="1">
      <alignment horizontal="left" vertical="center" wrapText="1"/>
      <protection locked="0"/>
    </xf>
    <xf numFmtId="1" fontId="5" fillId="0" borderId="9" xfId="0" applyNumberFormat="1" applyFont="1" applyBorder="1" applyAlignment="1" applyProtection="1">
      <alignment horizontal="center" vertical="center" wrapText="1"/>
      <protection locked="0"/>
    </xf>
    <xf numFmtId="1" fontId="5" fillId="0" borderId="10" xfId="0" applyNumberFormat="1" applyFont="1" applyBorder="1" applyAlignment="1" applyProtection="1">
      <alignment horizontal="center" vertical="center" wrapText="1"/>
      <protection locked="0"/>
    </xf>
    <xf numFmtId="0" fontId="5" fillId="0" borderId="0" xfId="0" applyFont="1" applyAlignment="1" applyProtection="1">
      <alignment vertical="center"/>
      <protection locked="0"/>
    </xf>
    <xf numFmtId="0" fontId="6" fillId="0" borderId="19" xfId="0" applyFont="1" applyBorder="1" applyAlignment="1" applyProtection="1">
      <alignment horizontal="left" vertical="center" wrapText="1"/>
      <protection locked="0"/>
    </xf>
    <xf numFmtId="0" fontId="6" fillId="0" borderId="20" xfId="0" applyFont="1" applyBorder="1" applyAlignment="1" applyProtection="1">
      <alignment vertical="top" wrapText="1"/>
      <protection locked="0"/>
    </xf>
    <xf numFmtId="0" fontId="6" fillId="0" borderId="20" xfId="0" applyFont="1" applyBorder="1" applyAlignment="1" applyProtection="1">
      <alignment horizontal="left" vertical="center" wrapText="1"/>
      <protection locked="0"/>
    </xf>
    <xf numFmtId="0" fontId="6" fillId="0" borderId="51" xfId="0" applyFont="1" applyBorder="1" applyAlignment="1" applyProtection="1">
      <alignment vertical="top" wrapText="1"/>
      <protection locked="0"/>
    </xf>
    <xf numFmtId="0" fontId="30" fillId="2" borderId="0" xfId="0" applyFont="1" applyFill="1" applyBorder="1" applyAlignment="1" applyProtection="1">
      <alignment horizontal="left" vertical="center" wrapText="1"/>
      <protection locked="0"/>
    </xf>
    <xf numFmtId="0" fontId="30" fillId="2" borderId="50" xfId="0" applyFont="1" applyFill="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3" fillId="6" borderId="48" xfId="0" applyFont="1" applyFill="1" applyBorder="1" applyAlignment="1" applyProtection="1">
      <alignment vertical="center" wrapText="1"/>
    </xf>
    <xf numFmtId="0" fontId="10" fillId="2" borderId="1" xfId="0" applyFont="1" applyFill="1" applyBorder="1" applyAlignment="1" applyProtection="1">
      <alignment horizontal="center" vertical="center" wrapText="1"/>
    </xf>
    <xf numFmtId="0" fontId="10" fillId="2" borderId="8" xfId="0" applyFont="1" applyFill="1" applyBorder="1" applyAlignment="1" applyProtection="1">
      <alignment horizontal="center" vertical="center" wrapText="1"/>
    </xf>
    <xf numFmtId="0" fontId="6" fillId="7" borderId="15" xfId="0" applyFont="1" applyFill="1" applyBorder="1" applyAlignment="1" applyProtection="1">
      <alignment horizontal="left" vertical="center" wrapText="1"/>
    </xf>
    <xf numFmtId="0" fontId="6" fillId="7" borderId="16" xfId="0" applyFont="1" applyFill="1" applyBorder="1" applyAlignment="1" applyProtection="1">
      <alignment horizontal="left" vertical="center" wrapText="1"/>
    </xf>
    <xf numFmtId="0" fontId="30" fillId="2" borderId="49" xfId="0" applyFont="1" applyFill="1" applyBorder="1" applyAlignment="1" applyProtection="1">
      <alignment horizontal="left" vertical="center" wrapText="1"/>
    </xf>
    <xf numFmtId="0" fontId="6" fillId="0" borderId="1" xfId="0" applyFont="1" applyBorder="1" applyAlignment="1" applyProtection="1">
      <alignment vertical="top" wrapText="1"/>
    </xf>
    <xf numFmtId="0" fontId="8" fillId="0" borderId="9" xfId="0" applyFont="1" applyBorder="1" applyAlignment="1" applyProtection="1">
      <alignment horizontal="left" vertical="center" wrapText="1"/>
    </xf>
    <xf numFmtId="0" fontId="20" fillId="0" borderId="1" xfId="7" applyFont="1" applyBorder="1" applyAlignment="1" applyProtection="1">
      <alignment horizontal="left" vertical="center" wrapText="1"/>
      <protection locked="0"/>
    </xf>
    <xf numFmtId="0" fontId="20" fillId="0" borderId="1" xfId="3" applyFont="1" applyBorder="1" applyAlignment="1" applyProtection="1">
      <alignment horizontal="left" vertical="center" wrapText="1"/>
      <protection locked="0"/>
    </xf>
    <xf numFmtId="0" fontId="20" fillId="0" borderId="28" xfId="7" applyFont="1" applyBorder="1" applyAlignment="1" applyProtection="1">
      <alignment horizontal="left" vertical="center" wrapText="1"/>
      <protection locked="0"/>
    </xf>
    <xf numFmtId="0" fontId="20" fillId="0" borderId="12" xfId="7" applyFont="1" applyBorder="1" applyAlignment="1" applyProtection="1">
      <alignment vertical="center" wrapText="1"/>
      <protection locked="0"/>
    </xf>
    <xf numFmtId="0" fontId="20" fillId="0" borderId="13" xfId="7" applyFont="1" applyBorder="1" applyAlignment="1" applyProtection="1">
      <alignment horizontal="left" vertical="center" wrapText="1"/>
      <protection locked="0"/>
    </xf>
    <xf numFmtId="0" fontId="20" fillId="0" borderId="2" xfId="7" applyFont="1" applyBorder="1" applyAlignment="1" applyProtection="1">
      <alignment horizontal="left" vertical="center" wrapText="1"/>
      <protection locked="0"/>
    </xf>
    <xf numFmtId="0" fontId="20" fillId="0" borderId="1" xfId="3" applyFont="1" applyBorder="1" applyAlignment="1" applyProtection="1">
      <alignment vertical="center" wrapText="1"/>
      <protection locked="0"/>
    </xf>
    <xf numFmtId="0" fontId="13" fillId="0" borderId="0" xfId="0" applyFont="1" applyAlignment="1" applyProtection="1">
      <alignment vertical="top" wrapText="1"/>
      <protection locked="0"/>
    </xf>
    <xf numFmtId="0" fontId="20" fillId="0" borderId="1" xfId="3" applyFont="1" applyBorder="1" applyAlignment="1" applyProtection="1">
      <alignment wrapText="1"/>
      <protection locked="0"/>
    </xf>
    <xf numFmtId="0" fontId="21" fillId="0" borderId="21" xfId="7" applyFont="1" applyBorder="1" applyAlignment="1" applyProtection="1">
      <alignment horizontal="center" vertical="center" wrapText="1"/>
      <protection locked="0"/>
    </xf>
    <xf numFmtId="0" fontId="21" fillId="0" borderId="24" xfId="7" applyFont="1" applyBorder="1" applyAlignment="1" applyProtection="1">
      <alignment horizontal="center" vertical="center" wrapText="1"/>
      <protection locked="0"/>
    </xf>
    <xf numFmtId="0" fontId="21" fillId="0" borderId="22" xfId="7" applyFont="1" applyBorder="1" applyAlignment="1" applyProtection="1">
      <alignment horizontal="center" vertical="center" wrapText="1"/>
      <protection locked="0"/>
    </xf>
    <xf numFmtId="0" fontId="11" fillId="0" borderId="17" xfId="0" applyFont="1" applyBorder="1" applyAlignment="1" applyProtection="1">
      <alignment vertical="top" wrapText="1"/>
      <protection locked="0"/>
    </xf>
    <xf numFmtId="0" fontId="11" fillId="0" borderId="0" xfId="0" applyFont="1" applyAlignment="1" applyProtection="1">
      <alignment vertical="top" wrapText="1"/>
      <protection locked="0"/>
    </xf>
    <xf numFmtId="0" fontId="14" fillId="0" borderId="0" xfId="0" applyFont="1" applyFill="1" applyBorder="1" applyAlignment="1" applyProtection="1">
      <alignment vertical="top" wrapText="1"/>
      <protection locked="0"/>
    </xf>
    <xf numFmtId="0" fontId="12" fillId="0" borderId="0"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left" vertical="center" wrapText="1"/>
      <protection locked="0"/>
    </xf>
    <xf numFmtId="0" fontId="16" fillId="0" borderId="20"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center" vertical="center" wrapText="1"/>
      <protection locked="0"/>
    </xf>
    <xf numFmtId="10" fontId="13" fillId="0" borderId="0" xfId="0" applyNumberFormat="1" applyFont="1" applyAlignment="1" applyProtection="1">
      <alignment vertical="top" wrapText="1"/>
      <protection locked="0"/>
    </xf>
    <xf numFmtId="0" fontId="13" fillId="0" borderId="1" xfId="0" applyFont="1" applyBorder="1" applyAlignment="1" applyProtection="1">
      <alignment vertical="top" wrapText="1"/>
      <protection locked="0"/>
    </xf>
    <xf numFmtId="0" fontId="13" fillId="0" borderId="1" xfId="0" applyFont="1" applyBorder="1" applyAlignment="1" applyProtection="1">
      <alignment horizontal="center" vertical="top" wrapText="1"/>
      <protection locked="0"/>
    </xf>
    <xf numFmtId="0" fontId="13" fillId="0" borderId="1" xfId="0" applyFont="1" applyFill="1" applyBorder="1" applyAlignment="1" applyProtection="1">
      <alignment horizontal="center" vertical="center" wrapText="1"/>
      <protection locked="0"/>
    </xf>
    <xf numFmtId="0" fontId="11" fillId="0" borderId="1" xfId="0" applyFont="1" applyBorder="1" applyAlignment="1" applyProtection="1">
      <alignment vertical="top" wrapText="1"/>
      <protection locked="0"/>
    </xf>
    <xf numFmtId="0" fontId="11" fillId="0" borderId="0" xfId="0" applyFont="1" applyAlignment="1" applyProtection="1">
      <alignment horizontal="center" vertical="top" wrapText="1"/>
      <protection locked="0"/>
    </xf>
    <xf numFmtId="0" fontId="17" fillId="6" borderId="1" xfId="0" applyFont="1" applyFill="1" applyBorder="1" applyAlignment="1" applyProtection="1">
      <alignment horizontal="center" vertical="top" wrapText="1"/>
    </xf>
    <xf numFmtId="0" fontId="13" fillId="0" borderId="0" xfId="0" applyFont="1" applyAlignment="1" applyProtection="1">
      <alignment vertical="top" wrapText="1"/>
    </xf>
    <xf numFmtId="0" fontId="10" fillId="9" borderId="1" xfId="0" applyFont="1" applyFill="1" applyBorder="1" applyAlignment="1" applyProtection="1">
      <alignment horizontal="center" vertical="center" wrapText="1"/>
    </xf>
    <xf numFmtId="0" fontId="13" fillId="0" borderId="1" xfId="0" applyFont="1" applyBorder="1" applyAlignment="1" applyProtection="1">
      <alignment vertical="top" wrapText="1"/>
    </xf>
    <xf numFmtId="0" fontId="13" fillId="0" borderId="1" xfId="0" applyFont="1" applyBorder="1" applyAlignment="1" applyProtection="1">
      <alignment horizontal="center" vertical="top" wrapText="1"/>
    </xf>
    <xf numFmtId="0" fontId="13" fillId="11" borderId="1" xfId="0" applyFont="1" applyFill="1" applyBorder="1" applyAlignment="1" applyProtection="1">
      <alignment vertical="top" wrapText="1"/>
    </xf>
    <xf numFmtId="0" fontId="0" fillId="0" borderId="1" xfId="0" applyFont="1" applyBorder="1" applyAlignment="1" applyProtection="1">
      <alignment horizontal="left" vertical="center" wrapText="1"/>
    </xf>
    <xf numFmtId="1" fontId="17" fillId="0" borderId="1" xfId="0" applyNumberFormat="1" applyFont="1" applyBorder="1" applyAlignment="1" applyProtection="1">
      <alignment horizontal="center" vertical="top" wrapText="1"/>
    </xf>
    <xf numFmtId="0" fontId="33" fillId="0" borderId="0" xfId="0" applyFont="1" applyFill="1" applyBorder="1" applyProtection="1">
      <protection locked="0"/>
    </xf>
    <xf numFmtId="0" fontId="33" fillId="0" borderId="63" xfId="0" applyFont="1" applyFill="1" applyBorder="1" applyProtection="1">
      <protection locked="0"/>
    </xf>
    <xf numFmtId="0" fontId="33" fillId="0" borderId="0" xfId="0" applyFont="1" applyFill="1" applyBorder="1" applyAlignment="1" applyProtection="1">
      <alignment vertical="center"/>
      <protection locked="0"/>
    </xf>
    <xf numFmtId="0" fontId="33" fillId="0" borderId="1" xfId="0" applyFont="1" applyFill="1" applyBorder="1" applyProtection="1">
      <protection locked="0"/>
    </xf>
    <xf numFmtId="0" fontId="33" fillId="0" borderId="0" xfId="0" applyFont="1" applyFill="1" applyBorder="1" applyAlignment="1" applyProtection="1">
      <alignment horizontal="center" vertical="center"/>
      <protection locked="0"/>
    </xf>
    <xf numFmtId="0" fontId="33" fillId="0" borderId="0" xfId="0" applyFont="1" applyFill="1" applyBorder="1" applyAlignment="1" applyProtection="1">
      <alignment horizontal="right" vertical="center"/>
      <protection locked="0"/>
    </xf>
    <xf numFmtId="0" fontId="33" fillId="0" borderId="63" xfId="0" applyFont="1" applyFill="1" applyBorder="1" applyProtection="1"/>
    <xf numFmtId="0" fontId="33" fillId="13" borderId="0" xfId="0" applyFont="1" applyFill="1" applyBorder="1" applyProtection="1"/>
    <xf numFmtId="0" fontId="51" fillId="0" borderId="1" xfId="0" applyFont="1" applyBorder="1" applyProtection="1">
      <protection locked="0"/>
    </xf>
    <xf numFmtId="0" fontId="51" fillId="0" borderId="0" xfId="0" applyFont="1" applyBorder="1" applyProtection="1">
      <protection locked="0"/>
    </xf>
    <xf numFmtId="0" fontId="0" fillId="0" borderId="0" xfId="0" applyFont="1" applyBorder="1" applyProtection="1">
      <protection locked="0"/>
    </xf>
    <xf numFmtId="0" fontId="0" fillId="0" borderId="0" xfId="0" applyFont="1" applyProtection="1">
      <protection locked="0"/>
    </xf>
    <xf numFmtId="0" fontId="51" fillId="0" borderId="1" xfId="0" applyFont="1" applyBorder="1" applyProtection="1"/>
    <xf numFmtId="0" fontId="51" fillId="0" borderId="1" xfId="0" applyFont="1" applyBorder="1" applyAlignment="1" applyProtection="1">
      <alignment horizontal="center"/>
    </xf>
    <xf numFmtId="0" fontId="51" fillId="0" borderId="1" xfId="0" applyFont="1" applyBorder="1" applyAlignment="1" applyProtection="1">
      <alignment horizontal="center" vertical="center"/>
    </xf>
    <xf numFmtId="0" fontId="71" fillId="0" borderId="95" xfId="0" applyFont="1" applyBorder="1" applyAlignment="1" applyProtection="1">
      <alignment horizontal="left" vertical="center" wrapText="1"/>
      <protection locked="0"/>
    </xf>
    <xf numFmtId="0" fontId="71" fillId="0" borderId="49" xfId="0" applyFont="1" applyFill="1" applyBorder="1" applyAlignment="1" applyProtection="1">
      <alignment horizontal="center" vertical="center" wrapText="1"/>
      <protection locked="0"/>
    </xf>
    <xf numFmtId="0" fontId="71" fillId="0" borderId="49" xfId="0" applyFont="1" applyFill="1" applyBorder="1" applyAlignment="1" applyProtection="1">
      <alignment horizontal="left" vertical="center" wrapText="1"/>
      <protection locked="0"/>
    </xf>
    <xf numFmtId="0" fontId="0" fillId="0" borderId="0" xfId="0" applyFont="1" applyAlignment="1" applyProtection="1">
      <alignment horizontal="center"/>
      <protection locked="0"/>
    </xf>
    <xf numFmtId="0" fontId="0" fillId="0" borderId="1" xfId="0" applyFont="1" applyBorder="1" applyProtection="1">
      <protection locked="0"/>
    </xf>
    <xf numFmtId="0" fontId="0" fillId="0" borderId="1" xfId="0" applyFont="1" applyBorder="1" applyProtection="1"/>
    <xf numFmtId="0" fontId="72" fillId="0" borderId="1" xfId="0" applyFont="1" applyFill="1" applyBorder="1" applyAlignment="1" applyProtection="1">
      <alignment horizontal="left" vertical="center" wrapText="1"/>
    </xf>
    <xf numFmtId="0" fontId="71" fillId="0" borderId="1" xfId="0" applyFont="1" applyBorder="1" applyAlignment="1" applyProtection="1">
      <alignment horizontal="left" vertical="center" wrapText="1"/>
    </xf>
    <xf numFmtId="0" fontId="0" fillId="0" borderId="0" xfId="0" applyFont="1" applyAlignment="1" applyProtection="1">
      <alignment horizontal="center" vertical="center"/>
      <protection locked="0"/>
    </xf>
    <xf numFmtId="1" fontId="73" fillId="0" borderId="1" xfId="0" applyNumberFormat="1" applyFont="1" applyBorder="1" applyAlignment="1" applyProtection="1">
      <alignment horizontal="center"/>
    </xf>
    <xf numFmtId="0" fontId="1" fillId="0" borderId="1" xfId="0" applyFont="1" applyBorder="1" applyAlignment="1" applyProtection="1">
      <alignment horizontal="center"/>
    </xf>
    <xf numFmtId="0" fontId="71" fillId="0" borderId="1" xfId="0" applyFont="1" applyBorder="1" applyAlignment="1" applyProtection="1">
      <alignment horizontal="left" vertical="center" wrapText="1"/>
      <protection locked="0"/>
    </xf>
    <xf numFmtId="0" fontId="62" fillId="0" borderId="0" xfId="0" applyFont="1" applyFill="1" applyBorder="1" applyAlignment="1" applyProtection="1">
      <alignment horizontal="center" vertical="center"/>
    </xf>
    <xf numFmtId="2" fontId="56" fillId="0" borderId="76" xfId="0" applyNumberFormat="1" applyFont="1" applyFill="1" applyBorder="1" applyAlignment="1" applyProtection="1">
      <alignment horizontal="center" vertical="center"/>
    </xf>
    <xf numFmtId="2" fontId="56" fillId="11" borderId="76" xfId="0" applyNumberFormat="1" applyFont="1" applyFill="1" applyBorder="1" applyAlignment="1" applyProtection="1">
      <alignment horizontal="center" vertical="center"/>
    </xf>
    <xf numFmtId="0" fontId="59" fillId="0" borderId="0" xfId="0" applyFont="1" applyFill="1" applyBorder="1" applyAlignment="1" applyProtection="1">
      <alignment horizontal="center" vertical="center" wrapText="1"/>
    </xf>
    <xf numFmtId="2" fontId="55" fillId="0" borderId="76" xfId="0" applyNumberFormat="1" applyFont="1" applyFill="1" applyBorder="1" applyAlignment="1" applyProtection="1">
      <alignment horizontal="center" vertical="center"/>
    </xf>
    <xf numFmtId="2" fontId="55" fillId="11" borderId="76" xfId="0" applyNumberFormat="1" applyFont="1" applyFill="1" applyBorder="1" applyAlignment="1" applyProtection="1">
      <alignment horizontal="center" vertical="center"/>
    </xf>
    <xf numFmtId="0" fontId="46" fillId="0" borderId="0" xfId="0" applyFont="1" applyProtection="1">
      <protection locked="0"/>
    </xf>
    <xf numFmtId="0" fontId="0" fillId="0" borderId="0" xfId="0" applyFont="1" applyFill="1" applyBorder="1" applyAlignment="1" applyProtection="1">
      <alignment horizontal="left"/>
      <protection locked="0"/>
    </xf>
    <xf numFmtId="0" fontId="45" fillId="0" borderId="0" xfId="0" applyFont="1" applyBorder="1" applyAlignment="1" applyProtection="1">
      <alignment horizontal="right"/>
      <protection locked="0"/>
    </xf>
    <xf numFmtId="0" fontId="0" fillId="0" borderId="0" xfId="0" applyAlignment="1" applyProtection="1">
      <protection locked="0"/>
    </xf>
    <xf numFmtId="0" fontId="0" fillId="0" borderId="0" xfId="0" applyAlignment="1" applyProtection="1">
      <alignment horizontal="right"/>
      <protection locked="0"/>
    </xf>
    <xf numFmtId="0" fontId="65" fillId="0" borderId="0" xfId="0" applyFont="1" applyBorder="1" applyAlignment="1" applyProtection="1">
      <alignment horizontal="left"/>
      <protection locked="0"/>
    </xf>
    <xf numFmtId="0" fontId="63" fillId="0" borderId="0" xfId="0" applyFont="1" applyFill="1" applyBorder="1" applyAlignment="1" applyProtection="1">
      <alignment horizontal="left"/>
      <protection locked="0"/>
    </xf>
    <xf numFmtId="0" fontId="58" fillId="0" borderId="0" xfId="0" applyFont="1" applyBorder="1" applyAlignment="1" applyProtection="1">
      <alignment horizontal="left"/>
      <protection locked="0"/>
    </xf>
    <xf numFmtId="0" fontId="58" fillId="0" borderId="0" xfId="0" applyFont="1" applyBorder="1" applyProtection="1">
      <protection locked="0"/>
    </xf>
    <xf numFmtId="0" fontId="58" fillId="0" borderId="0" xfId="0" applyFont="1" applyProtection="1">
      <protection locked="0"/>
    </xf>
    <xf numFmtId="0" fontId="61" fillId="21" borderId="76" xfId="0" applyFont="1" applyFill="1" applyBorder="1" applyAlignment="1" applyProtection="1">
      <protection locked="0"/>
    </xf>
    <xf numFmtId="0" fontId="56" fillId="20" borderId="76" xfId="0" applyFont="1" applyFill="1" applyBorder="1" applyAlignment="1" applyProtection="1">
      <alignment horizontal="center" vertical="center"/>
      <protection locked="0"/>
    </xf>
    <xf numFmtId="0" fontId="56" fillId="19" borderId="76" xfId="0" applyFont="1" applyFill="1" applyBorder="1" applyAlignment="1" applyProtection="1">
      <alignment horizontal="center" vertical="center"/>
      <protection locked="0"/>
    </xf>
    <xf numFmtId="0" fontId="62" fillId="0" borderId="0" xfId="0" applyFont="1" applyFill="1" applyBorder="1" applyAlignment="1" applyProtection="1">
      <alignment horizontal="center" vertical="center"/>
      <protection locked="0"/>
    </xf>
    <xf numFmtId="0" fontId="62" fillId="0" borderId="0" xfId="0" applyFont="1" applyFill="1" applyBorder="1" applyAlignment="1" applyProtection="1">
      <alignment horizontal="left"/>
      <protection locked="0"/>
    </xf>
    <xf numFmtId="0" fontId="60" fillId="0" borderId="0" xfId="0" applyFont="1" applyFill="1" applyProtection="1">
      <protection locked="0"/>
    </xf>
    <xf numFmtId="0" fontId="57" fillId="0" borderId="76" xfId="0" applyFont="1" applyFill="1" applyBorder="1" applyAlignment="1" applyProtection="1">
      <protection locked="0"/>
    </xf>
    <xf numFmtId="0" fontId="55" fillId="20" borderId="76" xfId="0" applyFont="1" applyFill="1" applyBorder="1" applyAlignment="1" applyProtection="1">
      <alignment horizontal="center" vertical="center"/>
      <protection locked="0"/>
    </xf>
    <xf numFmtId="0" fontId="63" fillId="0" borderId="0" xfId="0" applyFont="1" applyFill="1" applyBorder="1" applyAlignment="1" applyProtection="1">
      <alignment horizontal="center" vertical="center"/>
      <protection locked="0"/>
    </xf>
    <xf numFmtId="0" fontId="58" fillId="0" borderId="0" xfId="0" applyFont="1" applyFill="1" applyProtection="1">
      <protection locked="0"/>
    </xf>
    <xf numFmtId="1" fontId="55" fillId="20" borderId="76" xfId="0" applyNumberFormat="1" applyFont="1" applyFill="1" applyBorder="1" applyAlignment="1" applyProtection="1">
      <alignment horizontal="center" vertical="center"/>
      <protection locked="0"/>
    </xf>
    <xf numFmtId="1" fontId="56" fillId="19" borderId="76" xfId="0" applyNumberFormat="1" applyFont="1" applyFill="1" applyBorder="1" applyAlignment="1" applyProtection="1">
      <alignment horizontal="center" vertical="center"/>
      <protection locked="0"/>
    </xf>
    <xf numFmtId="0" fontId="58" fillId="0" borderId="0" xfId="0" applyFont="1" applyFill="1" applyAlignment="1" applyProtection="1">
      <alignment horizontal="center" vertical="center"/>
      <protection locked="0"/>
    </xf>
    <xf numFmtId="0" fontId="0" fillId="0" borderId="0" xfId="0" applyFill="1" applyProtection="1">
      <protection locked="0"/>
    </xf>
    <xf numFmtId="0" fontId="56" fillId="11" borderId="0" xfId="0" applyFont="1" applyFill="1" applyBorder="1" applyAlignment="1" applyProtection="1">
      <protection locked="0"/>
    </xf>
    <xf numFmtId="0" fontId="0" fillId="11" borderId="0" xfId="0" applyFill="1" applyBorder="1" applyProtection="1">
      <protection locked="0"/>
    </xf>
    <xf numFmtId="0" fontId="55" fillId="19" borderId="0" xfId="0" applyFont="1" applyFill="1" applyBorder="1" applyAlignment="1" applyProtection="1">
      <protection locked="0"/>
    </xf>
    <xf numFmtId="0" fontId="0" fillId="11" borderId="0" xfId="0" applyFill="1" applyBorder="1" applyAlignment="1" applyProtection="1">
      <alignment horizontal="left"/>
      <protection locked="0"/>
    </xf>
    <xf numFmtId="0" fontId="8" fillId="11" borderId="0" xfId="9" applyFont="1" applyFill="1" applyBorder="1" applyAlignment="1" applyProtection="1">
      <alignment horizontal="left"/>
      <protection locked="0"/>
    </xf>
    <xf numFmtId="0" fontId="53" fillId="0" borderId="0" xfId="9" applyFont="1" applyFill="1" applyAlignment="1" applyProtection="1">
      <alignment horizontal="left"/>
      <protection locked="0"/>
    </xf>
    <xf numFmtId="0" fontId="8" fillId="0" borderId="0" xfId="9" applyFont="1" applyAlignment="1" applyProtection="1">
      <alignment horizontal="left"/>
      <protection locked="0"/>
    </xf>
    <xf numFmtId="0" fontId="55" fillId="11" borderId="0" xfId="0" applyFont="1" applyFill="1" applyBorder="1" applyAlignment="1" applyProtection="1">
      <protection locked="0"/>
    </xf>
    <xf numFmtId="0" fontId="42" fillId="11" borderId="0" xfId="9" applyFont="1" applyFill="1" applyBorder="1" applyProtection="1">
      <protection locked="0"/>
    </xf>
    <xf numFmtId="0" fontId="42" fillId="0" borderId="0" xfId="9" applyFont="1" applyBorder="1" applyProtection="1">
      <protection locked="0"/>
    </xf>
    <xf numFmtId="0" fontId="42" fillId="0" borderId="0" xfId="9" applyFont="1" applyProtection="1">
      <protection locked="0"/>
    </xf>
    <xf numFmtId="0" fontId="11" fillId="0" borderId="96" xfId="9" applyFont="1" applyFill="1" applyBorder="1" applyProtection="1">
      <protection locked="0"/>
    </xf>
    <xf numFmtId="4" fontId="11" fillId="0" borderId="96" xfId="9" applyNumberFormat="1" applyFont="1" applyFill="1" applyBorder="1" applyAlignment="1" applyProtection="1">
      <alignment horizontal="center"/>
      <protection locked="0"/>
    </xf>
    <xf numFmtId="0" fontId="54" fillId="0" borderId="0" xfId="9" applyFont="1" applyAlignment="1" applyProtection="1">
      <alignment horizontal="left"/>
      <protection locked="0"/>
    </xf>
    <xf numFmtId="0" fontId="52" fillId="0" borderId="96" xfId="9" applyFont="1" applyFill="1" applyBorder="1" applyAlignment="1" applyProtection="1">
      <alignment horizontal="center" vertical="center" wrapText="1"/>
      <protection locked="0"/>
    </xf>
    <xf numFmtId="3" fontId="11" fillId="0" borderId="96" xfId="9" applyNumberFormat="1" applyFont="1" applyFill="1" applyBorder="1" applyAlignment="1" applyProtection="1">
      <alignment horizontal="center"/>
      <protection locked="0"/>
    </xf>
    <xf numFmtId="0" fontId="0" fillId="0" borderId="0" xfId="9" applyFont="1" applyFill="1" applyBorder="1" applyProtection="1">
      <protection locked="0"/>
    </xf>
    <xf numFmtId="4" fontId="0" fillId="0" borderId="0" xfId="9" applyNumberFormat="1" applyFont="1" applyFill="1" applyBorder="1" applyAlignment="1" applyProtection="1">
      <alignment horizontal="center"/>
      <protection locked="0"/>
    </xf>
    <xf numFmtId="2" fontId="52" fillId="0" borderId="96" xfId="9" applyNumberFormat="1" applyFont="1" applyFill="1" applyBorder="1" applyAlignment="1" applyProtection="1">
      <alignment horizontal="center" vertical="center" wrapText="1"/>
      <protection locked="0"/>
    </xf>
    <xf numFmtId="2" fontId="11" fillId="0" borderId="96" xfId="9" applyNumberFormat="1" applyFont="1" applyFill="1" applyBorder="1" applyAlignment="1" applyProtection="1">
      <alignment horizontal="center"/>
      <protection locked="0"/>
    </xf>
    <xf numFmtId="0" fontId="0" fillId="0" borderId="0" xfId="0" applyAlignment="1" applyProtection="1">
      <alignment horizontal="left"/>
      <protection locked="0"/>
    </xf>
    <xf numFmtId="4" fontId="11" fillId="0" borderId="1" xfId="9" applyNumberFormat="1" applyFont="1" applyFill="1" applyBorder="1" applyAlignment="1" applyProtection="1">
      <alignment horizontal="center"/>
      <protection locked="0"/>
    </xf>
    <xf numFmtId="0" fontId="58" fillId="0" borderId="0" xfId="0" applyFont="1" applyProtection="1"/>
    <xf numFmtId="0" fontId="60" fillId="0" borderId="0" xfId="0" applyFont="1" applyFill="1" applyProtection="1"/>
    <xf numFmtId="0" fontId="0" fillId="0" borderId="0" xfId="0" applyFill="1" applyAlignment="1" applyProtection="1">
      <alignment horizontal="center" vertical="center"/>
    </xf>
    <xf numFmtId="0" fontId="28" fillId="0" borderId="0" xfId="0" applyFont="1" applyAlignment="1" applyProtection="1">
      <alignment vertical="center"/>
      <protection locked="0"/>
    </xf>
    <xf numFmtId="0" fontId="74" fillId="0" borderId="0" xfId="0" applyFont="1" applyAlignment="1" applyProtection="1">
      <alignment vertical="center"/>
      <protection locked="0"/>
    </xf>
    <xf numFmtId="0" fontId="74" fillId="0" borderId="0" xfId="0" applyFont="1" applyAlignment="1" applyProtection="1">
      <alignment horizontal="center" vertical="center"/>
      <protection locked="0"/>
    </xf>
    <xf numFmtId="0" fontId="28"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51" fillId="0" borderId="100" xfId="0" applyFont="1" applyBorder="1" applyAlignment="1" applyProtection="1">
      <alignment horizontal="right"/>
      <protection locked="0"/>
    </xf>
    <xf numFmtId="0" fontId="68" fillId="11" borderId="0" xfId="0" applyFont="1" applyFill="1" applyBorder="1" applyAlignment="1" applyProtection="1">
      <protection locked="0"/>
    </xf>
    <xf numFmtId="0" fontId="0" fillId="0" borderId="99" xfId="0" applyFont="1" applyBorder="1" applyProtection="1">
      <protection locked="0"/>
    </xf>
    <xf numFmtId="0" fontId="11" fillId="11" borderId="99" xfId="0" applyFont="1" applyFill="1" applyBorder="1" applyAlignment="1" applyProtection="1">
      <alignment horizontal="center" vertical="center" wrapText="1"/>
      <protection locked="0"/>
    </xf>
    <xf numFmtId="0" fontId="51" fillId="0" borderId="99" xfId="0" applyFont="1" applyBorder="1" applyProtection="1">
      <protection locked="0"/>
    </xf>
    <xf numFmtId="0" fontId="74" fillId="0" borderId="99" xfId="0" applyFont="1" applyBorder="1" applyAlignment="1" applyProtection="1">
      <alignment horizontal="center" vertical="center" wrapText="1"/>
      <protection locked="0"/>
    </xf>
    <xf numFmtId="0" fontId="74" fillId="0" borderId="99" xfId="0" applyFont="1" applyFill="1" applyBorder="1" applyAlignment="1" applyProtection="1">
      <alignment horizontal="center" vertical="center" wrapText="1"/>
      <protection locked="0"/>
    </xf>
    <xf numFmtId="0" fontId="74" fillId="0" borderId="99" xfId="0" applyFont="1" applyBorder="1" applyAlignment="1" applyProtection="1">
      <alignment horizontal="center" vertical="center"/>
      <protection locked="0"/>
    </xf>
    <xf numFmtId="0" fontId="11" fillId="7" borderId="99" xfId="0" applyFont="1" applyFill="1" applyBorder="1" applyAlignment="1" applyProtection="1">
      <alignment horizontal="center"/>
      <protection locked="0"/>
    </xf>
    <xf numFmtId="0" fontId="30" fillId="24" borderId="0" xfId="0" applyFont="1" applyFill="1" applyAlignment="1" applyProtection="1">
      <alignment vertical="center"/>
    </xf>
    <xf numFmtId="1" fontId="29" fillId="24" borderId="99" xfId="0" applyNumberFormat="1" applyFont="1" applyFill="1" applyBorder="1" applyAlignment="1" applyProtection="1">
      <alignment horizontal="center" vertical="center" wrapText="1"/>
    </xf>
    <xf numFmtId="0" fontId="32" fillId="24" borderId="0" xfId="0" applyFont="1" applyFill="1" applyProtection="1"/>
    <xf numFmtId="0" fontId="51" fillId="0" borderId="71" xfId="0" applyFont="1" applyBorder="1" applyAlignment="1" applyProtection="1">
      <alignment horizontal="right"/>
    </xf>
    <xf numFmtId="0" fontId="1" fillId="0" borderId="0" xfId="0" applyFont="1" applyAlignment="1" applyProtection="1">
      <alignment horizontal="center"/>
    </xf>
    <xf numFmtId="0" fontId="29" fillId="24" borderId="99" xfId="0" applyFont="1" applyFill="1" applyBorder="1" applyAlignment="1" applyProtection="1">
      <alignment vertical="center"/>
    </xf>
    <xf numFmtId="0" fontId="0" fillId="0" borderId="99" xfId="0" applyFont="1" applyBorder="1" applyProtection="1"/>
    <xf numFmtId="0" fontId="66" fillId="0" borderId="99" xfId="0" applyFont="1" applyBorder="1" applyAlignment="1" applyProtection="1">
      <alignment horizontal="center"/>
    </xf>
    <xf numFmtId="0" fontId="67" fillId="0" borderId="99" xfId="8" applyFont="1" applyBorder="1" applyAlignment="1" applyProtection="1">
      <alignment horizontal="center" vertical="center"/>
    </xf>
    <xf numFmtId="0" fontId="16" fillId="23" borderId="99" xfId="0" applyFont="1" applyFill="1" applyBorder="1" applyAlignment="1" applyProtection="1">
      <alignment horizontal="left" vertical="center" wrapText="1"/>
    </xf>
    <xf numFmtId="1" fontId="16" fillId="23" borderId="99" xfId="0" applyNumberFormat="1" applyFont="1" applyFill="1" applyBorder="1" applyAlignment="1" applyProtection="1">
      <alignment horizontal="center" vertical="center" wrapText="1"/>
    </xf>
    <xf numFmtId="0" fontId="28" fillId="0" borderId="99" xfId="0" applyFont="1" applyBorder="1" applyAlignment="1" applyProtection="1">
      <alignment horizontal="left" vertical="center" wrapText="1"/>
    </xf>
    <xf numFmtId="0" fontId="11" fillId="11" borderId="99" xfId="0" applyFont="1" applyFill="1" applyBorder="1" applyAlignment="1" applyProtection="1">
      <alignment horizontal="center" vertical="center" wrapText="1"/>
    </xf>
    <xf numFmtId="0" fontId="28" fillId="0" borderId="99" xfId="0" applyFont="1" applyFill="1" applyBorder="1" applyAlignment="1" applyProtection="1">
      <alignment horizontal="left" vertical="center" wrapText="1"/>
    </xf>
    <xf numFmtId="0" fontId="24" fillId="23" borderId="99" xfId="0" applyFont="1" applyFill="1" applyBorder="1" applyAlignment="1" applyProtection="1">
      <alignment vertical="center"/>
    </xf>
    <xf numFmtId="0" fontId="28" fillId="0" borderId="99" xfId="0" applyFont="1" applyBorder="1" applyAlignment="1" applyProtection="1">
      <alignment horizontal="center" vertical="center" wrapText="1"/>
    </xf>
    <xf numFmtId="0" fontId="28" fillId="0" borderId="99" xfId="0" applyFont="1" applyBorder="1" applyAlignment="1" applyProtection="1">
      <alignment vertical="center"/>
    </xf>
    <xf numFmtId="0" fontId="26" fillId="0" borderId="0" xfId="0" applyFont="1" applyAlignment="1" applyProtection="1">
      <alignment vertical="center"/>
    </xf>
    <xf numFmtId="0" fontId="74" fillId="0" borderId="0" xfId="0" applyFont="1" applyAlignment="1" applyProtection="1">
      <alignment horizontal="center" vertical="center"/>
    </xf>
    <xf numFmtId="0" fontId="28" fillId="0" borderId="0" xfId="0" applyFont="1" applyAlignment="1" applyProtection="1">
      <alignment horizontal="center" vertical="center"/>
    </xf>
    <xf numFmtId="0" fontId="28" fillId="0" borderId="0" xfId="0" applyFont="1" applyAlignment="1" applyProtection="1">
      <alignment vertical="center"/>
    </xf>
    <xf numFmtId="0" fontId="0" fillId="0" borderId="0" xfId="0" applyFont="1" applyAlignment="1">
      <alignment horizontal="left" vertical="center" wrapText="1"/>
    </xf>
    <xf numFmtId="0" fontId="23" fillId="0" borderId="0" xfId="0" applyFont="1" applyBorder="1" applyProtection="1">
      <protection locked="0"/>
    </xf>
    <xf numFmtId="0" fontId="23" fillId="0" borderId="0" xfId="0" applyFont="1" applyProtection="1">
      <protection locked="0"/>
    </xf>
    <xf numFmtId="0" fontId="5" fillId="0" borderId="28" xfId="0" applyFont="1" applyBorder="1" applyAlignment="1" applyProtection="1">
      <alignment vertical="top" wrapText="1"/>
      <protection locked="0"/>
    </xf>
    <xf numFmtId="0" fontId="5" fillId="0" borderId="0" xfId="0" applyFont="1" applyFill="1" applyBorder="1" applyAlignment="1" applyProtection="1">
      <alignment horizontal="left" vertical="center" wrapText="1"/>
      <protection locked="0"/>
    </xf>
    <xf numFmtId="0" fontId="23" fillId="0" borderId="0" xfId="0" applyFont="1" applyBorder="1" applyAlignment="1" applyProtection="1">
      <alignment horizontal="center"/>
      <protection locked="0"/>
    </xf>
    <xf numFmtId="0" fontId="25" fillId="0" borderId="0" xfId="0" applyFont="1" applyBorder="1" applyProtection="1">
      <protection locked="0"/>
    </xf>
    <xf numFmtId="0" fontId="23" fillId="0" borderId="30" xfId="0" applyFont="1" applyBorder="1" applyProtection="1">
      <protection locked="0"/>
    </xf>
    <xf numFmtId="0" fontId="23" fillId="0" borderId="31" xfId="0" applyFont="1" applyBorder="1" applyProtection="1">
      <protection locked="0"/>
    </xf>
    <xf numFmtId="0" fontId="23" fillId="0" borderId="32" xfId="0" applyFont="1" applyBorder="1" applyProtection="1">
      <protection locked="0"/>
    </xf>
    <xf numFmtId="0" fontId="25" fillId="0" borderId="0" xfId="0" applyFont="1" applyProtection="1">
      <protection locked="0"/>
    </xf>
    <xf numFmtId="0" fontId="26" fillId="0" borderId="35" xfId="0" applyFont="1" applyBorder="1" applyAlignment="1" applyProtection="1">
      <alignment horizontal="center"/>
      <protection locked="0"/>
    </xf>
    <xf numFmtId="0" fontId="27" fillId="0" borderId="40" xfId="0" applyFont="1" applyBorder="1" applyAlignment="1" applyProtection="1">
      <alignment horizontal="center"/>
      <protection locked="0"/>
    </xf>
    <xf numFmtId="0" fontId="20" fillId="0" borderId="35" xfId="0" applyFont="1" applyFill="1" applyBorder="1" applyAlignment="1" applyProtection="1">
      <alignment horizontal="center" vertical="center" wrapText="1"/>
      <protection locked="0"/>
    </xf>
    <xf numFmtId="0" fontId="20" fillId="0" borderId="44" xfId="0" applyFont="1" applyFill="1" applyBorder="1" applyAlignment="1" applyProtection="1">
      <alignment horizontal="center" vertical="center" wrapText="1"/>
      <protection locked="0"/>
    </xf>
    <xf numFmtId="0" fontId="21" fillId="0" borderId="0" xfId="0" applyFont="1" applyFill="1" applyBorder="1" applyAlignment="1" applyProtection="1">
      <alignment horizontal="left" vertical="center" wrapText="1"/>
      <protection locked="0"/>
    </xf>
    <xf numFmtId="0" fontId="26" fillId="0" borderId="0" xfId="0" applyFont="1" applyBorder="1" applyAlignment="1" applyProtection="1">
      <alignment horizontal="center"/>
      <protection locked="0"/>
    </xf>
    <xf numFmtId="9" fontId="27" fillId="0" borderId="0" xfId="0" applyNumberFormat="1" applyFont="1" applyBorder="1" applyAlignment="1" applyProtection="1">
      <alignment horizontal="center"/>
      <protection locked="0"/>
    </xf>
    <xf numFmtId="0" fontId="27" fillId="0" borderId="0" xfId="0" applyFont="1" applyBorder="1" applyAlignment="1" applyProtection="1">
      <alignment horizontal="center"/>
      <protection locked="0"/>
    </xf>
    <xf numFmtId="0" fontId="27" fillId="0" borderId="0" xfId="0" applyFont="1" applyBorder="1" applyProtection="1">
      <protection locked="0"/>
    </xf>
    <xf numFmtId="0" fontId="6" fillId="0" borderId="29" xfId="0" applyFont="1" applyFill="1" applyBorder="1" applyAlignment="1" applyProtection="1">
      <alignment horizontal="center" vertical="center" wrapText="1"/>
      <protection locked="0"/>
    </xf>
    <xf numFmtId="0" fontId="26" fillId="0" borderId="29" xfId="0" applyFont="1" applyBorder="1" applyAlignment="1" applyProtection="1">
      <alignment horizontal="center"/>
      <protection locked="0"/>
    </xf>
    <xf numFmtId="0" fontId="27" fillId="0" borderId="105" xfId="0" applyFont="1" applyBorder="1" applyAlignment="1" applyProtection="1">
      <alignment horizontal="center"/>
      <protection locked="0"/>
    </xf>
    <xf numFmtId="0" fontId="20" fillId="0" borderId="107" xfId="0" applyFont="1" applyFill="1" applyBorder="1" applyAlignment="1" applyProtection="1">
      <alignment horizontal="left" vertical="center" wrapText="1"/>
      <protection locked="0"/>
    </xf>
    <xf numFmtId="0" fontId="23" fillId="0" borderId="107" xfId="0" applyFont="1" applyBorder="1" applyAlignment="1" applyProtection="1">
      <alignment horizontal="center"/>
      <protection locked="0"/>
    </xf>
    <xf numFmtId="0" fontId="23" fillId="0" borderId="108" xfId="0" applyFont="1" applyBorder="1" applyAlignment="1" applyProtection="1">
      <alignment horizontal="center"/>
      <protection locked="0"/>
    </xf>
    <xf numFmtId="0" fontId="6" fillId="0" borderId="0" xfId="0" applyFont="1" applyFill="1" applyBorder="1" applyAlignment="1" applyProtection="1">
      <alignment horizontal="left" vertical="center" wrapText="1"/>
      <protection locked="0"/>
    </xf>
    <xf numFmtId="0" fontId="23" fillId="0" borderId="107" xfId="0" applyFont="1" applyBorder="1" applyProtection="1">
      <protection locked="0"/>
    </xf>
    <xf numFmtId="0" fontId="23" fillId="0" borderId="108" xfId="0" applyFont="1" applyBorder="1" applyProtection="1">
      <protection locked="0"/>
    </xf>
    <xf numFmtId="0" fontId="3" fillId="5" borderId="3" xfId="0" applyFont="1" applyFill="1" applyBorder="1" applyAlignment="1" applyProtection="1">
      <alignment vertical="center" wrapText="1"/>
    </xf>
    <xf numFmtId="0" fontId="23" fillId="0" borderId="0" xfId="0" applyFont="1" applyBorder="1" applyProtection="1"/>
    <xf numFmtId="0" fontId="23" fillId="0" borderId="0" xfId="0" applyFont="1" applyProtection="1"/>
    <xf numFmtId="0" fontId="5" fillId="0" borderId="14" xfId="0" applyFont="1" applyBorder="1" applyAlignment="1" applyProtection="1">
      <alignment horizontal="left" vertical="center" wrapText="1"/>
    </xf>
    <xf numFmtId="0" fontId="5" fillId="0" borderId="15" xfId="0" applyFont="1" applyBorder="1" applyAlignment="1" applyProtection="1">
      <alignment horizontal="left" vertical="center" wrapText="1"/>
    </xf>
    <xf numFmtId="0" fontId="29" fillId="10" borderId="34" xfId="0" applyFont="1" applyFill="1" applyBorder="1" applyAlignment="1" applyProtection="1">
      <alignment horizontal="center" vertical="center"/>
    </xf>
    <xf numFmtId="0" fontId="25" fillId="0" borderId="0" xfId="0" applyFont="1" applyBorder="1" applyProtection="1"/>
    <xf numFmtId="0" fontId="25" fillId="0" borderId="33" xfId="0" applyFont="1" applyBorder="1" applyProtection="1"/>
    <xf numFmtId="0" fontId="25" fillId="0" borderId="29" xfId="0" applyFont="1" applyBorder="1" applyProtection="1"/>
    <xf numFmtId="0" fontId="24" fillId="0" borderId="40" xfId="2" applyNumberFormat="1" applyFont="1" applyBorder="1" applyAlignment="1" applyProtection="1">
      <alignment horizontal="center" vertical="center"/>
    </xf>
    <xf numFmtId="9" fontId="23" fillId="0" borderId="35" xfId="0" applyNumberFormat="1" applyFont="1" applyBorder="1" applyAlignment="1" applyProtection="1">
      <alignment horizontal="center" vertical="center"/>
    </xf>
    <xf numFmtId="0" fontId="28" fillId="0" borderId="35" xfId="0" applyFont="1" applyBorder="1" applyAlignment="1" applyProtection="1">
      <alignment horizontal="center" vertical="center"/>
    </xf>
    <xf numFmtId="0" fontId="28" fillId="0" borderId="41" xfId="0" applyFont="1" applyBorder="1" applyAlignment="1" applyProtection="1">
      <alignment horizontal="center" vertical="center"/>
    </xf>
    <xf numFmtId="9" fontId="23" fillId="0" borderId="41" xfId="0" applyNumberFormat="1" applyFont="1" applyBorder="1" applyAlignment="1" applyProtection="1">
      <alignment horizontal="center" vertical="center"/>
    </xf>
    <xf numFmtId="1" fontId="23" fillId="0" borderId="40" xfId="2" applyNumberFormat="1" applyFont="1" applyBorder="1" applyAlignment="1" applyProtection="1">
      <alignment horizontal="center" vertical="center"/>
    </xf>
    <xf numFmtId="1" fontId="23" fillId="0" borderId="42" xfId="2" applyNumberFormat="1" applyFont="1" applyBorder="1" applyAlignment="1" applyProtection="1">
      <alignment horizontal="center" vertical="center"/>
    </xf>
    <xf numFmtId="1" fontId="24" fillId="0" borderId="40" xfId="2" applyNumberFormat="1" applyFont="1" applyBorder="1" applyAlignment="1" applyProtection="1">
      <alignment horizontal="center" vertical="center"/>
    </xf>
    <xf numFmtId="1" fontId="32" fillId="2" borderId="73" xfId="0" applyNumberFormat="1" applyFont="1" applyFill="1" applyBorder="1" applyAlignment="1" applyProtection="1">
      <alignment horizontal="center" vertical="center"/>
    </xf>
    <xf numFmtId="1" fontId="29" fillId="10" borderId="34" xfId="0" applyNumberFormat="1" applyFont="1" applyFill="1" applyBorder="1" applyAlignment="1" applyProtection="1">
      <alignment horizontal="center" vertical="center"/>
    </xf>
    <xf numFmtId="0" fontId="76" fillId="5" borderId="0" xfId="0" applyFont="1" applyFill="1" applyAlignment="1" applyProtection="1">
      <alignment vertical="center" wrapText="1"/>
      <protection locked="0"/>
    </xf>
    <xf numFmtId="0" fontId="28" fillId="5" borderId="0" xfId="0" applyFont="1" applyFill="1" applyAlignment="1" applyProtection="1">
      <alignment vertical="center" wrapText="1"/>
      <protection locked="0"/>
    </xf>
    <xf numFmtId="0" fontId="23" fillId="5" borderId="0" xfId="0" applyFont="1" applyFill="1" applyAlignment="1" applyProtection="1">
      <alignment vertical="center" wrapText="1"/>
      <protection locked="0"/>
    </xf>
    <xf numFmtId="0" fontId="76" fillId="24" borderId="0" xfId="0" applyFont="1" applyFill="1" applyAlignment="1" applyProtection="1">
      <alignment vertical="center" wrapText="1"/>
    </xf>
    <xf numFmtId="0" fontId="28" fillId="0" borderId="0" xfId="0" applyFont="1" applyAlignment="1" applyProtection="1">
      <alignment vertical="center" wrapText="1"/>
    </xf>
    <xf numFmtId="0" fontId="23" fillId="0" borderId="0" xfId="0" applyFont="1" applyAlignment="1" applyProtection="1">
      <alignment vertical="center" wrapText="1"/>
    </xf>
    <xf numFmtId="0" fontId="77" fillId="0" borderId="0" xfId="0" applyFont="1" applyProtection="1"/>
    <xf numFmtId="0" fontId="0" fillId="0" borderId="0" xfId="0" applyFont="1" applyAlignment="1">
      <alignment horizontal="left" vertical="center" wrapText="1"/>
    </xf>
    <xf numFmtId="0" fontId="0" fillId="0" borderId="6" xfId="0" applyFont="1" applyBorder="1" applyAlignment="1">
      <alignment horizontal="left" vertical="center" wrapText="1"/>
    </xf>
    <xf numFmtId="0" fontId="0" fillId="0" borderId="6" xfId="0" applyFont="1" applyBorder="1" applyAlignment="1">
      <alignment horizontal="center" vertical="center" wrapText="1"/>
    </xf>
    <xf numFmtId="0" fontId="0" fillId="0" borderId="7" xfId="0" applyFont="1" applyBorder="1" applyAlignment="1">
      <alignment horizontal="left" vertical="center" wrapText="1"/>
    </xf>
    <xf numFmtId="0" fontId="0" fillId="0" borderId="8" xfId="0" applyFont="1" applyBorder="1" applyAlignment="1">
      <alignment horizontal="left" vertical="center" wrapText="1"/>
    </xf>
    <xf numFmtId="0" fontId="0" fillId="0" borderId="9" xfId="0" applyFont="1" applyBorder="1" applyAlignment="1">
      <alignment horizontal="left" vertical="center" wrapText="1"/>
    </xf>
    <xf numFmtId="0" fontId="0" fillId="0" borderId="9" xfId="0" applyFont="1" applyBorder="1" applyAlignment="1">
      <alignment horizontal="center" vertical="center" wrapText="1"/>
    </xf>
    <xf numFmtId="0" fontId="0" fillId="0" borderId="10" xfId="0" applyFont="1" applyBorder="1" applyAlignment="1">
      <alignment horizontal="left" vertical="center" wrapText="1"/>
    </xf>
    <xf numFmtId="0" fontId="37" fillId="2" borderId="1" xfId="0" applyFont="1" applyFill="1" applyBorder="1" applyAlignment="1">
      <alignment horizontal="center" vertical="center"/>
    </xf>
    <xf numFmtId="0" fontId="38" fillId="6" borderId="72" xfId="0" applyFont="1" applyFill="1" applyBorder="1" applyAlignment="1" applyProtection="1">
      <alignment horizontal="left" vertical="center"/>
    </xf>
    <xf numFmtId="0" fontId="38" fillId="6" borderId="71" xfId="0" applyFont="1" applyFill="1" applyBorder="1" applyAlignment="1" applyProtection="1">
      <alignment horizontal="left" vertical="center"/>
    </xf>
    <xf numFmtId="9" fontId="38" fillId="6" borderId="70" xfId="2" applyFont="1" applyFill="1" applyBorder="1" applyAlignment="1" applyProtection="1">
      <alignment horizontal="center" vertical="center"/>
      <protection locked="0"/>
    </xf>
    <xf numFmtId="0" fontId="28" fillId="0" borderId="1" xfId="0" applyFont="1" applyBorder="1" applyAlignment="1">
      <alignment horizontal="center" vertical="center"/>
    </xf>
    <xf numFmtId="0" fontId="23" fillId="0" borderId="124" xfId="0" applyFont="1" applyBorder="1" applyProtection="1"/>
    <xf numFmtId="0" fontId="0" fillId="0" borderId="0" xfId="0" applyFont="1" applyAlignment="1">
      <alignment horizontal="left" vertical="center" wrapText="1"/>
    </xf>
    <xf numFmtId="0" fontId="1" fillId="0" borderId="5" xfId="0" applyFont="1" applyBorder="1" applyAlignment="1">
      <alignment horizontal="center" vertical="center" wrapText="1"/>
    </xf>
    <xf numFmtId="0" fontId="33" fillId="0" borderId="28" xfId="0" applyFont="1" applyFill="1" applyBorder="1" applyAlignment="1" applyProtection="1">
      <alignment horizontal="center" vertical="center"/>
      <protection locked="0"/>
    </xf>
    <xf numFmtId="0" fontId="33" fillId="13" borderId="0" xfId="0" applyFont="1" applyFill="1" applyBorder="1" applyAlignment="1" applyProtection="1">
      <alignment horizontal="center"/>
    </xf>
    <xf numFmtId="0" fontId="28" fillId="0" borderId="1" xfId="0" applyFont="1" applyBorder="1" applyAlignment="1">
      <alignment horizontal="center"/>
    </xf>
    <xf numFmtId="0" fontId="37" fillId="2" borderId="1" xfId="0" applyFont="1" applyFill="1" applyBorder="1" applyAlignment="1">
      <alignment horizontal="center" vertical="center"/>
    </xf>
    <xf numFmtId="0" fontId="0" fillId="12" borderId="0" xfId="0" applyFill="1" applyAlignment="1">
      <alignment horizontal="center"/>
    </xf>
    <xf numFmtId="0" fontId="1" fillId="25" borderId="4" xfId="0" applyFont="1" applyFill="1" applyBorder="1" applyAlignment="1">
      <alignment horizontal="center" vertical="center" wrapText="1"/>
    </xf>
    <xf numFmtId="0" fontId="0" fillId="0" borderId="0" xfId="0" applyFont="1" applyBorder="1" applyAlignment="1">
      <alignment horizontal="left" vertical="center" wrapText="1"/>
    </xf>
    <xf numFmtId="0" fontId="0" fillId="0" borderId="0" xfId="0" applyFont="1" applyBorder="1" applyAlignment="1">
      <alignment horizontal="center" vertical="center" wrapText="1"/>
    </xf>
    <xf numFmtId="0" fontId="1" fillId="0" borderId="0" xfId="0" applyFont="1" applyBorder="1" applyAlignment="1">
      <alignment horizontal="center" vertical="center" textRotation="90" wrapText="1"/>
    </xf>
    <xf numFmtId="0" fontId="17" fillId="6" borderId="1" xfId="0" applyFont="1" applyFill="1" applyBorder="1" applyAlignment="1" applyProtection="1">
      <alignment horizontal="center" vertical="top" wrapText="1"/>
    </xf>
    <xf numFmtId="0" fontId="42" fillId="0" borderId="0" xfId="0" applyFont="1" applyBorder="1" applyAlignment="1">
      <alignment horizontal="center"/>
    </xf>
    <xf numFmtId="14" fontId="43" fillId="17" borderId="0" xfId="0" applyNumberFormat="1" applyFont="1" applyFill="1" applyBorder="1" applyAlignment="1">
      <alignment horizontal="center"/>
    </xf>
    <xf numFmtId="49" fontId="42" fillId="17" borderId="0" xfId="0" applyNumberFormat="1" applyFont="1" applyFill="1" applyBorder="1" applyAlignment="1">
      <alignment horizontal="center"/>
    </xf>
    <xf numFmtId="167" fontId="43" fillId="17" borderId="0" xfId="0" applyNumberFormat="1" applyFont="1" applyFill="1" applyBorder="1" applyAlignment="1">
      <alignment horizontal="center" vertical="center" wrapText="1"/>
    </xf>
    <xf numFmtId="49" fontId="43" fillId="17" borderId="0" xfId="0" applyNumberFormat="1" applyFont="1" applyFill="1" applyBorder="1" applyAlignment="1">
      <alignment horizontal="center"/>
    </xf>
    <xf numFmtId="3" fontId="42" fillId="17" borderId="0" xfId="0" applyNumberFormat="1" applyFont="1" applyFill="1" applyBorder="1" applyAlignment="1">
      <alignment horizontal="center"/>
    </xf>
    <xf numFmtId="0" fontId="79" fillId="13" borderId="0" xfId="0" applyFont="1" applyFill="1" applyBorder="1" applyProtection="1"/>
    <xf numFmtId="0" fontId="79" fillId="0" borderId="0" xfId="0" applyFont="1" applyFill="1" applyBorder="1" applyProtection="1"/>
    <xf numFmtId="0" fontId="68" fillId="11" borderId="71" xfId="0" applyFont="1" applyFill="1" applyBorder="1" applyAlignment="1" applyProtection="1">
      <alignment horizontal="center"/>
    </xf>
    <xf numFmtId="1" fontId="17" fillId="0" borderId="111" xfId="0" applyNumberFormat="1" applyFont="1" applyBorder="1" applyAlignment="1" applyProtection="1">
      <alignment horizontal="center" vertical="top" wrapText="1"/>
      <protection locked="0"/>
    </xf>
    <xf numFmtId="0" fontId="81" fillId="2" borderId="1" xfId="0" applyFont="1" applyFill="1" applyBorder="1" applyAlignment="1">
      <alignment horizontal="center" vertical="center"/>
    </xf>
    <xf numFmtId="168" fontId="23" fillId="0" borderId="40" xfId="2" applyNumberFormat="1" applyFont="1" applyBorder="1" applyAlignment="1" applyProtection="1">
      <alignment horizontal="center" vertical="center"/>
    </xf>
    <xf numFmtId="168" fontId="23" fillId="0" borderId="0" xfId="0" applyNumberFormat="1" applyFont="1" applyProtection="1">
      <protection locked="0"/>
    </xf>
    <xf numFmtId="168" fontId="23" fillId="0" borderId="0" xfId="2" applyNumberFormat="1" applyFont="1" applyBorder="1" applyAlignment="1" applyProtection="1">
      <alignment horizontal="center" vertical="center"/>
    </xf>
    <xf numFmtId="1" fontId="23" fillId="0" borderId="0" xfId="2" applyNumberFormat="1" applyFont="1" applyBorder="1" applyAlignment="1" applyProtection="1">
      <alignment horizontal="center" vertical="center"/>
    </xf>
    <xf numFmtId="0" fontId="23" fillId="0" borderId="30" xfId="0" applyFont="1" applyBorder="1" applyAlignment="1" applyProtection="1">
      <alignment horizontal="left"/>
      <protection locked="0"/>
    </xf>
    <xf numFmtId="0" fontId="0" fillId="0" borderId="0" xfId="0" applyFont="1" applyAlignment="1">
      <alignment horizontal="left" vertical="center" wrapText="1"/>
    </xf>
    <xf numFmtId="9" fontId="39" fillId="16" borderId="70" xfId="2" applyFont="1" applyFill="1" applyBorder="1" applyAlignment="1" applyProtection="1">
      <alignment horizontal="center" vertical="center"/>
    </xf>
    <xf numFmtId="9" fontId="39" fillId="16" borderId="70" xfId="2" applyFont="1" applyFill="1" applyBorder="1" applyAlignment="1" applyProtection="1">
      <alignment horizontal="center" vertical="center"/>
      <protection locked="0"/>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71" fillId="0" borderId="1" xfId="0" applyFont="1" applyBorder="1" applyAlignment="1">
      <alignment horizontal="left" vertical="center" wrapText="1"/>
    </xf>
    <xf numFmtId="0" fontId="71" fillId="0" borderId="0" xfId="0" applyFont="1" applyBorder="1" applyAlignment="1">
      <alignment horizontal="left" vertical="center" wrapText="1"/>
    </xf>
    <xf numFmtId="0" fontId="20" fillId="0" borderId="28" xfId="3" applyFont="1" applyBorder="1" applyAlignment="1">
      <alignment horizontal="left" vertical="center" wrapText="1"/>
    </xf>
    <xf numFmtId="0" fontId="21" fillId="0" borderId="0" xfId="3" applyFont="1" applyBorder="1" applyAlignment="1">
      <alignment horizontal="center" vertical="center" wrapText="1"/>
    </xf>
    <xf numFmtId="0" fontId="20" fillId="0" borderId="53" xfId="3" applyFont="1" applyBorder="1" applyAlignment="1">
      <alignment horizontal="left" vertical="center" wrapText="1"/>
    </xf>
    <xf numFmtId="0" fontId="21" fillId="0" borderId="1" xfId="3" applyFont="1" applyBorder="1" applyAlignment="1">
      <alignment horizontal="center" vertical="center" wrapText="1"/>
    </xf>
    <xf numFmtId="0" fontId="0" fillId="11" borderId="99" xfId="0" applyFont="1" applyFill="1" applyBorder="1" applyProtection="1"/>
    <xf numFmtId="0" fontId="1" fillId="27" borderId="1" xfId="0" applyFont="1" applyFill="1" applyBorder="1" applyAlignment="1">
      <alignment horizontal="center" vertical="center" wrapText="1"/>
    </xf>
    <xf numFmtId="0" fontId="1" fillId="28" borderId="8" xfId="0" applyFont="1" applyFill="1" applyBorder="1" applyAlignment="1">
      <alignment horizontal="center" vertical="center" wrapText="1"/>
    </xf>
    <xf numFmtId="0" fontId="4" fillId="11" borderId="0" xfId="0" applyFont="1" applyFill="1" applyBorder="1" applyAlignment="1" applyProtection="1">
      <alignment horizontal="left" vertical="center"/>
      <protection locked="0"/>
    </xf>
    <xf numFmtId="0" fontId="23" fillId="4" borderId="124" xfId="0" applyFont="1" applyFill="1" applyBorder="1" applyProtection="1"/>
    <xf numFmtId="0" fontId="33" fillId="4" borderId="1" xfId="6" applyNumberFormat="1" applyFont="1" applyFill="1" applyBorder="1" applyAlignment="1" applyProtection="1">
      <alignment horizontal="center" vertical="center"/>
      <protection locked="0"/>
    </xf>
    <xf numFmtId="0" fontId="33" fillId="4" borderId="1" xfId="0" applyFont="1" applyFill="1" applyBorder="1" applyAlignment="1" applyProtection="1">
      <alignment horizontal="center" vertical="center"/>
      <protection locked="0"/>
    </xf>
    <xf numFmtId="0" fontId="33" fillId="4" borderId="1" xfId="0" applyFont="1" applyFill="1" applyBorder="1" applyAlignment="1" applyProtection="1">
      <alignment horizontal="center" vertical="center" wrapText="1"/>
      <protection locked="0"/>
    </xf>
    <xf numFmtId="0" fontId="33" fillId="4" borderId="1" xfId="0" applyFont="1" applyFill="1" applyBorder="1" applyAlignment="1" applyProtection="1">
      <alignment vertical="center"/>
      <protection locked="0"/>
    </xf>
    <xf numFmtId="0" fontId="33" fillId="4" borderId="28" xfId="0" applyFont="1" applyFill="1" applyBorder="1" applyAlignment="1" applyProtection="1">
      <alignment horizontal="center" vertical="center"/>
      <protection locked="0"/>
    </xf>
    <xf numFmtId="0" fontId="42" fillId="4" borderId="77" xfId="0" applyFont="1" applyFill="1" applyBorder="1" applyAlignment="1">
      <alignment horizontal="center"/>
    </xf>
    <xf numFmtId="14" fontId="43" fillId="29" borderId="77" xfId="0" applyNumberFormat="1" applyFont="1" applyFill="1" applyBorder="1" applyAlignment="1">
      <alignment horizontal="center"/>
    </xf>
    <xf numFmtId="49" fontId="42" fillId="29" borderId="77" xfId="0" applyNumberFormat="1" applyFont="1" applyFill="1" applyBorder="1" applyAlignment="1">
      <alignment horizontal="center"/>
    </xf>
    <xf numFmtId="167" fontId="42" fillId="29" borderId="76" xfId="0" applyNumberFormat="1" applyFont="1" applyFill="1" applyBorder="1" applyAlignment="1">
      <alignment horizontal="center" vertical="center" wrapText="1"/>
    </xf>
    <xf numFmtId="49" fontId="42" fillId="29" borderId="77" xfId="0" applyNumberFormat="1" applyFont="1" applyFill="1" applyBorder="1" applyAlignment="1">
      <alignment horizontal="justify"/>
    </xf>
    <xf numFmtId="3" fontId="42" fillId="29" borderId="77" xfId="0" applyNumberFormat="1" applyFont="1" applyFill="1" applyBorder="1" applyAlignment="1">
      <alignment horizontal="center"/>
    </xf>
    <xf numFmtId="0" fontId="42" fillId="4" borderId="76" xfId="0" applyFont="1" applyFill="1" applyBorder="1" applyAlignment="1">
      <alignment horizontal="center"/>
    </xf>
    <xf numFmtId="14" fontId="43" fillId="29" borderId="76" xfId="0" applyNumberFormat="1" applyFont="1" applyFill="1" applyBorder="1" applyAlignment="1">
      <alignment horizontal="center"/>
    </xf>
    <xf numFmtId="49" fontId="42" fillId="29" borderId="76" xfId="0" applyNumberFormat="1" applyFont="1" applyFill="1" applyBorder="1" applyAlignment="1">
      <alignment horizontal="center"/>
    </xf>
    <xf numFmtId="3" fontId="42" fillId="29" borderId="76" xfId="0" applyNumberFormat="1" applyFont="1" applyFill="1" applyBorder="1" applyAlignment="1">
      <alignment horizontal="center"/>
    </xf>
    <xf numFmtId="167" fontId="43" fillId="29" borderId="76" xfId="0" applyNumberFormat="1" applyFont="1" applyFill="1" applyBorder="1" applyAlignment="1">
      <alignment horizontal="center" vertical="center" wrapText="1"/>
    </xf>
    <xf numFmtId="49" fontId="43" fillId="29" borderId="76" xfId="0" applyNumberFormat="1" applyFont="1" applyFill="1" applyBorder="1" applyAlignment="1">
      <alignment horizontal="center"/>
    </xf>
    <xf numFmtId="0" fontId="5" fillId="4" borderId="28" xfId="0" applyFont="1" applyFill="1" applyBorder="1" applyAlignment="1" applyProtection="1">
      <alignment vertical="top" wrapText="1"/>
      <protection locked="0"/>
    </xf>
    <xf numFmtId="0" fontId="28" fillId="4" borderId="0" xfId="0" applyFont="1" applyFill="1" applyAlignment="1" applyProtection="1">
      <alignment vertical="center"/>
      <protection locked="0"/>
    </xf>
    <xf numFmtId="0" fontId="6" fillId="4" borderId="1" xfId="0" applyFont="1" applyFill="1" applyBorder="1" applyAlignment="1" applyProtection="1">
      <alignment horizontal="left" vertical="center" wrapText="1"/>
    </xf>
    <xf numFmtId="0" fontId="6" fillId="4" borderId="8" xfId="0" applyFont="1" applyFill="1" applyBorder="1" applyAlignment="1" applyProtection="1">
      <alignment vertical="top" wrapText="1"/>
      <protection locked="0"/>
    </xf>
    <xf numFmtId="0" fontId="6" fillId="4" borderId="1" xfId="0" applyFont="1" applyFill="1" applyBorder="1" applyAlignment="1" applyProtection="1">
      <alignment vertical="top" wrapText="1"/>
      <protection locked="0"/>
    </xf>
    <xf numFmtId="0" fontId="6" fillId="4" borderId="9" xfId="0" applyFont="1" applyFill="1" applyBorder="1" applyAlignment="1" applyProtection="1">
      <alignment vertical="top" wrapText="1"/>
      <protection locked="0"/>
    </xf>
    <xf numFmtId="0" fontId="6" fillId="4" borderId="10" xfId="0" applyFont="1" applyFill="1" applyBorder="1" applyAlignment="1" applyProtection="1">
      <alignment vertical="top" wrapText="1"/>
      <protection locked="0"/>
    </xf>
    <xf numFmtId="0" fontId="15" fillId="4" borderId="0" xfId="0" applyFont="1" applyFill="1" applyBorder="1" applyAlignment="1" applyProtection="1">
      <alignment horizontal="left" vertical="center" wrapText="1"/>
      <protection locked="0"/>
    </xf>
    <xf numFmtId="0" fontId="16" fillId="4" borderId="20" xfId="0" applyFont="1" applyFill="1" applyBorder="1" applyAlignment="1" applyProtection="1">
      <alignment horizontal="left" vertical="center" wrapText="1"/>
      <protection locked="0"/>
    </xf>
    <xf numFmtId="0" fontId="0" fillId="4" borderId="23" xfId="0" applyFont="1" applyFill="1" applyBorder="1" applyAlignment="1"/>
    <xf numFmtId="0" fontId="0" fillId="4" borderId="0" xfId="0" applyFont="1" applyFill="1" applyAlignment="1" applyProtection="1">
      <alignment horizontal="right"/>
      <protection locked="0"/>
    </xf>
    <xf numFmtId="0" fontId="0" fillId="4" borderId="0" xfId="0" applyFill="1" applyAlignment="1">
      <alignment horizontal="right"/>
    </xf>
    <xf numFmtId="0" fontId="0" fillId="4" borderId="0" xfId="0" applyFill="1" applyAlignment="1"/>
    <xf numFmtId="0" fontId="0" fillId="4" borderId="23" xfId="0" applyFill="1" applyBorder="1" applyAlignment="1"/>
    <xf numFmtId="0" fontId="0" fillId="4" borderId="0" xfId="0" applyFill="1"/>
    <xf numFmtId="0" fontId="0" fillId="4" borderId="0" xfId="0" applyFont="1" applyFill="1" applyProtection="1">
      <protection locked="0"/>
    </xf>
    <xf numFmtId="0" fontId="71" fillId="28" borderId="1" xfId="0" applyFont="1" applyFill="1" applyBorder="1" applyAlignment="1">
      <alignment horizontal="left" vertical="center" wrapText="1"/>
    </xf>
    <xf numFmtId="0" fontId="71" fillId="28" borderId="1" xfId="0" applyFont="1" applyFill="1" applyBorder="1" applyAlignment="1">
      <alignment horizontal="left" vertical="top" wrapText="1"/>
    </xf>
    <xf numFmtId="0" fontId="71" fillId="28" borderId="9" xfId="0" applyFont="1" applyFill="1" applyBorder="1" applyAlignment="1">
      <alignment horizontal="left" vertical="center" wrapText="1"/>
    </xf>
    <xf numFmtId="0" fontId="71" fillId="28" borderId="1" xfId="0" applyFont="1" applyFill="1" applyBorder="1" applyAlignment="1">
      <alignment horizontal="left" vertical="justify" wrapText="1"/>
    </xf>
    <xf numFmtId="0" fontId="71" fillId="28" borderId="6" xfId="0" applyFont="1" applyFill="1" applyBorder="1" applyAlignment="1">
      <alignment horizontal="left" vertical="center" wrapText="1"/>
    </xf>
    <xf numFmtId="0" fontId="71" fillId="28" borderId="9" xfId="0" applyFont="1" applyFill="1" applyBorder="1" applyAlignment="1">
      <alignment horizontal="left" vertical="justify" wrapText="1"/>
    </xf>
    <xf numFmtId="0" fontId="74" fillId="0" borderId="1" xfId="0" applyFont="1" applyBorder="1"/>
    <xf numFmtId="0" fontId="23" fillId="11" borderId="0" xfId="0" applyFont="1" applyFill="1" applyAlignment="1" applyProtection="1">
      <alignment vertical="center" wrapText="1"/>
      <protection locked="0"/>
    </xf>
    <xf numFmtId="0" fontId="27" fillId="11" borderId="1" xfId="0" applyFont="1" applyFill="1" applyBorder="1" applyAlignment="1" applyProtection="1">
      <alignment horizontal="center" vertical="center" wrapText="1"/>
      <protection locked="0"/>
    </xf>
    <xf numFmtId="0" fontId="23" fillId="0" borderId="1" xfId="0" applyFont="1" applyBorder="1" applyAlignment="1" applyProtection="1">
      <alignment horizontal="center" vertical="center" wrapText="1"/>
    </xf>
    <xf numFmtId="0" fontId="23" fillId="0" borderId="28" xfId="0" applyFont="1" applyBorder="1" applyAlignment="1" applyProtection="1">
      <alignment horizontal="center"/>
      <protection locked="0"/>
    </xf>
    <xf numFmtId="0" fontId="23" fillId="0" borderId="53" xfId="0" applyFont="1" applyBorder="1" applyAlignment="1" applyProtection="1">
      <alignment horizontal="center"/>
      <protection locked="0"/>
    </xf>
    <xf numFmtId="0" fontId="27" fillId="6" borderId="115" xfId="0" applyFont="1" applyFill="1" applyBorder="1" applyAlignment="1" applyProtection="1">
      <alignment horizontal="center" vertical="center" wrapText="1"/>
    </xf>
    <xf numFmtId="0" fontId="27" fillId="6" borderId="116" xfId="0" applyFont="1" applyFill="1" applyBorder="1" applyAlignment="1" applyProtection="1">
      <alignment horizontal="center" vertical="center" wrapText="1"/>
    </xf>
    <xf numFmtId="0" fontId="27" fillId="6" borderId="117" xfId="0" applyFont="1" applyFill="1" applyBorder="1" applyAlignment="1" applyProtection="1">
      <alignment horizontal="center" vertical="center" wrapText="1"/>
    </xf>
    <xf numFmtId="0" fontId="23" fillId="0" borderId="119" xfId="0" applyFont="1" applyBorder="1" applyAlignment="1" applyProtection="1">
      <alignment horizontal="justify" vertical="center" wrapText="1"/>
    </xf>
    <xf numFmtId="0" fontId="23" fillId="0" borderId="118" xfId="0" applyFont="1" applyBorder="1" applyAlignment="1" applyProtection="1">
      <alignment horizontal="justify" vertical="center" wrapText="1"/>
    </xf>
    <xf numFmtId="0" fontId="23" fillId="0" borderId="123" xfId="0" applyFont="1" applyBorder="1" applyAlignment="1" applyProtection="1">
      <alignment horizontal="justify" vertical="center" wrapText="1"/>
    </xf>
    <xf numFmtId="0" fontId="23" fillId="0" borderId="120" xfId="0" applyFont="1" applyBorder="1" applyAlignment="1" applyProtection="1">
      <alignment horizontal="justify" vertical="center" wrapText="1"/>
    </xf>
    <xf numFmtId="0" fontId="23" fillId="0" borderId="99" xfId="0" applyFont="1" applyBorder="1" applyAlignment="1" applyProtection="1">
      <alignment horizontal="justify" vertical="center" wrapText="1"/>
    </xf>
    <xf numFmtId="0" fontId="23" fillId="0" borderId="114" xfId="0" applyFont="1" applyBorder="1" applyAlignment="1" applyProtection="1">
      <alignment horizontal="justify" vertical="center" wrapText="1"/>
    </xf>
    <xf numFmtId="0" fontId="23" fillId="0" borderId="121" xfId="0" applyFont="1" applyBorder="1" applyAlignment="1" applyProtection="1">
      <alignment horizontal="justify" vertical="center" wrapText="1"/>
    </xf>
    <xf numFmtId="0" fontId="23" fillId="0" borderId="122" xfId="0" applyFont="1" applyBorder="1" applyAlignment="1" applyProtection="1">
      <alignment horizontal="justify" vertical="center" wrapText="1"/>
    </xf>
    <xf numFmtId="0" fontId="23" fillId="0" borderId="125" xfId="0" applyFont="1" applyBorder="1" applyAlignment="1" applyProtection="1">
      <alignment horizontal="justify" vertical="center" wrapText="1"/>
    </xf>
    <xf numFmtId="0" fontId="6" fillId="4" borderId="1" xfId="0" applyFont="1" applyFill="1" applyBorder="1" applyAlignment="1" applyProtection="1">
      <alignment horizontal="center" vertical="top" wrapText="1"/>
      <protection locked="0"/>
    </xf>
    <xf numFmtId="0" fontId="4" fillId="3" borderId="45" xfId="0" applyFont="1" applyFill="1" applyBorder="1" applyAlignment="1" applyProtection="1">
      <alignment horizontal="center" vertical="center"/>
    </xf>
    <xf numFmtId="0" fontId="4" fillId="3" borderId="46" xfId="0" applyFont="1" applyFill="1" applyBorder="1" applyAlignment="1" applyProtection="1">
      <alignment horizontal="center" vertical="center"/>
    </xf>
    <xf numFmtId="0" fontId="4" fillId="3" borderId="47" xfId="0" applyFont="1" applyFill="1" applyBorder="1" applyAlignment="1" applyProtection="1">
      <alignment horizontal="center" vertical="center"/>
    </xf>
    <xf numFmtId="0" fontId="7" fillId="4" borderId="6" xfId="0" applyFont="1" applyFill="1" applyBorder="1" applyAlignment="1" applyProtection="1">
      <alignment horizontal="left" vertical="top" wrapText="1"/>
      <protection locked="0"/>
    </xf>
    <xf numFmtId="0" fontId="7" fillId="4" borderId="7" xfId="0" applyFont="1" applyFill="1" applyBorder="1" applyAlignment="1" applyProtection="1">
      <alignment horizontal="left" vertical="top" wrapText="1"/>
      <protection locked="0"/>
    </xf>
    <xf numFmtId="0" fontId="6" fillId="4" borderId="1" xfId="0" applyFont="1" applyFill="1" applyBorder="1" applyAlignment="1" applyProtection="1">
      <alignment horizontal="left" vertical="top" wrapText="1"/>
      <protection locked="0"/>
    </xf>
    <xf numFmtId="0" fontId="6" fillId="4" borderId="8" xfId="0" applyFont="1" applyFill="1" applyBorder="1" applyAlignment="1" applyProtection="1">
      <alignment horizontal="left" vertical="top" wrapText="1"/>
      <protection locked="0"/>
    </xf>
    <xf numFmtId="0" fontId="30" fillId="2" borderId="49"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0" fontId="30" fillId="2" borderId="50" xfId="0" applyFont="1" applyFill="1" applyBorder="1" applyAlignment="1" applyProtection="1">
      <alignment horizontal="left" vertical="center" wrapText="1"/>
    </xf>
    <xf numFmtId="0" fontId="8" fillId="4" borderId="1" xfId="0" applyFont="1" applyFill="1" applyBorder="1" applyProtection="1">
      <protection locked="0"/>
    </xf>
    <xf numFmtId="0" fontId="8" fillId="4" borderId="8" xfId="0" applyFont="1" applyFill="1" applyBorder="1" applyProtection="1">
      <protection locked="0"/>
    </xf>
    <xf numFmtId="0" fontId="6" fillId="4" borderId="1" xfId="0" applyFont="1" applyFill="1" applyBorder="1" applyAlignment="1" applyProtection="1">
      <alignment horizontal="left" vertical="center" wrapText="1"/>
    </xf>
    <xf numFmtId="0" fontId="6" fillId="4" borderId="9" xfId="0" applyFont="1" applyFill="1" applyBorder="1" applyAlignment="1" applyProtection="1">
      <alignment horizontal="left" vertical="center" wrapText="1"/>
    </xf>
    <xf numFmtId="0" fontId="6" fillId="0" borderId="6" xfId="0" applyFont="1" applyBorder="1" applyAlignment="1" applyProtection="1">
      <alignment horizontal="center" vertical="top" wrapText="1"/>
      <protection locked="0"/>
    </xf>
    <xf numFmtId="0" fontId="6" fillId="0" borderId="6" xfId="0" applyFont="1" applyBorder="1" applyAlignment="1" applyProtection="1">
      <alignment horizontal="left" vertical="center" wrapText="1"/>
    </xf>
    <xf numFmtId="0" fontId="6" fillId="0" borderId="7" xfId="0" applyFont="1" applyBorder="1" applyAlignment="1" applyProtection="1">
      <alignment horizontal="left" vertical="center" wrapText="1"/>
    </xf>
    <xf numFmtId="0" fontId="30" fillId="2" borderId="19" xfId="0" applyFont="1" applyFill="1" applyBorder="1" applyAlignment="1" applyProtection="1">
      <alignment horizontal="left" vertical="center" wrapText="1"/>
    </xf>
    <xf numFmtId="0" fontId="30" fillId="2" borderId="20" xfId="0" applyFont="1" applyFill="1" applyBorder="1" applyAlignment="1" applyProtection="1">
      <alignment horizontal="left" vertical="center" wrapText="1"/>
    </xf>
    <xf numFmtId="0" fontId="30" fillId="2" borderId="51" xfId="0" applyFont="1" applyFill="1" applyBorder="1" applyAlignment="1" applyProtection="1">
      <alignment horizontal="left" vertical="center" wrapText="1"/>
    </xf>
    <xf numFmtId="0" fontId="10" fillId="2" borderId="14" xfId="0" applyFont="1" applyFill="1" applyBorder="1" applyAlignment="1" applyProtection="1">
      <alignment horizontal="center" vertical="center" wrapText="1"/>
    </xf>
    <xf numFmtId="0" fontId="10" fillId="2" borderId="15" xfId="0"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10" fillId="2" borderId="7" xfId="0" applyFont="1" applyFill="1" applyBorder="1" applyAlignment="1" applyProtection="1">
      <alignment horizontal="center" vertical="center" wrapText="1"/>
    </xf>
    <xf numFmtId="0" fontId="9" fillId="0" borderId="1" xfId="1"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1"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6" fillId="0" borderId="45" xfId="0" applyFont="1" applyBorder="1" applyAlignment="1" applyProtection="1">
      <alignment horizontal="center" vertical="center" wrapText="1"/>
    </xf>
    <xf numFmtId="0" fontId="6" fillId="0" borderId="46" xfId="0" applyFont="1" applyBorder="1" applyAlignment="1" applyProtection="1">
      <alignment horizontal="center" vertical="center" wrapText="1"/>
    </xf>
    <xf numFmtId="0" fontId="6" fillId="0" borderId="47" xfId="0" applyFont="1" applyBorder="1" applyAlignment="1" applyProtection="1">
      <alignment horizontal="center" vertical="center" wrapText="1"/>
    </xf>
    <xf numFmtId="0" fontId="6" fillId="0" borderId="1" xfId="0" applyFont="1" applyBorder="1" applyAlignment="1" applyProtection="1">
      <alignment horizontal="center" vertical="top" wrapText="1"/>
      <protection locked="0"/>
    </xf>
    <xf numFmtId="0" fontId="0" fillId="0" borderId="0" xfId="0" applyFont="1" applyAlignment="1">
      <alignment horizontal="left" vertical="center" wrapText="1"/>
    </xf>
    <xf numFmtId="0" fontId="32" fillId="8" borderId="4" xfId="0" applyFont="1" applyFill="1" applyBorder="1" applyAlignment="1">
      <alignment horizontal="center" vertical="center" wrapText="1"/>
    </xf>
    <xf numFmtId="0" fontId="78" fillId="0" borderId="6" xfId="0" applyFont="1" applyBorder="1" applyAlignment="1">
      <alignment horizontal="center" vertical="center" wrapText="1"/>
    </xf>
    <xf numFmtId="0" fontId="78" fillId="0" borderId="7" xfId="0" applyFont="1" applyBorder="1" applyAlignment="1">
      <alignment horizontal="center" vertical="center" wrapText="1"/>
    </xf>
    <xf numFmtId="0" fontId="78" fillId="0" borderId="5" xfId="0" applyFont="1" applyBorder="1" applyAlignment="1">
      <alignment horizontal="center" vertical="center" wrapText="1"/>
    </xf>
    <xf numFmtId="0" fontId="78" fillId="0" borderId="138" xfId="0" applyFont="1" applyBorder="1" applyAlignment="1">
      <alignment horizontal="center" vertical="center" wrapText="1"/>
    </xf>
    <xf numFmtId="0" fontId="1" fillId="0" borderId="14" xfId="0" applyFont="1" applyBorder="1" applyAlignment="1">
      <alignment horizontal="center" vertical="center" textRotation="90" wrapText="1"/>
    </xf>
    <xf numFmtId="0" fontId="1" fillId="0" borderId="15" xfId="0" applyFont="1" applyBorder="1" applyAlignment="1">
      <alignment horizontal="center" vertical="center" textRotation="90" wrapText="1"/>
    </xf>
    <xf numFmtId="0" fontId="1" fillId="0" borderId="16" xfId="0" applyFont="1" applyBorder="1" applyAlignment="1">
      <alignment horizontal="center" vertical="center" textRotation="90" wrapText="1"/>
    </xf>
    <xf numFmtId="0" fontId="1" fillId="3" borderId="127" xfId="0" applyFont="1" applyFill="1" applyBorder="1" applyAlignment="1">
      <alignment horizontal="center" vertical="center" wrapText="1"/>
    </xf>
    <xf numFmtId="0" fontId="1" fillId="3" borderId="128" xfId="0" applyFont="1" applyFill="1" applyBorder="1" applyAlignment="1">
      <alignment horizontal="center" vertical="center" wrapText="1"/>
    </xf>
    <xf numFmtId="0" fontId="1" fillId="27" borderId="127" xfId="0" applyFont="1" applyFill="1" applyBorder="1" applyAlignment="1">
      <alignment horizontal="center" vertical="center" wrapText="1"/>
    </xf>
    <xf numFmtId="0" fontId="1" fillId="27" borderId="128" xfId="0" applyFont="1" applyFill="1" applyBorder="1" applyAlignment="1">
      <alignment horizontal="center" vertical="center" wrapText="1"/>
    </xf>
    <xf numFmtId="0" fontId="1" fillId="4" borderId="127" xfId="0" applyFont="1" applyFill="1" applyBorder="1" applyAlignment="1">
      <alignment horizontal="center" vertical="center" wrapText="1"/>
    </xf>
    <xf numFmtId="0" fontId="1" fillId="4" borderId="128" xfId="0" applyFont="1" applyFill="1" applyBorder="1" applyAlignment="1">
      <alignment horizontal="center" vertical="center" wrapText="1"/>
    </xf>
    <xf numFmtId="0" fontId="1" fillId="28" borderId="140" xfId="0" applyFont="1" applyFill="1" applyBorder="1" applyAlignment="1">
      <alignment horizontal="center" vertical="center" wrapText="1"/>
    </xf>
    <xf numFmtId="0" fontId="1" fillId="28" borderId="129" xfId="0" applyFont="1" applyFill="1" applyBorder="1" applyAlignment="1">
      <alignment horizontal="center" vertical="center" wrapText="1"/>
    </xf>
    <xf numFmtId="0" fontId="1" fillId="0" borderId="139" xfId="0" applyFont="1" applyBorder="1" applyAlignment="1">
      <alignment horizontal="center" vertical="center" textRotation="90" wrapText="1"/>
    </xf>
    <xf numFmtId="0" fontId="1" fillId="0" borderId="112" xfId="0" applyFont="1" applyBorder="1" applyAlignment="1">
      <alignment horizontal="center" vertical="center" textRotation="90" wrapText="1"/>
    </xf>
    <xf numFmtId="0" fontId="1" fillId="0" borderId="113" xfId="0" applyFont="1" applyBorder="1" applyAlignment="1">
      <alignment horizontal="center" vertical="center" textRotation="90" wrapText="1"/>
    </xf>
    <xf numFmtId="0" fontId="1" fillId="25" borderId="20" xfId="0" applyFont="1" applyFill="1" applyBorder="1" applyAlignment="1">
      <alignment horizontal="center" vertical="center" wrapText="1"/>
    </xf>
    <xf numFmtId="0" fontId="1" fillId="25" borderId="45" xfId="0" applyFont="1" applyFill="1" applyBorder="1" applyAlignment="1">
      <alignment horizontal="center" vertical="center" wrapText="1"/>
    </xf>
    <xf numFmtId="0" fontId="1" fillId="25" borderId="46" xfId="0" applyFont="1" applyFill="1" applyBorder="1" applyAlignment="1">
      <alignment horizontal="center" vertical="center" wrapText="1"/>
    </xf>
    <xf numFmtId="0" fontId="1" fillId="25" borderId="47" xfId="0" applyFont="1" applyFill="1" applyBorder="1" applyAlignment="1">
      <alignment horizontal="center" vertical="center" wrapText="1"/>
    </xf>
    <xf numFmtId="0" fontId="82" fillId="0" borderId="127" xfId="0" applyFont="1" applyBorder="1" applyAlignment="1">
      <alignment horizontal="center" vertical="center" wrapText="1"/>
    </xf>
    <xf numFmtId="0" fontId="82" fillId="0" borderId="5" xfId="0" applyFont="1" applyBorder="1" applyAlignment="1">
      <alignment horizontal="center" vertical="center" wrapText="1"/>
    </xf>
    <xf numFmtId="0" fontId="82" fillId="0" borderId="137" xfId="0" applyFont="1" applyBorder="1" applyAlignment="1">
      <alignment horizontal="center" vertical="center" wrapText="1"/>
    </xf>
    <xf numFmtId="0" fontId="0" fillId="4" borderId="0" xfId="0" applyFont="1" applyFill="1" applyAlignment="1">
      <alignment horizontal="left" vertical="center" wrapText="1"/>
    </xf>
    <xf numFmtId="0" fontId="32" fillId="8" borderId="113" xfId="0" applyFont="1" applyFill="1" applyBorder="1" applyAlignment="1">
      <alignment horizontal="center" vertical="center" wrapText="1"/>
    </xf>
    <xf numFmtId="0" fontId="32" fillId="8" borderId="129" xfId="0" applyFont="1" applyFill="1" applyBorder="1" applyAlignment="1">
      <alignment horizontal="center" vertical="center" wrapText="1"/>
    </xf>
    <xf numFmtId="0" fontId="78" fillId="0" borderId="113" xfId="0" applyFont="1" applyBorder="1" applyAlignment="1">
      <alignment horizontal="center" vertical="center" wrapText="1"/>
    </xf>
    <xf numFmtId="0" fontId="78" fillId="0" borderId="128" xfId="0" applyFont="1" applyBorder="1" applyAlignment="1">
      <alignment horizontal="center" vertical="center" wrapText="1"/>
    </xf>
    <xf numFmtId="0" fontId="78" fillId="0" borderId="129" xfId="0" applyFont="1" applyBorder="1" applyAlignment="1">
      <alignment horizontal="center" vertical="center" wrapText="1"/>
    </xf>
    <xf numFmtId="0" fontId="0" fillId="0" borderId="126" xfId="0" applyFont="1" applyBorder="1" applyAlignment="1">
      <alignment horizontal="center" vertical="center" wrapText="1"/>
    </xf>
    <xf numFmtId="0" fontId="0" fillId="0" borderId="11" xfId="0" applyFont="1" applyBorder="1" applyAlignment="1">
      <alignment horizontal="center" vertical="center" wrapText="1"/>
    </xf>
    <xf numFmtId="0" fontId="13" fillId="0" borderId="1" xfId="0" applyFont="1" applyBorder="1" applyAlignment="1" applyProtection="1">
      <alignment horizontal="left" vertical="top" wrapText="1"/>
      <protection locked="0"/>
    </xf>
    <xf numFmtId="0" fontId="16" fillId="0" borderId="28" xfId="0" applyFont="1" applyFill="1" applyBorder="1" applyAlignment="1" applyProtection="1">
      <alignment horizontal="center" vertical="top" wrapText="1"/>
      <protection locked="0"/>
    </xf>
    <xf numFmtId="0" fontId="16" fillId="0" borderId="53" xfId="0" applyFont="1" applyFill="1" applyBorder="1" applyAlignment="1" applyProtection="1">
      <alignment horizontal="center" vertical="top" wrapText="1"/>
      <protection locked="0"/>
    </xf>
    <xf numFmtId="0" fontId="17" fillId="6" borderId="28" xfId="0" applyFont="1" applyFill="1" applyBorder="1" applyAlignment="1" applyProtection="1">
      <alignment horizontal="left" vertical="top" wrapText="1"/>
    </xf>
    <xf numFmtId="0" fontId="17" fillId="6" borderId="53" xfId="0" applyFont="1" applyFill="1" applyBorder="1" applyAlignment="1" applyProtection="1">
      <alignment horizontal="left" vertical="top" wrapText="1"/>
    </xf>
    <xf numFmtId="0" fontId="16" fillId="6" borderId="1" xfId="0" applyFont="1" applyFill="1" applyBorder="1" applyAlignment="1" applyProtection="1">
      <alignment horizontal="center" vertical="top" wrapText="1"/>
    </xf>
    <xf numFmtId="0" fontId="12" fillId="2" borderId="18" xfId="0" applyFont="1" applyFill="1" applyBorder="1" applyAlignment="1" applyProtection="1">
      <alignment horizontal="center" vertical="center" wrapText="1"/>
      <protection locked="0"/>
    </xf>
    <xf numFmtId="0" fontId="12" fillId="2" borderId="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left" vertical="center" wrapText="1"/>
      <protection locked="0"/>
    </xf>
    <xf numFmtId="0" fontId="15" fillId="0" borderId="20" xfId="0" applyFont="1" applyFill="1" applyBorder="1" applyAlignment="1" applyProtection="1">
      <alignment horizontal="left" vertical="center" wrapText="1"/>
      <protection locked="0"/>
    </xf>
    <xf numFmtId="0" fontId="16" fillId="0" borderId="18" xfId="0" applyFont="1" applyFill="1" applyBorder="1" applyAlignment="1" applyProtection="1">
      <alignment horizontal="center" vertical="center" wrapText="1"/>
      <protection locked="0"/>
    </xf>
    <xf numFmtId="0" fontId="16" fillId="4" borderId="0" xfId="0" applyFont="1" applyFill="1" applyBorder="1" applyAlignment="1" applyProtection="1">
      <alignment horizontal="center" vertical="center" wrapText="1"/>
      <protection locked="0"/>
    </xf>
    <xf numFmtId="0" fontId="17" fillId="6" borderId="111" xfId="0" applyFont="1" applyFill="1" applyBorder="1" applyAlignment="1" applyProtection="1">
      <alignment horizontal="center" vertical="top" wrapText="1"/>
      <protection locked="0"/>
    </xf>
    <xf numFmtId="0" fontId="15" fillId="4" borderId="0"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7" fillId="6" borderId="1" xfId="0" applyFont="1" applyFill="1" applyBorder="1" applyAlignment="1" applyProtection="1">
      <alignment horizontal="center" vertical="top" wrapText="1"/>
    </xf>
    <xf numFmtId="0" fontId="16" fillId="4" borderId="18" xfId="0" applyFont="1" applyFill="1" applyBorder="1" applyAlignment="1" applyProtection="1">
      <alignment horizontal="center" vertical="center" wrapText="1"/>
      <protection locked="0"/>
    </xf>
    <xf numFmtId="0" fontId="10" fillId="9" borderId="4" xfId="0" applyFont="1" applyFill="1" applyBorder="1" applyAlignment="1">
      <alignment horizontal="center" vertical="center" wrapText="1"/>
    </xf>
    <xf numFmtId="0" fontId="10" fillId="9" borderId="5" xfId="0" applyFont="1" applyFill="1" applyBorder="1" applyAlignment="1">
      <alignment horizontal="center" vertical="center" wrapText="1"/>
    </xf>
    <xf numFmtId="0" fontId="22" fillId="3" borderId="23" xfId="0" applyFont="1" applyFill="1" applyBorder="1" applyAlignment="1">
      <alignment horizontal="center"/>
    </xf>
    <xf numFmtId="0" fontId="33" fillId="0" borderId="63" xfId="0" applyFont="1" applyFill="1" applyBorder="1" applyAlignment="1" applyProtection="1">
      <alignment horizontal="left" vertical="center"/>
    </xf>
    <xf numFmtId="0" fontId="33" fillId="0" borderId="64" xfId="0" applyFont="1" applyFill="1" applyBorder="1" applyAlignment="1" applyProtection="1">
      <alignment horizontal="center"/>
      <protection locked="0"/>
    </xf>
    <xf numFmtId="0" fontId="33" fillId="0" borderId="65" xfId="0" applyFont="1" applyFill="1" applyBorder="1" applyAlignment="1" applyProtection="1">
      <alignment horizontal="center"/>
      <protection locked="0"/>
    </xf>
    <xf numFmtId="0" fontId="33" fillId="0" borderId="66" xfId="0" applyFont="1" applyFill="1" applyBorder="1" applyAlignment="1" applyProtection="1">
      <alignment horizontal="center"/>
      <protection locked="0"/>
    </xf>
    <xf numFmtId="0" fontId="79" fillId="13" borderId="0" xfId="0" applyFont="1" applyFill="1" applyBorder="1" applyAlignment="1" applyProtection="1">
      <alignment horizontal="center"/>
    </xf>
    <xf numFmtId="0" fontId="34" fillId="14" borderId="0" xfId="0" applyFont="1" applyFill="1" applyBorder="1" applyAlignment="1" applyProtection="1">
      <alignment horizontal="center" vertical="center"/>
    </xf>
    <xf numFmtId="0" fontId="34" fillId="15" borderId="56" xfId="0" applyFont="1" applyFill="1" applyBorder="1" applyAlignment="1" applyProtection="1">
      <alignment horizontal="center" vertical="center"/>
    </xf>
    <xf numFmtId="0" fontId="35" fillId="15" borderId="1" xfId="0" applyFont="1" applyFill="1" applyBorder="1" applyAlignment="1" applyProtection="1">
      <alignment horizontal="center" vertical="center"/>
    </xf>
    <xf numFmtId="0" fontId="36" fillId="15" borderId="57" xfId="0" applyFont="1" applyFill="1" applyBorder="1" applyAlignment="1" applyProtection="1">
      <alignment horizontal="center" vertical="center"/>
    </xf>
    <xf numFmtId="0" fontId="36" fillId="15" borderId="58" xfId="0" applyFont="1" applyFill="1" applyBorder="1" applyAlignment="1" applyProtection="1">
      <alignment horizontal="center" vertical="center"/>
    </xf>
    <xf numFmtId="0" fontId="36" fillId="15" borderId="60" xfId="0" applyFont="1" applyFill="1" applyBorder="1" applyAlignment="1" applyProtection="1">
      <alignment horizontal="center" vertical="center"/>
    </xf>
    <xf numFmtId="0" fontId="36" fillId="15" borderId="61" xfId="0" applyFont="1" applyFill="1" applyBorder="1" applyAlignment="1" applyProtection="1">
      <alignment horizontal="center" vertical="center"/>
    </xf>
    <xf numFmtId="0" fontId="35" fillId="15" borderId="4" xfId="0" applyFont="1" applyFill="1" applyBorder="1" applyAlignment="1" applyProtection="1">
      <alignment horizontal="center" vertical="center"/>
    </xf>
    <xf numFmtId="0" fontId="35" fillId="15" borderId="5" xfId="0" applyFont="1" applyFill="1" applyBorder="1" applyAlignment="1" applyProtection="1">
      <alignment horizontal="center" vertical="center"/>
    </xf>
    <xf numFmtId="0" fontId="35" fillId="15" borderId="57" xfId="0" applyFont="1" applyFill="1" applyBorder="1" applyAlignment="1" applyProtection="1">
      <alignment horizontal="center" vertical="center"/>
    </xf>
    <xf numFmtId="0" fontId="35" fillId="15" borderId="59" xfId="0" applyFont="1" applyFill="1" applyBorder="1" applyAlignment="1" applyProtection="1">
      <alignment horizontal="center" vertical="center"/>
    </xf>
    <xf numFmtId="0" fontId="35" fillId="15" borderId="60" xfId="0" applyFont="1" applyFill="1" applyBorder="1" applyAlignment="1" applyProtection="1">
      <alignment horizontal="center" vertical="center"/>
    </xf>
    <xf numFmtId="0" fontId="35" fillId="15" borderId="62" xfId="0" applyFont="1" applyFill="1" applyBorder="1" applyAlignment="1" applyProtection="1">
      <alignment horizontal="center" vertical="center"/>
    </xf>
    <xf numFmtId="0" fontId="33" fillId="4" borderId="28" xfId="0" applyFont="1" applyFill="1" applyBorder="1" applyAlignment="1" applyProtection="1">
      <alignment horizontal="center" vertical="center"/>
      <protection locked="0"/>
    </xf>
    <xf numFmtId="0" fontId="33" fillId="4" borderId="53" xfId="0" applyFont="1" applyFill="1" applyBorder="1" applyAlignment="1" applyProtection="1">
      <alignment horizontal="center" vertical="center"/>
      <protection locked="0"/>
    </xf>
    <xf numFmtId="0" fontId="33" fillId="4" borderId="28" xfId="0" applyFont="1" applyFill="1" applyBorder="1" applyAlignment="1" applyProtection="1">
      <alignment horizontal="left" vertical="center"/>
      <protection locked="0"/>
    </xf>
    <xf numFmtId="0" fontId="33" fillId="4" borderId="52" xfId="0" applyFont="1" applyFill="1" applyBorder="1" applyAlignment="1" applyProtection="1">
      <alignment horizontal="left" vertical="center"/>
      <protection locked="0"/>
    </xf>
    <xf numFmtId="0" fontId="33" fillId="0" borderId="28" xfId="0" applyFont="1" applyFill="1" applyBorder="1" applyAlignment="1" applyProtection="1">
      <alignment horizontal="left" vertical="center"/>
      <protection locked="0"/>
    </xf>
    <xf numFmtId="0" fontId="33" fillId="0" borderId="52" xfId="0" applyFont="1" applyFill="1" applyBorder="1" applyAlignment="1" applyProtection="1">
      <alignment horizontal="left" vertical="center"/>
      <protection locked="0"/>
    </xf>
    <xf numFmtId="0" fontId="33" fillId="0" borderId="28" xfId="0" applyFont="1" applyFill="1" applyBorder="1" applyAlignment="1" applyProtection="1">
      <alignment horizontal="center" vertical="center"/>
      <protection locked="0"/>
    </xf>
    <xf numFmtId="0" fontId="33" fillId="0" borderId="53" xfId="0" applyFont="1" applyFill="1" applyBorder="1" applyAlignment="1" applyProtection="1">
      <alignment horizontal="center" vertical="center"/>
      <protection locked="0"/>
    </xf>
    <xf numFmtId="0" fontId="26" fillId="0" borderId="1" xfId="0" applyFont="1" applyBorder="1" applyAlignment="1">
      <alignment horizontal="center"/>
    </xf>
    <xf numFmtId="0" fontId="0" fillId="0" borderId="1" xfId="0" applyBorder="1" applyAlignment="1">
      <alignment horizontal="left" vertical="top" wrapText="1"/>
    </xf>
    <xf numFmtId="0" fontId="0" fillId="0" borderId="1" xfId="0" applyBorder="1" applyAlignment="1">
      <alignment horizontal="justify" vertical="center" wrapText="1"/>
    </xf>
    <xf numFmtId="0" fontId="38" fillId="0" borderId="72" xfId="0" applyFont="1" applyBorder="1" applyAlignment="1" applyProtection="1">
      <alignment horizontal="left" vertical="center"/>
    </xf>
    <xf numFmtId="0" fontId="38" fillId="0" borderId="71" xfId="0" applyFont="1" applyBorder="1" applyAlignment="1" applyProtection="1">
      <alignment horizontal="left" vertical="center"/>
    </xf>
    <xf numFmtId="0" fontId="38" fillId="0" borderId="69" xfId="0" applyFont="1" applyBorder="1" applyAlignment="1" applyProtection="1">
      <alignment horizontal="left" vertical="center"/>
    </xf>
    <xf numFmtId="0" fontId="38" fillId="0" borderId="68" xfId="0" applyFont="1" applyBorder="1" applyAlignment="1" applyProtection="1">
      <alignment horizontal="left" vertical="center"/>
    </xf>
    <xf numFmtId="0" fontId="37" fillId="2" borderId="28" xfId="0" applyFont="1" applyFill="1" applyBorder="1" applyAlignment="1">
      <alignment horizontal="center" vertical="center" wrapText="1"/>
    </xf>
    <xf numFmtId="0" fontId="37" fillId="2" borderId="52" xfId="0" applyFont="1" applyFill="1" applyBorder="1" applyAlignment="1">
      <alignment horizontal="center" vertical="center" wrapText="1"/>
    </xf>
    <xf numFmtId="0" fontId="37" fillId="2" borderId="53" xfId="0" applyFont="1" applyFill="1" applyBorder="1" applyAlignment="1">
      <alignment horizontal="center" vertical="center" wrapText="1"/>
    </xf>
    <xf numFmtId="0" fontId="41" fillId="3" borderId="0" xfId="0" applyFont="1" applyFill="1" applyAlignment="1">
      <alignment horizontal="center" vertical="center"/>
    </xf>
    <xf numFmtId="0" fontId="39" fillId="0" borderId="72" xfId="0" applyFont="1" applyBorder="1" applyAlignment="1" applyProtection="1">
      <alignment horizontal="left" vertical="center"/>
    </xf>
    <xf numFmtId="0" fontId="39" fillId="0" borderId="71" xfId="0" applyFont="1" applyBorder="1" applyAlignment="1" applyProtection="1">
      <alignment horizontal="left" vertical="center"/>
    </xf>
    <xf numFmtId="0" fontId="32" fillId="2" borderId="75" xfId="0" applyFont="1" applyFill="1" applyBorder="1" applyAlignment="1" applyProtection="1">
      <alignment horizontal="center" vertical="center"/>
    </xf>
    <xf numFmtId="0" fontId="32" fillId="2" borderId="74" xfId="0" applyFont="1" applyFill="1" applyBorder="1" applyAlignment="1" applyProtection="1">
      <alignment horizontal="center" vertical="center"/>
    </xf>
    <xf numFmtId="0" fontId="0" fillId="12" borderId="0" xfId="0" applyFill="1" applyAlignment="1">
      <alignment horizontal="center"/>
    </xf>
    <xf numFmtId="166" fontId="44" fillId="18" borderId="90" xfId="0" applyNumberFormat="1" applyFont="1" applyFill="1" applyBorder="1" applyAlignment="1">
      <alignment horizontal="center" vertical="center" wrapText="1"/>
    </xf>
    <xf numFmtId="166" fontId="44" fillId="18" borderId="89" xfId="0" applyNumberFormat="1" applyFont="1" applyFill="1" applyBorder="1" applyAlignment="1">
      <alignment horizontal="center" vertical="center" wrapText="1"/>
    </xf>
    <xf numFmtId="166" fontId="44" fillId="18" borderId="88" xfId="0" applyNumberFormat="1" applyFont="1" applyFill="1" applyBorder="1" applyAlignment="1">
      <alignment horizontal="center" vertical="center" wrapText="1"/>
    </xf>
    <xf numFmtId="166" fontId="44" fillId="18" borderId="84" xfId="0" applyNumberFormat="1" applyFont="1" applyFill="1" applyBorder="1" applyAlignment="1">
      <alignment horizontal="center" vertical="center" wrapText="1"/>
    </xf>
    <xf numFmtId="166" fontId="44" fillId="18" borderId="79" xfId="0" applyNumberFormat="1" applyFont="1" applyFill="1" applyBorder="1" applyAlignment="1">
      <alignment horizontal="center" vertical="center" wrapText="1"/>
    </xf>
    <xf numFmtId="166" fontId="80" fillId="18" borderId="84" xfId="0" applyNumberFormat="1" applyFont="1" applyFill="1" applyBorder="1" applyAlignment="1">
      <alignment horizontal="center" vertical="center" wrapText="1"/>
    </xf>
    <xf numFmtId="166" fontId="80" fillId="18" borderId="79" xfId="0" applyNumberFormat="1" applyFont="1" applyFill="1" applyBorder="1" applyAlignment="1">
      <alignment horizontal="center" vertical="center" wrapText="1"/>
    </xf>
    <xf numFmtId="166" fontId="44" fillId="18" borderId="87" xfId="0" applyNumberFormat="1" applyFont="1" applyFill="1" applyBorder="1" applyAlignment="1">
      <alignment horizontal="center" vertical="center" wrapText="1"/>
    </xf>
    <xf numFmtId="166" fontId="44" fillId="18" borderId="86" xfId="0" applyNumberFormat="1" applyFont="1" applyFill="1" applyBorder="1" applyAlignment="1">
      <alignment horizontal="center" vertical="center" wrapText="1"/>
    </xf>
    <xf numFmtId="0" fontId="41" fillId="3" borderId="0" xfId="0" applyFont="1" applyFill="1" applyAlignment="1">
      <alignment horizontal="left" vertical="center"/>
    </xf>
    <xf numFmtId="0" fontId="45" fillId="4" borderId="0" xfId="0" applyFont="1" applyFill="1" applyBorder="1" applyAlignment="1">
      <alignment horizontal="right"/>
    </xf>
    <xf numFmtId="0" fontId="45" fillId="4" borderId="0" xfId="0" applyFont="1" applyFill="1" applyBorder="1" applyAlignment="1">
      <alignment horizontal="left"/>
    </xf>
    <xf numFmtId="166" fontId="44" fillId="18" borderId="83" xfId="0" applyNumberFormat="1" applyFont="1" applyFill="1" applyBorder="1" applyAlignment="1">
      <alignment horizontal="center" vertical="center" wrapText="1"/>
    </xf>
    <xf numFmtId="166" fontId="44" fillId="18" borderId="82" xfId="0" applyNumberFormat="1" applyFont="1" applyFill="1" applyBorder="1" applyAlignment="1">
      <alignment horizontal="center" vertical="center" wrapText="1"/>
    </xf>
    <xf numFmtId="166" fontId="44" fillId="18" borderId="85" xfId="0" applyNumberFormat="1" applyFont="1" applyFill="1" applyBorder="1" applyAlignment="1">
      <alignment horizontal="center" vertical="center" wrapText="1"/>
    </xf>
    <xf numFmtId="166" fontId="44" fillId="18" borderId="80" xfId="0" applyNumberFormat="1" applyFont="1" applyFill="1" applyBorder="1" applyAlignment="1">
      <alignment horizontal="center" vertical="center" wrapText="1"/>
    </xf>
    <xf numFmtId="166" fontId="50" fillId="18" borderId="90" xfId="0" applyNumberFormat="1" applyFont="1" applyFill="1" applyBorder="1" applyAlignment="1">
      <alignment horizontal="center" vertical="center" wrapText="1"/>
    </xf>
    <xf numFmtId="166" fontId="50" fillId="18" borderId="89" xfId="0" applyNumberFormat="1" applyFont="1" applyFill="1" applyBorder="1" applyAlignment="1">
      <alignment horizontal="center" vertical="center" wrapText="1"/>
    </xf>
    <xf numFmtId="166" fontId="50" fillId="18" borderId="88" xfId="0" applyNumberFormat="1" applyFont="1" applyFill="1" applyBorder="1" applyAlignment="1">
      <alignment horizontal="center" vertical="center" wrapText="1"/>
    </xf>
    <xf numFmtId="166" fontId="50" fillId="18" borderId="84" xfId="0" applyNumberFormat="1" applyFont="1" applyFill="1" applyBorder="1" applyAlignment="1">
      <alignment horizontal="center" vertical="center" wrapText="1"/>
    </xf>
    <xf numFmtId="166" fontId="50" fillId="18" borderId="79" xfId="0" applyNumberFormat="1" applyFont="1" applyFill="1" applyBorder="1" applyAlignment="1">
      <alignment horizontal="center" vertical="center" wrapText="1"/>
    </xf>
    <xf numFmtId="166" fontId="50" fillId="18" borderId="87" xfId="0" applyNumberFormat="1" applyFont="1" applyFill="1" applyBorder="1" applyAlignment="1">
      <alignment horizontal="center" vertical="center" wrapText="1"/>
    </xf>
    <xf numFmtId="166" fontId="50" fillId="18" borderId="86" xfId="0" applyNumberFormat="1" applyFont="1" applyFill="1" applyBorder="1" applyAlignment="1">
      <alignment horizontal="center" vertical="center" wrapText="1"/>
    </xf>
    <xf numFmtId="166" fontId="50" fillId="18" borderId="85" xfId="0" applyNumberFormat="1" applyFont="1" applyFill="1" applyBorder="1" applyAlignment="1">
      <alignment horizontal="center" vertical="center" wrapText="1"/>
    </xf>
    <xf numFmtId="166" fontId="50" fillId="18" borderId="80" xfId="0" applyNumberFormat="1" applyFont="1" applyFill="1" applyBorder="1" applyAlignment="1">
      <alignment horizontal="center" vertical="center" wrapText="1"/>
    </xf>
    <xf numFmtId="166" fontId="50" fillId="18" borderId="94" xfId="0" applyNumberFormat="1" applyFont="1" applyFill="1" applyBorder="1" applyAlignment="1">
      <alignment horizontal="center" vertical="center" wrapText="1"/>
    </xf>
    <xf numFmtId="166" fontId="50" fillId="18" borderId="92" xfId="0" applyNumberFormat="1" applyFont="1" applyFill="1" applyBorder="1" applyAlignment="1">
      <alignment horizontal="center" vertical="center" wrapText="1"/>
    </xf>
    <xf numFmtId="166" fontId="50" fillId="18" borderId="93" xfId="0" applyNumberFormat="1" applyFont="1" applyFill="1" applyBorder="1" applyAlignment="1">
      <alignment horizontal="center" vertical="center" wrapText="1"/>
    </xf>
    <xf numFmtId="166" fontId="50" fillId="18" borderId="91" xfId="0" applyNumberFormat="1" applyFont="1" applyFill="1" applyBorder="1" applyAlignment="1">
      <alignment horizontal="center" vertical="center" wrapText="1"/>
    </xf>
    <xf numFmtId="0" fontId="0" fillId="0" borderId="23" xfId="0" applyFont="1" applyBorder="1" applyAlignment="1" applyProtection="1">
      <alignment horizontal="left"/>
      <protection locked="0"/>
    </xf>
    <xf numFmtId="0" fontId="0" fillId="0" borderId="23" xfId="0" applyBorder="1" applyAlignment="1" applyProtection="1">
      <alignment horizontal="left"/>
      <protection locked="0"/>
    </xf>
    <xf numFmtId="0" fontId="41" fillId="3" borderId="0" xfId="0" applyFont="1" applyFill="1" applyAlignment="1" applyProtection="1">
      <alignment horizontal="left" vertical="center"/>
    </xf>
    <xf numFmtId="0" fontId="0" fillId="11" borderId="46" xfId="0" applyFill="1" applyBorder="1" applyAlignment="1" applyProtection="1">
      <alignment horizontal="center"/>
    </xf>
    <xf numFmtId="0" fontId="0" fillId="11" borderId="0" xfId="0" applyFill="1" applyBorder="1" applyAlignment="1" applyProtection="1">
      <alignment horizontal="center"/>
    </xf>
    <xf numFmtId="0" fontId="0" fillId="0" borderId="0" xfId="0" applyFont="1" applyAlignment="1" applyProtection="1">
      <alignment horizontal="center"/>
    </xf>
    <xf numFmtId="0" fontId="70" fillId="3" borderId="0" xfId="0" applyFont="1" applyFill="1" applyAlignment="1" applyProtection="1">
      <alignment horizontal="center" vertical="center"/>
    </xf>
    <xf numFmtId="1" fontId="16" fillId="23" borderId="99" xfId="0" applyNumberFormat="1" applyFont="1" applyFill="1" applyBorder="1" applyAlignment="1" applyProtection="1">
      <alignment horizontal="center" vertical="center" wrapText="1"/>
    </xf>
    <xf numFmtId="1" fontId="29" fillId="24" borderId="99" xfId="0" applyNumberFormat="1" applyFont="1" applyFill="1" applyBorder="1" applyAlignment="1" applyProtection="1">
      <alignment horizontal="center" vertical="center" wrapText="1"/>
    </xf>
    <xf numFmtId="0" fontId="69" fillId="0" borderId="98" xfId="0" applyFont="1" applyBorder="1" applyAlignment="1" applyProtection="1">
      <alignment horizontal="center"/>
      <protection locked="0"/>
    </xf>
    <xf numFmtId="0" fontId="69" fillId="0" borderId="97" xfId="0" applyFont="1" applyBorder="1" applyAlignment="1" applyProtection="1">
      <alignment horizontal="center"/>
      <protection locked="0"/>
    </xf>
    <xf numFmtId="1" fontId="30" fillId="24" borderId="99" xfId="0" applyNumberFormat="1" applyFont="1" applyFill="1" applyBorder="1" applyAlignment="1" applyProtection="1">
      <alignment horizontal="center" vertical="center" wrapText="1"/>
    </xf>
    <xf numFmtId="0" fontId="75" fillId="0" borderId="98" xfId="0" applyFont="1" applyBorder="1" applyAlignment="1" applyProtection="1">
      <alignment horizontal="center"/>
    </xf>
    <xf numFmtId="0" fontId="75" fillId="0" borderId="97" xfId="0" applyFont="1" applyBorder="1" applyAlignment="1" applyProtection="1">
      <alignment horizontal="center"/>
    </xf>
    <xf numFmtId="0" fontId="4" fillId="3" borderId="0" xfId="0" applyFont="1" applyFill="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23" fillId="0" borderId="130" xfId="0" applyFont="1" applyBorder="1" applyAlignment="1" applyProtection="1">
      <alignment horizontal="left"/>
      <protection locked="0"/>
    </xf>
    <xf numFmtId="0" fontId="23" fillId="0" borderId="131" xfId="0" applyFont="1" applyBorder="1" applyAlignment="1" applyProtection="1">
      <alignment horizontal="left"/>
      <protection locked="0"/>
    </xf>
    <xf numFmtId="0" fontId="23" fillId="0" borderId="132" xfId="0" applyFont="1" applyBorder="1" applyAlignment="1" applyProtection="1">
      <alignment horizontal="left"/>
      <protection locked="0"/>
    </xf>
    <xf numFmtId="0" fontId="23" fillId="0" borderId="133" xfId="0" applyFont="1" applyBorder="1" applyAlignment="1" applyProtection="1">
      <alignment horizontal="left"/>
      <protection locked="0"/>
    </xf>
    <xf numFmtId="0" fontId="20" fillId="0" borderId="39" xfId="0" applyFont="1" applyFill="1" applyBorder="1" applyAlignment="1" applyProtection="1">
      <alignment horizontal="left" vertical="center" wrapText="1"/>
    </xf>
    <xf numFmtId="0" fontId="20" fillId="0" borderId="35" xfId="0" applyFont="1" applyFill="1" applyBorder="1" applyAlignment="1" applyProtection="1">
      <alignment horizontal="left" vertical="center" wrapText="1"/>
    </xf>
    <xf numFmtId="0" fontId="46" fillId="0" borderId="134" xfId="0" applyFont="1" applyFill="1" applyBorder="1" applyAlignment="1" applyProtection="1">
      <alignment horizontal="center" vertical="center" wrapText="1"/>
    </xf>
    <xf numFmtId="0" fontId="46" fillId="0" borderId="135" xfId="0" applyFont="1" applyFill="1" applyBorder="1" applyAlignment="1" applyProtection="1">
      <alignment horizontal="center" vertical="center" wrapText="1"/>
    </xf>
    <xf numFmtId="0" fontId="46" fillId="0" borderId="136" xfId="0" applyFont="1" applyFill="1" applyBorder="1" applyAlignment="1" applyProtection="1">
      <alignment horizontal="center" vertical="center" wrapText="1"/>
    </xf>
    <xf numFmtId="0" fontId="5" fillId="4" borderId="28" xfId="0" applyFont="1" applyFill="1" applyBorder="1" applyAlignment="1" applyProtection="1">
      <alignment horizontal="center" vertical="top" wrapText="1"/>
      <protection locked="0"/>
    </xf>
    <xf numFmtId="0" fontId="5" fillId="4" borderId="53" xfId="0" applyFont="1" applyFill="1" applyBorder="1" applyAlignment="1" applyProtection="1">
      <alignment horizontal="center" vertical="top" wrapText="1"/>
      <protection locked="0"/>
    </xf>
    <xf numFmtId="0" fontId="5" fillId="0" borderId="1" xfId="0" applyFont="1" applyBorder="1" applyAlignment="1" applyProtection="1">
      <alignment horizontal="left" vertical="center" wrapText="1"/>
    </xf>
    <xf numFmtId="0" fontId="29" fillId="26" borderId="36" xfId="0" applyFont="1" applyFill="1" applyBorder="1" applyAlignment="1" applyProtection="1">
      <alignment horizontal="center" vertical="center" wrapText="1"/>
    </xf>
    <xf numFmtId="0" fontId="29" fillId="26" borderId="37" xfId="0" applyFont="1" applyFill="1" applyBorder="1" applyAlignment="1" applyProtection="1">
      <alignment horizontal="center" vertical="center" wrapText="1"/>
    </xf>
    <xf numFmtId="0" fontId="29" fillId="26" borderId="38" xfId="0" applyFont="1" applyFill="1" applyBorder="1" applyAlignment="1" applyProtection="1">
      <alignment horizontal="center" vertical="center" wrapText="1"/>
    </xf>
    <xf numFmtId="0" fontId="12" fillId="3" borderId="17" xfId="0" applyFont="1" applyFill="1" applyBorder="1" applyAlignment="1" applyProtection="1">
      <alignment horizontal="center" vertical="center"/>
    </xf>
    <xf numFmtId="0" fontId="12" fillId="3" borderId="18" xfId="0" applyFont="1" applyFill="1" applyBorder="1" applyAlignment="1" applyProtection="1">
      <alignment horizontal="center" vertical="center"/>
    </xf>
    <xf numFmtId="0" fontId="12" fillId="3" borderId="2" xfId="0" applyFont="1" applyFill="1" applyBorder="1" applyAlignment="1" applyProtection="1">
      <alignment horizontal="center" vertical="center"/>
    </xf>
    <xf numFmtId="0" fontId="5" fillId="4" borderId="6" xfId="0" applyFont="1" applyFill="1" applyBorder="1" applyAlignment="1" applyProtection="1">
      <alignment horizontal="left" vertical="top" wrapText="1"/>
      <protection locked="0"/>
    </xf>
    <xf numFmtId="0" fontId="5" fillId="4" borderId="7" xfId="0" applyFont="1" applyFill="1" applyBorder="1" applyAlignment="1" applyProtection="1">
      <alignment horizontal="left" vertical="top" wrapText="1"/>
      <protection locked="0"/>
    </xf>
    <xf numFmtId="0" fontId="5" fillId="4" borderId="1" xfId="0" applyFont="1" applyFill="1" applyBorder="1" applyAlignment="1" applyProtection="1">
      <alignment horizontal="left" vertical="top" wrapText="1"/>
      <protection locked="0"/>
    </xf>
    <xf numFmtId="0" fontId="5" fillId="4" borderId="8" xfId="0" applyFont="1" applyFill="1" applyBorder="1" applyAlignment="1" applyProtection="1">
      <alignment horizontal="left" vertical="top" wrapText="1"/>
      <protection locked="0"/>
    </xf>
    <xf numFmtId="0" fontId="16" fillId="0" borderId="39" xfId="0" applyFont="1" applyFill="1" applyBorder="1" applyAlignment="1" applyProtection="1">
      <alignment horizontal="center" vertical="center" wrapText="1"/>
    </xf>
    <xf numFmtId="0" fontId="16" fillId="0" borderId="35" xfId="0" applyFont="1" applyFill="1" applyBorder="1" applyAlignment="1" applyProtection="1">
      <alignment horizontal="center" vertical="center" wrapText="1"/>
    </xf>
    <xf numFmtId="0" fontId="24" fillId="0" borderId="54" xfId="0" applyFont="1" applyBorder="1" applyAlignment="1" applyProtection="1">
      <alignment horizontal="center" vertical="center"/>
    </xf>
    <xf numFmtId="0" fontId="24" fillId="0" borderId="101" xfId="0" applyFont="1" applyBorder="1" applyAlignment="1" applyProtection="1">
      <alignment horizontal="center" vertical="center"/>
    </xf>
    <xf numFmtId="0" fontId="24" fillId="0" borderId="55" xfId="0" applyFont="1" applyBorder="1" applyAlignment="1" applyProtection="1">
      <alignment horizontal="center" vertical="center"/>
    </xf>
    <xf numFmtId="0" fontId="6" fillId="0" borderId="39" xfId="0" applyFont="1" applyFill="1" applyBorder="1" applyAlignment="1" applyProtection="1">
      <alignment horizontal="center" vertical="center" wrapText="1"/>
    </xf>
    <xf numFmtId="0" fontId="6" fillId="0" borderId="35" xfId="0" applyFont="1" applyFill="1" applyBorder="1" applyAlignment="1" applyProtection="1">
      <alignment horizontal="center" vertical="center" wrapText="1"/>
    </xf>
    <xf numFmtId="0" fontId="6" fillId="0" borderId="54" xfId="0" applyFont="1" applyFill="1" applyBorder="1" applyAlignment="1" applyProtection="1">
      <alignment horizontal="center" vertical="center" wrapText="1"/>
      <protection locked="0"/>
    </xf>
    <xf numFmtId="0" fontId="6" fillId="0" borderId="55" xfId="0" applyFont="1" applyFill="1" applyBorder="1" applyAlignment="1" applyProtection="1">
      <alignment horizontal="center" vertical="center" wrapText="1"/>
      <protection locked="0"/>
    </xf>
    <xf numFmtId="1" fontId="23" fillId="0" borderId="54" xfId="0" applyNumberFormat="1" applyFont="1" applyBorder="1" applyAlignment="1" applyProtection="1">
      <alignment horizontal="center" vertical="center"/>
    </xf>
    <xf numFmtId="0" fontId="23" fillId="0" borderId="55" xfId="0" applyFont="1" applyBorder="1" applyAlignment="1" applyProtection="1">
      <alignment horizontal="center" vertical="center"/>
    </xf>
    <xf numFmtId="0" fontId="20" fillId="0" borderId="43" xfId="0" applyFont="1" applyFill="1" applyBorder="1" applyAlignment="1" applyProtection="1">
      <alignment horizontal="center" vertical="center" wrapText="1"/>
    </xf>
    <xf numFmtId="0" fontId="20" fillId="0" borderId="44" xfId="0" applyFont="1" applyFill="1" applyBorder="1" applyAlignment="1" applyProtection="1">
      <alignment horizontal="center" vertical="center" wrapText="1"/>
    </xf>
    <xf numFmtId="1" fontId="23" fillId="0" borderId="54" xfId="2" applyNumberFormat="1" applyFont="1" applyBorder="1" applyAlignment="1" applyProtection="1">
      <alignment horizontal="center" vertical="center"/>
    </xf>
    <xf numFmtId="1" fontId="23" fillId="0" borderId="55" xfId="2" applyNumberFormat="1" applyFont="1" applyBorder="1" applyAlignment="1" applyProtection="1">
      <alignment horizontal="center" vertical="center"/>
    </xf>
    <xf numFmtId="0" fontId="6" fillId="0" borderId="104"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0" fontId="20" fillId="0" borderId="106" xfId="0" applyFont="1" applyFill="1" applyBorder="1" applyAlignment="1" applyProtection="1">
      <alignment horizontal="left" vertical="center" wrapText="1"/>
    </xf>
    <xf numFmtId="0" fontId="20" fillId="0" borderId="107" xfId="0" applyFont="1" applyFill="1" applyBorder="1" applyAlignment="1" applyProtection="1">
      <alignment horizontal="left" vertical="center" wrapText="1"/>
    </xf>
    <xf numFmtId="0" fontId="16" fillId="0" borderId="102" xfId="0" applyFont="1" applyFill="1" applyBorder="1" applyAlignment="1" applyProtection="1">
      <alignment horizontal="center" vertical="center" wrapText="1"/>
    </xf>
    <xf numFmtId="0" fontId="16" fillId="0" borderId="103" xfId="0" applyFont="1" applyFill="1" applyBorder="1" applyAlignment="1" applyProtection="1">
      <alignment horizontal="center" vertical="center" wrapText="1"/>
    </xf>
    <xf numFmtId="0" fontId="5" fillId="0" borderId="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29" fillId="10" borderId="36" xfId="0" applyFont="1" applyFill="1" applyBorder="1" applyAlignment="1" applyProtection="1">
      <alignment horizontal="center" vertical="center" wrapText="1"/>
    </xf>
    <xf numFmtId="0" fontId="29" fillId="10" borderId="37" xfId="0" applyFont="1" applyFill="1" applyBorder="1" applyAlignment="1" applyProtection="1">
      <alignment horizontal="center" vertical="center" wrapText="1"/>
    </xf>
    <xf numFmtId="0" fontId="29" fillId="10" borderId="38" xfId="0" applyFont="1" applyFill="1" applyBorder="1" applyAlignment="1" applyProtection="1">
      <alignment horizontal="center" vertical="center" wrapText="1"/>
    </xf>
    <xf numFmtId="0" fontId="29" fillId="10" borderId="109" xfId="0" applyFont="1" applyFill="1" applyBorder="1" applyAlignment="1" applyProtection="1">
      <alignment horizontal="center" vertical="center" wrapText="1"/>
    </xf>
    <xf numFmtId="0" fontId="29" fillId="10" borderId="110" xfId="0" applyFont="1" applyFill="1" applyBorder="1" applyAlignment="1" applyProtection="1">
      <alignment horizontal="center" vertical="center" wrapText="1"/>
    </xf>
    <xf numFmtId="0" fontId="29" fillId="10" borderId="34" xfId="0" applyFont="1" applyFill="1" applyBorder="1" applyAlignment="1" applyProtection="1">
      <alignment horizontal="center" vertical="center"/>
    </xf>
    <xf numFmtId="0" fontId="5" fillId="0" borderId="28" xfId="0" applyFont="1" applyBorder="1" applyAlignment="1" applyProtection="1">
      <alignment horizontal="center" vertical="top" wrapText="1"/>
      <protection locked="0"/>
    </xf>
    <xf numFmtId="0" fontId="5" fillId="0" borderId="53" xfId="0" applyFont="1" applyBorder="1" applyAlignment="1" applyProtection="1">
      <alignment horizontal="center" vertical="top" wrapText="1"/>
      <protection locked="0"/>
    </xf>
    <xf numFmtId="0" fontId="83" fillId="0" borderId="28" xfId="0" applyFont="1" applyBorder="1" applyAlignment="1" applyProtection="1">
      <alignment horizontal="center"/>
      <protection locked="0"/>
    </xf>
    <xf numFmtId="14" fontId="83" fillId="0" borderId="28" xfId="0" applyNumberFormat="1" applyFont="1" applyBorder="1" applyAlignment="1" applyProtection="1">
      <alignment horizontal="center"/>
      <protection locked="0"/>
    </xf>
    <xf numFmtId="0" fontId="83" fillId="0" borderId="53" xfId="0" applyFont="1" applyBorder="1" applyAlignment="1" applyProtection="1">
      <alignment horizontal="center"/>
      <protection locked="0"/>
    </xf>
  </cellXfs>
  <cellStyles count="10">
    <cellStyle name="Hipervínculo" xfId="1" builtinId="8"/>
    <cellStyle name="Millares" xfId="6" builtinId="3"/>
    <cellStyle name="Moneda 2" xfId="5" xr:uid="{00000000-0005-0000-0000-000002000000}"/>
    <cellStyle name="Normal" xfId="0" builtinId="0"/>
    <cellStyle name="Normal 2" xfId="3" xr:uid="{00000000-0005-0000-0000-000004000000}"/>
    <cellStyle name="Normal 2 2" xfId="7" xr:uid="{00000000-0005-0000-0000-000005000000}"/>
    <cellStyle name="Normal 3" xfId="8" xr:uid="{00000000-0005-0000-0000-000006000000}"/>
    <cellStyle name="Normal_Energia Nuevo Sistema" xfId="9" xr:uid="{00000000-0005-0000-0000-000007000000}"/>
    <cellStyle name="Porcentaje" xfId="2" builtinId="5"/>
    <cellStyle name="Porcentaje 2" xfId="4" xr:uid="{00000000-0005-0000-0000-000008000000}"/>
  </cellStyles>
  <dxfs count="23">
    <dxf>
      <fill>
        <patternFill>
          <bgColor theme="6" tint="-0.24994659260841701"/>
        </patternFill>
      </fill>
    </dxf>
    <dxf>
      <fill>
        <patternFill>
          <bgColor rgb="FFFFC000"/>
        </patternFill>
      </fill>
    </dxf>
    <dxf>
      <fill>
        <patternFill>
          <bgColor theme="9" tint="-0.24994659260841701"/>
        </patternFill>
      </fill>
    </dxf>
    <dxf>
      <fill>
        <patternFill>
          <bgColor rgb="FFFF0000"/>
        </patternFill>
      </fill>
    </dxf>
    <dxf>
      <fill>
        <patternFill>
          <bgColor theme="6" tint="-0.24994659260841701"/>
        </patternFill>
      </fill>
    </dxf>
    <dxf>
      <fill>
        <patternFill>
          <bgColor rgb="FFFFC000"/>
        </patternFill>
      </fill>
    </dxf>
    <dxf>
      <fill>
        <patternFill>
          <bgColor theme="9" tint="-0.24994659260841701"/>
        </patternFill>
      </fill>
    </dxf>
    <dxf>
      <fill>
        <patternFill>
          <bgColor rgb="FFFF0000"/>
        </patternFill>
      </fill>
    </dxf>
    <dxf>
      <fill>
        <patternFill>
          <bgColor theme="6" tint="-0.24994659260841701"/>
        </patternFill>
      </fill>
    </dxf>
    <dxf>
      <fill>
        <patternFill>
          <bgColor rgb="FFFFC000"/>
        </patternFill>
      </fill>
    </dxf>
    <dxf>
      <fill>
        <patternFill>
          <bgColor theme="9" tint="-0.24994659260841701"/>
        </patternFill>
      </fill>
    </dxf>
    <dxf>
      <fill>
        <patternFill>
          <bgColor rgb="FFFF0000"/>
        </patternFill>
      </fill>
    </dxf>
    <dxf>
      <fill>
        <patternFill>
          <bgColor theme="6" tint="-0.24994659260841701"/>
        </patternFill>
      </fill>
    </dxf>
    <dxf>
      <fill>
        <patternFill>
          <bgColor rgb="FFFFC000"/>
        </patternFill>
      </fill>
    </dxf>
    <dxf>
      <fill>
        <patternFill>
          <bgColor theme="9" tint="-0.24994659260841701"/>
        </patternFill>
      </fill>
    </dxf>
    <dxf>
      <fill>
        <patternFill>
          <bgColor rgb="FFFF0000"/>
        </patternFill>
      </fill>
    </dxf>
    <dxf>
      <fill>
        <patternFill>
          <bgColor rgb="FF92D050"/>
        </patternFill>
      </fill>
    </dxf>
    <dxf>
      <fill>
        <patternFill>
          <bgColor rgb="FFFFFF00"/>
        </patternFill>
      </fill>
    </dxf>
    <dxf>
      <fill>
        <patternFill>
          <bgColor rgb="FFFF0000"/>
        </patternFill>
      </fill>
    </dxf>
    <dxf>
      <font>
        <color auto="1"/>
      </font>
      <fill>
        <patternFill>
          <bgColor theme="6" tint="-0.24994659260841701"/>
        </patternFill>
      </fill>
    </dxf>
    <dxf>
      <fill>
        <patternFill>
          <bgColor theme="9" tint="-0.24994659260841701"/>
        </patternFill>
      </fill>
    </dxf>
    <dxf>
      <fill>
        <patternFill>
          <bgColor rgb="FFFFFF00"/>
        </patternFill>
      </fill>
    </dxf>
    <dxf>
      <fill>
        <patternFill>
          <bgColor rgb="FFFF0000"/>
        </patternFill>
      </fill>
    </dxf>
  </dxfs>
  <tableStyles count="0" defaultTableStyle="TableStyleMedium9" defaultPivotStyle="PivotStyleLight16"/>
  <colors>
    <mruColors>
      <color rgb="FFFF7C8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433076368598579"/>
          <c:y val="0.10140232470941132"/>
          <c:w val="0.86286151238969855"/>
          <c:h val="0.75464684014870642"/>
        </c:manualLayout>
      </c:layout>
      <c:lineChart>
        <c:grouping val="standard"/>
        <c:varyColors val="0"/>
        <c:ser>
          <c:idx val="0"/>
          <c:order val="0"/>
          <c:cat>
            <c:strRef>
              <c:f>'Indicadores SST'!$B$28:$B$39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'Indicadores SST'!$C$28:$C$39</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82B1-49EF-B89D-75ADE28A5DB7}"/>
            </c:ext>
          </c:extLst>
        </c:ser>
        <c:dLbls>
          <c:showLegendKey val="0"/>
          <c:showVal val="0"/>
          <c:showCatName val="0"/>
          <c:showSerName val="0"/>
          <c:showPercent val="0"/>
          <c:showBubbleSize val="0"/>
        </c:dLbls>
        <c:marker val="1"/>
        <c:smooth val="0"/>
        <c:axId val="188010880"/>
        <c:axId val="188013184"/>
      </c:lineChart>
      <c:catAx>
        <c:axId val="188010880"/>
        <c:scaling>
          <c:orientation val="minMax"/>
        </c:scaling>
        <c:delete val="0"/>
        <c:axPos val="b"/>
        <c:numFmt formatCode="General" sourceLinked="1"/>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88013184"/>
        <c:crosses val="autoZero"/>
        <c:auto val="1"/>
        <c:lblAlgn val="ctr"/>
        <c:lblOffset val="100"/>
        <c:tickLblSkip val="1"/>
        <c:tickMarkSkip val="1"/>
        <c:noMultiLvlLbl val="0"/>
      </c:catAx>
      <c:valAx>
        <c:axId val="188013184"/>
        <c:scaling>
          <c:orientation val="minMax"/>
          <c:max val="10"/>
        </c:scaling>
        <c:delete val="0"/>
        <c:axPos val="l"/>
        <c:majorGridlines>
          <c:spPr>
            <a:ln w="3175">
              <a:solidFill>
                <a:srgbClr val="000000"/>
              </a:solidFill>
              <a:prstDash val="sysDash"/>
            </a:ln>
          </c:spPr>
        </c:majorGridlines>
        <c:title>
          <c:tx>
            <c:rich>
              <a:bodyPr/>
              <a:lstStyle/>
              <a:p>
                <a:pPr>
                  <a:defRPr sz="800" b="1" i="0" u="none" strike="noStrike" baseline="0">
                    <a:solidFill>
                      <a:srgbClr val="FF6600"/>
                    </a:solidFill>
                    <a:latin typeface="Arial"/>
                    <a:ea typeface="Arial"/>
                    <a:cs typeface="Arial"/>
                  </a:defRPr>
                </a:pPr>
                <a:r>
                  <a:rPr lang="es-CO"/>
                  <a:t>Número de accidentes incapacitantes</a:t>
                </a:r>
              </a:p>
            </c:rich>
          </c:tx>
          <c:layout>
            <c:manualLayout>
              <c:xMode val="edge"/>
              <c:yMode val="edge"/>
              <c:x val="3.1496062992125991E-2"/>
              <c:y val="7.8066914498142098E-2"/>
            </c:manualLayout>
          </c:layout>
          <c:overlay val="0"/>
          <c:spPr>
            <a:noFill/>
            <a:ln w="25400">
              <a:noFill/>
            </a:ln>
          </c:spPr>
        </c:title>
        <c:numFmt formatCode="#,##0" sourceLinked="0"/>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88010880"/>
        <c:crosses val="autoZero"/>
        <c:crossBetween val="between"/>
        <c:majorUnit val="1"/>
        <c:minorUnit val="1"/>
      </c:valAx>
      <c:spPr>
        <a:noFill/>
        <a:ln w="12700">
          <a:solidFill>
            <a:srgbClr val="FFFFFF"/>
          </a:solidFill>
          <a:prstDash val="solid"/>
        </a:ln>
      </c:spPr>
    </c:plotArea>
    <c:plotVisOnly val="0"/>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422" r="0.75000000000000422" t="1" header="0.51180555555555562" footer="0.51180555555555562"/>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06371888896426"/>
          <c:y val="9.3283752047414334E-2"/>
          <c:w val="0.8472234720659958"/>
          <c:h val="0.75373271654311746"/>
        </c:manualLayout>
      </c:layout>
      <c:lineChart>
        <c:grouping val="standard"/>
        <c:varyColors val="0"/>
        <c:ser>
          <c:idx val="0"/>
          <c:order val="0"/>
          <c:cat>
            <c:strRef>
              <c:f>'Indicadores SST'!$B$45:$B$56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'Indicadores SST'!$C$45:$C$56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7C0-419E-B74F-4E129BE3368C}"/>
            </c:ext>
          </c:extLst>
        </c:ser>
        <c:dLbls>
          <c:showLegendKey val="0"/>
          <c:showVal val="0"/>
          <c:showCatName val="0"/>
          <c:showSerName val="0"/>
          <c:showPercent val="0"/>
          <c:showBubbleSize val="0"/>
        </c:dLbls>
        <c:marker val="1"/>
        <c:smooth val="0"/>
        <c:axId val="154055424"/>
        <c:axId val="154056960"/>
      </c:lineChart>
      <c:catAx>
        <c:axId val="154055424"/>
        <c:scaling>
          <c:orientation val="minMax"/>
        </c:scaling>
        <c:delete val="0"/>
        <c:axPos val="b"/>
        <c:numFmt formatCode="General" sourceLinked="1"/>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54056960"/>
        <c:crosses val="autoZero"/>
        <c:auto val="1"/>
        <c:lblAlgn val="ctr"/>
        <c:lblOffset val="100"/>
        <c:tickLblSkip val="1"/>
        <c:tickMarkSkip val="1"/>
        <c:noMultiLvlLbl val="0"/>
      </c:catAx>
      <c:valAx>
        <c:axId val="154056960"/>
        <c:scaling>
          <c:orientation val="minMax"/>
          <c:max val="20"/>
        </c:scaling>
        <c:delete val="0"/>
        <c:axPos val="l"/>
        <c:majorGridlines>
          <c:spPr>
            <a:ln w="3175">
              <a:solidFill>
                <a:srgbClr val="000000"/>
              </a:solidFill>
              <a:prstDash val="sysDash"/>
            </a:ln>
          </c:spPr>
        </c:majorGridlines>
        <c:title>
          <c:tx>
            <c:rich>
              <a:bodyPr/>
              <a:lstStyle/>
              <a:p>
                <a:pPr>
                  <a:defRPr sz="800" b="1" i="0" u="none" strike="noStrike" baseline="0">
                    <a:solidFill>
                      <a:srgbClr val="FF6600"/>
                    </a:solidFill>
                    <a:latin typeface="Arial"/>
                    <a:ea typeface="Arial"/>
                    <a:cs typeface="Arial"/>
                  </a:defRPr>
                </a:pPr>
                <a:r>
                  <a:rPr lang="es-CO"/>
                  <a:t>Número de dias de incapacidad</a:t>
                </a:r>
              </a:p>
            </c:rich>
          </c:tx>
          <c:layout>
            <c:manualLayout>
              <c:xMode val="edge"/>
              <c:yMode val="edge"/>
              <c:x val="3.1746031746031744E-2"/>
              <c:y val="0.14552277980177852"/>
            </c:manualLayout>
          </c:layout>
          <c:overlay val="0"/>
          <c:spPr>
            <a:noFill/>
            <a:ln w="25400">
              <a:noFill/>
            </a:ln>
          </c:spPr>
        </c:title>
        <c:numFmt formatCode="#,##0" sourceLinked="0"/>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54055424"/>
        <c:crosses val="autoZero"/>
        <c:crossBetween val="between"/>
        <c:majorUnit val="2"/>
        <c:minorUnit val="1"/>
      </c:valAx>
      <c:spPr>
        <a:noFill/>
        <a:ln w="12700">
          <a:solidFill>
            <a:srgbClr val="FFFFFF"/>
          </a:solidFill>
          <a:prstDash val="solid"/>
        </a:ln>
      </c:spPr>
    </c:plotArea>
    <c:plotVisOnly val="0"/>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422" r="0.75000000000000422" t="1" header="0.51180555555555562" footer="0.51180555555555562"/>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871299573889594"/>
          <c:y val="9.2936802973978244E-2"/>
          <c:w val="0.84092471609366104"/>
          <c:h val="0.75464684014870642"/>
        </c:manualLayout>
      </c:layout>
      <c:lineChart>
        <c:grouping val="standard"/>
        <c:varyColors val="0"/>
        <c:ser>
          <c:idx val="0"/>
          <c:order val="0"/>
          <c:tx>
            <c:v>SERIE 1</c:v>
          </c:tx>
          <c:cat>
            <c:strRef>
              <c:f>'Indicadores SST'!$B$80:$B$91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'Indicadores SST'!$C$80:$C$91</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88F-4D00-AD2B-357EB43BE241}"/>
            </c:ext>
          </c:extLst>
        </c:ser>
        <c:dLbls>
          <c:showLegendKey val="0"/>
          <c:showVal val="0"/>
          <c:showCatName val="0"/>
          <c:showSerName val="0"/>
          <c:showPercent val="0"/>
          <c:showBubbleSize val="0"/>
        </c:dLbls>
        <c:marker val="1"/>
        <c:smooth val="0"/>
        <c:axId val="164763520"/>
        <c:axId val="164765056"/>
      </c:lineChart>
      <c:catAx>
        <c:axId val="164763520"/>
        <c:scaling>
          <c:orientation val="minMax"/>
        </c:scaling>
        <c:delete val="0"/>
        <c:axPos val="b"/>
        <c:numFmt formatCode="General" sourceLinked="1"/>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4765056"/>
        <c:crosses val="autoZero"/>
        <c:auto val="1"/>
        <c:lblAlgn val="ctr"/>
        <c:lblOffset val="100"/>
        <c:tickLblSkip val="1"/>
        <c:tickMarkSkip val="1"/>
        <c:noMultiLvlLbl val="0"/>
      </c:catAx>
      <c:valAx>
        <c:axId val="164765056"/>
        <c:scaling>
          <c:orientation val="minMax"/>
          <c:max val="100"/>
        </c:scaling>
        <c:delete val="0"/>
        <c:axPos val="l"/>
        <c:majorGridlines>
          <c:spPr>
            <a:ln w="3175">
              <a:solidFill>
                <a:srgbClr val="000000"/>
              </a:solidFill>
              <a:prstDash val="sysDash"/>
            </a:ln>
          </c:spPr>
        </c:majorGridlines>
        <c:title>
          <c:tx>
            <c:rich>
              <a:bodyPr/>
              <a:lstStyle/>
              <a:p>
                <a:pPr>
                  <a:defRPr sz="800" b="1" i="0" u="none" strike="noStrike" baseline="0">
                    <a:solidFill>
                      <a:srgbClr val="FF6600"/>
                    </a:solidFill>
                    <a:latin typeface="Arial"/>
                    <a:ea typeface="Arial"/>
                    <a:cs typeface="Arial"/>
                  </a:defRPr>
                </a:pPr>
                <a:r>
                  <a:rPr lang="es-CO"/>
                  <a:t>Indice de Severidad</a:t>
                </a:r>
              </a:p>
            </c:rich>
          </c:tx>
          <c:layout>
            <c:manualLayout>
              <c:xMode val="edge"/>
              <c:yMode val="edge"/>
              <c:x val="3.168316831683169E-2"/>
              <c:y val="0.2602230483271355"/>
            </c:manualLayout>
          </c:layout>
          <c:overlay val="0"/>
          <c:spPr>
            <a:noFill/>
            <a:ln w="25400">
              <a:noFill/>
            </a:ln>
          </c:spPr>
        </c:title>
        <c:numFmt formatCode="#,##0" sourceLinked="0"/>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4763520"/>
        <c:crosses val="autoZero"/>
        <c:crossBetween val="between"/>
        <c:majorUnit val="10"/>
        <c:minorUnit val="1"/>
      </c:valAx>
      <c:spPr>
        <a:noFill/>
        <a:ln w="12700">
          <a:solidFill>
            <a:srgbClr val="FFFFFF"/>
          </a:solidFill>
          <a:prstDash val="solid"/>
        </a:ln>
      </c:spPr>
    </c:plotArea>
    <c:plotVisOnly val="0"/>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422" r="0.75000000000000422" t="1" header="0.51180555555555562" footer="0.51180555555555562"/>
    <c:pageSetup firstPageNumber="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95059652556131"/>
          <c:y val="9.2936802973978244E-2"/>
          <c:w val="0.86468709233128493"/>
          <c:h val="0.75464684014870642"/>
        </c:manualLayout>
      </c:layout>
      <c:lineChart>
        <c:grouping val="standard"/>
        <c:varyColors val="0"/>
        <c:ser>
          <c:idx val="0"/>
          <c:order val="0"/>
          <c:tx>
            <c:v>SERIE</c:v>
          </c:tx>
          <c:cat>
            <c:strRef>
              <c:f>'Indicadores SST'!$B$99:$B$110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'Indicadores SST'!$C$99:$C$110</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8019-4634-BF12-DC382C32B989}"/>
            </c:ext>
          </c:extLst>
        </c:ser>
        <c:dLbls>
          <c:showLegendKey val="0"/>
          <c:showVal val="0"/>
          <c:showCatName val="0"/>
          <c:showSerName val="0"/>
          <c:showPercent val="0"/>
          <c:showBubbleSize val="0"/>
        </c:dLbls>
        <c:marker val="1"/>
        <c:smooth val="0"/>
        <c:axId val="164772864"/>
        <c:axId val="164786944"/>
      </c:lineChart>
      <c:catAx>
        <c:axId val="164772864"/>
        <c:scaling>
          <c:orientation val="minMax"/>
        </c:scaling>
        <c:delete val="0"/>
        <c:axPos val="b"/>
        <c:numFmt formatCode="General" sourceLinked="1"/>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4786944"/>
        <c:crosses val="autoZero"/>
        <c:auto val="1"/>
        <c:lblAlgn val="ctr"/>
        <c:lblOffset val="100"/>
        <c:tickLblSkip val="1"/>
        <c:tickMarkSkip val="1"/>
        <c:noMultiLvlLbl val="0"/>
      </c:catAx>
      <c:valAx>
        <c:axId val="164786944"/>
        <c:scaling>
          <c:orientation val="minMax"/>
          <c:max val="10"/>
        </c:scaling>
        <c:delete val="0"/>
        <c:axPos val="l"/>
        <c:majorGridlines>
          <c:spPr>
            <a:ln w="3175">
              <a:solidFill>
                <a:srgbClr val="000000"/>
              </a:solidFill>
              <a:prstDash val="sysDash"/>
            </a:ln>
          </c:spPr>
        </c:majorGridlines>
        <c:title>
          <c:tx>
            <c:rich>
              <a:bodyPr/>
              <a:lstStyle/>
              <a:p>
                <a:pPr>
                  <a:defRPr sz="800" b="1" i="0" u="none" strike="noStrike" baseline="0">
                    <a:solidFill>
                      <a:srgbClr val="FF6600"/>
                    </a:solidFill>
                    <a:latin typeface="Arial"/>
                    <a:ea typeface="Arial"/>
                    <a:cs typeface="Arial"/>
                  </a:defRPr>
                </a:pPr>
                <a:r>
                  <a:rPr lang="es-CO"/>
                  <a:t>Tasa de accidentalidad</a:t>
                </a:r>
              </a:p>
            </c:rich>
          </c:tx>
          <c:layout>
            <c:manualLayout>
              <c:xMode val="edge"/>
              <c:yMode val="edge"/>
              <c:x val="3.168316831683169E-2"/>
              <c:y val="0.23048327137546601"/>
            </c:manualLayout>
          </c:layout>
          <c:overlay val="0"/>
          <c:spPr>
            <a:noFill/>
            <a:ln w="25400">
              <a:noFill/>
            </a:ln>
          </c:spPr>
        </c:title>
        <c:numFmt formatCode="#,##0" sourceLinked="0"/>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4772864"/>
        <c:crosses val="autoZero"/>
        <c:crossBetween val="between"/>
        <c:majorUnit val="1"/>
        <c:minorUnit val="1"/>
      </c:valAx>
      <c:spPr>
        <a:noFill/>
        <a:ln w="12700">
          <a:solidFill>
            <a:srgbClr val="FFFFFF"/>
          </a:solidFill>
          <a:prstDash val="solid"/>
        </a:ln>
      </c:spPr>
    </c:plotArea>
    <c:plotVisOnly val="0"/>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422" r="0.75000000000000422" t="1" header="0.51180555555555562" footer="0.51180555555555562"/>
    <c:pageSetup firstPageNumber="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71299573889594"/>
          <c:y val="8.8652789273012567E-2"/>
          <c:w val="0.84092471609366104"/>
          <c:h val="0.76596009931883313"/>
        </c:manualLayout>
      </c:layout>
      <c:lineChart>
        <c:grouping val="standard"/>
        <c:varyColors val="0"/>
        <c:ser>
          <c:idx val="0"/>
          <c:order val="0"/>
          <c:cat>
            <c:strRef>
              <c:f>'Indicadores SST'!$B$118:$B$129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'Indicadores SST'!$C$118:$C$129</c:f>
              <c:numCache>
                <c:formatCode>General</c:formatCode>
                <c:ptCount val="12"/>
                <c:pt idx="0">
                  <c:v>0</c:v>
                </c:pt>
                <c:pt idx="1">
                  <c:v>0</c:v>
                </c:pt>
                <c:pt idx="2">
                  <c:v>0</c:v>
                </c:pt>
                <c:pt idx="3" formatCode="#,##0.00">
                  <c:v>0</c:v>
                </c:pt>
                <c:pt idx="4" formatCode="#,##0.00">
                  <c:v>0</c:v>
                </c:pt>
                <c:pt idx="5" formatCode="#,##0.00">
                  <c:v>0</c:v>
                </c:pt>
                <c:pt idx="6" formatCode="#,##0.00">
                  <c:v>0</c:v>
                </c:pt>
                <c:pt idx="7" formatCode="#,##0.00">
                  <c:v>0</c:v>
                </c:pt>
                <c:pt idx="8" formatCode="#,##0.00">
                  <c:v>0</c:v>
                </c:pt>
                <c:pt idx="9" formatCode="#,##0.00">
                  <c:v>0</c:v>
                </c:pt>
                <c:pt idx="10" formatCode="#,##0.00">
                  <c:v>0</c:v>
                </c:pt>
                <c:pt idx="11" formatCode="#,##0.00">
                  <c:v>0</c:v>
                </c:pt>
              </c:numCache>
            </c:numRef>
          </c:val>
          <c:smooth val="0"/>
          <c:extLst>
            <c:ext xmlns:c16="http://schemas.microsoft.com/office/drawing/2014/chart" uri="{C3380CC4-5D6E-409C-BE32-E72D297353CC}">
              <c16:uniqueId val="{00000000-1FE3-4A59-A7EE-5ED75BC687BF}"/>
            </c:ext>
          </c:extLst>
        </c:ser>
        <c:dLbls>
          <c:showLegendKey val="0"/>
          <c:showVal val="0"/>
          <c:showCatName val="0"/>
          <c:showSerName val="0"/>
          <c:showPercent val="0"/>
          <c:showBubbleSize val="0"/>
        </c:dLbls>
        <c:marker val="1"/>
        <c:smooth val="0"/>
        <c:axId val="164819328"/>
        <c:axId val="164820864"/>
      </c:lineChart>
      <c:catAx>
        <c:axId val="164819328"/>
        <c:scaling>
          <c:orientation val="minMax"/>
        </c:scaling>
        <c:delete val="0"/>
        <c:axPos val="b"/>
        <c:numFmt formatCode="General" sourceLinked="1"/>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4820864"/>
        <c:crosses val="autoZero"/>
        <c:auto val="1"/>
        <c:lblAlgn val="ctr"/>
        <c:lblOffset val="100"/>
        <c:tickLblSkip val="1"/>
        <c:tickMarkSkip val="1"/>
        <c:noMultiLvlLbl val="0"/>
      </c:catAx>
      <c:valAx>
        <c:axId val="164820864"/>
        <c:scaling>
          <c:orientation val="minMax"/>
          <c:max val="100"/>
        </c:scaling>
        <c:delete val="0"/>
        <c:axPos val="l"/>
        <c:majorGridlines>
          <c:spPr>
            <a:ln w="3175">
              <a:solidFill>
                <a:srgbClr val="000000"/>
              </a:solidFill>
              <a:prstDash val="sysDash"/>
            </a:ln>
          </c:spPr>
        </c:majorGridlines>
        <c:title>
          <c:tx>
            <c:rich>
              <a:bodyPr/>
              <a:lstStyle/>
              <a:p>
                <a:pPr>
                  <a:defRPr sz="800" b="1" i="0" u="none" strike="noStrike" baseline="0">
                    <a:solidFill>
                      <a:srgbClr val="FF6600"/>
                    </a:solidFill>
                    <a:latin typeface="Arial"/>
                    <a:ea typeface="Arial"/>
                    <a:cs typeface="Arial"/>
                  </a:defRPr>
                </a:pPr>
                <a:r>
                  <a:rPr lang="es-CO"/>
                  <a:t>Indice de ausentismo por enfermedad común</a:t>
                </a:r>
              </a:p>
            </c:rich>
          </c:tx>
          <c:layout>
            <c:manualLayout>
              <c:xMode val="edge"/>
              <c:yMode val="edge"/>
              <c:x val="3.168316831683169E-2"/>
              <c:y val="1.7730496453900711E-2"/>
            </c:manualLayout>
          </c:layout>
          <c:overlay val="0"/>
          <c:spPr>
            <a:noFill/>
            <a:ln w="25400">
              <a:noFill/>
            </a:ln>
          </c:spPr>
        </c:title>
        <c:numFmt formatCode="#,##0" sourceLinked="0"/>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4819328"/>
        <c:crosses val="autoZero"/>
        <c:crossBetween val="between"/>
        <c:majorUnit val="10"/>
        <c:minorUnit val="1.2048192771084234"/>
      </c:valAx>
      <c:spPr>
        <a:noFill/>
        <a:ln w="12700">
          <a:solidFill>
            <a:srgbClr val="FFFFFF"/>
          </a:solidFill>
          <a:prstDash val="solid"/>
        </a:ln>
      </c:spPr>
    </c:plotArea>
    <c:plotVisOnly val="0"/>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422" r="0.75000000000000422" t="1" header="0.51180555555555562" footer="0.51180555555555562"/>
    <c:pageSetup firstPageNumber="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683179613222858"/>
          <c:y val="9.2936802973978244E-2"/>
          <c:w val="0.85016564018606589"/>
          <c:h val="0.75464684014870642"/>
        </c:manualLayout>
      </c:layout>
      <c:lineChart>
        <c:grouping val="standard"/>
        <c:varyColors val="0"/>
        <c:ser>
          <c:idx val="0"/>
          <c:order val="0"/>
          <c:tx>
            <c:v>SERIE1</c:v>
          </c:tx>
          <c:spPr>
            <a:ln w="12700">
              <a:solidFill>
                <a:srgbClr val="FF6600"/>
              </a:solidFill>
              <a:prstDash val="solid"/>
            </a:ln>
          </c:spPr>
          <c:marker>
            <c:symbol val="diamond"/>
            <c:size val="6"/>
            <c:spPr>
              <a:solidFill>
                <a:srgbClr val="FF6600"/>
              </a:solidFill>
              <a:ln>
                <a:solidFill>
                  <a:srgbClr val="FF6600"/>
                </a:solidFill>
                <a:prstDash val="solid"/>
              </a:ln>
            </c:spPr>
          </c:marker>
          <c:cat>
            <c:strRef>
              <c:f>'Indicadores SST'!$B$63:$B$74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'Indicadores SST'!$C$63:$C$74</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7DF-4761-BDC0-043169315A6E}"/>
            </c:ext>
          </c:extLst>
        </c:ser>
        <c:dLbls>
          <c:showLegendKey val="0"/>
          <c:showVal val="0"/>
          <c:showCatName val="0"/>
          <c:showSerName val="0"/>
          <c:showPercent val="0"/>
          <c:showBubbleSize val="0"/>
        </c:dLbls>
        <c:marker val="1"/>
        <c:smooth val="0"/>
        <c:axId val="165045760"/>
        <c:axId val="165047296"/>
      </c:lineChart>
      <c:catAx>
        <c:axId val="165045760"/>
        <c:scaling>
          <c:orientation val="minMax"/>
        </c:scaling>
        <c:delete val="0"/>
        <c:axPos val="b"/>
        <c:numFmt formatCode="General" sourceLinked="1"/>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5047296"/>
        <c:crosses val="autoZero"/>
        <c:auto val="1"/>
        <c:lblAlgn val="ctr"/>
        <c:lblOffset val="100"/>
        <c:tickLblSkip val="1"/>
        <c:tickMarkSkip val="1"/>
        <c:noMultiLvlLbl val="0"/>
      </c:catAx>
      <c:valAx>
        <c:axId val="165047296"/>
        <c:scaling>
          <c:orientation val="minMax"/>
          <c:max val="50"/>
        </c:scaling>
        <c:delete val="0"/>
        <c:axPos val="l"/>
        <c:majorGridlines>
          <c:spPr>
            <a:ln w="3175">
              <a:solidFill>
                <a:srgbClr val="000000"/>
              </a:solidFill>
              <a:prstDash val="sysDash"/>
            </a:ln>
          </c:spPr>
        </c:majorGridlines>
        <c:title>
          <c:tx>
            <c:rich>
              <a:bodyPr/>
              <a:lstStyle/>
              <a:p>
                <a:pPr>
                  <a:defRPr sz="800" b="1" i="0" u="none" strike="noStrike" baseline="0">
                    <a:solidFill>
                      <a:srgbClr val="FF6600"/>
                    </a:solidFill>
                    <a:latin typeface="Arial"/>
                    <a:ea typeface="Arial"/>
                    <a:cs typeface="Arial"/>
                  </a:defRPr>
                </a:pPr>
                <a:r>
                  <a:rPr lang="es-CO"/>
                  <a:t>Indice de frecuencia de accidentes</a:t>
                </a:r>
              </a:p>
            </c:rich>
          </c:tx>
          <c:layout>
            <c:manualLayout>
              <c:xMode val="edge"/>
              <c:yMode val="edge"/>
              <c:x val="3.168316831683169E-2"/>
              <c:y val="0.10780669144981422"/>
            </c:manualLayout>
          </c:layout>
          <c:overlay val="0"/>
          <c:spPr>
            <a:noFill/>
            <a:ln w="25400">
              <a:noFill/>
            </a:ln>
          </c:spPr>
        </c:title>
        <c:numFmt formatCode="#,##0" sourceLinked="0"/>
        <c:majorTickMark val="out"/>
        <c:minorTickMark val="none"/>
        <c:tickLblPos val="low"/>
        <c:spPr>
          <a:ln w="25400">
            <a:solidFill>
              <a:srgbClr val="FF6600"/>
            </a:solidFill>
            <a:prstDash val="solid"/>
          </a:ln>
        </c:spPr>
        <c:txPr>
          <a:bodyPr rot="0" vert="horz"/>
          <a:lstStyle/>
          <a:p>
            <a:pPr>
              <a:defRPr sz="800" b="0" i="0" u="none" strike="noStrike" baseline="0">
                <a:solidFill>
                  <a:srgbClr val="339966"/>
                </a:solidFill>
                <a:latin typeface="Arial"/>
                <a:ea typeface="Arial"/>
                <a:cs typeface="Arial"/>
              </a:defRPr>
            </a:pPr>
            <a:endParaRPr lang="es-CO"/>
          </a:p>
        </c:txPr>
        <c:crossAx val="165045760"/>
        <c:crosses val="autoZero"/>
        <c:crossBetween val="between"/>
        <c:majorUnit val="10"/>
        <c:minorUnit val="1"/>
      </c:valAx>
      <c:spPr>
        <a:noFill/>
        <a:ln w="12700">
          <a:solidFill>
            <a:srgbClr val="FFFFFF"/>
          </a:solidFill>
          <a:prstDash val="solid"/>
        </a:ln>
      </c:spPr>
    </c:plotArea>
    <c:plotVisOnly val="0"/>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es-CO"/>
    </a:p>
  </c:txPr>
  <c:printSettings>
    <c:headerFooter alignWithMargins="0"/>
    <c:pageMargins b="1" l="0.75000000000000422" r="0.75000000000000422" t="1" header="0.51180555555555562" footer="0.51180555555555562"/>
    <c:pageSetup firstPageNumber="0"/>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inspecci&#243;n!A1"/><Relationship Id="rId3" Type="http://schemas.openxmlformats.org/officeDocument/2006/relationships/hyperlink" Target="#REQUISITOS!A1"/><Relationship Id="rId7" Type="http://schemas.openxmlformats.org/officeDocument/2006/relationships/hyperlink" Target="#'induccion y capacitacion'!A1"/><Relationship Id="rId12" Type="http://schemas.openxmlformats.org/officeDocument/2006/relationships/image" Target="../media/image2.png"/><Relationship Id="rId2" Type="http://schemas.openxmlformats.org/officeDocument/2006/relationships/image" Target="../media/image1.jpeg"/><Relationship Id="rId1" Type="http://schemas.openxmlformats.org/officeDocument/2006/relationships/hyperlink" Target="#IDENTIFICACION!A1"/><Relationship Id="rId6" Type="http://schemas.openxmlformats.org/officeDocument/2006/relationships/hyperlink" Target="#Empleados!A1"/><Relationship Id="rId11" Type="http://schemas.openxmlformats.org/officeDocument/2006/relationships/hyperlink" Target="#'Indicadores SST'!A1"/><Relationship Id="rId5" Type="http://schemas.openxmlformats.org/officeDocument/2006/relationships/hyperlink" Target="#'DESEMPE&#209;O SST'!A1"/><Relationship Id="rId10" Type="http://schemas.openxmlformats.org/officeDocument/2006/relationships/hyperlink" Target="#'Reporte de cuasi incidentes'!A1"/><Relationship Id="rId4" Type="http://schemas.openxmlformats.org/officeDocument/2006/relationships/hyperlink" Target="#'VERIFICACION DOC'!A1"/><Relationship Id="rId9" Type="http://schemas.openxmlformats.org/officeDocument/2006/relationships/hyperlink" Target="#'Reporte de incidente'!A1"/></Relationships>
</file>

<file path=xl/drawings/_rels/drawing10.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11.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GUIA!A1"/></Relationships>
</file>

<file path=xl/drawings/_rels/drawing1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13.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hyperlink" Target="#GUIA!A1"/><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jpeg"/><Relationship Id="rId1" Type="http://schemas.openxmlformats.org/officeDocument/2006/relationships/hyperlink" Target="#MENU!A1"/></Relationships>
</file>

<file path=xl/drawings/_rels/drawing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5.jpeg"/><Relationship Id="rId1" Type="http://schemas.openxmlformats.org/officeDocument/2006/relationships/hyperlink" Target="#GUIA!A1"/></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MENU!A1"/></Relationships>
</file>

<file path=xl/drawings/_rels/drawing9.xml.rels><?xml version="1.0" encoding="UTF-8" standalone="yes"?>
<Relationships xmlns="http://schemas.openxmlformats.org/package/2006/relationships"><Relationship Id="rId8" Type="http://schemas.openxmlformats.org/officeDocument/2006/relationships/image" Target="../media/image3.jpeg"/><Relationship Id="rId3" Type="http://schemas.openxmlformats.org/officeDocument/2006/relationships/chart" Target="../charts/chart3.xml"/><Relationship Id="rId7" Type="http://schemas.openxmlformats.org/officeDocument/2006/relationships/hyperlink" Target="#MENU!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6</xdr:row>
      <xdr:rowOff>142873</xdr:rowOff>
    </xdr:from>
    <xdr:to>
      <xdr:col>1</xdr:col>
      <xdr:colOff>552450</xdr:colOff>
      <xdr:row>8</xdr:row>
      <xdr:rowOff>123823</xdr:rowOff>
    </xdr:to>
    <xdr:pic>
      <xdr:nvPicPr>
        <xdr:cNvPr id="19" name="18 Imagen">
          <a:hlinkClick xmlns:r="http://schemas.openxmlformats.org/officeDocument/2006/relationships" r:id="rId1"/>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6200000">
          <a:off x="2943225" y="733423"/>
          <a:ext cx="371475" cy="371475"/>
        </a:xfrm>
        <a:prstGeom prst="rect">
          <a:avLst/>
        </a:prstGeom>
      </xdr:spPr>
    </xdr:pic>
    <xdr:clientData/>
  </xdr:twoCellAnchor>
  <xdr:twoCellAnchor editAs="oneCell">
    <xdr:from>
      <xdr:col>1</xdr:col>
      <xdr:colOff>180975</xdr:colOff>
      <xdr:row>10</xdr:row>
      <xdr:rowOff>76200</xdr:rowOff>
    </xdr:from>
    <xdr:to>
      <xdr:col>1</xdr:col>
      <xdr:colOff>552450</xdr:colOff>
      <xdr:row>11</xdr:row>
      <xdr:rowOff>66675</xdr:rowOff>
    </xdr:to>
    <xdr:pic>
      <xdr:nvPicPr>
        <xdr:cNvPr id="21" name="20 Imagen">
          <a:hlinkClick xmlns:r="http://schemas.openxmlformats.org/officeDocument/2006/relationships" r:id="rId3"/>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6200000">
          <a:off x="2943225" y="1400175"/>
          <a:ext cx="371475" cy="371475"/>
        </a:xfrm>
        <a:prstGeom prst="rect">
          <a:avLst/>
        </a:prstGeom>
      </xdr:spPr>
    </xdr:pic>
    <xdr:clientData/>
  </xdr:twoCellAnchor>
  <xdr:twoCellAnchor editAs="oneCell">
    <xdr:from>
      <xdr:col>1</xdr:col>
      <xdr:colOff>85725</xdr:colOff>
      <xdr:row>15</xdr:row>
      <xdr:rowOff>123825</xdr:rowOff>
    </xdr:from>
    <xdr:to>
      <xdr:col>1</xdr:col>
      <xdr:colOff>457200</xdr:colOff>
      <xdr:row>16</xdr:row>
      <xdr:rowOff>314325</xdr:rowOff>
    </xdr:to>
    <xdr:pic>
      <xdr:nvPicPr>
        <xdr:cNvPr id="22" name="21 Imagen">
          <a:hlinkClick xmlns:r="http://schemas.openxmlformats.org/officeDocument/2006/relationships" r:id="rId4"/>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6200000">
          <a:off x="2847975" y="5429250"/>
          <a:ext cx="371475" cy="371475"/>
        </a:xfrm>
        <a:prstGeom prst="rect">
          <a:avLst/>
        </a:prstGeom>
      </xdr:spPr>
    </xdr:pic>
    <xdr:clientData/>
  </xdr:twoCellAnchor>
  <xdr:twoCellAnchor editAs="oneCell">
    <xdr:from>
      <xdr:col>1</xdr:col>
      <xdr:colOff>133350</xdr:colOff>
      <xdr:row>36</xdr:row>
      <xdr:rowOff>9525</xdr:rowOff>
    </xdr:from>
    <xdr:to>
      <xdr:col>1</xdr:col>
      <xdr:colOff>504825</xdr:colOff>
      <xdr:row>37</xdr:row>
      <xdr:rowOff>0</xdr:rowOff>
    </xdr:to>
    <xdr:pic>
      <xdr:nvPicPr>
        <xdr:cNvPr id="33" name="32 Imagen">
          <a:hlinkClick xmlns:r="http://schemas.openxmlformats.org/officeDocument/2006/relationships" r:id="rId5"/>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6200000">
          <a:off x="2895600" y="5353050"/>
          <a:ext cx="371475" cy="371475"/>
        </a:xfrm>
        <a:prstGeom prst="rect">
          <a:avLst/>
        </a:prstGeom>
      </xdr:spPr>
    </xdr:pic>
    <xdr:clientData/>
  </xdr:twoCellAnchor>
  <xdr:twoCellAnchor>
    <xdr:from>
      <xdr:col>4</xdr:col>
      <xdr:colOff>228599</xdr:colOff>
      <xdr:row>20</xdr:row>
      <xdr:rowOff>180977</xdr:rowOff>
    </xdr:from>
    <xdr:to>
      <xdr:col>4</xdr:col>
      <xdr:colOff>409572</xdr:colOff>
      <xdr:row>22</xdr:row>
      <xdr:rowOff>2</xdr:rowOff>
    </xdr:to>
    <xdr:sp macro="" textlink="">
      <xdr:nvSpPr>
        <xdr:cNvPr id="42" name="41 Triángulo isósceles">
          <a:hlinkClick xmlns:r="http://schemas.openxmlformats.org/officeDocument/2006/relationships" r:id="rId6"/>
          <a:extLst>
            <a:ext uri="{FF2B5EF4-FFF2-40B4-BE49-F238E27FC236}">
              <a16:creationId xmlns:a16="http://schemas.microsoft.com/office/drawing/2014/main" id="{00000000-0008-0000-0000-00002A000000}"/>
            </a:ext>
          </a:extLst>
        </xdr:cNvPr>
        <xdr:cNvSpPr/>
      </xdr:nvSpPr>
      <xdr:spPr>
        <a:xfrm rot="5400000">
          <a:off x="5272086" y="2995615"/>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228600</xdr:colOff>
      <xdr:row>22</xdr:row>
      <xdr:rowOff>152402</xdr:rowOff>
    </xdr:from>
    <xdr:to>
      <xdr:col>4</xdr:col>
      <xdr:colOff>409573</xdr:colOff>
      <xdr:row>23</xdr:row>
      <xdr:rowOff>161927</xdr:rowOff>
    </xdr:to>
    <xdr:sp macro="" textlink="">
      <xdr:nvSpPr>
        <xdr:cNvPr id="43" name="42 Triángulo isósceles">
          <a:hlinkClick xmlns:r="http://schemas.openxmlformats.org/officeDocument/2006/relationships" r:id="rId3"/>
          <a:extLst>
            <a:ext uri="{FF2B5EF4-FFF2-40B4-BE49-F238E27FC236}">
              <a16:creationId xmlns:a16="http://schemas.microsoft.com/office/drawing/2014/main" id="{00000000-0008-0000-0000-00002B000000}"/>
            </a:ext>
          </a:extLst>
        </xdr:cNvPr>
        <xdr:cNvSpPr/>
      </xdr:nvSpPr>
      <xdr:spPr>
        <a:xfrm rot="5400000">
          <a:off x="5272087" y="3338515"/>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228600</xdr:colOff>
      <xdr:row>24</xdr:row>
      <xdr:rowOff>171451</xdr:rowOff>
    </xdr:from>
    <xdr:to>
      <xdr:col>4</xdr:col>
      <xdr:colOff>409573</xdr:colOff>
      <xdr:row>26</xdr:row>
      <xdr:rowOff>1</xdr:rowOff>
    </xdr:to>
    <xdr:sp macro="" textlink="">
      <xdr:nvSpPr>
        <xdr:cNvPr id="44" name="43 Triángulo isósceles">
          <a:hlinkClick xmlns:r="http://schemas.openxmlformats.org/officeDocument/2006/relationships" r:id="rId7"/>
          <a:extLst>
            <a:ext uri="{FF2B5EF4-FFF2-40B4-BE49-F238E27FC236}">
              <a16:creationId xmlns:a16="http://schemas.microsoft.com/office/drawing/2014/main" id="{00000000-0008-0000-0000-00002C000000}"/>
            </a:ext>
          </a:extLst>
        </xdr:cNvPr>
        <xdr:cNvSpPr/>
      </xdr:nvSpPr>
      <xdr:spPr>
        <a:xfrm rot="5400000">
          <a:off x="5272087" y="3719514"/>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219075</xdr:colOff>
      <xdr:row>33</xdr:row>
      <xdr:rowOff>19052</xdr:rowOff>
    </xdr:from>
    <xdr:to>
      <xdr:col>4</xdr:col>
      <xdr:colOff>400048</xdr:colOff>
      <xdr:row>34</xdr:row>
      <xdr:rowOff>28577</xdr:rowOff>
    </xdr:to>
    <xdr:sp macro="" textlink="">
      <xdr:nvSpPr>
        <xdr:cNvPr id="45" name="44 Triángulo isósceles">
          <a:hlinkClick xmlns:r="http://schemas.openxmlformats.org/officeDocument/2006/relationships" r:id="rId8"/>
          <a:extLst>
            <a:ext uri="{FF2B5EF4-FFF2-40B4-BE49-F238E27FC236}">
              <a16:creationId xmlns:a16="http://schemas.microsoft.com/office/drawing/2014/main" id="{00000000-0008-0000-0000-00002D000000}"/>
            </a:ext>
          </a:extLst>
        </xdr:cNvPr>
        <xdr:cNvSpPr/>
      </xdr:nvSpPr>
      <xdr:spPr>
        <a:xfrm rot="5400000">
          <a:off x="5262562" y="5195890"/>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219075</xdr:colOff>
      <xdr:row>27</xdr:row>
      <xdr:rowOff>9526</xdr:rowOff>
    </xdr:from>
    <xdr:to>
      <xdr:col>4</xdr:col>
      <xdr:colOff>400048</xdr:colOff>
      <xdr:row>28</xdr:row>
      <xdr:rowOff>19051</xdr:rowOff>
    </xdr:to>
    <xdr:sp macro="" textlink="">
      <xdr:nvSpPr>
        <xdr:cNvPr id="46" name="45 Triángulo isósceles">
          <a:hlinkClick xmlns:r="http://schemas.openxmlformats.org/officeDocument/2006/relationships" r:id="rId9"/>
          <a:extLst>
            <a:ext uri="{FF2B5EF4-FFF2-40B4-BE49-F238E27FC236}">
              <a16:creationId xmlns:a16="http://schemas.microsoft.com/office/drawing/2014/main" id="{00000000-0008-0000-0000-00002E000000}"/>
            </a:ext>
          </a:extLst>
        </xdr:cNvPr>
        <xdr:cNvSpPr/>
      </xdr:nvSpPr>
      <xdr:spPr>
        <a:xfrm rot="5400000">
          <a:off x="5262562" y="4100514"/>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219075</xdr:colOff>
      <xdr:row>29</xdr:row>
      <xdr:rowOff>1</xdr:rowOff>
    </xdr:from>
    <xdr:to>
      <xdr:col>4</xdr:col>
      <xdr:colOff>400048</xdr:colOff>
      <xdr:row>30</xdr:row>
      <xdr:rowOff>9526</xdr:rowOff>
    </xdr:to>
    <xdr:sp macro="" textlink="">
      <xdr:nvSpPr>
        <xdr:cNvPr id="47" name="46 Triángulo isósceles">
          <a:hlinkClick xmlns:r="http://schemas.openxmlformats.org/officeDocument/2006/relationships" r:id="rId10"/>
          <a:extLst>
            <a:ext uri="{FF2B5EF4-FFF2-40B4-BE49-F238E27FC236}">
              <a16:creationId xmlns:a16="http://schemas.microsoft.com/office/drawing/2014/main" id="{00000000-0008-0000-0000-00002F000000}"/>
            </a:ext>
          </a:extLst>
        </xdr:cNvPr>
        <xdr:cNvSpPr/>
      </xdr:nvSpPr>
      <xdr:spPr>
        <a:xfrm rot="5400000">
          <a:off x="5262562" y="4452939"/>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219075</xdr:colOff>
      <xdr:row>30</xdr:row>
      <xdr:rowOff>171451</xdr:rowOff>
    </xdr:from>
    <xdr:to>
      <xdr:col>4</xdr:col>
      <xdr:colOff>400048</xdr:colOff>
      <xdr:row>32</xdr:row>
      <xdr:rowOff>1</xdr:rowOff>
    </xdr:to>
    <xdr:sp macro="" textlink="">
      <xdr:nvSpPr>
        <xdr:cNvPr id="48" name="47 Triángulo isósceles">
          <a:hlinkClick xmlns:r="http://schemas.openxmlformats.org/officeDocument/2006/relationships" r:id="rId11"/>
          <a:extLst>
            <a:ext uri="{FF2B5EF4-FFF2-40B4-BE49-F238E27FC236}">
              <a16:creationId xmlns:a16="http://schemas.microsoft.com/office/drawing/2014/main" id="{00000000-0008-0000-0000-000030000000}"/>
            </a:ext>
          </a:extLst>
        </xdr:cNvPr>
        <xdr:cNvSpPr/>
      </xdr:nvSpPr>
      <xdr:spPr>
        <a:xfrm rot="5400000">
          <a:off x="5262562" y="4805364"/>
          <a:ext cx="190500" cy="180973"/>
        </a:xfrm>
        <a:prstGeom prst="triangl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oneCell">
    <xdr:from>
      <xdr:col>0</xdr:col>
      <xdr:colOff>222438</xdr:colOff>
      <xdr:row>0</xdr:row>
      <xdr:rowOff>85725</xdr:rowOff>
    </xdr:from>
    <xdr:to>
      <xdr:col>0</xdr:col>
      <xdr:colOff>2667000</xdr:colOff>
      <xdr:row>3</xdr:row>
      <xdr:rowOff>58282</xdr:rowOff>
    </xdr:to>
    <xdr:pic>
      <xdr:nvPicPr>
        <xdr:cNvPr id="12" name="Imagen 11">
          <a:extLst>
            <a:ext uri="{FF2B5EF4-FFF2-40B4-BE49-F238E27FC236}">
              <a16:creationId xmlns:a16="http://schemas.microsoft.com/office/drawing/2014/main" id="{574E4B76-D929-41BB-B61F-B90A781682C9}"/>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tretch>
          <a:fillRect/>
        </a:stretch>
      </xdr:blipFill>
      <xdr:spPr>
        <a:xfrm>
          <a:off x="222438" y="85725"/>
          <a:ext cx="2444562" cy="72503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0</xdr:colOff>
      <xdr:row>19</xdr:row>
      <xdr:rowOff>0</xdr:rowOff>
    </xdr:from>
    <xdr:to>
      <xdr:col>3</xdr:col>
      <xdr:colOff>643896</xdr:colOff>
      <xdr:row>21</xdr:row>
      <xdr:rowOff>5338</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6276975" y="4905375"/>
          <a:ext cx="643896" cy="38633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21</xdr:col>
      <xdr:colOff>85725</xdr:colOff>
      <xdr:row>0</xdr:row>
      <xdr:rowOff>9525</xdr:rowOff>
    </xdr:from>
    <xdr:to>
      <xdr:col>22</xdr:col>
      <xdr:colOff>320046</xdr:colOff>
      <xdr:row>1</xdr:row>
      <xdr:rowOff>195838</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12525375" y="9525"/>
          <a:ext cx="643896" cy="38633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0</xdr:colOff>
      <xdr:row>28</xdr:row>
      <xdr:rowOff>0</xdr:rowOff>
    </xdr:from>
    <xdr:to>
      <xdr:col>5</xdr:col>
      <xdr:colOff>643896</xdr:colOff>
      <xdr:row>30</xdr:row>
      <xdr:rowOff>43438</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5076825" y="9686925"/>
          <a:ext cx="643896" cy="38633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0</xdr:col>
      <xdr:colOff>295275</xdr:colOff>
      <xdr:row>0</xdr:row>
      <xdr:rowOff>9524</xdr:rowOff>
    </xdr:from>
    <xdr:ext cx="1076325" cy="343177"/>
    <xdr:pic>
      <xdr:nvPicPr>
        <xdr:cNvPr id="3" name="Picture 4">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95275" y="9524"/>
          <a:ext cx="1076325" cy="343177"/>
        </a:xfrm>
        <a:prstGeom prst="rect">
          <a:avLst/>
        </a:prstGeom>
        <a:noFill/>
        <a:ln w="9525">
          <a:noFill/>
          <a:miter lim="800000"/>
          <a:headEnd/>
          <a:tailEnd/>
        </a:ln>
      </xdr:spPr>
    </xdr:pic>
    <xdr:clientData/>
  </xdr:oneCellAnchor>
  <xdr:twoCellAnchor editAs="oneCell">
    <xdr:from>
      <xdr:col>5</xdr:col>
      <xdr:colOff>0</xdr:colOff>
      <xdr:row>40</xdr:row>
      <xdr:rowOff>0</xdr:rowOff>
    </xdr:from>
    <xdr:to>
      <xdr:col>5</xdr:col>
      <xdr:colOff>643896</xdr:colOff>
      <xdr:row>42</xdr:row>
      <xdr:rowOff>24388</xdr:rowOff>
    </xdr:to>
    <xdr:pic>
      <xdr:nvPicPr>
        <xdr:cNvPr id="4" name="3 Imagen">
          <a:hlinkClick xmlns:r="http://schemas.openxmlformats.org/officeDocument/2006/relationships" r:id="rId2"/>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rot="10800000">
          <a:off x="5076825" y="9686925"/>
          <a:ext cx="643896" cy="3863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213452</xdr:colOff>
      <xdr:row>33</xdr:row>
      <xdr:rowOff>20899</xdr:rowOff>
    </xdr:from>
    <xdr:to>
      <xdr:col>4</xdr:col>
      <xdr:colOff>857348</xdr:colOff>
      <xdr:row>35</xdr:row>
      <xdr:rowOff>102437</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6164672" y="9111559"/>
          <a:ext cx="643896" cy="371098"/>
        </a:xfrm>
        <a:prstGeom prst="rect">
          <a:avLst/>
        </a:prstGeom>
      </xdr:spPr>
    </xdr:pic>
    <xdr:clientData/>
  </xdr:twoCellAnchor>
  <xdr:twoCellAnchor editAs="oneCell">
    <xdr:from>
      <xdr:col>1</xdr:col>
      <xdr:colOff>952500</xdr:colOff>
      <xdr:row>19</xdr:row>
      <xdr:rowOff>56984</xdr:rowOff>
    </xdr:from>
    <xdr:to>
      <xdr:col>3</xdr:col>
      <xdr:colOff>396240</xdr:colOff>
      <xdr:row>19</xdr:row>
      <xdr:rowOff>1265573</xdr:rowOff>
    </xdr:to>
    <xdr:pic>
      <xdr:nvPicPr>
        <xdr:cNvPr id="5" name="Imagen 4">
          <a:extLst>
            <a:ext uri="{FF2B5EF4-FFF2-40B4-BE49-F238E27FC236}">
              <a16:creationId xmlns:a16="http://schemas.microsoft.com/office/drawing/2014/main" id="{18CE691F-3C5E-49D9-B663-1503058DD1C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26080" y="4171784"/>
          <a:ext cx="2095500" cy="12085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5172075</xdr:colOff>
      <xdr:row>73</xdr:row>
      <xdr:rowOff>0</xdr:rowOff>
    </xdr:from>
    <xdr:to>
      <xdr:col>4</xdr:col>
      <xdr:colOff>81921</xdr:colOff>
      <xdr:row>75</xdr:row>
      <xdr:rowOff>5339</xdr:rowOff>
    </xdr:to>
    <xdr:pic>
      <xdr:nvPicPr>
        <xdr:cNvPr id="7" name="6 Imagen">
          <a:hlinkClick xmlns:r="http://schemas.openxmlformats.org/officeDocument/2006/relationships" r:id="rId1"/>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5572125" y="16868775"/>
          <a:ext cx="653421" cy="386338"/>
        </a:xfrm>
        <a:prstGeom prst="rect">
          <a:avLst/>
        </a:prstGeom>
      </xdr:spPr>
    </xdr:pic>
    <xdr:clientData/>
  </xdr:twoCellAnchor>
  <xdr:twoCellAnchor editAs="oneCell">
    <xdr:from>
      <xdr:col>0</xdr:col>
      <xdr:colOff>0</xdr:colOff>
      <xdr:row>69</xdr:row>
      <xdr:rowOff>125728</xdr:rowOff>
    </xdr:from>
    <xdr:to>
      <xdr:col>1</xdr:col>
      <xdr:colOff>2754792</xdr:colOff>
      <xdr:row>79</xdr:row>
      <xdr:rowOff>114300</xdr:rowOff>
    </xdr:to>
    <xdr:pic>
      <xdr:nvPicPr>
        <xdr:cNvPr id="18" name="Imagen 17">
          <a:extLst>
            <a:ext uri="{FF2B5EF4-FFF2-40B4-BE49-F238E27FC236}">
              <a16:creationId xmlns:a16="http://schemas.microsoft.com/office/drawing/2014/main" id="{E05FACA0-3792-4E40-8F32-19C2A8FFE61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6348708"/>
          <a:ext cx="3151032" cy="18173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0</xdr:colOff>
      <xdr:row>64</xdr:row>
      <xdr:rowOff>0</xdr:rowOff>
    </xdr:from>
    <xdr:to>
      <xdr:col>5</xdr:col>
      <xdr:colOff>643896</xdr:colOff>
      <xdr:row>65</xdr:row>
      <xdr:rowOff>138688</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9610725" y="18278475"/>
          <a:ext cx="643896" cy="38633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104775</xdr:colOff>
      <xdr:row>0</xdr:row>
      <xdr:rowOff>28575</xdr:rowOff>
    </xdr:from>
    <xdr:to>
      <xdr:col>16</xdr:col>
      <xdr:colOff>748671</xdr:colOff>
      <xdr:row>1</xdr:row>
      <xdr:rowOff>176788</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12887325" y="28575"/>
          <a:ext cx="643896" cy="3863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10</xdr:col>
      <xdr:colOff>522409</xdr:colOff>
      <xdr:row>23</xdr:row>
      <xdr:rowOff>144341</xdr:rowOff>
    </xdr:from>
    <xdr:to>
      <xdr:col>11</xdr:col>
      <xdr:colOff>404306</xdr:colOff>
      <xdr:row>25</xdr:row>
      <xdr:rowOff>152610</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9338163" y="4634279"/>
          <a:ext cx="702512" cy="3834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123825</xdr:colOff>
      <xdr:row>3</xdr:row>
      <xdr:rowOff>28575</xdr:rowOff>
    </xdr:from>
    <xdr:to>
      <xdr:col>12</xdr:col>
      <xdr:colOff>767721</xdr:colOff>
      <xdr:row>5</xdr:row>
      <xdr:rowOff>167263</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10839450" y="1076325"/>
          <a:ext cx="643896" cy="38633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733425</xdr:colOff>
      <xdr:row>0</xdr:row>
      <xdr:rowOff>190500</xdr:rowOff>
    </xdr:from>
    <xdr:to>
      <xdr:col>12</xdr:col>
      <xdr:colOff>634371</xdr:colOff>
      <xdr:row>1</xdr:row>
      <xdr:rowOff>148213</xdr:rowOff>
    </xdr:to>
    <xdr:pic>
      <xdr:nvPicPr>
        <xdr:cNvPr id="3" name="2 Imagen">
          <a:hlinkClick xmlns:r="http://schemas.openxmlformats.org/officeDocument/2006/relationships" r:id="rId1"/>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rot="10800000">
          <a:off x="10934700" y="190500"/>
          <a:ext cx="643896" cy="3863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762000</xdr:colOff>
      <xdr:row>24</xdr:row>
      <xdr:rowOff>123825</xdr:rowOff>
    </xdr:from>
    <xdr:to>
      <xdr:col>11</xdr:col>
      <xdr:colOff>257175</xdr:colOff>
      <xdr:row>40</xdr:row>
      <xdr:rowOff>76200</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19050</xdr:colOff>
      <xdr:row>43</xdr:row>
      <xdr:rowOff>9525</xdr:rowOff>
    </xdr:from>
    <xdr:to>
      <xdr:col>11</xdr:col>
      <xdr:colOff>285750</xdr:colOff>
      <xdr:row>58</xdr:row>
      <xdr:rowOff>133350</xdr:rowOff>
    </xdr:to>
    <xdr:graphicFrame macro="">
      <xdr:nvGraphicFramePr>
        <xdr:cNvPr id="3" name="Gráfico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9525</xdr:colOff>
      <xdr:row>78</xdr:row>
      <xdr:rowOff>9525</xdr:rowOff>
    </xdr:from>
    <xdr:to>
      <xdr:col>11</xdr:col>
      <xdr:colOff>285750</xdr:colOff>
      <xdr:row>93</xdr:row>
      <xdr:rowOff>142875</xdr:rowOff>
    </xdr:to>
    <xdr:graphicFrame macro="">
      <xdr:nvGraphicFramePr>
        <xdr:cNvPr id="5" name="Gráfico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9525</xdr:colOff>
      <xdr:row>95</xdr:row>
      <xdr:rowOff>9525</xdr:rowOff>
    </xdr:from>
    <xdr:to>
      <xdr:col>11</xdr:col>
      <xdr:colOff>285750</xdr:colOff>
      <xdr:row>110</xdr:row>
      <xdr:rowOff>123825</xdr:rowOff>
    </xdr:to>
    <xdr:graphicFrame macro="">
      <xdr:nvGraphicFramePr>
        <xdr:cNvPr id="6" name="Gráfico 5">
          <a:extLst>
            <a:ext uri="{FF2B5EF4-FFF2-40B4-BE49-F238E27FC236}">
              <a16:creationId xmlns:a16="http://schemas.microsoft.com/office/drawing/2014/main"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19050</xdr:colOff>
      <xdr:row>112</xdr:row>
      <xdr:rowOff>152400</xdr:rowOff>
    </xdr:from>
    <xdr:to>
      <xdr:col>11</xdr:col>
      <xdr:colOff>295275</xdr:colOff>
      <xdr:row>128</xdr:row>
      <xdr:rowOff>104775</xdr:rowOff>
    </xdr:to>
    <xdr:graphicFrame macro="">
      <xdr:nvGraphicFramePr>
        <xdr:cNvPr id="7" name="Gráfico 6">
          <a:extLst>
            <a:ext uri="{FF2B5EF4-FFF2-40B4-BE49-F238E27FC236}">
              <a16:creationId xmlns:a16="http://schemas.microsoft.com/office/drawing/2014/main"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66675</xdr:colOff>
      <xdr:row>61</xdr:row>
      <xdr:rowOff>47625</xdr:rowOff>
    </xdr:from>
    <xdr:to>
      <xdr:col>11</xdr:col>
      <xdr:colOff>342900</xdr:colOff>
      <xdr:row>74</xdr:row>
      <xdr:rowOff>133350</xdr:rowOff>
    </xdr:to>
    <xdr:graphicFrame macro="">
      <xdr:nvGraphicFramePr>
        <xdr:cNvPr id="13" name="Gráfico 3">
          <a:extLst>
            <a:ext uri="{FF2B5EF4-FFF2-40B4-BE49-F238E27FC236}">
              <a16:creationId xmlns:a16="http://schemas.microsoft.com/office/drawing/2014/main"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9</xdr:col>
      <xdr:colOff>0</xdr:colOff>
      <xdr:row>131</xdr:row>
      <xdr:rowOff>0</xdr:rowOff>
    </xdr:from>
    <xdr:to>
      <xdr:col>9</xdr:col>
      <xdr:colOff>643896</xdr:colOff>
      <xdr:row>133</xdr:row>
      <xdr:rowOff>5338</xdr:rowOff>
    </xdr:to>
    <xdr:pic>
      <xdr:nvPicPr>
        <xdr:cNvPr id="11" name="10 Imagen">
          <a:hlinkClick xmlns:r="http://schemas.openxmlformats.org/officeDocument/2006/relationships" r:id="rId7"/>
          <a:extLst>
            <a:ext uri="{FF2B5EF4-FFF2-40B4-BE49-F238E27FC236}">
              <a16:creationId xmlns:a16="http://schemas.microsoft.com/office/drawing/2014/main" id="{00000000-0008-0000-0900-00000B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rot="10800000">
          <a:off x="8772525" y="25231725"/>
          <a:ext cx="643896" cy="38633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54"/>
  <sheetViews>
    <sheetView showGridLines="0" tabSelected="1" showWhiteSpace="0" view="pageLayout" topLeftCell="D1" zoomScaleNormal="100" workbookViewId="0">
      <selection activeCell="F10" sqref="F10"/>
    </sheetView>
  </sheetViews>
  <sheetFormatPr baseColWidth="10" defaultColWidth="11.42578125" defaultRowHeight="14.25"/>
  <cols>
    <col min="1" max="1" width="41.42578125" style="330" customWidth="1"/>
    <col min="2" max="2" width="11.42578125" style="327" customWidth="1"/>
    <col min="3" max="3" width="11.42578125" style="279"/>
    <col min="4" max="4" width="15.28515625" style="279" customWidth="1"/>
    <col min="5" max="10" width="11.42578125" style="279"/>
    <col min="11" max="11" width="13" style="279" customWidth="1"/>
    <col min="12" max="12" width="2.85546875" style="279" customWidth="1"/>
    <col min="13" max="16384" width="11.42578125" style="279"/>
  </cols>
  <sheetData>
    <row r="1" spans="1:12" ht="24.75" customHeight="1">
      <c r="A1" s="432"/>
      <c r="B1" s="431" t="s">
        <v>564</v>
      </c>
      <c r="C1" s="431"/>
      <c r="D1" s="431"/>
      <c r="E1" s="431"/>
      <c r="F1" s="431"/>
      <c r="G1" s="431"/>
      <c r="H1" s="431"/>
      <c r="I1" s="431"/>
      <c r="J1" s="431"/>
      <c r="K1" s="431"/>
      <c r="L1" s="431"/>
    </row>
    <row r="2" spans="1:12" ht="20.25" customHeight="1">
      <c r="A2" s="432"/>
      <c r="B2" s="431" t="s">
        <v>565</v>
      </c>
      <c r="C2" s="431"/>
      <c r="D2" s="431"/>
      <c r="E2" s="431"/>
      <c r="F2" s="431"/>
      <c r="G2" s="431"/>
      <c r="H2" s="431"/>
      <c r="I2" s="431"/>
      <c r="J2" s="429" t="s">
        <v>562</v>
      </c>
      <c r="K2" s="680" t="s">
        <v>566</v>
      </c>
      <c r="L2" s="434"/>
    </row>
    <row r="3" spans="1:12">
      <c r="A3" s="432"/>
      <c r="B3" s="431"/>
      <c r="C3" s="431"/>
      <c r="D3" s="431"/>
      <c r="E3" s="431"/>
      <c r="F3" s="431"/>
      <c r="G3" s="431"/>
      <c r="H3" s="431"/>
      <c r="I3" s="431"/>
      <c r="J3" s="429" t="s">
        <v>563</v>
      </c>
      <c r="K3" s="433">
        <v>1</v>
      </c>
      <c r="L3" s="434"/>
    </row>
    <row r="4" spans="1:12">
      <c r="A4" s="432"/>
      <c r="B4" s="431"/>
      <c r="C4" s="431"/>
      <c r="D4" s="431"/>
      <c r="E4" s="431"/>
      <c r="F4" s="431"/>
      <c r="G4" s="431"/>
      <c r="H4" s="431"/>
      <c r="I4" s="431"/>
      <c r="J4" s="429" t="s">
        <v>270</v>
      </c>
      <c r="K4" s="681">
        <v>45322</v>
      </c>
      <c r="L4" s="682"/>
    </row>
    <row r="5" spans="1:12" ht="15" thickBot="1">
      <c r="B5" s="430"/>
    </row>
    <row r="6" spans="1:12" ht="18" customHeight="1" thickTop="1" thickBot="1">
      <c r="H6" s="435" t="s">
        <v>497</v>
      </c>
      <c r="I6" s="436"/>
      <c r="J6" s="436"/>
      <c r="K6" s="436"/>
      <c r="L6" s="437"/>
    </row>
    <row r="7" spans="1:12" ht="14.25" customHeight="1" thickTop="1" thickBot="1">
      <c r="H7" s="438" t="s">
        <v>485</v>
      </c>
      <c r="I7" s="439"/>
      <c r="J7" s="439"/>
      <c r="K7" s="440"/>
      <c r="L7" s="345"/>
    </row>
    <row r="8" spans="1:12" ht="16.5" thickTop="1" thickBot="1">
      <c r="A8" s="328" t="s">
        <v>465</v>
      </c>
      <c r="B8" s="325"/>
      <c r="H8" s="441" t="s">
        <v>484</v>
      </c>
      <c r="I8" s="442"/>
      <c r="J8" s="442"/>
      <c r="K8" s="443"/>
      <c r="L8" s="389"/>
    </row>
    <row r="9" spans="1:12" ht="15.75" thickTop="1" thickBot="1">
      <c r="A9" s="329"/>
      <c r="B9" s="326"/>
      <c r="H9" s="441" t="s">
        <v>486</v>
      </c>
      <c r="I9" s="442"/>
      <c r="J9" s="442"/>
      <c r="K9" s="443"/>
      <c r="L9" s="389"/>
    </row>
    <row r="10" spans="1:12" ht="14.25" customHeight="1" thickTop="1" thickBot="1">
      <c r="H10" s="441" t="s">
        <v>487</v>
      </c>
      <c r="I10" s="442"/>
      <c r="J10" s="442"/>
      <c r="K10" s="443"/>
      <c r="L10" s="389"/>
    </row>
    <row r="11" spans="1:12" ht="30" customHeight="1" thickTop="1" thickBot="1">
      <c r="A11" s="328" t="s">
        <v>466</v>
      </c>
      <c r="B11" s="325"/>
      <c r="H11" s="441" t="s">
        <v>488</v>
      </c>
      <c r="I11" s="442"/>
      <c r="J11" s="442"/>
      <c r="K11" s="443"/>
      <c r="L11" s="389"/>
    </row>
    <row r="12" spans="1:12" ht="14.25" customHeight="1" thickTop="1" thickBot="1">
      <c r="A12" s="329"/>
      <c r="B12" s="326"/>
      <c r="H12" s="441" t="s">
        <v>489</v>
      </c>
      <c r="I12" s="442"/>
      <c r="J12" s="442"/>
      <c r="K12" s="443"/>
      <c r="L12" s="345"/>
    </row>
    <row r="13" spans="1:12" ht="14.25" customHeight="1" thickTop="1" thickBot="1">
      <c r="A13" s="329"/>
      <c r="B13" s="326"/>
      <c r="H13" s="441" t="s">
        <v>490</v>
      </c>
      <c r="I13" s="442"/>
      <c r="J13" s="442"/>
      <c r="K13" s="443"/>
      <c r="L13" s="389"/>
    </row>
    <row r="14" spans="1:12" ht="14.25" customHeight="1" thickTop="1" thickBot="1">
      <c r="A14" s="279"/>
      <c r="B14" s="279"/>
      <c r="H14" s="441" t="s">
        <v>334</v>
      </c>
      <c r="I14" s="442"/>
      <c r="J14" s="442"/>
      <c r="K14" s="443"/>
      <c r="L14" s="345"/>
    </row>
    <row r="15" spans="1:12" ht="14.25" customHeight="1" thickTop="1" thickBot="1">
      <c r="A15" s="279"/>
      <c r="H15" s="441" t="s">
        <v>328</v>
      </c>
      <c r="I15" s="442"/>
      <c r="J15" s="442"/>
      <c r="K15" s="443"/>
      <c r="L15" s="389"/>
    </row>
    <row r="16" spans="1:12" ht="14.25" customHeight="1" thickTop="1" thickBot="1">
      <c r="A16" s="279"/>
      <c r="H16" s="441" t="s">
        <v>491</v>
      </c>
      <c r="I16" s="442"/>
      <c r="J16" s="442"/>
      <c r="K16" s="443"/>
      <c r="L16" s="345"/>
    </row>
    <row r="17" spans="1:12" ht="27.75" customHeight="1" thickTop="1" thickBot="1">
      <c r="A17" s="328" t="s">
        <v>467</v>
      </c>
      <c r="B17" s="325"/>
      <c r="H17" s="441" t="s">
        <v>492</v>
      </c>
      <c r="I17" s="442"/>
      <c r="J17" s="442"/>
      <c r="K17" s="443"/>
      <c r="L17" s="389"/>
    </row>
    <row r="18" spans="1:12" ht="14.25" customHeight="1" thickTop="1" thickBot="1">
      <c r="A18" s="329"/>
      <c r="B18" s="326"/>
      <c r="H18" s="441" t="s">
        <v>493</v>
      </c>
      <c r="I18" s="442"/>
      <c r="J18" s="442"/>
      <c r="K18" s="443"/>
      <c r="L18" s="345"/>
    </row>
    <row r="19" spans="1:12" ht="14.25" customHeight="1" thickTop="1" thickBot="1">
      <c r="H19" s="441" t="s">
        <v>494</v>
      </c>
      <c r="I19" s="442"/>
      <c r="J19" s="442"/>
      <c r="K19" s="443"/>
      <c r="L19" s="345"/>
    </row>
    <row r="20" spans="1:12" ht="15" customHeight="1" thickTop="1" thickBot="1">
      <c r="A20" s="328" t="s">
        <v>469</v>
      </c>
      <c r="B20" s="325"/>
      <c r="H20" s="441" t="s">
        <v>495</v>
      </c>
      <c r="I20" s="442"/>
      <c r="J20" s="442"/>
      <c r="K20" s="443"/>
      <c r="L20" s="389"/>
    </row>
    <row r="21" spans="1:12" ht="15" customHeight="1" thickTop="1" thickBot="1">
      <c r="A21" s="329"/>
      <c r="B21" s="325"/>
      <c r="H21" s="441" t="s">
        <v>496</v>
      </c>
      <c r="I21" s="442"/>
      <c r="J21" s="442"/>
      <c r="K21" s="443"/>
      <c r="L21" s="345"/>
    </row>
    <row r="22" spans="1:12" ht="15.75" customHeight="1" thickTop="1" thickBot="1">
      <c r="A22" s="329"/>
      <c r="B22" s="331" t="s">
        <v>470</v>
      </c>
      <c r="C22" s="331"/>
      <c r="H22" s="444" t="s">
        <v>483</v>
      </c>
      <c r="I22" s="445"/>
      <c r="J22" s="445"/>
      <c r="K22" s="446"/>
      <c r="L22" s="345"/>
    </row>
    <row r="23" spans="1:12" ht="15.75" thickTop="1">
      <c r="B23" s="331"/>
      <c r="C23" s="331"/>
    </row>
    <row r="24" spans="1:12" ht="15">
      <c r="B24" s="331" t="s">
        <v>527</v>
      </c>
      <c r="C24" s="331"/>
    </row>
    <row r="25" spans="1:12" ht="15">
      <c r="A25" s="329"/>
      <c r="B25" s="331"/>
      <c r="C25" s="331"/>
    </row>
    <row r="26" spans="1:12" ht="15">
      <c r="B26" s="331" t="s">
        <v>528</v>
      </c>
      <c r="C26" s="331"/>
    </row>
    <row r="27" spans="1:12" ht="15">
      <c r="B27" s="331"/>
      <c r="C27" s="331"/>
    </row>
    <row r="28" spans="1:12" ht="15">
      <c r="B28" s="331" t="s">
        <v>529</v>
      </c>
      <c r="C28" s="331"/>
    </row>
    <row r="29" spans="1:12" ht="15">
      <c r="B29" s="331"/>
      <c r="C29" s="331"/>
    </row>
    <row r="30" spans="1:12" ht="15">
      <c r="B30" s="331" t="s">
        <v>530</v>
      </c>
      <c r="C30" s="331"/>
    </row>
    <row r="31" spans="1:12" ht="15">
      <c r="B31" s="331"/>
      <c r="C31" s="331"/>
    </row>
    <row r="32" spans="1:12" ht="15">
      <c r="B32" s="331" t="s">
        <v>531</v>
      </c>
      <c r="C32" s="331"/>
    </row>
    <row r="33" spans="1:3" ht="15">
      <c r="B33" s="331"/>
      <c r="C33" s="331"/>
    </row>
    <row r="34" spans="1:3" ht="15">
      <c r="B34" s="331" t="s">
        <v>532</v>
      </c>
      <c r="C34" s="331"/>
    </row>
    <row r="37" spans="1:3" ht="30">
      <c r="A37" s="328" t="s">
        <v>471</v>
      </c>
      <c r="B37" s="325"/>
    </row>
    <row r="38" spans="1:3">
      <c r="A38" s="329"/>
      <c r="B38" s="326"/>
    </row>
    <row r="41" spans="1:3">
      <c r="A41" s="279"/>
      <c r="B41" s="279"/>
    </row>
    <row r="42" spans="1:3">
      <c r="A42" s="279"/>
      <c r="B42" s="279"/>
    </row>
    <row r="43" spans="1:3">
      <c r="A43" s="279"/>
      <c r="B43" s="279"/>
    </row>
    <row r="44" spans="1:3">
      <c r="A44" s="279"/>
      <c r="B44" s="279"/>
    </row>
    <row r="45" spans="1:3">
      <c r="A45" s="279"/>
      <c r="B45" s="279"/>
    </row>
    <row r="46" spans="1:3">
      <c r="A46" s="279"/>
      <c r="B46" s="279"/>
    </row>
    <row r="47" spans="1:3">
      <c r="A47" s="279"/>
      <c r="B47" s="279"/>
    </row>
    <row r="48" spans="1:3">
      <c r="A48" s="279"/>
      <c r="B48" s="279"/>
    </row>
    <row r="49" s="279" customFormat="1"/>
    <row r="50" s="279" customFormat="1"/>
    <row r="51" s="279" customFormat="1"/>
    <row r="52" s="279" customFormat="1"/>
    <row r="53" s="279" customFormat="1"/>
    <row r="54" s="279" customFormat="1"/>
  </sheetData>
  <mergeCells count="23">
    <mergeCell ref="H21:K21"/>
    <mergeCell ref="H22:K22"/>
    <mergeCell ref="H20:K20"/>
    <mergeCell ref="H6:L6"/>
    <mergeCell ref="H7:K7"/>
    <mergeCell ref="H18:K18"/>
    <mergeCell ref="H19:K19"/>
    <mergeCell ref="H8:K8"/>
    <mergeCell ref="H9:K9"/>
    <mergeCell ref="H10:K10"/>
    <mergeCell ref="H11:K11"/>
    <mergeCell ref="H12:K12"/>
    <mergeCell ref="H13:K13"/>
    <mergeCell ref="H14:K14"/>
    <mergeCell ref="H15:K15"/>
    <mergeCell ref="H16:K16"/>
    <mergeCell ref="H17:K17"/>
    <mergeCell ref="B1:L1"/>
    <mergeCell ref="B2:I4"/>
    <mergeCell ref="A1:A4"/>
    <mergeCell ref="K2:L2"/>
    <mergeCell ref="K3:L3"/>
    <mergeCell ref="K4:L4"/>
  </mergeCells>
  <pageMargins left="0.7" right="0.7" top="0.75" bottom="0.75" header="0.3" footer="0.3"/>
  <pageSetup scale="5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140"/>
  <sheetViews>
    <sheetView showGridLines="0" topLeftCell="A4" zoomScale="84" zoomScaleNormal="84" workbookViewId="0">
      <selection activeCell="B14" sqref="B14"/>
    </sheetView>
  </sheetViews>
  <sheetFormatPr baseColWidth="10" defaultColWidth="11.42578125" defaultRowHeight="15"/>
  <cols>
    <col min="1" max="1" width="45.85546875" style="78" bestFit="1" customWidth="1"/>
    <col min="2" max="2" width="9" style="237" customWidth="1"/>
    <col min="3" max="3" width="9.140625" style="79" customWidth="1"/>
    <col min="4" max="4" width="9" style="79" customWidth="1"/>
    <col min="5" max="5" width="9.28515625" style="79" customWidth="1"/>
    <col min="6" max="7" width="8.5703125" style="79" customWidth="1"/>
    <col min="8" max="8" width="8" style="79" customWidth="1"/>
    <col min="9" max="9" width="9.140625" style="79" customWidth="1"/>
    <col min="10" max="14" width="10.7109375" style="79" customWidth="1"/>
    <col min="15" max="16384" width="11.42578125" style="79"/>
  </cols>
  <sheetData>
    <row r="1" spans="1:256" s="21" customFormat="1" ht="21">
      <c r="A1" s="612"/>
      <c r="B1" s="612"/>
      <c r="C1" s="612"/>
      <c r="D1" s="611" t="s">
        <v>502</v>
      </c>
      <c r="E1" s="611"/>
      <c r="F1" s="611"/>
      <c r="G1" s="611"/>
      <c r="H1" s="611"/>
      <c r="I1" s="611"/>
      <c r="J1" s="611"/>
      <c r="K1" s="611"/>
      <c r="L1" s="611"/>
      <c r="M1" s="611"/>
      <c r="N1" s="611"/>
      <c r="O1" s="611"/>
      <c r="P1" s="611"/>
      <c r="Q1" s="611"/>
      <c r="R1" s="611"/>
      <c r="S1" s="611"/>
      <c r="T1" s="611"/>
    </row>
    <row r="2" spans="1:256" s="21" customFormat="1" ht="21">
      <c r="A2" s="613"/>
      <c r="B2" s="613"/>
      <c r="C2" s="613"/>
      <c r="D2" s="611" t="s">
        <v>538</v>
      </c>
      <c r="E2" s="611"/>
      <c r="F2" s="611"/>
      <c r="G2" s="611"/>
      <c r="H2" s="611"/>
      <c r="I2" s="611"/>
      <c r="J2" s="611"/>
      <c r="K2" s="611"/>
      <c r="L2" s="611"/>
      <c r="M2" s="611"/>
      <c r="N2" s="611"/>
      <c r="O2" s="611"/>
      <c r="P2" s="611"/>
      <c r="Q2" s="611"/>
      <c r="R2" s="611"/>
      <c r="S2" s="611"/>
      <c r="T2" s="611"/>
    </row>
    <row r="3" spans="1:256">
      <c r="A3" s="79"/>
      <c r="B3" s="193"/>
      <c r="N3" s="194"/>
      <c r="O3" s="194"/>
      <c r="P3" s="194"/>
      <c r="Q3" s="194"/>
      <c r="R3" s="194"/>
    </row>
    <row r="4" spans="1:256" ht="22.5" customHeight="1">
      <c r="A4" s="195" t="s">
        <v>277</v>
      </c>
      <c r="B4" s="609"/>
      <c r="C4" s="609"/>
      <c r="D4" s="609"/>
      <c r="E4" s="609"/>
      <c r="F4" s="609"/>
      <c r="G4" s="609"/>
      <c r="H4" s="609"/>
      <c r="I4" s="609"/>
      <c r="J4" s="609"/>
      <c r="K4" s="609"/>
      <c r="L4" s="609"/>
      <c r="M4" s="609"/>
      <c r="N4" s="194"/>
      <c r="O4" s="194"/>
      <c r="P4" s="194"/>
      <c r="Q4" s="194"/>
      <c r="R4" s="194"/>
    </row>
    <row r="5" spans="1:256" ht="9.75" customHeight="1">
      <c r="A5" s="69"/>
      <c r="B5" s="196"/>
      <c r="C5" s="196"/>
      <c r="D5" s="196"/>
      <c r="E5" s="196"/>
      <c r="F5" s="196"/>
      <c r="G5" s="196"/>
      <c r="H5" s="196"/>
      <c r="I5" s="196"/>
      <c r="J5" s="196"/>
      <c r="K5" s="196"/>
      <c r="L5" s="196"/>
      <c r="M5" s="196"/>
      <c r="N5" s="194"/>
      <c r="O5" s="194"/>
      <c r="P5" s="194"/>
      <c r="Q5" s="194"/>
      <c r="R5" s="194"/>
    </row>
    <row r="6" spans="1:256" ht="21" customHeight="1">
      <c r="A6" s="195" t="s">
        <v>276</v>
      </c>
      <c r="B6" s="610"/>
      <c r="C6" s="609"/>
      <c r="D6" s="609"/>
      <c r="E6" s="609"/>
      <c r="F6" s="609"/>
      <c r="G6" s="609"/>
      <c r="H6" s="609"/>
      <c r="I6" s="609"/>
      <c r="J6" s="609"/>
      <c r="K6" s="609"/>
      <c r="L6" s="609"/>
      <c r="M6" s="609"/>
      <c r="N6" s="194"/>
      <c r="O6" s="194"/>
      <c r="P6" s="194"/>
      <c r="Q6" s="194"/>
      <c r="R6" s="194"/>
    </row>
    <row r="7" spans="1:256" ht="4.5" customHeight="1">
      <c r="A7" s="197"/>
      <c r="B7" s="79"/>
      <c r="N7" s="194"/>
      <c r="O7" s="194"/>
      <c r="P7" s="194"/>
      <c r="Q7" s="194"/>
      <c r="R7" s="194"/>
    </row>
    <row r="8" spans="1:256" ht="14.25" customHeight="1">
      <c r="A8" s="195" t="s">
        <v>319</v>
      </c>
      <c r="B8" s="609"/>
      <c r="C8" s="609"/>
      <c r="D8" s="609"/>
      <c r="E8" s="609"/>
      <c r="F8" s="609"/>
      <c r="G8" s="609"/>
      <c r="H8" s="609"/>
      <c r="I8" s="609"/>
      <c r="J8" s="609"/>
      <c r="K8" s="609"/>
      <c r="L8" s="609"/>
      <c r="M8" s="609"/>
      <c r="N8" s="194"/>
      <c r="O8" s="194"/>
      <c r="P8" s="194"/>
      <c r="Q8" s="194"/>
      <c r="R8" s="194"/>
    </row>
    <row r="10" spans="1:256" ht="4.5" customHeight="1">
      <c r="A10" s="198"/>
      <c r="B10" s="79"/>
      <c r="N10" s="194"/>
      <c r="O10" s="194"/>
      <c r="P10" s="194"/>
      <c r="Q10" s="194"/>
      <c r="R10" s="194"/>
      <c r="AD10" s="171" t="s">
        <v>318</v>
      </c>
      <c r="AE10" s="79" t="s">
        <v>317</v>
      </c>
      <c r="AF10" s="79">
        <v>2007</v>
      </c>
    </row>
    <row r="11" spans="1:256" s="202" customFormat="1" ht="11.25" customHeight="1">
      <c r="A11" s="199"/>
      <c r="B11" s="200"/>
      <c r="C11" s="201"/>
      <c r="D11" s="201"/>
      <c r="E11" s="201"/>
      <c r="F11" s="201"/>
      <c r="G11" s="201"/>
      <c r="H11" s="201"/>
      <c r="I11" s="201"/>
      <c r="J11" s="201"/>
      <c r="K11" s="201"/>
      <c r="L11" s="201"/>
      <c r="M11" s="201"/>
      <c r="N11" s="194"/>
      <c r="O11" s="194"/>
      <c r="P11" s="194"/>
      <c r="Q11" s="194"/>
      <c r="R11" s="194"/>
    </row>
    <row r="12" spans="1:256" s="87" customFormat="1" ht="12.75" customHeight="1">
      <c r="A12" s="239"/>
      <c r="B12" s="88" t="s">
        <v>300</v>
      </c>
      <c r="C12" s="88" t="s">
        <v>299</v>
      </c>
      <c r="D12" s="88" t="s">
        <v>298</v>
      </c>
      <c r="E12" s="88" t="s">
        <v>297</v>
      </c>
      <c r="F12" s="88" t="s">
        <v>296</v>
      </c>
      <c r="G12" s="88" t="s">
        <v>295</v>
      </c>
      <c r="H12" s="88" t="s">
        <v>294</v>
      </c>
      <c r="I12" s="88" t="s">
        <v>293</v>
      </c>
      <c r="J12" s="88" t="s">
        <v>292</v>
      </c>
      <c r="K12" s="88" t="s">
        <v>291</v>
      </c>
      <c r="L12" s="88" t="s">
        <v>290</v>
      </c>
      <c r="M12" s="88" t="s">
        <v>289</v>
      </c>
      <c r="N12" s="88" t="s">
        <v>316</v>
      </c>
      <c r="IV12" s="239"/>
    </row>
    <row r="13" spans="1:256" s="207" customFormat="1" ht="15.75">
      <c r="A13" s="203" t="s">
        <v>463</v>
      </c>
      <c r="B13" s="204"/>
      <c r="C13" s="204"/>
      <c r="D13" s="204"/>
      <c r="E13" s="204"/>
      <c r="F13" s="204"/>
      <c r="G13" s="204"/>
      <c r="H13" s="204"/>
      <c r="I13" s="204"/>
      <c r="J13" s="204"/>
      <c r="K13" s="204"/>
      <c r="L13" s="204"/>
      <c r="M13" s="204"/>
      <c r="N13" s="205">
        <f>SUM(B13:M13)</f>
        <v>0</v>
      </c>
      <c r="O13" s="206"/>
      <c r="IV13" s="208"/>
    </row>
    <row r="14" spans="1:256" s="199" customFormat="1">
      <c r="A14" s="209" t="s">
        <v>315</v>
      </c>
      <c r="B14" s="210"/>
      <c r="C14" s="210"/>
      <c r="D14" s="210"/>
      <c r="E14" s="210"/>
      <c r="F14" s="210"/>
      <c r="G14" s="210"/>
      <c r="H14" s="210"/>
      <c r="I14" s="210"/>
      <c r="J14" s="210"/>
      <c r="K14" s="210"/>
      <c r="L14" s="210"/>
      <c r="M14" s="210"/>
      <c r="N14" s="205">
        <f>SUM(B14:M14)</f>
        <v>0</v>
      </c>
      <c r="O14" s="211"/>
      <c r="IV14" s="212"/>
    </row>
    <row r="15" spans="1:256" s="199" customFormat="1">
      <c r="A15" s="209" t="s">
        <v>314</v>
      </c>
      <c r="B15" s="210"/>
      <c r="C15" s="210"/>
      <c r="D15" s="210"/>
      <c r="E15" s="210"/>
      <c r="F15" s="210"/>
      <c r="G15" s="210"/>
      <c r="H15" s="210"/>
      <c r="I15" s="210"/>
      <c r="J15" s="210"/>
      <c r="K15" s="210"/>
      <c r="L15" s="210"/>
      <c r="M15" s="210"/>
      <c r="N15" s="205">
        <f>SUM(B15:M15)</f>
        <v>0</v>
      </c>
      <c r="O15" s="211"/>
      <c r="IV15" s="212"/>
    </row>
    <row r="16" spans="1:256" s="199" customFormat="1" ht="16.5" customHeight="1">
      <c r="A16" s="209" t="s">
        <v>313</v>
      </c>
      <c r="B16" s="210"/>
      <c r="C16" s="210"/>
      <c r="D16" s="210"/>
      <c r="E16" s="210"/>
      <c r="F16" s="210"/>
      <c r="G16" s="210"/>
      <c r="H16" s="210"/>
      <c r="I16" s="210"/>
      <c r="J16" s="210"/>
      <c r="K16" s="210"/>
      <c r="L16" s="210"/>
      <c r="M16" s="210"/>
      <c r="N16" s="205">
        <f>SUM(B16:M16)</f>
        <v>0</v>
      </c>
      <c r="O16" s="211"/>
      <c r="IV16" s="212"/>
    </row>
    <row r="17" spans="1:256" s="86" customFormat="1" ht="16.5" customHeight="1">
      <c r="A17" s="85" t="s">
        <v>312</v>
      </c>
      <c r="B17" s="188" t="str">
        <f t="shared" ref="B17:M17" si="0">IF(B15="","",(B13/B15)*240000)</f>
        <v/>
      </c>
      <c r="C17" s="188" t="str">
        <f t="shared" ref="C17:F17" si="1">IF(C15="","",(C13/C15)*240000)</f>
        <v/>
      </c>
      <c r="D17" s="188" t="str">
        <f t="shared" si="1"/>
        <v/>
      </c>
      <c r="E17" s="188" t="str">
        <f t="shared" si="1"/>
        <v/>
      </c>
      <c r="F17" s="188" t="str">
        <f t="shared" si="1"/>
        <v/>
      </c>
      <c r="G17" s="188" t="str">
        <f t="shared" si="0"/>
        <v/>
      </c>
      <c r="H17" s="188" t="str">
        <f t="shared" si="0"/>
        <v/>
      </c>
      <c r="I17" s="188" t="str">
        <f t="shared" si="0"/>
        <v/>
      </c>
      <c r="J17" s="188" t="str">
        <f t="shared" si="0"/>
        <v/>
      </c>
      <c r="K17" s="188" t="str">
        <f t="shared" si="0"/>
        <v/>
      </c>
      <c r="L17" s="188" t="str">
        <f t="shared" si="0"/>
        <v/>
      </c>
      <c r="M17" s="188" t="str">
        <f t="shared" si="0"/>
        <v/>
      </c>
      <c r="N17" s="189" t="str">
        <f>IF(N15 = 0,"",(N13/N15)*240000)</f>
        <v/>
      </c>
      <c r="O17" s="187"/>
      <c r="IV17" s="240"/>
    </row>
    <row r="18" spans="1:256" s="86" customFormat="1" ht="15.75" customHeight="1">
      <c r="A18" s="85" t="s">
        <v>311</v>
      </c>
      <c r="B18" s="188" t="str">
        <f t="shared" ref="B18:M18" si="2">IF(B15="","",(B14/B15)*240000)</f>
        <v/>
      </c>
      <c r="C18" s="188" t="str">
        <f t="shared" ref="C18:F18" si="3">IF(C15="","",(C14/C15)*240000)</f>
        <v/>
      </c>
      <c r="D18" s="188" t="str">
        <f t="shared" si="3"/>
        <v/>
      </c>
      <c r="E18" s="188" t="str">
        <f t="shared" si="3"/>
        <v/>
      </c>
      <c r="F18" s="188" t="str">
        <f t="shared" si="3"/>
        <v/>
      </c>
      <c r="G18" s="188" t="str">
        <f t="shared" si="2"/>
        <v/>
      </c>
      <c r="H18" s="188" t="str">
        <f t="shared" si="2"/>
        <v/>
      </c>
      <c r="I18" s="188" t="str">
        <f t="shared" si="2"/>
        <v/>
      </c>
      <c r="J18" s="188" t="str">
        <f t="shared" si="2"/>
        <v/>
      </c>
      <c r="K18" s="188" t="str">
        <f t="shared" si="2"/>
        <v/>
      </c>
      <c r="L18" s="188" t="str">
        <f t="shared" si="2"/>
        <v/>
      </c>
      <c r="M18" s="188" t="str">
        <f t="shared" si="2"/>
        <v/>
      </c>
      <c r="N18" s="189" t="str">
        <f>IF(N15=0,"",(N14/N15)*240000)</f>
        <v/>
      </c>
      <c r="O18" s="187"/>
      <c r="IV18" s="240"/>
    </row>
    <row r="19" spans="1:256" s="84" customFormat="1" ht="15.75">
      <c r="A19" s="85" t="s">
        <v>310</v>
      </c>
      <c r="B19" s="188"/>
      <c r="C19" s="188" t="str">
        <f t="shared" ref="C19:F19" si="4">IF(C16="","",(C13/C16)*100)</f>
        <v/>
      </c>
      <c r="D19" s="188" t="str">
        <f t="shared" si="4"/>
        <v/>
      </c>
      <c r="E19" s="188" t="str">
        <f t="shared" si="4"/>
        <v/>
      </c>
      <c r="F19" s="188" t="str">
        <f t="shared" si="4"/>
        <v/>
      </c>
      <c r="G19" s="188" t="str">
        <f t="shared" ref="G19:M19" si="5">IF(G16="","",(G13/G16)*100)</f>
        <v/>
      </c>
      <c r="H19" s="188" t="str">
        <f t="shared" si="5"/>
        <v/>
      </c>
      <c r="I19" s="188" t="str">
        <f t="shared" si="5"/>
        <v/>
      </c>
      <c r="J19" s="188" t="str">
        <f t="shared" si="5"/>
        <v/>
      </c>
      <c r="K19" s="188" t="str">
        <f t="shared" si="5"/>
        <v/>
      </c>
      <c r="L19" s="188" t="str">
        <f t="shared" si="5"/>
        <v/>
      </c>
      <c r="M19" s="188" t="str">
        <f t="shared" si="5"/>
        <v/>
      </c>
      <c r="N19" s="189" t="str">
        <f>IF(N16=0,"",(N13/N16)*100)</f>
        <v/>
      </c>
      <c r="O19" s="190"/>
      <c r="IV19" s="240"/>
    </row>
    <row r="20" spans="1:256" s="212" customFormat="1" ht="12.75" customHeight="1">
      <c r="A20" s="209" t="s">
        <v>309</v>
      </c>
      <c r="B20" s="213"/>
      <c r="C20" s="213"/>
      <c r="D20" s="213"/>
      <c r="E20" s="213"/>
      <c r="F20" s="213"/>
      <c r="G20" s="213"/>
      <c r="H20" s="213"/>
      <c r="I20" s="213"/>
      <c r="J20" s="213"/>
      <c r="K20" s="213"/>
      <c r="L20" s="213"/>
      <c r="M20" s="213"/>
      <c r="N20" s="214">
        <f>SUM(B20:M20)</f>
        <v>0</v>
      </c>
      <c r="O20" s="215"/>
    </row>
    <row r="21" spans="1:256" s="81" customFormat="1" ht="12.75" customHeight="1">
      <c r="A21" s="83" t="s">
        <v>537</v>
      </c>
      <c r="B21" s="191" t="str">
        <f t="shared" ref="B21:M21" si="6">IF(B15="","",(B20*240000/B15))</f>
        <v/>
      </c>
      <c r="C21" s="191" t="str">
        <f t="shared" ref="C21:F21" si="7">IF(C15="","",(C20*240000/C15))</f>
        <v/>
      </c>
      <c r="D21" s="191" t="str">
        <f t="shared" si="7"/>
        <v/>
      </c>
      <c r="E21" s="191" t="str">
        <f t="shared" si="7"/>
        <v/>
      </c>
      <c r="F21" s="191" t="str">
        <f t="shared" si="7"/>
        <v/>
      </c>
      <c r="G21" s="191" t="str">
        <f t="shared" si="6"/>
        <v/>
      </c>
      <c r="H21" s="191" t="str">
        <f t="shared" si="6"/>
        <v/>
      </c>
      <c r="I21" s="191" t="str">
        <f t="shared" si="6"/>
        <v/>
      </c>
      <c r="J21" s="191" t="str">
        <f t="shared" si="6"/>
        <v/>
      </c>
      <c r="K21" s="191" t="str">
        <f t="shared" si="6"/>
        <v/>
      </c>
      <c r="L21" s="191" t="str">
        <f t="shared" si="6"/>
        <v/>
      </c>
      <c r="M21" s="191" t="str">
        <f t="shared" si="6"/>
        <v/>
      </c>
      <c r="N21" s="192" t="str">
        <f>IF(N15=0,"",(N20*240000/N15))</f>
        <v/>
      </c>
      <c r="O21" s="241"/>
    </row>
    <row r="22" spans="1:256">
      <c r="A22" s="82"/>
      <c r="B22" s="217"/>
      <c r="C22" s="218"/>
      <c r="D22" s="216"/>
    </row>
    <row r="23" spans="1:256">
      <c r="A23" s="82"/>
      <c r="B23" s="219"/>
      <c r="C23" s="218"/>
      <c r="D23" s="216"/>
    </row>
    <row r="24" spans="1:256">
      <c r="A24" s="82"/>
      <c r="B24" s="219"/>
      <c r="C24" s="218"/>
    </row>
    <row r="25" spans="1:256">
      <c r="A25" s="82"/>
      <c r="B25" s="220"/>
      <c r="C25" s="221"/>
      <c r="D25" s="222"/>
      <c r="E25" s="223"/>
      <c r="F25" s="171"/>
      <c r="M25" s="79" t="s">
        <v>468</v>
      </c>
    </row>
    <row r="26" spans="1:256">
      <c r="B26" s="224"/>
      <c r="C26" s="225"/>
      <c r="D26" s="226"/>
      <c r="E26" s="227"/>
      <c r="F26" s="171"/>
    </row>
    <row r="27" spans="1:256">
      <c r="B27" s="228" t="s">
        <v>301</v>
      </c>
      <c r="C27" s="229"/>
    </row>
    <row r="28" spans="1:256">
      <c r="B28" s="228" t="s">
        <v>300</v>
      </c>
      <c r="C28" s="229">
        <f>B13</f>
        <v>0</v>
      </c>
    </row>
    <row r="29" spans="1:256">
      <c r="B29" s="228" t="s">
        <v>299</v>
      </c>
      <c r="C29" s="229">
        <f>C13</f>
        <v>0</v>
      </c>
    </row>
    <row r="30" spans="1:256">
      <c r="B30" s="228" t="s">
        <v>298</v>
      </c>
      <c r="C30" s="229">
        <f>D13</f>
        <v>0</v>
      </c>
    </row>
    <row r="31" spans="1:256">
      <c r="A31" s="79"/>
      <c r="B31" s="228" t="s">
        <v>297</v>
      </c>
      <c r="C31" s="229">
        <f>E13</f>
        <v>0</v>
      </c>
    </row>
    <row r="32" spans="1:256">
      <c r="A32" s="79"/>
      <c r="B32" s="228" t="s">
        <v>296</v>
      </c>
      <c r="C32" s="229">
        <f>F13</f>
        <v>0</v>
      </c>
    </row>
    <row r="33" spans="1:6">
      <c r="A33" s="79"/>
      <c r="B33" s="228" t="s">
        <v>295</v>
      </c>
      <c r="C33" s="229">
        <f>G13</f>
        <v>0</v>
      </c>
    </row>
    <row r="34" spans="1:6">
      <c r="A34" s="79"/>
      <c r="B34" s="228" t="s">
        <v>294</v>
      </c>
      <c r="C34" s="229">
        <f>H13</f>
        <v>0</v>
      </c>
    </row>
    <row r="35" spans="1:6">
      <c r="A35" s="79"/>
      <c r="B35" s="228" t="s">
        <v>293</v>
      </c>
      <c r="C35" s="229">
        <f>I13</f>
        <v>0</v>
      </c>
    </row>
    <row r="36" spans="1:6">
      <c r="A36" s="79"/>
      <c r="B36" s="228" t="s">
        <v>292</v>
      </c>
      <c r="C36" s="229">
        <f>J13</f>
        <v>0</v>
      </c>
    </row>
    <row r="37" spans="1:6">
      <c r="A37" s="79"/>
      <c r="B37" s="228" t="s">
        <v>291</v>
      </c>
      <c r="C37" s="229">
        <f>K13</f>
        <v>0</v>
      </c>
    </row>
    <row r="38" spans="1:6">
      <c r="A38" s="79"/>
      <c r="B38" s="228" t="s">
        <v>290</v>
      </c>
      <c r="C38" s="229">
        <f>L13</f>
        <v>0</v>
      </c>
    </row>
    <row r="39" spans="1:6">
      <c r="A39" s="79"/>
      <c r="B39" s="228" t="s">
        <v>289</v>
      </c>
      <c r="C39" s="229">
        <f>M13</f>
        <v>0</v>
      </c>
    </row>
    <row r="40" spans="1:6">
      <c r="A40" s="79"/>
      <c r="B40" s="171"/>
      <c r="C40" s="171"/>
      <c r="D40" s="171"/>
      <c r="E40" s="171"/>
    </row>
    <row r="41" spans="1:6">
      <c r="A41" s="79"/>
      <c r="B41" s="79"/>
    </row>
    <row r="42" spans="1:6">
      <c r="A42" s="79"/>
      <c r="B42" s="230" t="s">
        <v>308</v>
      </c>
      <c r="C42" s="223"/>
      <c r="D42" s="222"/>
      <c r="E42" s="223"/>
      <c r="F42" s="171"/>
    </row>
    <row r="43" spans="1:6">
      <c r="A43" s="79"/>
      <c r="B43" s="227"/>
      <c r="C43" s="227"/>
      <c r="D43" s="226"/>
      <c r="E43" s="227"/>
      <c r="F43" s="171"/>
    </row>
    <row r="44" spans="1:6">
      <c r="A44" s="79"/>
      <c r="B44" s="231" t="s">
        <v>301</v>
      </c>
      <c r="C44" s="231"/>
    </row>
    <row r="45" spans="1:6">
      <c r="A45" s="79"/>
      <c r="B45" s="228" t="s">
        <v>300</v>
      </c>
      <c r="C45" s="232">
        <f>B14</f>
        <v>0</v>
      </c>
    </row>
    <row r="46" spans="1:6">
      <c r="A46" s="79"/>
      <c r="B46" s="228" t="s">
        <v>299</v>
      </c>
      <c r="C46" s="232">
        <f>C14</f>
        <v>0</v>
      </c>
    </row>
    <row r="47" spans="1:6">
      <c r="A47" s="79"/>
      <c r="B47" s="228" t="s">
        <v>298</v>
      </c>
      <c r="C47" s="232">
        <f>D14</f>
        <v>0</v>
      </c>
    </row>
    <row r="48" spans="1:6">
      <c r="A48" s="79"/>
      <c r="B48" s="228" t="s">
        <v>297</v>
      </c>
      <c r="C48" s="232">
        <f>E14</f>
        <v>0</v>
      </c>
    </row>
    <row r="49" spans="1:6">
      <c r="A49" s="79"/>
      <c r="B49" s="228" t="s">
        <v>296</v>
      </c>
      <c r="C49" s="232">
        <f>F14</f>
        <v>0</v>
      </c>
    </row>
    <row r="50" spans="1:6">
      <c r="A50" s="79"/>
      <c r="B50" s="228" t="s">
        <v>295</v>
      </c>
      <c r="C50" s="232">
        <f>G14</f>
        <v>0</v>
      </c>
    </row>
    <row r="51" spans="1:6">
      <c r="A51" s="79"/>
      <c r="B51" s="228" t="s">
        <v>294</v>
      </c>
      <c r="C51" s="232">
        <f>H14</f>
        <v>0</v>
      </c>
    </row>
    <row r="52" spans="1:6">
      <c r="A52" s="79"/>
      <c r="B52" s="228" t="s">
        <v>293</v>
      </c>
      <c r="C52" s="232">
        <f>I14</f>
        <v>0</v>
      </c>
    </row>
    <row r="53" spans="1:6">
      <c r="A53" s="79"/>
      <c r="B53" s="228" t="s">
        <v>292</v>
      </c>
      <c r="C53" s="232">
        <f>J14</f>
        <v>0</v>
      </c>
    </row>
    <row r="54" spans="1:6">
      <c r="A54" s="79"/>
      <c r="B54" s="228" t="s">
        <v>291</v>
      </c>
      <c r="C54" s="232">
        <f>K14</f>
        <v>0</v>
      </c>
    </row>
    <row r="55" spans="1:6">
      <c r="A55" s="79"/>
      <c r="B55" s="228" t="s">
        <v>290</v>
      </c>
      <c r="C55" s="232">
        <f>L14</f>
        <v>0</v>
      </c>
    </row>
    <row r="56" spans="1:6">
      <c r="A56" s="79"/>
      <c r="B56" s="228" t="s">
        <v>289</v>
      </c>
      <c r="C56" s="232">
        <f>M14</f>
        <v>0</v>
      </c>
    </row>
    <row r="57" spans="1:6">
      <c r="A57" s="79"/>
      <c r="B57" s="233"/>
      <c r="C57" s="234"/>
      <c r="D57" s="234"/>
      <c r="E57" s="234"/>
      <c r="F57" s="234"/>
    </row>
    <row r="58" spans="1:6">
      <c r="A58" s="79"/>
      <c r="B58" s="233"/>
      <c r="C58" s="234"/>
      <c r="D58" s="234"/>
      <c r="E58" s="234"/>
      <c r="F58" s="234"/>
    </row>
    <row r="59" spans="1:6">
      <c r="A59" s="79"/>
      <c r="B59" s="233"/>
      <c r="C59" s="234"/>
      <c r="D59" s="234"/>
      <c r="E59" s="234"/>
      <c r="F59" s="234"/>
    </row>
    <row r="60" spans="1:6">
      <c r="A60" s="79"/>
      <c r="B60" s="230" t="s">
        <v>307</v>
      </c>
      <c r="C60" s="223"/>
      <c r="D60" s="222"/>
      <c r="E60" s="223"/>
      <c r="F60" s="171"/>
    </row>
    <row r="61" spans="1:6">
      <c r="A61" s="79"/>
      <c r="B61" s="227"/>
      <c r="C61" s="227"/>
      <c r="D61" s="226"/>
      <c r="E61" s="227"/>
      <c r="F61" s="171"/>
    </row>
    <row r="62" spans="1:6">
      <c r="A62" s="79"/>
      <c r="B62" s="231" t="s">
        <v>301</v>
      </c>
      <c r="C62" s="231"/>
    </row>
    <row r="63" spans="1:6">
      <c r="A63" s="79"/>
      <c r="B63" s="228" t="s">
        <v>300</v>
      </c>
      <c r="C63" s="229" t="str">
        <f>B17</f>
        <v/>
      </c>
    </row>
    <row r="64" spans="1:6">
      <c r="A64" s="79"/>
      <c r="B64" s="228" t="s">
        <v>299</v>
      </c>
      <c r="C64" s="229" t="str">
        <f>C17</f>
        <v/>
      </c>
    </row>
    <row r="65" spans="1:6">
      <c r="A65" s="79"/>
      <c r="B65" s="228" t="s">
        <v>298</v>
      </c>
      <c r="C65" s="229" t="str">
        <f>D17</f>
        <v/>
      </c>
    </row>
    <row r="66" spans="1:6">
      <c r="A66" s="79"/>
      <c r="B66" s="228" t="s">
        <v>297</v>
      </c>
      <c r="C66" s="229" t="str">
        <f>E17</f>
        <v/>
      </c>
    </row>
    <row r="67" spans="1:6">
      <c r="A67" s="79"/>
      <c r="B67" s="228" t="s">
        <v>296</v>
      </c>
      <c r="C67" s="229" t="str">
        <f>F17</f>
        <v/>
      </c>
    </row>
    <row r="68" spans="1:6">
      <c r="A68" s="79"/>
      <c r="B68" s="228" t="s">
        <v>295</v>
      </c>
      <c r="C68" s="229" t="str">
        <f>G17</f>
        <v/>
      </c>
    </row>
    <row r="69" spans="1:6">
      <c r="A69" s="79"/>
      <c r="B69" s="228" t="s">
        <v>294</v>
      </c>
      <c r="C69" s="229" t="str">
        <f>H17</f>
        <v/>
      </c>
    </row>
    <row r="70" spans="1:6">
      <c r="A70" s="79"/>
      <c r="B70" s="228" t="s">
        <v>293</v>
      </c>
      <c r="C70" s="229" t="str">
        <f>I17</f>
        <v/>
      </c>
    </row>
    <row r="71" spans="1:6">
      <c r="A71" s="79"/>
      <c r="B71" s="228" t="s">
        <v>292</v>
      </c>
      <c r="C71" s="229" t="str">
        <f>J17</f>
        <v/>
      </c>
    </row>
    <row r="72" spans="1:6">
      <c r="A72" s="79"/>
      <c r="B72" s="228" t="s">
        <v>291</v>
      </c>
      <c r="C72" s="229" t="str">
        <f>K17</f>
        <v/>
      </c>
    </row>
    <row r="73" spans="1:6">
      <c r="A73" s="79"/>
      <c r="B73" s="228" t="s">
        <v>290</v>
      </c>
      <c r="C73" s="229" t="str">
        <f>L17</f>
        <v/>
      </c>
    </row>
    <row r="74" spans="1:6">
      <c r="A74" s="79"/>
      <c r="B74" s="228" t="s">
        <v>289</v>
      </c>
      <c r="C74" s="229" t="str">
        <f>M17</f>
        <v/>
      </c>
    </row>
    <row r="75" spans="1:6">
      <c r="A75" s="79"/>
      <c r="B75" s="171"/>
      <c r="C75" s="171"/>
      <c r="D75" s="171"/>
      <c r="E75" s="171"/>
    </row>
    <row r="76" spans="1:6">
      <c r="A76" s="79"/>
      <c r="B76" s="79"/>
    </row>
    <row r="77" spans="1:6">
      <c r="A77" s="79"/>
      <c r="B77" s="230" t="s">
        <v>306</v>
      </c>
      <c r="C77" s="223"/>
      <c r="D77" s="222"/>
      <c r="E77" s="223"/>
      <c r="F77" s="171"/>
    </row>
    <row r="78" spans="1:6">
      <c r="A78" s="79"/>
      <c r="B78" s="227"/>
      <c r="C78" s="227"/>
      <c r="D78" s="226"/>
      <c r="E78" s="227"/>
      <c r="F78" s="171"/>
    </row>
    <row r="79" spans="1:6">
      <c r="A79" s="79"/>
      <c r="B79" s="231" t="s">
        <v>301</v>
      </c>
      <c r="C79" s="231"/>
    </row>
    <row r="80" spans="1:6">
      <c r="A80" s="79"/>
      <c r="B80" s="228" t="s">
        <v>300</v>
      </c>
      <c r="C80" s="235" t="str">
        <f>+B18</f>
        <v/>
      </c>
    </row>
    <row r="81" spans="1:6">
      <c r="A81" s="79"/>
      <c r="B81" s="228" t="s">
        <v>299</v>
      </c>
      <c r="C81" s="235" t="str">
        <f>C18</f>
        <v/>
      </c>
    </row>
    <row r="82" spans="1:6">
      <c r="A82" s="79"/>
      <c r="B82" s="228" t="s">
        <v>298</v>
      </c>
      <c r="C82" s="235" t="str">
        <f>D18</f>
        <v/>
      </c>
      <c r="D82" s="231"/>
    </row>
    <row r="83" spans="1:6">
      <c r="A83" s="79"/>
      <c r="B83" s="228" t="s">
        <v>297</v>
      </c>
      <c r="C83" s="236" t="str">
        <f>E18</f>
        <v/>
      </c>
    </row>
    <row r="84" spans="1:6">
      <c r="A84" s="79"/>
      <c r="B84" s="228" t="s">
        <v>296</v>
      </c>
      <c r="C84" s="236" t="str">
        <f>F18</f>
        <v/>
      </c>
    </row>
    <row r="85" spans="1:6">
      <c r="A85" s="79"/>
      <c r="B85" s="228" t="s">
        <v>295</v>
      </c>
      <c r="C85" s="236" t="str">
        <f>G18</f>
        <v/>
      </c>
    </row>
    <row r="86" spans="1:6">
      <c r="A86" s="79"/>
      <c r="B86" s="228" t="s">
        <v>294</v>
      </c>
      <c r="C86" s="236" t="str">
        <f>H18</f>
        <v/>
      </c>
    </row>
    <row r="87" spans="1:6">
      <c r="A87" s="79"/>
      <c r="B87" s="228" t="s">
        <v>293</v>
      </c>
      <c r="C87" s="236" t="str">
        <f>I18</f>
        <v/>
      </c>
    </row>
    <row r="88" spans="1:6">
      <c r="A88" s="79"/>
      <c r="B88" s="228" t="s">
        <v>292</v>
      </c>
      <c r="C88" s="236" t="str">
        <f>J18</f>
        <v/>
      </c>
    </row>
    <row r="89" spans="1:6">
      <c r="A89" s="79"/>
      <c r="B89" s="228" t="s">
        <v>291</v>
      </c>
      <c r="C89" s="236" t="str">
        <f>K18</f>
        <v/>
      </c>
    </row>
    <row r="90" spans="1:6">
      <c r="A90" s="79"/>
      <c r="B90" s="228" t="s">
        <v>290</v>
      </c>
      <c r="C90" s="236" t="str">
        <f>L18</f>
        <v/>
      </c>
    </row>
    <row r="91" spans="1:6">
      <c r="A91" s="79"/>
      <c r="B91" s="228" t="s">
        <v>289</v>
      </c>
      <c r="C91" s="236" t="str">
        <f>M18</f>
        <v/>
      </c>
    </row>
    <row r="92" spans="1:6">
      <c r="A92" s="79"/>
      <c r="B92" s="171"/>
      <c r="C92" s="171"/>
    </row>
    <row r="93" spans="1:6">
      <c r="A93" s="79"/>
      <c r="B93" s="79"/>
    </row>
    <row r="94" spans="1:6">
      <c r="A94" s="79"/>
      <c r="B94" s="216"/>
      <c r="C94" s="216"/>
      <c r="D94" s="216"/>
      <c r="E94" s="216"/>
      <c r="F94" s="216"/>
    </row>
    <row r="95" spans="1:6">
      <c r="A95" s="79"/>
      <c r="B95" s="79"/>
    </row>
    <row r="96" spans="1:6">
      <c r="A96" s="79"/>
      <c r="B96" s="230" t="s">
        <v>305</v>
      </c>
      <c r="C96" s="223"/>
      <c r="D96" s="222"/>
      <c r="E96" s="223"/>
      <c r="F96" s="171"/>
    </row>
    <row r="97" spans="1:6">
      <c r="A97" s="79"/>
      <c r="B97" s="227"/>
      <c r="C97" s="227"/>
      <c r="D97" s="226"/>
      <c r="E97" s="227"/>
      <c r="F97" s="171"/>
    </row>
    <row r="98" spans="1:6">
      <c r="A98" s="79"/>
      <c r="B98" s="231" t="s">
        <v>301</v>
      </c>
      <c r="C98" s="231"/>
    </row>
    <row r="99" spans="1:6">
      <c r="A99" s="79"/>
      <c r="B99" s="228" t="s">
        <v>300</v>
      </c>
      <c r="C99" s="235" t="str">
        <f>B18</f>
        <v/>
      </c>
    </row>
    <row r="100" spans="1:6">
      <c r="A100" s="79"/>
      <c r="B100" s="228" t="s">
        <v>299</v>
      </c>
      <c r="C100" s="235" t="str">
        <f>C19</f>
        <v/>
      </c>
    </row>
    <row r="101" spans="1:6">
      <c r="A101" s="79"/>
      <c r="B101" s="228" t="s">
        <v>298</v>
      </c>
      <c r="C101" s="235" t="str">
        <f>D19</f>
        <v/>
      </c>
    </row>
    <row r="102" spans="1:6">
      <c r="A102" s="79"/>
      <c r="B102" s="228" t="s">
        <v>297</v>
      </c>
      <c r="C102" s="236" t="str">
        <f>E19</f>
        <v/>
      </c>
    </row>
    <row r="103" spans="1:6">
      <c r="A103" s="79"/>
      <c r="B103" s="228" t="s">
        <v>296</v>
      </c>
      <c r="C103" s="236" t="str">
        <f>F19</f>
        <v/>
      </c>
    </row>
    <row r="104" spans="1:6">
      <c r="A104" s="79"/>
      <c r="B104" s="228" t="s">
        <v>295</v>
      </c>
      <c r="C104" s="236" t="str">
        <f>G19</f>
        <v/>
      </c>
    </row>
    <row r="105" spans="1:6">
      <c r="A105" s="79"/>
      <c r="B105" s="228" t="s">
        <v>294</v>
      </c>
      <c r="C105" s="236" t="str">
        <f>H19</f>
        <v/>
      </c>
    </row>
    <row r="106" spans="1:6">
      <c r="A106" s="79"/>
      <c r="B106" s="228" t="s">
        <v>293</v>
      </c>
      <c r="C106" s="236" t="str">
        <f>I19</f>
        <v/>
      </c>
    </row>
    <row r="107" spans="1:6">
      <c r="A107" s="79"/>
      <c r="B107" s="228" t="s">
        <v>292</v>
      </c>
      <c r="C107" s="236" t="str">
        <f>J19</f>
        <v/>
      </c>
    </row>
    <row r="108" spans="1:6">
      <c r="A108" s="79"/>
      <c r="B108" s="228" t="s">
        <v>291</v>
      </c>
      <c r="C108" s="236" t="str">
        <f>K19</f>
        <v/>
      </c>
    </row>
    <row r="109" spans="1:6">
      <c r="A109" s="79"/>
      <c r="B109" s="228" t="s">
        <v>290</v>
      </c>
      <c r="C109" s="236" t="str">
        <f>L19</f>
        <v/>
      </c>
    </row>
    <row r="110" spans="1:6">
      <c r="A110" s="79"/>
      <c r="B110" s="228" t="s">
        <v>289</v>
      </c>
      <c r="C110" s="236" t="str">
        <f>M19</f>
        <v/>
      </c>
    </row>
    <row r="111" spans="1:6">
      <c r="A111" s="79"/>
      <c r="B111" s="79"/>
    </row>
    <row r="112" spans="1:6">
      <c r="A112" s="79"/>
      <c r="B112" s="79"/>
    </row>
    <row r="113" spans="1:6">
      <c r="A113" s="79"/>
      <c r="B113" s="79"/>
    </row>
    <row r="114" spans="1:6">
      <c r="A114" s="79"/>
      <c r="B114" s="79"/>
    </row>
    <row r="115" spans="1:6">
      <c r="A115" s="79"/>
      <c r="B115" s="230" t="s">
        <v>304</v>
      </c>
      <c r="C115" s="223"/>
      <c r="D115" s="222"/>
      <c r="E115" s="223"/>
      <c r="F115" s="171"/>
    </row>
    <row r="116" spans="1:6">
      <c r="A116" s="79"/>
      <c r="B116" s="227"/>
      <c r="C116" s="227"/>
      <c r="D116" s="226"/>
      <c r="E116" s="227"/>
      <c r="F116" s="171"/>
    </row>
    <row r="117" spans="1:6" ht="33.75">
      <c r="A117" s="79"/>
      <c r="B117" s="231" t="s">
        <v>301</v>
      </c>
      <c r="C117" s="231" t="s">
        <v>303</v>
      </c>
      <c r="D117" s="231" t="s">
        <v>302</v>
      </c>
    </row>
    <row r="118" spans="1:6">
      <c r="A118" s="79"/>
      <c r="B118" s="228" t="s">
        <v>300</v>
      </c>
      <c r="C118" s="231">
        <f>B19</f>
        <v>0</v>
      </c>
      <c r="D118" s="228">
        <f>B20</f>
        <v>0</v>
      </c>
    </row>
    <row r="119" spans="1:6">
      <c r="A119" s="79"/>
      <c r="B119" s="228" t="s">
        <v>299</v>
      </c>
      <c r="C119" s="231" t="str">
        <f>C21</f>
        <v/>
      </c>
      <c r="D119" s="228">
        <f>D118+C20</f>
        <v>0</v>
      </c>
    </row>
    <row r="120" spans="1:6">
      <c r="A120" s="79"/>
      <c r="B120" s="228" t="s">
        <v>298</v>
      </c>
      <c r="C120" s="231" t="str">
        <f>D21</f>
        <v/>
      </c>
      <c r="D120" s="228">
        <f>D119+D20</f>
        <v>0</v>
      </c>
    </row>
    <row r="121" spans="1:6">
      <c r="A121" s="79"/>
      <c r="B121" s="228" t="s">
        <v>297</v>
      </c>
      <c r="C121" s="229" t="str">
        <f>E21</f>
        <v/>
      </c>
      <c r="D121" s="228">
        <f>D120+E$20</f>
        <v>0</v>
      </c>
    </row>
    <row r="122" spans="1:6">
      <c r="A122" s="79"/>
      <c r="B122" s="228" t="s">
        <v>296</v>
      </c>
      <c r="C122" s="229" t="str">
        <f>F21</f>
        <v/>
      </c>
      <c r="D122" s="228">
        <f>D121+F$20</f>
        <v>0</v>
      </c>
    </row>
    <row r="123" spans="1:6">
      <c r="A123" s="79"/>
      <c r="B123" s="228" t="s">
        <v>295</v>
      </c>
      <c r="C123" s="229" t="str">
        <f>G21</f>
        <v/>
      </c>
      <c r="D123" s="228">
        <f>D122+G$20</f>
        <v>0</v>
      </c>
    </row>
    <row r="124" spans="1:6">
      <c r="A124" s="79"/>
      <c r="B124" s="228" t="s">
        <v>294</v>
      </c>
      <c r="C124" s="229" t="str">
        <f>H21</f>
        <v/>
      </c>
      <c r="D124" s="228">
        <f>D123+H$20</f>
        <v>0</v>
      </c>
    </row>
    <row r="125" spans="1:6">
      <c r="A125" s="79"/>
      <c r="B125" s="228" t="s">
        <v>293</v>
      </c>
      <c r="C125" s="229" t="str">
        <f>I21</f>
        <v/>
      </c>
      <c r="D125" s="228">
        <f>D124+J$20</f>
        <v>0</v>
      </c>
    </row>
    <row r="126" spans="1:6">
      <c r="A126" s="79"/>
      <c r="B126" s="228" t="s">
        <v>292</v>
      </c>
      <c r="C126" s="229" t="str">
        <f>J21</f>
        <v/>
      </c>
      <c r="D126" s="228">
        <f>D125+J$20</f>
        <v>0</v>
      </c>
    </row>
    <row r="127" spans="1:6">
      <c r="A127" s="79"/>
      <c r="B127" s="228" t="s">
        <v>291</v>
      </c>
      <c r="C127" s="229" t="str">
        <f>K21</f>
        <v/>
      </c>
      <c r="D127" s="228">
        <f>D126+K$20</f>
        <v>0</v>
      </c>
    </row>
    <row r="128" spans="1:6">
      <c r="A128" s="79"/>
      <c r="B128" s="228" t="s">
        <v>290</v>
      </c>
      <c r="C128" s="229" t="str">
        <f>L21</f>
        <v/>
      </c>
      <c r="D128" s="228">
        <f>D127+L$20</f>
        <v>0</v>
      </c>
    </row>
    <row r="129" spans="1:22">
      <c r="A129" s="79"/>
      <c r="B129" s="228" t="s">
        <v>289</v>
      </c>
      <c r="C129" s="229" t="str">
        <f>M21</f>
        <v/>
      </c>
      <c r="D129" s="228">
        <f>D128+M$20</f>
        <v>0</v>
      </c>
    </row>
    <row r="130" spans="1:22">
      <c r="A130" s="79"/>
      <c r="B130" s="79"/>
    </row>
    <row r="131" spans="1:22">
      <c r="A131" s="79"/>
      <c r="B131" s="79"/>
    </row>
    <row r="132" spans="1:22">
      <c r="A132" s="79"/>
      <c r="B132" s="79"/>
    </row>
    <row r="133" spans="1:22">
      <c r="A133" s="79"/>
      <c r="B133" s="79"/>
    </row>
    <row r="134" spans="1:22">
      <c r="A134" s="79"/>
      <c r="B134" s="79"/>
    </row>
    <row r="135" spans="1:22">
      <c r="A135" s="79"/>
      <c r="B135" s="79"/>
    </row>
    <row r="140" spans="1:22">
      <c r="A140" s="79"/>
      <c r="O140" s="238">
        <f t="shared" ref="O140:V140" si="8">M15+N15</f>
        <v>0</v>
      </c>
      <c r="P140" s="238">
        <f t="shared" si="8"/>
        <v>0</v>
      </c>
      <c r="Q140" s="238">
        <f t="shared" si="8"/>
        <v>0</v>
      </c>
      <c r="R140" s="238">
        <f t="shared" si="8"/>
        <v>0</v>
      </c>
      <c r="S140" s="238">
        <f t="shared" si="8"/>
        <v>0</v>
      </c>
      <c r="T140" s="238">
        <f t="shared" si="8"/>
        <v>0</v>
      </c>
      <c r="U140" s="238">
        <f t="shared" si="8"/>
        <v>0</v>
      </c>
      <c r="V140" s="238">
        <f t="shared" si="8"/>
        <v>0</v>
      </c>
    </row>
  </sheetData>
  <mergeCells count="6">
    <mergeCell ref="B4:M4"/>
    <mergeCell ref="B6:M6"/>
    <mergeCell ref="B8:M8"/>
    <mergeCell ref="D2:T2"/>
    <mergeCell ref="A1:C2"/>
    <mergeCell ref="D1:T1"/>
  </mergeCells>
  <dataValidations disablePrompts="1" count="1">
    <dataValidation type="list" allowBlank="1" showErrorMessage="1" sqref="AD10" xr:uid="{00000000-0002-0000-0900-000000000000}">
      <formula1>$AD$11:$AD$17</formula1>
      <formula2>0</formula2>
    </dataValidation>
  </dataValidations>
  <pageMargins left="0.25" right="0.25" top="0.75" bottom="0.75" header="0.3" footer="0.3"/>
  <pageSetup scale="8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5"/>
  <sheetViews>
    <sheetView showGridLines="0" view="pageLayout" topLeftCell="A3" zoomScaleNormal="100" workbookViewId="0">
      <selection activeCell="B10" sqref="B10"/>
    </sheetView>
  </sheetViews>
  <sheetFormatPr baseColWidth="10" defaultColWidth="11.42578125" defaultRowHeight="15"/>
  <cols>
    <col min="1" max="1" width="34.5703125" style="171" customWidth="1"/>
    <col min="2" max="2" width="35.85546875" style="171" customWidth="1"/>
    <col min="3" max="3" width="23.7109375" style="171" customWidth="1"/>
    <col min="4" max="4" width="11.42578125" style="178"/>
    <col min="5" max="5" width="28.5703125" style="171" customWidth="1"/>
    <col min="6" max="6" width="22.140625" style="171" customWidth="1"/>
    <col min="7" max="7" width="11.42578125" style="171"/>
    <col min="8" max="8" width="18.28515625" style="171" customWidth="1"/>
    <col min="9" max="9" width="18.5703125" style="171" customWidth="1"/>
    <col min="10" max="10" width="21.28515625" style="171" customWidth="1"/>
    <col min="11" max="11" width="20.42578125" style="171" customWidth="1"/>
    <col min="12" max="12" width="23.28515625" style="171" customWidth="1"/>
    <col min="13" max="13" width="20.28515625" style="171" customWidth="1"/>
    <col min="14" max="16384" width="11.42578125" style="171"/>
  </cols>
  <sheetData>
    <row r="1" spans="1:14" ht="114.75" hidden="1">
      <c r="A1" s="175" t="s">
        <v>437</v>
      </c>
      <c r="B1" s="175" t="s">
        <v>438</v>
      </c>
      <c r="C1" s="175" t="s">
        <v>434</v>
      </c>
      <c r="D1" s="176" t="s">
        <v>422</v>
      </c>
      <c r="E1" s="177" t="s">
        <v>440</v>
      </c>
      <c r="F1" s="177" t="s">
        <v>441</v>
      </c>
      <c r="G1" s="177" t="s">
        <v>422</v>
      </c>
      <c r="H1" s="175" t="s">
        <v>435</v>
      </c>
      <c r="I1" s="175" t="s">
        <v>436</v>
      </c>
      <c r="J1" s="175" t="s">
        <v>439</v>
      </c>
      <c r="K1" s="177" t="s">
        <v>443</v>
      </c>
      <c r="L1" s="177" t="s">
        <v>444</v>
      </c>
      <c r="M1" s="177" t="s">
        <v>445</v>
      </c>
      <c r="N1" s="177" t="s">
        <v>422</v>
      </c>
    </row>
    <row r="2" spans="1:14" hidden="1">
      <c r="A2" s="171">
        <v>0</v>
      </c>
      <c r="B2" s="171">
        <v>50</v>
      </c>
      <c r="C2" s="171">
        <v>100</v>
      </c>
      <c r="D2" s="178" t="s">
        <v>423</v>
      </c>
      <c r="E2" s="171">
        <v>0</v>
      </c>
      <c r="F2" s="171">
        <v>100</v>
      </c>
      <c r="G2" s="171" t="s">
        <v>423</v>
      </c>
      <c r="H2" s="171">
        <v>0</v>
      </c>
      <c r="I2" s="171">
        <v>50</v>
      </c>
      <c r="J2" s="171">
        <v>100</v>
      </c>
      <c r="K2" s="171">
        <v>0</v>
      </c>
      <c r="L2" s="171">
        <v>50</v>
      </c>
      <c r="M2" s="171">
        <v>100</v>
      </c>
      <c r="N2" s="171" t="s">
        <v>423</v>
      </c>
    </row>
    <row r="3" spans="1:14" s="80" customFormat="1" ht="33.75" customHeight="1">
      <c r="A3" s="614"/>
      <c r="B3" s="615" t="s">
        <v>502</v>
      </c>
      <c r="C3" s="615"/>
      <c r="D3" s="615"/>
    </row>
    <row r="4" spans="1:14" s="80" customFormat="1" ht="33.75" customHeight="1">
      <c r="A4" s="614"/>
      <c r="B4" s="615" t="s">
        <v>507</v>
      </c>
      <c r="C4" s="615"/>
      <c r="D4" s="615"/>
    </row>
    <row r="6" spans="1:14">
      <c r="A6" s="422" t="s">
        <v>446</v>
      </c>
      <c r="B6" s="422"/>
    </row>
    <row r="7" spans="1:14">
      <c r="A7" s="171" t="s">
        <v>447</v>
      </c>
      <c r="C7" s="171" t="s">
        <v>283</v>
      </c>
    </row>
    <row r="9" spans="1:14" ht="18.75">
      <c r="A9" s="179"/>
      <c r="B9" s="180"/>
      <c r="C9" s="185" t="s">
        <v>414</v>
      </c>
      <c r="D9" s="184" t="str">
        <f>IFERROR(AVERAGE(D11:D14),"")</f>
        <v/>
      </c>
    </row>
    <row r="10" spans="1:14">
      <c r="A10" s="181" t="s">
        <v>288</v>
      </c>
      <c r="B10" s="172" t="s">
        <v>287</v>
      </c>
      <c r="C10" s="172" t="s">
        <v>286</v>
      </c>
      <c r="D10" s="173" t="s">
        <v>285</v>
      </c>
      <c r="E10" s="169"/>
      <c r="F10" s="170"/>
    </row>
    <row r="11" spans="1:14" ht="55.5" customHeight="1">
      <c r="A11" s="182" t="s">
        <v>33</v>
      </c>
      <c r="B11" s="186"/>
      <c r="C11" s="168"/>
      <c r="D11" s="174" t="str">
        <f>IFERROR(HLOOKUP(B11,$1:$2,2,FALSE),"")</f>
        <v/>
      </c>
      <c r="E11" s="169"/>
      <c r="F11" s="170"/>
    </row>
    <row r="12" spans="1:14" ht="32.25" customHeight="1">
      <c r="A12" s="182" t="s">
        <v>550</v>
      </c>
      <c r="B12" s="186"/>
      <c r="C12" s="168"/>
      <c r="D12" s="174" t="str">
        <f t="shared" ref="D12:D14" si="0">IFERROR(HLOOKUP(B12,$1:$2,2,FALSE),"")</f>
        <v/>
      </c>
      <c r="E12" s="169"/>
      <c r="F12" s="170"/>
    </row>
    <row r="13" spans="1:14" ht="72.75" customHeight="1">
      <c r="A13" s="182" t="s">
        <v>284</v>
      </c>
      <c r="B13" s="186"/>
      <c r="C13" s="168"/>
      <c r="D13" s="174" t="str">
        <f t="shared" si="0"/>
        <v/>
      </c>
      <c r="E13" s="169"/>
      <c r="F13" s="170"/>
    </row>
    <row r="14" spans="1:14" ht="38.25">
      <c r="A14" s="182" t="s">
        <v>501</v>
      </c>
      <c r="B14" s="186"/>
      <c r="C14" s="179"/>
      <c r="D14" s="174" t="str">
        <f t="shared" si="0"/>
        <v/>
      </c>
    </row>
    <row r="15" spans="1:14">
      <c r="D15" s="183"/>
    </row>
  </sheetData>
  <mergeCells count="3">
    <mergeCell ref="A3:A4"/>
    <mergeCell ref="B3:D3"/>
    <mergeCell ref="B4:D4"/>
  </mergeCells>
  <conditionalFormatting sqref="D9">
    <cfRule type="cellIs" dxfId="22" priority="1" operator="lessThan">
      <formula>70</formula>
    </cfRule>
    <cfRule type="cellIs" dxfId="21" priority="2" operator="between">
      <formula>70</formula>
      <formula>84.99</formula>
    </cfRule>
    <cfRule type="cellIs" dxfId="20" priority="3" operator="between">
      <formula>85</formula>
      <formula>99.99</formula>
    </cfRule>
    <cfRule type="cellIs" dxfId="19" priority="4" operator="equal">
      <formula>100</formula>
    </cfRule>
  </conditionalFormatting>
  <dataValidations count="4">
    <dataValidation type="list" allowBlank="1" showInputMessage="1" showErrorMessage="1" sqref="B11" xr:uid="{00000000-0002-0000-0A00-000000000000}">
      <formula1>$A$1:$D$1</formula1>
    </dataValidation>
    <dataValidation type="list" allowBlank="1" showInputMessage="1" showErrorMessage="1" sqref="B12" xr:uid="{00000000-0002-0000-0A00-000001000000}">
      <formula1>$E$1:$G$1</formula1>
    </dataValidation>
    <dataValidation type="list" allowBlank="1" showInputMessage="1" showErrorMessage="1" sqref="B13" xr:uid="{00000000-0002-0000-0A00-000002000000}">
      <formula1>$H$1:$J$1</formula1>
    </dataValidation>
    <dataValidation type="list" allowBlank="1" showInputMessage="1" showErrorMessage="1" sqref="B14" xr:uid="{00000000-0002-0000-0A00-000003000000}">
      <formula1>$K$1:$N$1</formula1>
    </dataValidation>
  </dataValidations>
  <pageMargins left="0.25" right="0.25" top="0.75" bottom="0.75" header="0.3" footer="0.3"/>
  <pageSetup scale="95" orientation="portrait" r:id="rId1"/>
  <headerFooter>
    <oddFooter>&amp;L&amp;P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110"/>
  <sheetViews>
    <sheetView showGridLines="0" view="pageLayout" zoomScale="95" zoomScaleNormal="100" zoomScalePageLayoutView="95" workbookViewId="0">
      <selection activeCell="A33" sqref="A33"/>
    </sheetView>
  </sheetViews>
  <sheetFormatPr baseColWidth="10" defaultColWidth="11.42578125" defaultRowHeight="15"/>
  <cols>
    <col min="1" max="1" width="53.85546875" style="242" customWidth="1"/>
    <col min="2" max="2" width="5.85546875" style="244" customWidth="1"/>
    <col min="3" max="3" width="4.5703125" style="245" customWidth="1"/>
    <col min="4" max="4" width="6.28515625" style="242" customWidth="1"/>
    <col min="5" max="5" width="4.7109375" style="242" customWidth="1"/>
    <col min="6" max="6" width="6.7109375" style="242" customWidth="1"/>
    <col min="7" max="7" width="5" style="242" customWidth="1"/>
    <col min="8" max="8" width="6.140625" style="242" customWidth="1"/>
    <col min="9" max="9" width="5.28515625" style="242" customWidth="1"/>
    <col min="10" max="10" width="7" style="242" customWidth="1"/>
    <col min="11" max="11" width="5.5703125" style="242" customWidth="1"/>
    <col min="12" max="12" width="6.140625" style="242" customWidth="1"/>
    <col min="13" max="13" width="4.85546875" style="242" customWidth="1"/>
    <col min="14" max="14" width="6.7109375" style="242" customWidth="1"/>
    <col min="15" max="15" width="5.42578125" style="242" customWidth="1"/>
    <col min="16" max="16" width="6.28515625" style="242" customWidth="1"/>
    <col min="17" max="17" width="5.7109375" style="242" customWidth="1"/>
    <col min="18" max="18" width="5.42578125" style="242" customWidth="1"/>
    <col min="19" max="19" width="5.140625" style="242" customWidth="1"/>
    <col min="20" max="21" width="5.7109375" style="242" customWidth="1"/>
    <col min="22" max="22" width="6.140625" style="242" customWidth="1"/>
    <col min="23" max="23" width="6" style="242" customWidth="1"/>
    <col min="24" max="24" width="6.28515625" style="171" customWidth="1"/>
    <col min="25" max="25" width="7.28515625" style="171" customWidth="1"/>
    <col min="26" max="26" width="9.28515625" style="171" customWidth="1"/>
    <col min="27" max="27" width="42.7109375" style="171" customWidth="1"/>
    <col min="28" max="28" width="3.28515625" style="171" customWidth="1"/>
    <col min="29" max="29" width="3.5703125" style="171" customWidth="1"/>
    <col min="30" max="31" width="4.5703125" style="171" bestFit="1" customWidth="1"/>
    <col min="32" max="32" width="5.140625" style="171" bestFit="1" customWidth="1"/>
    <col min="33" max="33" width="4.85546875" style="171" bestFit="1" customWidth="1"/>
    <col min="34" max="34" width="5" style="171" bestFit="1" customWidth="1"/>
    <col min="35" max="35" width="4.5703125" style="171" bestFit="1" customWidth="1"/>
    <col min="36" max="36" width="4.42578125" style="171" bestFit="1" customWidth="1"/>
    <col min="37" max="37" width="5.140625" style="171" bestFit="1" customWidth="1"/>
    <col min="38" max="38" width="4.7109375" style="171" bestFit="1" customWidth="1"/>
    <col min="39" max="39" width="4.85546875" style="171" bestFit="1" customWidth="1"/>
    <col min="40" max="40" width="5" style="171" bestFit="1" customWidth="1"/>
    <col min="41" max="41" width="4.140625" style="171" bestFit="1" customWidth="1"/>
    <col min="42" max="42" width="35" style="171" customWidth="1"/>
    <col min="43" max="16384" width="11.42578125" style="171"/>
  </cols>
  <sheetData>
    <row r="1" spans="1:43" s="80" customFormat="1" ht="15.75" customHeight="1">
      <c r="B1" s="623" t="s">
        <v>509</v>
      </c>
      <c r="C1" s="623"/>
      <c r="D1" s="623"/>
      <c r="E1" s="623"/>
      <c r="F1" s="623"/>
      <c r="G1" s="623"/>
      <c r="H1" s="623"/>
      <c r="I1" s="623"/>
      <c r="J1" s="623"/>
      <c r="K1" s="623"/>
      <c r="L1" s="623"/>
      <c r="M1" s="623"/>
      <c r="N1" s="623"/>
      <c r="O1" s="623"/>
      <c r="P1" s="623"/>
      <c r="Q1" s="623"/>
      <c r="R1" s="623"/>
      <c r="S1" s="623"/>
      <c r="T1" s="623"/>
      <c r="U1" s="623"/>
      <c r="V1" s="623"/>
      <c r="W1" s="623"/>
      <c r="X1" s="623"/>
      <c r="Y1" s="623"/>
      <c r="Z1" s="623"/>
    </row>
    <row r="2" spans="1:43" s="80" customFormat="1" ht="15.75">
      <c r="A2" s="242"/>
      <c r="B2" s="624" t="s">
        <v>508</v>
      </c>
      <c r="C2" s="624"/>
      <c r="D2" s="624"/>
      <c r="E2" s="624"/>
      <c r="F2" s="624"/>
      <c r="G2" s="624"/>
      <c r="H2" s="624"/>
      <c r="I2" s="624"/>
      <c r="J2" s="624"/>
      <c r="K2" s="624"/>
      <c r="L2" s="624"/>
      <c r="M2" s="624"/>
      <c r="N2" s="624"/>
      <c r="O2" s="624"/>
      <c r="P2" s="624"/>
      <c r="Q2" s="624"/>
      <c r="R2" s="624"/>
      <c r="S2" s="624"/>
      <c r="T2" s="624"/>
      <c r="U2" s="624"/>
      <c r="V2" s="624"/>
      <c r="W2" s="624"/>
      <c r="X2" s="624"/>
      <c r="Y2" s="624"/>
      <c r="Z2" s="624"/>
    </row>
    <row r="4" spans="1:43">
      <c r="A4" s="408" t="s">
        <v>418</v>
      </c>
      <c r="B4" s="243"/>
      <c r="C4" s="242"/>
      <c r="X4" s="242"/>
      <c r="Y4" s="242"/>
      <c r="Z4" s="242"/>
    </row>
    <row r="5" spans="1:43">
      <c r="A5" s="408" t="s">
        <v>417</v>
      </c>
      <c r="B5" s="243"/>
      <c r="C5" s="242"/>
      <c r="X5" s="242"/>
      <c r="Y5" s="242"/>
      <c r="Z5" s="242"/>
    </row>
    <row r="6" spans="1:43">
      <c r="A6" s="408" t="s">
        <v>416</v>
      </c>
      <c r="B6" s="243"/>
      <c r="C6" s="242"/>
      <c r="X6" s="242"/>
      <c r="Y6" s="242"/>
      <c r="Z6" s="242"/>
    </row>
    <row r="7" spans="1:43">
      <c r="A7" s="408" t="s">
        <v>415</v>
      </c>
      <c r="B7" s="243"/>
      <c r="C7" s="242"/>
      <c r="X7" s="242"/>
      <c r="Y7" s="242"/>
      <c r="Z7" s="242"/>
    </row>
    <row r="9" spans="1:43" s="258" customFormat="1" ht="18.75">
      <c r="A9" s="256" t="s">
        <v>414</v>
      </c>
      <c r="B9" s="620" t="str">
        <f>IFERROR(AVERAGE(B12,B27),"")</f>
        <v/>
      </c>
      <c r="C9" s="620"/>
      <c r="D9" s="620" t="str">
        <f t="shared" ref="D9" si="0">IFERROR(AVERAGE(D12,D27),"")</f>
        <v/>
      </c>
      <c r="E9" s="620"/>
      <c r="F9" s="620" t="str">
        <f t="shared" ref="F9" si="1">IFERROR(AVERAGE(F12,F27),"")</f>
        <v/>
      </c>
      <c r="G9" s="620"/>
      <c r="H9" s="620" t="str">
        <f t="shared" ref="H9" si="2">IFERROR(AVERAGE(H12,H27),"")</f>
        <v/>
      </c>
      <c r="I9" s="620"/>
      <c r="J9" s="620" t="str">
        <f t="shared" ref="J9" si="3">IFERROR(AVERAGE(J12,J27),"")</f>
        <v/>
      </c>
      <c r="K9" s="620"/>
      <c r="L9" s="620" t="str">
        <f t="shared" ref="L9" si="4">IFERROR(AVERAGE(L12,L27),"")</f>
        <v/>
      </c>
      <c r="M9" s="620"/>
      <c r="N9" s="620" t="str">
        <f t="shared" ref="N9" si="5">IFERROR(AVERAGE(N12,N27),"")</f>
        <v/>
      </c>
      <c r="O9" s="620"/>
      <c r="P9" s="620" t="str">
        <f t="shared" ref="P9" si="6">IFERROR(AVERAGE(P12,P27),"")</f>
        <v/>
      </c>
      <c r="Q9" s="620"/>
      <c r="R9" s="620" t="str">
        <f t="shared" ref="R9" si="7">IFERROR(AVERAGE(R12,R27),"")</f>
        <v/>
      </c>
      <c r="S9" s="620"/>
      <c r="T9" s="620" t="str">
        <f t="shared" ref="T9" si="8">IFERROR(AVERAGE(T12,T27),"")</f>
        <v/>
      </c>
      <c r="U9" s="620"/>
      <c r="V9" s="620" t="str">
        <f t="shared" ref="V9" si="9">IFERROR(AVERAGE(V12,V27),"")</f>
        <v/>
      </c>
      <c r="W9" s="620"/>
      <c r="X9" s="620" t="str">
        <f t="shared" ref="X9" si="10">IFERROR(AVERAGE(X12,X27),"")</f>
        <v/>
      </c>
      <c r="Y9" s="620"/>
      <c r="Z9" s="257" t="str">
        <f>IFERROR(AVERAGE(B9:Y9),"")</f>
        <v/>
      </c>
    </row>
    <row r="10" spans="1:43" s="260" customFormat="1">
      <c r="A10" s="259" t="s">
        <v>455</v>
      </c>
      <c r="B10" s="621" t="s">
        <v>409</v>
      </c>
      <c r="C10" s="622"/>
      <c r="D10" s="621" t="s">
        <v>408</v>
      </c>
      <c r="E10" s="622"/>
      <c r="F10" s="621" t="s">
        <v>407</v>
      </c>
      <c r="G10" s="622"/>
      <c r="H10" s="621" t="s">
        <v>406</v>
      </c>
      <c r="I10" s="622"/>
      <c r="J10" s="621" t="s">
        <v>405</v>
      </c>
      <c r="K10" s="622"/>
      <c r="L10" s="621" t="s">
        <v>404</v>
      </c>
      <c r="M10" s="622"/>
      <c r="N10" s="621" t="s">
        <v>403</v>
      </c>
      <c r="O10" s="622"/>
      <c r="P10" s="621" t="s">
        <v>402</v>
      </c>
      <c r="Q10" s="622"/>
      <c r="R10" s="621" t="s">
        <v>401</v>
      </c>
      <c r="S10" s="622"/>
      <c r="T10" s="621" t="s">
        <v>400</v>
      </c>
      <c r="U10" s="622"/>
      <c r="V10" s="621" t="s">
        <v>399</v>
      </c>
      <c r="W10" s="622"/>
      <c r="X10" s="621" t="s">
        <v>398</v>
      </c>
      <c r="Y10" s="622"/>
      <c r="Z10" s="366" t="s">
        <v>413</v>
      </c>
    </row>
    <row r="11" spans="1:43" s="246" customFormat="1">
      <c r="A11" s="247" t="s">
        <v>456</v>
      </c>
      <c r="B11" s="618"/>
      <c r="C11" s="619"/>
      <c r="D11" s="618"/>
      <c r="E11" s="619"/>
      <c r="F11" s="618"/>
      <c r="G11" s="619"/>
      <c r="H11" s="618"/>
      <c r="I11" s="619"/>
      <c r="J11" s="618"/>
      <c r="K11" s="619"/>
      <c r="L11" s="618"/>
      <c r="M11" s="619"/>
      <c r="N11" s="618"/>
      <c r="O11" s="619"/>
      <c r="P11" s="618"/>
      <c r="Q11" s="619"/>
      <c r="R11" s="618"/>
      <c r="S11" s="619"/>
      <c r="T11" s="618"/>
      <c r="U11" s="619"/>
      <c r="V11" s="618"/>
      <c r="W11" s="619"/>
      <c r="X11" s="618"/>
      <c r="Y11" s="619"/>
      <c r="Z11" s="248"/>
    </row>
    <row r="12" spans="1:43" s="80" customFormat="1" ht="15.75">
      <c r="A12" s="261" t="s">
        <v>412</v>
      </c>
      <c r="B12" s="617" t="str">
        <f>IFERROR(AVERAGE(B13,B20),"")</f>
        <v/>
      </c>
      <c r="C12" s="617"/>
      <c r="D12" s="617" t="str">
        <f t="shared" ref="D12" si="11">IFERROR(AVERAGE(D13,D20),"")</f>
        <v/>
      </c>
      <c r="E12" s="617"/>
      <c r="F12" s="617" t="str">
        <f t="shared" ref="F12" si="12">IFERROR(AVERAGE(F13,F20),"")</f>
        <v/>
      </c>
      <c r="G12" s="617"/>
      <c r="H12" s="617" t="str">
        <f t="shared" ref="H12" si="13">IFERROR(AVERAGE(H13,H20),"")</f>
        <v/>
      </c>
      <c r="I12" s="617"/>
      <c r="J12" s="617" t="str">
        <f t="shared" ref="J12" si="14">IFERROR(AVERAGE(J13,J20),"")</f>
        <v/>
      </c>
      <c r="K12" s="617"/>
      <c r="L12" s="617" t="str">
        <f t="shared" ref="L12" si="15">IFERROR(AVERAGE(L13,L20),"")</f>
        <v/>
      </c>
      <c r="M12" s="617"/>
      <c r="N12" s="617" t="str">
        <f t="shared" ref="N12" si="16">IFERROR(AVERAGE(N13,N20),"")</f>
        <v/>
      </c>
      <c r="O12" s="617"/>
      <c r="P12" s="617" t="str">
        <f t="shared" ref="P12" si="17">IFERROR(AVERAGE(P13,P20),"")</f>
        <v/>
      </c>
      <c r="Q12" s="617"/>
      <c r="R12" s="617" t="str">
        <f t="shared" ref="R12" si="18">IFERROR(AVERAGE(R13,R20),"")</f>
        <v/>
      </c>
      <c r="S12" s="617"/>
      <c r="T12" s="617" t="str">
        <f t="shared" ref="T12" si="19">IFERROR(AVERAGE(T13,T20),"")</f>
        <v/>
      </c>
      <c r="U12" s="617"/>
      <c r="V12" s="617" t="str">
        <f t="shared" ref="V12" si="20">IFERROR(AVERAGE(V13,V20),"")</f>
        <v/>
      </c>
      <c r="W12" s="617"/>
      <c r="X12" s="617" t="str">
        <f t="shared" ref="X12" si="21">IFERROR(AVERAGE(X13,X20),"")</f>
        <v/>
      </c>
      <c r="Y12" s="617"/>
      <c r="Z12" s="257" t="str">
        <f>IFERROR(AVERAGE(B12:Y12),"")</f>
        <v/>
      </c>
      <c r="AA12" s="262"/>
      <c r="AB12" s="263" t="s">
        <v>411</v>
      </c>
      <c r="AC12" s="263" t="s">
        <v>410</v>
      </c>
      <c r="AD12" s="264" t="s">
        <v>409</v>
      </c>
      <c r="AE12" s="264" t="s">
        <v>408</v>
      </c>
      <c r="AF12" s="264" t="s">
        <v>407</v>
      </c>
      <c r="AG12" s="264" t="s">
        <v>406</v>
      </c>
      <c r="AH12" s="264" t="s">
        <v>405</v>
      </c>
      <c r="AI12" s="264" t="s">
        <v>404</v>
      </c>
      <c r="AJ12" s="264" t="s">
        <v>403</v>
      </c>
      <c r="AK12" s="264" t="s">
        <v>402</v>
      </c>
      <c r="AL12" s="264" t="s">
        <v>401</v>
      </c>
      <c r="AM12" s="264" t="s">
        <v>400</v>
      </c>
      <c r="AN12" s="264" t="s">
        <v>399</v>
      </c>
      <c r="AO12" s="264" t="s">
        <v>398</v>
      </c>
      <c r="AP12" s="264" t="s">
        <v>397</v>
      </c>
      <c r="AQ12" s="260"/>
    </row>
    <row r="13" spans="1:43" s="80" customFormat="1" ht="15.75">
      <c r="A13" s="265" t="s">
        <v>396</v>
      </c>
      <c r="B13" s="616" t="str">
        <f>IFERROR(AVERAGE(C14:C19),"")</f>
        <v/>
      </c>
      <c r="C13" s="616"/>
      <c r="D13" s="616" t="str">
        <f t="shared" ref="D13" si="22">IFERROR(AVERAGE(E14:E19),"")</f>
        <v/>
      </c>
      <c r="E13" s="616"/>
      <c r="F13" s="616" t="str">
        <f t="shared" ref="F13" si="23">IFERROR(AVERAGE(G14:G19),"")</f>
        <v/>
      </c>
      <c r="G13" s="616"/>
      <c r="H13" s="616" t="str">
        <f t="shared" ref="H13" si="24">IFERROR(AVERAGE(I14:I19),"")</f>
        <v/>
      </c>
      <c r="I13" s="616"/>
      <c r="J13" s="616" t="str">
        <f t="shared" ref="J13" si="25">IFERROR(AVERAGE(K14:K19),"")</f>
        <v/>
      </c>
      <c r="K13" s="616"/>
      <c r="L13" s="616" t="str">
        <f t="shared" ref="L13" si="26">IFERROR(AVERAGE(M14:M19),"")</f>
        <v/>
      </c>
      <c r="M13" s="616"/>
      <c r="N13" s="616" t="str">
        <f t="shared" ref="N13" si="27">IFERROR(AVERAGE(O14:O19),"")</f>
        <v/>
      </c>
      <c r="O13" s="616"/>
      <c r="P13" s="616" t="str">
        <f t="shared" ref="P13" si="28">IFERROR(AVERAGE(Q14:Q19),"")</f>
        <v/>
      </c>
      <c r="Q13" s="616"/>
      <c r="R13" s="616" t="str">
        <f t="shared" ref="R13" si="29">IFERROR(AVERAGE(S14:S19),"")</f>
        <v/>
      </c>
      <c r="S13" s="616"/>
      <c r="T13" s="616" t="str">
        <f t="shared" ref="T13" si="30">IFERROR(AVERAGE(U14:U19),"")</f>
        <v/>
      </c>
      <c r="U13" s="616"/>
      <c r="V13" s="616" t="str">
        <f t="shared" ref="V13" si="31">IFERROR(AVERAGE(W14:W19),"")</f>
        <v/>
      </c>
      <c r="W13" s="616"/>
      <c r="X13" s="616" t="str">
        <f t="shared" ref="X13" si="32">IFERROR(AVERAGE(Y14:Y19),"")</f>
        <v/>
      </c>
      <c r="Y13" s="616"/>
      <c r="Z13" s="266" t="str">
        <f>IFERROR(AVERAGE(B13:Y13),"")</f>
        <v/>
      </c>
      <c r="AA13" s="263" t="s">
        <v>395</v>
      </c>
      <c r="AB13" s="262"/>
      <c r="AC13" s="262"/>
      <c r="AD13" s="385"/>
      <c r="AE13" s="262"/>
      <c r="AF13" s="262"/>
      <c r="AG13" s="262"/>
      <c r="AH13" s="262"/>
      <c r="AI13" s="262"/>
      <c r="AJ13" s="262"/>
      <c r="AK13" s="262"/>
      <c r="AL13" s="262"/>
      <c r="AM13" s="262"/>
      <c r="AN13" s="262"/>
      <c r="AO13" s="262"/>
      <c r="AP13" s="262"/>
    </row>
    <row r="14" spans="1:43" ht="30.75" customHeight="1">
      <c r="A14" s="267" t="s">
        <v>394</v>
      </c>
      <c r="B14" s="250"/>
      <c r="C14" s="268" t="str">
        <f t="shared" ref="C14:C26" si="33">IF(B14="Cumple",100,IF(B14="No cumple",0,IF(B14="No aplica","N/A","")))</f>
        <v/>
      </c>
      <c r="D14" s="250"/>
      <c r="E14" s="268"/>
      <c r="F14" s="250"/>
      <c r="G14" s="268" t="str">
        <f t="shared" ref="G14:G19" si="34">IF(F14="Cumple",100,IF(F14="No cumple",0,IF(F14="No aplica","N/A","")))</f>
        <v/>
      </c>
      <c r="H14" s="250"/>
      <c r="I14" s="268" t="str">
        <f t="shared" ref="I14:I19" si="35">IF(H14="Cumple",100,IF(H14="No cumple",0,IF(H14="No aplica","N/A","")))</f>
        <v/>
      </c>
      <c r="J14" s="250"/>
      <c r="K14" s="268" t="str">
        <f t="shared" ref="K14:K19" si="36">IF(J14="Cumple",100,IF(J14="No cumple",0,IF(J14="No aplica","N/A","")))</f>
        <v/>
      </c>
      <c r="L14" s="250"/>
      <c r="M14" s="268" t="str">
        <f t="shared" ref="M14:M19" si="37">IF(L14="Cumple",100,IF(L14="No cumple",0,IF(L14="No aplica","N/A","")))</f>
        <v/>
      </c>
      <c r="N14" s="250"/>
      <c r="O14" s="268" t="str">
        <f t="shared" ref="O14:O19" si="38">IF(N14="Cumple",100,IF(N14="No cumple",0,IF(N14="No aplica","N/A","")))</f>
        <v/>
      </c>
      <c r="P14" s="250"/>
      <c r="Q14" s="268" t="str">
        <f t="shared" ref="Q14:Q19" si="39">IF(P14="Cumple",100,IF(P14="No cumple",0,IF(P14="No aplica","N/A","")))</f>
        <v/>
      </c>
      <c r="R14" s="250"/>
      <c r="S14" s="268" t="str">
        <f t="shared" ref="S14:S19" si="40">IF(R14="Cumple",100,IF(R14="No cumple",0,IF(R14="No aplica","N/A","")))</f>
        <v/>
      </c>
      <c r="T14" s="250"/>
      <c r="U14" s="268" t="str">
        <f t="shared" ref="U14:U19" si="41">IF(T14="Cumple",100,IF(T14="No cumple",0,IF(T14="No aplica","N/A","")))</f>
        <v/>
      </c>
      <c r="V14" s="250"/>
      <c r="W14" s="268" t="str">
        <f t="shared" ref="W14:W19" si="42">IF(V14="Cumple",100,IF(V14="No cumple",0,IF(V14="No aplica","N/A","")))</f>
        <v/>
      </c>
      <c r="X14" s="250"/>
      <c r="Y14" s="268" t="str">
        <f t="shared" ref="Y14:Y19" si="43">IF(X14="Cumple",100,IF(X14="No cumple",0,IF(X14="No aplica","N/A","")))</f>
        <v/>
      </c>
      <c r="Z14" s="251"/>
      <c r="AA14" s="249"/>
      <c r="AB14" s="249"/>
      <c r="AC14" s="249"/>
      <c r="AD14" s="249"/>
      <c r="AE14" s="249"/>
      <c r="AF14" s="249"/>
      <c r="AG14" s="249"/>
      <c r="AH14" s="249"/>
      <c r="AI14" s="249"/>
      <c r="AJ14" s="249"/>
      <c r="AK14" s="249"/>
      <c r="AL14" s="249"/>
      <c r="AM14" s="249"/>
      <c r="AN14" s="249"/>
      <c r="AO14" s="249"/>
      <c r="AP14" s="249"/>
    </row>
    <row r="15" spans="1:43" ht="30" customHeight="1">
      <c r="A15" s="267" t="s">
        <v>393</v>
      </c>
      <c r="B15" s="252"/>
      <c r="C15" s="268"/>
      <c r="D15" s="252"/>
      <c r="E15" s="268" t="str">
        <f t="shared" ref="E15:E19" si="44">IF(D15="Cumple",100,IF(D15="No cumple",0,IF(D15="No aplica","N/A","")))</f>
        <v/>
      </c>
      <c r="F15" s="252"/>
      <c r="G15" s="268" t="str">
        <f t="shared" si="34"/>
        <v/>
      </c>
      <c r="H15" s="252"/>
      <c r="I15" s="268" t="str">
        <f t="shared" si="35"/>
        <v/>
      </c>
      <c r="J15" s="252"/>
      <c r="K15" s="268" t="str">
        <f t="shared" si="36"/>
        <v/>
      </c>
      <c r="L15" s="252"/>
      <c r="M15" s="268" t="str">
        <f t="shared" si="37"/>
        <v/>
      </c>
      <c r="N15" s="252"/>
      <c r="O15" s="268" t="str">
        <f t="shared" si="38"/>
        <v/>
      </c>
      <c r="P15" s="252"/>
      <c r="Q15" s="268" t="str">
        <f t="shared" si="39"/>
        <v/>
      </c>
      <c r="R15" s="252"/>
      <c r="S15" s="268" t="str">
        <f t="shared" si="40"/>
        <v/>
      </c>
      <c r="T15" s="252"/>
      <c r="U15" s="268" t="str">
        <f t="shared" si="41"/>
        <v/>
      </c>
      <c r="V15" s="252"/>
      <c r="W15" s="268" t="str">
        <f t="shared" si="42"/>
        <v/>
      </c>
      <c r="X15" s="252"/>
      <c r="Y15" s="268" t="str">
        <f t="shared" si="43"/>
        <v/>
      </c>
      <c r="Z15" s="251"/>
      <c r="AA15" s="249"/>
      <c r="AB15" s="249"/>
      <c r="AC15" s="249"/>
      <c r="AD15" s="249"/>
      <c r="AE15" s="249"/>
      <c r="AF15" s="249"/>
      <c r="AG15" s="249"/>
      <c r="AH15" s="249"/>
      <c r="AI15" s="249"/>
      <c r="AJ15" s="249"/>
      <c r="AK15" s="249"/>
      <c r="AL15" s="249"/>
      <c r="AM15" s="249"/>
      <c r="AN15" s="249"/>
      <c r="AO15" s="249"/>
      <c r="AP15" s="249"/>
    </row>
    <row r="16" spans="1:43" ht="25.5">
      <c r="A16" s="267" t="s">
        <v>392</v>
      </c>
      <c r="B16" s="252"/>
      <c r="C16" s="268" t="str">
        <f t="shared" si="33"/>
        <v/>
      </c>
      <c r="D16" s="252"/>
      <c r="E16" s="268" t="str">
        <f t="shared" si="44"/>
        <v/>
      </c>
      <c r="F16" s="252"/>
      <c r="G16" s="268" t="str">
        <f t="shared" si="34"/>
        <v/>
      </c>
      <c r="H16" s="252"/>
      <c r="I16" s="268" t="str">
        <f t="shared" si="35"/>
        <v/>
      </c>
      <c r="J16" s="252"/>
      <c r="K16" s="268" t="str">
        <f t="shared" si="36"/>
        <v/>
      </c>
      <c r="L16" s="252"/>
      <c r="M16" s="268" t="str">
        <f t="shared" si="37"/>
        <v/>
      </c>
      <c r="N16" s="252"/>
      <c r="O16" s="268" t="str">
        <f t="shared" si="38"/>
        <v/>
      </c>
      <c r="P16" s="252"/>
      <c r="Q16" s="268" t="str">
        <f t="shared" si="39"/>
        <v/>
      </c>
      <c r="R16" s="252"/>
      <c r="S16" s="268" t="str">
        <f t="shared" si="40"/>
        <v/>
      </c>
      <c r="T16" s="252"/>
      <c r="U16" s="268" t="str">
        <f t="shared" si="41"/>
        <v/>
      </c>
      <c r="V16" s="252"/>
      <c r="W16" s="268" t="str">
        <f t="shared" si="42"/>
        <v/>
      </c>
      <c r="X16" s="252"/>
      <c r="Y16" s="268" t="str">
        <f t="shared" si="43"/>
        <v/>
      </c>
      <c r="Z16" s="251"/>
      <c r="AA16" s="249"/>
      <c r="AB16" s="249"/>
      <c r="AC16" s="249"/>
      <c r="AD16" s="249"/>
      <c r="AE16" s="249"/>
      <c r="AF16" s="249"/>
      <c r="AG16" s="249"/>
      <c r="AH16" s="249"/>
      <c r="AI16" s="249"/>
      <c r="AJ16" s="249"/>
      <c r="AK16" s="249"/>
      <c r="AL16" s="249"/>
      <c r="AM16" s="249"/>
      <c r="AN16" s="249"/>
      <c r="AO16" s="249"/>
      <c r="AP16" s="249"/>
    </row>
    <row r="17" spans="1:42" ht="23.25" customHeight="1">
      <c r="A17" s="267" t="s">
        <v>391</v>
      </c>
      <c r="B17" s="252"/>
      <c r="C17" s="268" t="str">
        <f t="shared" si="33"/>
        <v/>
      </c>
      <c r="D17" s="252"/>
      <c r="E17" s="268" t="str">
        <f t="shared" si="44"/>
        <v/>
      </c>
      <c r="F17" s="252"/>
      <c r="G17" s="268" t="str">
        <f t="shared" si="34"/>
        <v/>
      </c>
      <c r="H17" s="252"/>
      <c r="I17" s="268" t="str">
        <f t="shared" si="35"/>
        <v/>
      </c>
      <c r="J17" s="252"/>
      <c r="K17" s="268" t="str">
        <f t="shared" si="36"/>
        <v/>
      </c>
      <c r="L17" s="252"/>
      <c r="M17" s="268" t="str">
        <f t="shared" si="37"/>
        <v/>
      </c>
      <c r="N17" s="252"/>
      <c r="O17" s="268" t="str">
        <f t="shared" si="38"/>
        <v/>
      </c>
      <c r="P17" s="252"/>
      <c r="Q17" s="268" t="str">
        <f t="shared" si="39"/>
        <v/>
      </c>
      <c r="R17" s="252"/>
      <c r="S17" s="268" t="str">
        <f t="shared" si="40"/>
        <v/>
      </c>
      <c r="T17" s="252"/>
      <c r="U17" s="268" t="str">
        <f t="shared" si="41"/>
        <v/>
      </c>
      <c r="V17" s="252"/>
      <c r="W17" s="268" t="str">
        <f t="shared" si="42"/>
        <v/>
      </c>
      <c r="X17" s="252"/>
      <c r="Y17" s="268" t="str">
        <f t="shared" si="43"/>
        <v/>
      </c>
      <c r="Z17" s="251"/>
      <c r="AA17" s="249"/>
      <c r="AB17" s="249"/>
      <c r="AC17" s="249"/>
      <c r="AD17" s="249"/>
      <c r="AE17" s="249"/>
      <c r="AF17" s="249"/>
      <c r="AG17" s="249"/>
      <c r="AH17" s="249"/>
      <c r="AI17" s="249"/>
      <c r="AJ17" s="249"/>
      <c r="AK17" s="249"/>
      <c r="AL17" s="249"/>
      <c r="AM17" s="249"/>
      <c r="AN17" s="249"/>
      <c r="AO17" s="249"/>
      <c r="AP17" s="249"/>
    </row>
    <row r="18" spans="1:42" ht="47.25" customHeight="1">
      <c r="A18" s="267" t="s">
        <v>390</v>
      </c>
      <c r="B18" s="252"/>
      <c r="C18" s="268" t="str">
        <f t="shared" si="33"/>
        <v/>
      </c>
      <c r="D18" s="252"/>
      <c r="E18" s="268" t="str">
        <f t="shared" si="44"/>
        <v/>
      </c>
      <c r="F18" s="252"/>
      <c r="G18" s="268" t="str">
        <f t="shared" si="34"/>
        <v/>
      </c>
      <c r="H18" s="252"/>
      <c r="I18" s="268" t="str">
        <f t="shared" si="35"/>
        <v/>
      </c>
      <c r="J18" s="252"/>
      <c r="K18" s="268" t="str">
        <f t="shared" si="36"/>
        <v/>
      </c>
      <c r="L18" s="252"/>
      <c r="M18" s="268" t="str">
        <f t="shared" si="37"/>
        <v/>
      </c>
      <c r="N18" s="252"/>
      <c r="O18" s="268" t="str">
        <f t="shared" si="38"/>
        <v/>
      </c>
      <c r="P18" s="252"/>
      <c r="Q18" s="268" t="str">
        <f t="shared" si="39"/>
        <v/>
      </c>
      <c r="R18" s="252"/>
      <c r="S18" s="268" t="str">
        <f t="shared" si="40"/>
        <v/>
      </c>
      <c r="T18" s="252"/>
      <c r="U18" s="268" t="str">
        <f t="shared" si="41"/>
        <v/>
      </c>
      <c r="V18" s="252"/>
      <c r="W18" s="268" t="str">
        <f t="shared" si="42"/>
        <v/>
      </c>
      <c r="X18" s="252"/>
      <c r="Y18" s="268" t="str">
        <f t="shared" si="43"/>
        <v/>
      </c>
      <c r="Z18" s="251"/>
      <c r="AA18" s="249"/>
      <c r="AB18" s="249"/>
      <c r="AC18" s="249"/>
      <c r="AD18" s="249"/>
      <c r="AE18" s="249"/>
      <c r="AF18" s="249"/>
      <c r="AG18" s="249"/>
      <c r="AH18" s="249"/>
      <c r="AI18" s="249"/>
      <c r="AJ18" s="249"/>
      <c r="AK18" s="249"/>
      <c r="AL18" s="249"/>
      <c r="AM18" s="249"/>
      <c r="AN18" s="249"/>
      <c r="AO18" s="249"/>
      <c r="AP18" s="249"/>
    </row>
    <row r="19" spans="1:42" ht="25.5">
      <c r="A19" s="267" t="s">
        <v>388</v>
      </c>
      <c r="B19" s="252"/>
      <c r="C19" s="268" t="str">
        <f t="shared" si="33"/>
        <v/>
      </c>
      <c r="D19" s="252"/>
      <c r="E19" s="268" t="str">
        <f t="shared" si="44"/>
        <v/>
      </c>
      <c r="F19" s="252"/>
      <c r="G19" s="268" t="str">
        <f t="shared" si="34"/>
        <v/>
      </c>
      <c r="H19" s="252"/>
      <c r="I19" s="268" t="str">
        <f t="shared" si="35"/>
        <v/>
      </c>
      <c r="J19" s="252"/>
      <c r="K19" s="268" t="str">
        <f t="shared" si="36"/>
        <v/>
      </c>
      <c r="L19" s="252"/>
      <c r="M19" s="268" t="str">
        <f t="shared" si="37"/>
        <v/>
      </c>
      <c r="N19" s="252"/>
      <c r="O19" s="268" t="str">
        <f t="shared" si="38"/>
        <v/>
      </c>
      <c r="P19" s="252"/>
      <c r="Q19" s="268" t="str">
        <f t="shared" si="39"/>
        <v/>
      </c>
      <c r="R19" s="252"/>
      <c r="S19" s="268" t="str">
        <f t="shared" si="40"/>
        <v/>
      </c>
      <c r="T19" s="252"/>
      <c r="U19" s="268" t="str">
        <f t="shared" si="41"/>
        <v/>
      </c>
      <c r="V19" s="252"/>
      <c r="W19" s="268" t="str">
        <f t="shared" si="42"/>
        <v/>
      </c>
      <c r="X19" s="252"/>
      <c r="Y19" s="268" t="str">
        <f t="shared" si="43"/>
        <v/>
      </c>
      <c r="Z19" s="251"/>
      <c r="AA19" s="249"/>
      <c r="AB19" s="249"/>
      <c r="AC19" s="249"/>
      <c r="AD19" s="249"/>
      <c r="AE19" s="249"/>
      <c r="AF19" s="249"/>
      <c r="AG19" s="249"/>
      <c r="AH19" s="249"/>
      <c r="AI19" s="249"/>
      <c r="AJ19" s="249"/>
      <c r="AK19" s="249"/>
      <c r="AL19" s="249"/>
      <c r="AM19" s="249"/>
      <c r="AN19" s="249"/>
      <c r="AO19" s="249"/>
      <c r="AP19" s="249"/>
    </row>
    <row r="20" spans="1:42" s="80" customFormat="1" ht="15.75">
      <c r="A20" s="265" t="s">
        <v>387</v>
      </c>
      <c r="B20" s="616" t="str">
        <f>IFERROR(AVERAGE(C21:C26),"")</f>
        <v/>
      </c>
      <c r="C20" s="616"/>
      <c r="D20" s="616" t="str">
        <f t="shared" ref="D20" si="45">IFERROR(AVERAGE(E21:E26),"")</f>
        <v/>
      </c>
      <c r="E20" s="616"/>
      <c r="F20" s="616" t="str">
        <f t="shared" ref="F20" si="46">IFERROR(AVERAGE(G21:G26),"")</f>
        <v/>
      </c>
      <c r="G20" s="616"/>
      <c r="H20" s="616" t="str">
        <f t="shared" ref="H20" si="47">IFERROR(AVERAGE(I21:I26),"")</f>
        <v/>
      </c>
      <c r="I20" s="616"/>
      <c r="J20" s="616" t="str">
        <f t="shared" ref="J20" si="48">IFERROR(AVERAGE(K21:K26),"")</f>
        <v/>
      </c>
      <c r="K20" s="616"/>
      <c r="L20" s="616" t="str">
        <f t="shared" ref="L20" si="49">IFERROR(AVERAGE(M21:M26),"")</f>
        <v/>
      </c>
      <c r="M20" s="616"/>
      <c r="N20" s="616" t="str">
        <f t="shared" ref="N20" si="50">IFERROR(AVERAGE(O21:O26),"")</f>
        <v/>
      </c>
      <c r="O20" s="616"/>
      <c r="P20" s="616" t="str">
        <f t="shared" ref="P20" si="51">IFERROR(AVERAGE(Q21:Q26),"")</f>
        <v/>
      </c>
      <c r="Q20" s="616"/>
      <c r="R20" s="616" t="str">
        <f t="shared" ref="R20" si="52">IFERROR(AVERAGE(S21:S26),"")</f>
        <v/>
      </c>
      <c r="S20" s="616"/>
      <c r="T20" s="616" t="str">
        <f t="shared" ref="T20" si="53">IFERROR(AVERAGE(U21:U26),"")</f>
        <v/>
      </c>
      <c r="U20" s="616"/>
      <c r="V20" s="616" t="str">
        <f t="shared" ref="V20" si="54">IFERROR(AVERAGE(W21:W26),"")</f>
        <v/>
      </c>
      <c r="W20" s="616"/>
      <c r="X20" s="616" t="str">
        <f t="shared" ref="X20" si="55">IFERROR(AVERAGE(Y21:Y26),"")</f>
        <v/>
      </c>
      <c r="Y20" s="616"/>
      <c r="Z20" s="266" t="str">
        <f>IFERROR(AVERAGE(B20:Y20),"")</f>
        <v/>
      </c>
      <c r="AA20" s="262"/>
      <c r="AB20" s="262"/>
      <c r="AC20" s="262"/>
      <c r="AD20" s="262"/>
      <c r="AE20" s="262"/>
      <c r="AF20" s="262"/>
      <c r="AG20" s="262"/>
      <c r="AH20" s="262"/>
      <c r="AI20" s="262"/>
      <c r="AJ20" s="262"/>
      <c r="AK20" s="262"/>
      <c r="AL20" s="262"/>
      <c r="AM20" s="262"/>
      <c r="AN20" s="262"/>
      <c r="AO20" s="262"/>
      <c r="AP20" s="262"/>
    </row>
    <row r="21" spans="1:42" ht="19.5" customHeight="1">
      <c r="A21" s="267" t="s">
        <v>386</v>
      </c>
      <c r="B21" s="252"/>
      <c r="C21" s="268" t="str">
        <f t="shared" si="33"/>
        <v/>
      </c>
      <c r="D21" s="252"/>
      <c r="E21" s="268" t="str">
        <f t="shared" ref="E21:E26" si="56">IF(D21="Cumple",100,IF(D21="No cumple",0,IF(D21="No aplica","N/A","")))</f>
        <v/>
      </c>
      <c r="F21" s="252"/>
      <c r="G21" s="268" t="str">
        <f t="shared" ref="G21:G26" si="57">IF(F21="Cumple",100,IF(F21="No cumple",0,IF(F21="No aplica","N/A","")))</f>
        <v/>
      </c>
      <c r="H21" s="252"/>
      <c r="I21" s="268" t="str">
        <f t="shared" ref="I21:I26" si="58">IF(H21="Cumple",100,IF(H21="No cumple",0,IF(H21="No aplica","N/A","")))</f>
        <v/>
      </c>
      <c r="J21" s="252"/>
      <c r="K21" s="268" t="str">
        <f t="shared" ref="K21:K26" si="59">IF(J21="Cumple",100,IF(J21="No cumple",0,IF(J21="No aplica","N/A","")))</f>
        <v/>
      </c>
      <c r="L21" s="252"/>
      <c r="M21" s="268" t="str">
        <f t="shared" ref="M21:M26" si="60">IF(L21="Cumple",100,IF(L21="No cumple",0,IF(L21="No aplica","N/A","")))</f>
        <v/>
      </c>
      <c r="N21" s="252"/>
      <c r="O21" s="268" t="str">
        <f t="shared" ref="O21:O26" si="61">IF(N21="Cumple",100,IF(N21="No cumple",0,IF(N21="No aplica","N/A","")))</f>
        <v/>
      </c>
      <c r="P21" s="252"/>
      <c r="Q21" s="268" t="str">
        <f t="shared" ref="Q21:Q26" si="62">IF(P21="Cumple",100,IF(P21="No cumple",0,IF(P21="No aplica","N/A","")))</f>
        <v/>
      </c>
      <c r="R21" s="252"/>
      <c r="S21" s="268" t="str">
        <f t="shared" ref="S21:S26" si="63">IF(R21="Cumple",100,IF(R21="No cumple",0,IF(R21="No aplica","N/A","")))</f>
        <v/>
      </c>
      <c r="T21" s="252"/>
      <c r="U21" s="268" t="str">
        <f t="shared" ref="U21:U26" si="64">IF(T21="Cumple",100,IF(T21="No cumple",0,IF(T21="No aplica","N/A","")))</f>
        <v/>
      </c>
      <c r="V21" s="252"/>
      <c r="W21" s="268" t="str">
        <f t="shared" ref="W21:W26" si="65">IF(V21="Cumple",100,IF(V21="No cumple",0,IF(V21="No aplica","N/A","")))</f>
        <v/>
      </c>
      <c r="X21" s="252"/>
      <c r="Y21" s="268" t="str">
        <f t="shared" ref="Y21:Y26" si="66">IF(X21="Cumple",100,IF(X21="No cumple",0,IF(X21="No aplica","N/A","")))</f>
        <v/>
      </c>
      <c r="Z21" s="251"/>
      <c r="AA21" s="249"/>
      <c r="AB21" s="249"/>
      <c r="AC21" s="249"/>
      <c r="AD21" s="249"/>
      <c r="AE21" s="249"/>
      <c r="AF21" s="249"/>
      <c r="AG21" s="249"/>
      <c r="AH21" s="249"/>
      <c r="AI21" s="249"/>
      <c r="AJ21" s="249"/>
      <c r="AK21" s="249"/>
      <c r="AL21" s="249"/>
      <c r="AM21" s="249"/>
      <c r="AN21" s="249"/>
      <c r="AO21" s="249"/>
      <c r="AP21" s="249"/>
    </row>
    <row r="22" spans="1:42" ht="17.25" customHeight="1">
      <c r="A22" s="267" t="s">
        <v>37</v>
      </c>
      <c r="B22" s="252"/>
      <c r="C22" s="268" t="str">
        <f t="shared" si="33"/>
        <v/>
      </c>
      <c r="D22" s="252"/>
      <c r="E22" s="268" t="str">
        <f t="shared" si="56"/>
        <v/>
      </c>
      <c r="F22" s="252"/>
      <c r="G22" s="268" t="str">
        <f t="shared" si="57"/>
        <v/>
      </c>
      <c r="H22" s="252"/>
      <c r="I22" s="268" t="str">
        <f t="shared" si="58"/>
        <v/>
      </c>
      <c r="J22" s="252"/>
      <c r="K22" s="268" t="str">
        <f t="shared" si="59"/>
        <v/>
      </c>
      <c r="L22" s="252"/>
      <c r="M22" s="268" t="str">
        <f t="shared" si="60"/>
        <v/>
      </c>
      <c r="N22" s="252"/>
      <c r="O22" s="268" t="str">
        <f t="shared" si="61"/>
        <v/>
      </c>
      <c r="P22" s="252"/>
      <c r="Q22" s="268" t="str">
        <f t="shared" si="62"/>
        <v/>
      </c>
      <c r="R22" s="252"/>
      <c r="S22" s="268" t="str">
        <f t="shared" si="63"/>
        <v/>
      </c>
      <c r="T22" s="252"/>
      <c r="U22" s="268" t="str">
        <f t="shared" si="64"/>
        <v/>
      </c>
      <c r="V22" s="252"/>
      <c r="W22" s="268" t="str">
        <f t="shared" si="65"/>
        <v/>
      </c>
      <c r="X22" s="252"/>
      <c r="Y22" s="268" t="str">
        <f t="shared" si="66"/>
        <v/>
      </c>
      <c r="Z22" s="251"/>
      <c r="AA22" s="249"/>
      <c r="AB22" s="249"/>
      <c r="AC22" s="249"/>
      <c r="AD22" s="249"/>
      <c r="AE22" s="249"/>
      <c r="AF22" s="249"/>
      <c r="AG22" s="249"/>
      <c r="AH22" s="249"/>
      <c r="AI22" s="249"/>
      <c r="AJ22" s="249"/>
      <c r="AK22" s="249"/>
      <c r="AL22" s="249"/>
      <c r="AM22" s="249"/>
      <c r="AN22" s="249"/>
      <c r="AO22" s="249"/>
      <c r="AP22" s="249"/>
    </row>
    <row r="23" spans="1:42" ht="33.75" customHeight="1">
      <c r="A23" s="267" t="s">
        <v>26</v>
      </c>
      <c r="B23" s="252"/>
      <c r="C23" s="268" t="str">
        <f t="shared" si="33"/>
        <v/>
      </c>
      <c r="D23" s="252"/>
      <c r="E23" s="268" t="str">
        <f t="shared" si="56"/>
        <v/>
      </c>
      <c r="F23" s="252"/>
      <c r="G23" s="268" t="str">
        <f t="shared" si="57"/>
        <v/>
      </c>
      <c r="H23" s="252"/>
      <c r="I23" s="268" t="str">
        <f t="shared" si="58"/>
        <v/>
      </c>
      <c r="J23" s="252"/>
      <c r="K23" s="268" t="str">
        <f t="shared" si="59"/>
        <v/>
      </c>
      <c r="L23" s="252"/>
      <c r="M23" s="268" t="str">
        <f t="shared" si="60"/>
        <v/>
      </c>
      <c r="N23" s="252"/>
      <c r="O23" s="268" t="str">
        <f t="shared" si="61"/>
        <v/>
      </c>
      <c r="P23" s="252"/>
      <c r="Q23" s="268" t="str">
        <f t="shared" si="62"/>
        <v/>
      </c>
      <c r="R23" s="252"/>
      <c r="S23" s="268" t="str">
        <f t="shared" si="63"/>
        <v/>
      </c>
      <c r="T23" s="252"/>
      <c r="U23" s="268" t="str">
        <f t="shared" si="64"/>
        <v/>
      </c>
      <c r="V23" s="252"/>
      <c r="W23" s="268" t="str">
        <f t="shared" si="65"/>
        <v/>
      </c>
      <c r="X23" s="252"/>
      <c r="Y23" s="268" t="str">
        <f t="shared" si="66"/>
        <v/>
      </c>
      <c r="Z23" s="251"/>
      <c r="AA23" s="249"/>
      <c r="AB23" s="249"/>
      <c r="AC23" s="249"/>
      <c r="AD23" s="249"/>
      <c r="AE23" s="249"/>
      <c r="AF23" s="249"/>
      <c r="AG23" s="249"/>
      <c r="AH23" s="249"/>
      <c r="AI23" s="249"/>
      <c r="AJ23" s="249"/>
      <c r="AK23" s="249"/>
      <c r="AL23" s="249"/>
      <c r="AM23" s="249"/>
      <c r="AN23" s="249"/>
      <c r="AO23" s="249"/>
      <c r="AP23" s="249"/>
    </row>
    <row r="24" spans="1:42" ht="20.25" customHeight="1">
      <c r="A24" s="269" t="s">
        <v>520</v>
      </c>
      <c r="B24" s="253"/>
      <c r="C24" s="268" t="str">
        <f t="shared" si="33"/>
        <v/>
      </c>
      <c r="D24" s="253"/>
      <c r="E24" s="268" t="str">
        <f t="shared" si="56"/>
        <v/>
      </c>
      <c r="F24" s="253"/>
      <c r="G24" s="268" t="str">
        <f t="shared" si="57"/>
        <v/>
      </c>
      <c r="H24" s="253"/>
      <c r="I24" s="268" t="str">
        <f t="shared" si="58"/>
        <v/>
      </c>
      <c r="J24" s="253"/>
      <c r="K24" s="268" t="str">
        <f t="shared" si="59"/>
        <v/>
      </c>
      <c r="L24" s="253"/>
      <c r="M24" s="268" t="str">
        <f t="shared" si="60"/>
        <v/>
      </c>
      <c r="N24" s="253"/>
      <c r="O24" s="268" t="str">
        <f t="shared" si="61"/>
        <v/>
      </c>
      <c r="P24" s="253"/>
      <c r="Q24" s="268" t="str">
        <f t="shared" si="62"/>
        <v/>
      </c>
      <c r="R24" s="253"/>
      <c r="S24" s="268" t="str">
        <f t="shared" si="63"/>
        <v/>
      </c>
      <c r="T24" s="253"/>
      <c r="U24" s="268" t="str">
        <f t="shared" si="64"/>
        <v/>
      </c>
      <c r="V24" s="253"/>
      <c r="W24" s="268" t="str">
        <f t="shared" si="65"/>
        <v/>
      </c>
      <c r="X24" s="253"/>
      <c r="Y24" s="268" t="str">
        <f t="shared" si="66"/>
        <v/>
      </c>
      <c r="Z24" s="251"/>
      <c r="AA24" s="249"/>
      <c r="AB24" s="249"/>
      <c r="AC24" s="249"/>
      <c r="AD24" s="249"/>
      <c r="AE24" s="249"/>
      <c r="AF24" s="249"/>
      <c r="AG24" s="249"/>
      <c r="AH24" s="249"/>
      <c r="AI24" s="249"/>
      <c r="AJ24" s="249"/>
      <c r="AK24" s="249"/>
      <c r="AL24" s="249"/>
      <c r="AM24" s="249"/>
      <c r="AN24" s="249"/>
      <c r="AO24" s="249"/>
      <c r="AP24" s="249"/>
    </row>
    <row r="25" spans="1:42" ht="63.75">
      <c r="A25" s="267" t="s">
        <v>521</v>
      </c>
      <c r="B25" s="252"/>
      <c r="C25" s="268" t="str">
        <f t="shared" si="33"/>
        <v/>
      </c>
      <c r="D25" s="252"/>
      <c r="E25" s="268" t="str">
        <f t="shared" si="56"/>
        <v/>
      </c>
      <c r="F25" s="252"/>
      <c r="G25" s="268" t="str">
        <f t="shared" si="57"/>
        <v/>
      </c>
      <c r="H25" s="252"/>
      <c r="I25" s="268" t="str">
        <f t="shared" si="58"/>
        <v/>
      </c>
      <c r="J25" s="252"/>
      <c r="K25" s="268" t="str">
        <f t="shared" si="59"/>
        <v/>
      </c>
      <c r="L25" s="252"/>
      <c r="M25" s="268" t="str">
        <f t="shared" si="60"/>
        <v/>
      </c>
      <c r="N25" s="252"/>
      <c r="O25" s="268" t="str">
        <f t="shared" si="61"/>
        <v/>
      </c>
      <c r="P25" s="252"/>
      <c r="Q25" s="268" t="str">
        <f t="shared" si="62"/>
        <v/>
      </c>
      <c r="R25" s="252"/>
      <c r="S25" s="268" t="str">
        <f t="shared" si="63"/>
        <v/>
      </c>
      <c r="T25" s="252"/>
      <c r="U25" s="268" t="str">
        <f t="shared" si="64"/>
        <v/>
      </c>
      <c r="V25" s="252"/>
      <c r="W25" s="268" t="str">
        <f t="shared" si="65"/>
        <v/>
      </c>
      <c r="X25" s="252"/>
      <c r="Y25" s="268" t="str">
        <f t="shared" si="66"/>
        <v/>
      </c>
      <c r="Z25" s="249"/>
      <c r="AA25" s="249"/>
      <c r="AB25" s="249"/>
      <c r="AC25" s="249"/>
      <c r="AD25" s="249"/>
      <c r="AE25" s="249"/>
      <c r="AF25" s="249"/>
      <c r="AG25" s="249"/>
      <c r="AH25" s="249"/>
      <c r="AI25" s="249"/>
      <c r="AJ25" s="249"/>
      <c r="AK25" s="249"/>
      <c r="AL25" s="249"/>
      <c r="AM25" s="249"/>
      <c r="AN25" s="249"/>
      <c r="AO25" s="249"/>
      <c r="AP25" s="249"/>
    </row>
    <row r="26" spans="1:42">
      <c r="A26" s="267" t="s">
        <v>385</v>
      </c>
      <c r="B26" s="252"/>
      <c r="C26" s="268" t="str">
        <f t="shared" si="33"/>
        <v/>
      </c>
      <c r="D26" s="252"/>
      <c r="E26" s="268" t="str">
        <f t="shared" si="56"/>
        <v/>
      </c>
      <c r="F26" s="252"/>
      <c r="G26" s="268" t="str">
        <f t="shared" si="57"/>
        <v/>
      </c>
      <c r="H26" s="252"/>
      <c r="I26" s="268" t="str">
        <f t="shared" si="58"/>
        <v/>
      </c>
      <c r="J26" s="252"/>
      <c r="K26" s="268" t="str">
        <f t="shared" si="59"/>
        <v/>
      </c>
      <c r="L26" s="252"/>
      <c r="M26" s="268" t="str">
        <f t="shared" si="60"/>
        <v/>
      </c>
      <c r="N26" s="252"/>
      <c r="O26" s="268" t="str">
        <f t="shared" si="61"/>
        <v/>
      </c>
      <c r="P26" s="252"/>
      <c r="Q26" s="268" t="str">
        <f t="shared" si="62"/>
        <v/>
      </c>
      <c r="R26" s="252"/>
      <c r="S26" s="268" t="str">
        <f t="shared" si="63"/>
        <v/>
      </c>
      <c r="T26" s="252"/>
      <c r="U26" s="268" t="str">
        <f t="shared" si="64"/>
        <v/>
      </c>
      <c r="V26" s="252"/>
      <c r="W26" s="268" t="str">
        <f t="shared" si="65"/>
        <v/>
      </c>
      <c r="X26" s="252"/>
      <c r="Y26" s="268" t="str">
        <f t="shared" si="66"/>
        <v/>
      </c>
      <c r="Z26" s="249"/>
      <c r="AA26" s="249"/>
      <c r="AB26" s="249"/>
      <c r="AC26" s="249"/>
      <c r="AD26" s="249"/>
      <c r="AE26" s="249"/>
      <c r="AF26" s="249"/>
      <c r="AG26" s="249"/>
      <c r="AH26" s="249"/>
      <c r="AI26" s="249"/>
      <c r="AJ26" s="249"/>
      <c r="AK26" s="249"/>
      <c r="AL26" s="249"/>
      <c r="AM26" s="249"/>
      <c r="AN26" s="249"/>
      <c r="AO26" s="249"/>
      <c r="AP26" s="249"/>
    </row>
    <row r="27" spans="1:42" s="80" customFormat="1" ht="15.75">
      <c r="A27" s="261" t="s">
        <v>384</v>
      </c>
      <c r="B27" s="617" t="str">
        <f>IFERROR(AVERAGE(B28,B34,B42,B51,B58,B65,B77,B82,B97),"")</f>
        <v/>
      </c>
      <c r="C27" s="617"/>
      <c r="D27" s="617" t="str">
        <f t="shared" ref="D27" si="67">IFERROR(AVERAGE(D28,D34,D42,D51,D58,D65,D77,D82,D97),"")</f>
        <v/>
      </c>
      <c r="E27" s="617"/>
      <c r="F27" s="617" t="str">
        <f t="shared" ref="F27" si="68">IFERROR(AVERAGE(F28,F34,F42,F51,F58,F65,F77,F82,F97),"")</f>
        <v/>
      </c>
      <c r="G27" s="617"/>
      <c r="H27" s="617" t="str">
        <f t="shared" ref="H27" si="69">IFERROR(AVERAGE(H28,H34,H42,H51,H58,H65,H77,H82,H97),"")</f>
        <v/>
      </c>
      <c r="I27" s="617"/>
      <c r="J27" s="617" t="str">
        <f t="shared" ref="J27" si="70">IFERROR(AVERAGE(J28,J34,J42,J51,J58,J65,J77,J82,J97),"")</f>
        <v/>
      </c>
      <c r="K27" s="617"/>
      <c r="L27" s="617" t="str">
        <f t="shared" ref="L27" si="71">IFERROR(AVERAGE(L28,L34,L42,L51,L58,L65,L77,L82,L97),"")</f>
        <v/>
      </c>
      <c r="M27" s="617"/>
      <c r="N27" s="617" t="str">
        <f t="shared" ref="N27" si="72">IFERROR(AVERAGE(N28,N34,N42,N51,N58,N65,N77,N82,N97),"")</f>
        <v/>
      </c>
      <c r="O27" s="617"/>
      <c r="P27" s="617" t="str">
        <f t="shared" ref="P27" si="73">IFERROR(AVERAGE(P28,P34,P42,P51,P58,P65,P77,P82,P97),"")</f>
        <v/>
      </c>
      <c r="Q27" s="617"/>
      <c r="R27" s="617" t="str">
        <f t="shared" ref="R27" si="74">IFERROR(AVERAGE(R28,R34,R42,R51,R58,R65,R77,R82,R97),"")</f>
        <v/>
      </c>
      <c r="S27" s="617"/>
      <c r="T27" s="617" t="str">
        <f t="shared" ref="T27" si="75">IFERROR(AVERAGE(T28,T34,T42,T51,T58,T65,T77,T82,T97),"")</f>
        <v/>
      </c>
      <c r="U27" s="617"/>
      <c r="V27" s="617" t="str">
        <f t="shared" ref="V27" si="76">IFERROR(AVERAGE(V28,V34,V42,V51,V58,V65,V77,V82,V97),"")</f>
        <v/>
      </c>
      <c r="W27" s="617"/>
      <c r="X27" s="617" t="str">
        <f t="shared" ref="X27" si="77">IFERROR(AVERAGE(X28,X34,X42,X51,X58,X65,X77,X82,X97),"")</f>
        <v/>
      </c>
      <c r="Y27" s="617"/>
      <c r="Z27" s="257" t="str">
        <f>IFERROR(AVERAGE(B27:Y27),"")</f>
        <v/>
      </c>
      <c r="AA27" s="262"/>
      <c r="AB27" s="262"/>
      <c r="AC27" s="262"/>
      <c r="AD27" s="262"/>
      <c r="AE27" s="262"/>
      <c r="AF27" s="262"/>
      <c r="AG27" s="262"/>
      <c r="AH27" s="262"/>
      <c r="AI27" s="262"/>
      <c r="AJ27" s="262"/>
      <c r="AK27" s="262"/>
      <c r="AL27" s="262"/>
      <c r="AM27" s="262"/>
      <c r="AN27" s="262"/>
      <c r="AO27" s="262"/>
      <c r="AP27" s="262"/>
    </row>
    <row r="28" spans="1:42" s="80" customFormat="1" ht="15.75">
      <c r="A28" s="270" t="s">
        <v>383</v>
      </c>
      <c r="B28" s="616" t="str">
        <f>IFERROR(AVERAGE(C29:C33),"")</f>
        <v/>
      </c>
      <c r="C28" s="616"/>
      <c r="D28" s="616" t="str">
        <f t="shared" ref="D28" si="78">IFERROR(AVERAGE(E29:E33),"")</f>
        <v/>
      </c>
      <c r="E28" s="616"/>
      <c r="F28" s="616" t="str">
        <f t="shared" ref="F28" si="79">IFERROR(AVERAGE(G29:G33),"")</f>
        <v/>
      </c>
      <c r="G28" s="616"/>
      <c r="H28" s="616" t="str">
        <f t="shared" ref="H28" si="80">IFERROR(AVERAGE(I29:I33),"")</f>
        <v/>
      </c>
      <c r="I28" s="616"/>
      <c r="J28" s="616" t="str">
        <f t="shared" ref="J28" si="81">IFERROR(AVERAGE(K29:K33),"")</f>
        <v/>
      </c>
      <c r="K28" s="616"/>
      <c r="L28" s="616" t="str">
        <f t="shared" ref="L28" si="82">IFERROR(AVERAGE(M29:M33),"")</f>
        <v/>
      </c>
      <c r="M28" s="616"/>
      <c r="N28" s="616" t="str">
        <f t="shared" ref="N28" si="83">IFERROR(AVERAGE(O29:O33),"")</f>
        <v/>
      </c>
      <c r="O28" s="616"/>
      <c r="P28" s="616" t="str">
        <f t="shared" ref="P28" si="84">IFERROR(AVERAGE(Q29:Q33),"")</f>
        <v/>
      </c>
      <c r="Q28" s="616"/>
      <c r="R28" s="616" t="str">
        <f t="shared" ref="R28" si="85">IFERROR(AVERAGE(S29:S33),"")</f>
        <v/>
      </c>
      <c r="S28" s="616"/>
      <c r="T28" s="616" t="str">
        <f t="shared" ref="T28" si="86">IFERROR(AVERAGE(U29:U33),"")</f>
        <v/>
      </c>
      <c r="U28" s="616"/>
      <c r="V28" s="616" t="str">
        <f t="shared" ref="V28" si="87">IFERROR(AVERAGE(W29:W33),"")</f>
        <v/>
      </c>
      <c r="W28" s="616"/>
      <c r="X28" s="616" t="str">
        <f t="shared" ref="X28" si="88">IFERROR(AVERAGE(Y29:Y33),"")</f>
        <v/>
      </c>
      <c r="Y28" s="616"/>
      <c r="Z28" s="266" t="str">
        <f>IFERROR(AVERAGE(B28:Y28),"")</f>
        <v/>
      </c>
      <c r="AA28" s="262"/>
      <c r="AB28" s="262"/>
      <c r="AC28" s="262"/>
      <c r="AD28" s="262"/>
      <c r="AE28" s="262"/>
      <c r="AF28" s="262"/>
      <c r="AG28" s="262"/>
      <c r="AH28" s="262"/>
      <c r="AI28" s="262"/>
      <c r="AJ28" s="262"/>
      <c r="AK28" s="262"/>
      <c r="AL28" s="262"/>
      <c r="AM28" s="262"/>
      <c r="AN28" s="262"/>
      <c r="AO28" s="262"/>
      <c r="AP28" s="262"/>
    </row>
    <row r="29" spans="1:42">
      <c r="A29" s="267" t="s">
        <v>516</v>
      </c>
      <c r="B29" s="252"/>
      <c r="C29" s="271" t="str">
        <f t="shared" ref="C29:C33" si="89">IF(B29="Cumple",100,IF(B29="No cumple",0,IF(B29="No aplica","N/A","")))</f>
        <v/>
      </c>
      <c r="D29" s="252"/>
      <c r="E29" s="271" t="str">
        <f t="shared" ref="E29:E33" si="90">IF(D29="Cumple",100,IF(D29="No cumple",0,IF(D29="No aplica","N/A","")))</f>
        <v/>
      </c>
      <c r="F29" s="252"/>
      <c r="G29" s="271" t="str">
        <f t="shared" ref="G29:G33" si="91">IF(F29="Cumple",100,IF(F29="No cumple",0,IF(F29="No aplica","N/A","")))</f>
        <v/>
      </c>
      <c r="H29" s="252"/>
      <c r="I29" s="271" t="str">
        <f t="shared" ref="I29:I33" si="92">IF(H29="Cumple",100,IF(H29="No cumple",0,IF(H29="No aplica","N/A","")))</f>
        <v/>
      </c>
      <c r="J29" s="252"/>
      <c r="K29" s="271" t="str">
        <f t="shared" ref="K29:K33" si="93">IF(J29="Cumple",100,IF(J29="No cumple",0,IF(J29="No aplica","N/A","")))</f>
        <v/>
      </c>
      <c r="L29" s="252"/>
      <c r="M29" s="271" t="str">
        <f t="shared" ref="M29:M33" si="94">IF(L29="Cumple",100,IF(L29="No cumple",0,IF(L29="No aplica","N/A","")))</f>
        <v/>
      </c>
      <c r="N29" s="252"/>
      <c r="O29" s="271" t="str">
        <f t="shared" ref="O29:O33" si="95">IF(N29="Cumple",100,IF(N29="No cumple",0,IF(N29="No aplica","N/A","")))</f>
        <v/>
      </c>
      <c r="P29" s="252"/>
      <c r="Q29" s="271" t="str">
        <f t="shared" ref="Q29:Q33" si="96">IF(P29="Cumple",100,IF(P29="No cumple",0,IF(P29="No aplica","N/A","")))</f>
        <v/>
      </c>
      <c r="R29" s="252"/>
      <c r="S29" s="271" t="str">
        <f t="shared" ref="S29:S33" si="97">IF(R29="Cumple",100,IF(R29="No cumple",0,IF(R29="No aplica","N/A","")))</f>
        <v/>
      </c>
      <c r="T29" s="252"/>
      <c r="U29" s="271" t="str">
        <f t="shared" ref="U29:U33" si="98">IF(T29="Cumple",100,IF(T29="No cumple",0,IF(T29="No aplica","N/A","")))</f>
        <v/>
      </c>
      <c r="V29" s="252"/>
      <c r="W29" s="271" t="str">
        <f t="shared" ref="W29:W33" si="99">IF(V29="Cumple",100,IF(V29="No cumple",0,IF(V29="No aplica","N/A","")))</f>
        <v/>
      </c>
      <c r="X29" s="252"/>
      <c r="Y29" s="271" t="str">
        <f t="shared" ref="Y29:Y33" si="100">IF(X29="Cumple",100,IF(X29="No cumple",0,IF(X29="No aplica","N/A","")))</f>
        <v/>
      </c>
      <c r="Z29" s="249"/>
      <c r="AA29" s="249"/>
      <c r="AB29" s="249"/>
      <c r="AC29" s="249"/>
      <c r="AD29" s="249"/>
      <c r="AE29" s="249"/>
      <c r="AF29" s="249"/>
      <c r="AG29" s="249"/>
      <c r="AH29" s="249"/>
      <c r="AI29" s="249"/>
      <c r="AJ29" s="249"/>
      <c r="AK29" s="249"/>
      <c r="AL29" s="249"/>
      <c r="AM29" s="249"/>
      <c r="AN29" s="249"/>
      <c r="AO29" s="249"/>
      <c r="AP29" s="249"/>
    </row>
    <row r="30" spans="1:42" ht="40.5" customHeight="1">
      <c r="A30" s="267" t="s">
        <v>382</v>
      </c>
      <c r="B30" s="252"/>
      <c r="C30" s="271" t="str">
        <f t="shared" si="89"/>
        <v/>
      </c>
      <c r="D30" s="252"/>
      <c r="E30" s="271" t="str">
        <f t="shared" si="90"/>
        <v/>
      </c>
      <c r="F30" s="252"/>
      <c r="G30" s="271" t="str">
        <f t="shared" si="91"/>
        <v/>
      </c>
      <c r="H30" s="252"/>
      <c r="I30" s="271" t="str">
        <f t="shared" si="92"/>
        <v/>
      </c>
      <c r="J30" s="252"/>
      <c r="K30" s="271" t="str">
        <f t="shared" si="93"/>
        <v/>
      </c>
      <c r="L30" s="252"/>
      <c r="M30" s="271" t="str">
        <f t="shared" si="94"/>
        <v/>
      </c>
      <c r="N30" s="252"/>
      <c r="O30" s="271" t="str">
        <f t="shared" si="95"/>
        <v/>
      </c>
      <c r="P30" s="252"/>
      <c r="Q30" s="271" t="str">
        <f t="shared" si="96"/>
        <v/>
      </c>
      <c r="R30" s="252"/>
      <c r="S30" s="271" t="str">
        <f t="shared" si="97"/>
        <v/>
      </c>
      <c r="T30" s="252"/>
      <c r="U30" s="271" t="str">
        <f t="shared" si="98"/>
        <v/>
      </c>
      <c r="V30" s="252"/>
      <c r="W30" s="271" t="str">
        <f t="shared" si="99"/>
        <v/>
      </c>
      <c r="X30" s="252"/>
      <c r="Y30" s="271" t="str">
        <f t="shared" si="100"/>
        <v/>
      </c>
      <c r="Z30" s="249"/>
      <c r="AA30" s="249"/>
      <c r="AB30" s="249"/>
      <c r="AC30" s="249"/>
      <c r="AD30" s="249"/>
      <c r="AE30" s="249"/>
      <c r="AF30" s="249"/>
      <c r="AG30" s="249"/>
      <c r="AH30" s="249"/>
      <c r="AI30" s="249"/>
      <c r="AJ30" s="249"/>
      <c r="AK30" s="249"/>
      <c r="AL30" s="249"/>
      <c r="AM30" s="249"/>
      <c r="AN30" s="249"/>
      <c r="AO30" s="249"/>
      <c r="AP30" s="249"/>
    </row>
    <row r="31" spans="1:42" ht="28.5" customHeight="1">
      <c r="A31" s="267" t="s">
        <v>381</v>
      </c>
      <c r="B31" s="252"/>
      <c r="C31" s="271" t="str">
        <f t="shared" si="89"/>
        <v/>
      </c>
      <c r="D31" s="252"/>
      <c r="E31" s="271" t="str">
        <f t="shared" si="90"/>
        <v/>
      </c>
      <c r="F31" s="252"/>
      <c r="G31" s="271" t="str">
        <f t="shared" si="91"/>
        <v/>
      </c>
      <c r="H31" s="252"/>
      <c r="I31" s="271" t="str">
        <f t="shared" si="92"/>
        <v/>
      </c>
      <c r="J31" s="252"/>
      <c r="K31" s="271" t="str">
        <f t="shared" si="93"/>
        <v/>
      </c>
      <c r="L31" s="252"/>
      <c r="M31" s="271" t="str">
        <f t="shared" si="94"/>
        <v/>
      </c>
      <c r="N31" s="252"/>
      <c r="O31" s="271" t="str">
        <f t="shared" si="95"/>
        <v/>
      </c>
      <c r="P31" s="252"/>
      <c r="Q31" s="271" t="str">
        <f t="shared" si="96"/>
        <v/>
      </c>
      <c r="R31" s="252"/>
      <c r="S31" s="271" t="str">
        <f t="shared" si="97"/>
        <v/>
      </c>
      <c r="T31" s="252"/>
      <c r="U31" s="271" t="str">
        <f t="shared" si="98"/>
        <v/>
      </c>
      <c r="V31" s="252"/>
      <c r="W31" s="271" t="str">
        <f t="shared" si="99"/>
        <v/>
      </c>
      <c r="X31" s="252"/>
      <c r="Y31" s="271" t="str">
        <f t="shared" si="100"/>
        <v/>
      </c>
      <c r="Z31" s="249"/>
      <c r="AA31" s="249"/>
      <c r="AB31" s="249"/>
      <c r="AC31" s="249"/>
      <c r="AD31" s="249"/>
      <c r="AE31" s="249"/>
      <c r="AF31" s="249"/>
      <c r="AG31" s="249"/>
      <c r="AH31" s="249"/>
      <c r="AI31" s="249"/>
      <c r="AJ31" s="249"/>
      <c r="AK31" s="249"/>
      <c r="AL31" s="249"/>
      <c r="AM31" s="249"/>
      <c r="AN31" s="249"/>
      <c r="AO31" s="249"/>
      <c r="AP31" s="249"/>
    </row>
    <row r="32" spans="1:42" ht="28.5" customHeight="1">
      <c r="A32" s="267" t="s">
        <v>380</v>
      </c>
      <c r="B32" s="252"/>
      <c r="C32" s="271" t="str">
        <f t="shared" si="89"/>
        <v/>
      </c>
      <c r="D32" s="252"/>
      <c r="E32" s="271" t="str">
        <f t="shared" si="90"/>
        <v/>
      </c>
      <c r="F32" s="252"/>
      <c r="G32" s="271" t="str">
        <f t="shared" si="91"/>
        <v/>
      </c>
      <c r="H32" s="252"/>
      <c r="I32" s="271" t="str">
        <f t="shared" si="92"/>
        <v/>
      </c>
      <c r="J32" s="252"/>
      <c r="K32" s="271" t="str">
        <f t="shared" si="93"/>
        <v/>
      </c>
      <c r="L32" s="252"/>
      <c r="M32" s="271" t="str">
        <f t="shared" si="94"/>
        <v/>
      </c>
      <c r="N32" s="252"/>
      <c r="O32" s="271" t="str">
        <f t="shared" si="95"/>
        <v/>
      </c>
      <c r="P32" s="252"/>
      <c r="Q32" s="271" t="str">
        <f t="shared" si="96"/>
        <v/>
      </c>
      <c r="R32" s="252"/>
      <c r="S32" s="271" t="str">
        <f t="shared" si="97"/>
        <v/>
      </c>
      <c r="T32" s="252"/>
      <c r="U32" s="271" t="str">
        <f t="shared" si="98"/>
        <v/>
      </c>
      <c r="V32" s="252"/>
      <c r="W32" s="271" t="str">
        <f t="shared" si="99"/>
        <v/>
      </c>
      <c r="X32" s="252"/>
      <c r="Y32" s="271" t="str">
        <f t="shared" si="100"/>
        <v/>
      </c>
      <c r="Z32" s="249"/>
      <c r="AA32" s="249"/>
      <c r="AB32" s="249"/>
      <c r="AC32" s="249"/>
      <c r="AD32" s="249"/>
      <c r="AE32" s="249"/>
      <c r="AF32" s="249"/>
      <c r="AG32" s="249"/>
      <c r="AH32" s="249"/>
      <c r="AI32" s="249"/>
      <c r="AJ32" s="249"/>
      <c r="AK32" s="249"/>
      <c r="AL32" s="249"/>
      <c r="AM32" s="249"/>
      <c r="AN32" s="249"/>
      <c r="AO32" s="249"/>
      <c r="AP32" s="249"/>
    </row>
    <row r="33" spans="1:42" ht="28.5" customHeight="1">
      <c r="A33" s="267" t="s">
        <v>379</v>
      </c>
      <c r="B33" s="252"/>
      <c r="C33" s="271" t="str">
        <f t="shared" si="89"/>
        <v/>
      </c>
      <c r="D33" s="252"/>
      <c r="E33" s="271" t="str">
        <f t="shared" si="90"/>
        <v/>
      </c>
      <c r="F33" s="252"/>
      <c r="G33" s="271" t="str">
        <f t="shared" si="91"/>
        <v/>
      </c>
      <c r="H33" s="252"/>
      <c r="I33" s="271" t="str">
        <f t="shared" si="92"/>
        <v/>
      </c>
      <c r="J33" s="252"/>
      <c r="K33" s="271" t="str">
        <f t="shared" si="93"/>
        <v/>
      </c>
      <c r="L33" s="252"/>
      <c r="M33" s="271" t="str">
        <f t="shared" si="94"/>
        <v/>
      </c>
      <c r="N33" s="252"/>
      <c r="O33" s="271" t="str">
        <f t="shared" si="95"/>
        <v/>
      </c>
      <c r="P33" s="252"/>
      <c r="Q33" s="271" t="str">
        <f t="shared" si="96"/>
        <v/>
      </c>
      <c r="R33" s="252"/>
      <c r="S33" s="271" t="str">
        <f t="shared" si="97"/>
        <v/>
      </c>
      <c r="T33" s="252"/>
      <c r="U33" s="271" t="str">
        <f t="shared" si="98"/>
        <v/>
      </c>
      <c r="V33" s="252"/>
      <c r="W33" s="271" t="str">
        <f t="shared" si="99"/>
        <v/>
      </c>
      <c r="X33" s="252"/>
      <c r="Y33" s="271" t="str">
        <f t="shared" si="100"/>
        <v/>
      </c>
      <c r="Z33" s="249"/>
      <c r="AA33" s="249"/>
      <c r="AB33" s="249"/>
      <c r="AC33" s="249"/>
      <c r="AD33" s="249"/>
      <c r="AE33" s="249"/>
      <c r="AF33" s="249"/>
      <c r="AG33" s="249"/>
      <c r="AH33" s="249"/>
      <c r="AI33" s="249"/>
      <c r="AJ33" s="249"/>
      <c r="AK33" s="249"/>
      <c r="AL33" s="249"/>
      <c r="AM33" s="249"/>
      <c r="AN33" s="249"/>
      <c r="AO33" s="249"/>
      <c r="AP33" s="249"/>
    </row>
    <row r="34" spans="1:42" s="80" customFormat="1" ht="15.75">
      <c r="A34" s="270" t="s">
        <v>539</v>
      </c>
      <c r="B34" s="616" t="str">
        <f>IFERROR(AVERAGE(C35:C39),"")</f>
        <v/>
      </c>
      <c r="C34" s="616"/>
      <c r="D34" s="616" t="str">
        <f t="shared" ref="D34" si="101">IFERROR(AVERAGE(E35:E39),"")</f>
        <v/>
      </c>
      <c r="E34" s="616"/>
      <c r="F34" s="616" t="str">
        <f t="shared" ref="F34" si="102">IFERROR(AVERAGE(G35:G39),"")</f>
        <v/>
      </c>
      <c r="G34" s="616"/>
      <c r="H34" s="616" t="str">
        <f t="shared" ref="H34" si="103">IFERROR(AVERAGE(I35:I39),"")</f>
        <v/>
      </c>
      <c r="I34" s="616"/>
      <c r="J34" s="616" t="str">
        <f t="shared" ref="J34" si="104">IFERROR(AVERAGE(K35:K39),"")</f>
        <v/>
      </c>
      <c r="K34" s="616"/>
      <c r="L34" s="616" t="str">
        <f t="shared" ref="L34" si="105">IFERROR(AVERAGE(M35:M39),"")</f>
        <v/>
      </c>
      <c r="M34" s="616"/>
      <c r="N34" s="616" t="str">
        <f t="shared" ref="N34" si="106">IFERROR(AVERAGE(O35:O39),"")</f>
        <v/>
      </c>
      <c r="O34" s="616"/>
      <c r="P34" s="616" t="str">
        <f t="shared" ref="P34" si="107">IFERROR(AVERAGE(Q35:Q39),"")</f>
        <v/>
      </c>
      <c r="Q34" s="616"/>
      <c r="R34" s="616" t="str">
        <f t="shared" ref="R34" si="108">IFERROR(AVERAGE(S35:S39),"")</f>
        <v/>
      </c>
      <c r="S34" s="616"/>
      <c r="T34" s="616" t="str">
        <f t="shared" ref="T34" si="109">IFERROR(AVERAGE(U35:U39),"")</f>
        <v/>
      </c>
      <c r="U34" s="616"/>
      <c r="V34" s="616" t="str">
        <f t="shared" ref="V34" si="110">IFERROR(AVERAGE(W35:W39),"")</f>
        <v/>
      </c>
      <c r="W34" s="616"/>
      <c r="X34" s="616" t="str">
        <f t="shared" ref="X34" si="111">IFERROR(AVERAGE(Y35:Y39),"")</f>
        <v/>
      </c>
      <c r="Y34" s="616"/>
      <c r="Z34" s="266" t="str">
        <f>IFERROR(AVERAGE(B34:Y34),"")</f>
        <v/>
      </c>
      <c r="AA34" s="262"/>
      <c r="AB34" s="262"/>
      <c r="AC34" s="262"/>
      <c r="AD34" s="262"/>
      <c r="AE34" s="262"/>
      <c r="AF34" s="262"/>
      <c r="AG34" s="262"/>
      <c r="AH34" s="262"/>
      <c r="AI34" s="262"/>
      <c r="AJ34" s="262"/>
      <c r="AK34" s="262"/>
      <c r="AL34" s="262"/>
      <c r="AM34" s="262"/>
      <c r="AN34" s="262"/>
      <c r="AO34" s="262"/>
      <c r="AP34" s="262"/>
    </row>
    <row r="35" spans="1:42" ht="25.5">
      <c r="A35" s="267" t="s">
        <v>378</v>
      </c>
      <c r="B35" s="252"/>
      <c r="C35" s="268" t="str">
        <f t="shared" ref="C35:C41" si="112">IF(B35="Cumple",100,IF(B35="No cumple",0,IF(B35="No aplica","N/A","")))</f>
        <v/>
      </c>
      <c r="D35" s="252"/>
      <c r="E35" s="268" t="str">
        <f t="shared" ref="E35:E41" si="113">IF(D35="Cumple",100,IF(D35="No cumple",0,IF(D35="No aplica","N/A","")))</f>
        <v/>
      </c>
      <c r="F35" s="252"/>
      <c r="G35" s="268" t="str">
        <f t="shared" ref="G35:G41" si="114">IF(F35="Cumple",100,IF(F35="No cumple",0,IF(F35="No aplica","N/A","")))</f>
        <v/>
      </c>
      <c r="H35" s="252"/>
      <c r="I35" s="268" t="str">
        <f t="shared" ref="I35:I41" si="115">IF(H35="Cumple",100,IF(H35="No cumple",0,IF(H35="No aplica","N/A","")))</f>
        <v/>
      </c>
      <c r="J35" s="252"/>
      <c r="K35" s="268" t="str">
        <f t="shared" ref="K35:K41" si="116">IF(J35="Cumple",100,IF(J35="No cumple",0,IF(J35="No aplica","N/A","")))</f>
        <v/>
      </c>
      <c r="L35" s="252"/>
      <c r="M35" s="268" t="str">
        <f t="shared" ref="M35:M41" si="117">IF(L35="Cumple",100,IF(L35="No cumple",0,IF(L35="No aplica","N/A","")))</f>
        <v/>
      </c>
      <c r="N35" s="252"/>
      <c r="O35" s="268" t="str">
        <f t="shared" ref="O35:O41" si="118">IF(N35="Cumple",100,IF(N35="No cumple",0,IF(N35="No aplica","N/A","")))</f>
        <v/>
      </c>
      <c r="P35" s="252"/>
      <c r="Q35" s="268" t="str">
        <f t="shared" ref="Q35:Q41" si="119">IF(P35="Cumple",100,IF(P35="No cumple",0,IF(P35="No aplica","N/A","")))</f>
        <v/>
      </c>
      <c r="R35" s="252"/>
      <c r="S35" s="268" t="str">
        <f t="shared" ref="S35:S41" si="120">IF(R35="Cumple",100,IF(R35="No cumple",0,IF(R35="No aplica","N/A","")))</f>
        <v/>
      </c>
      <c r="T35" s="252"/>
      <c r="U35" s="268" t="str">
        <f t="shared" ref="U35:U41" si="121">IF(T35="Cumple",100,IF(T35="No cumple",0,IF(T35="No aplica","N/A","")))</f>
        <v/>
      </c>
      <c r="V35" s="252"/>
      <c r="W35" s="268" t="str">
        <f t="shared" ref="W35:W41" si="122">IF(V35="Cumple",100,IF(V35="No cumple",0,IF(V35="No aplica","N/A","")))</f>
        <v/>
      </c>
      <c r="X35" s="252"/>
      <c r="Y35" s="268" t="str">
        <f t="shared" ref="Y35:Y41" si="123">IF(X35="Cumple",100,IF(X35="No cumple",0,IF(X35="No aplica","N/A","")))</f>
        <v/>
      </c>
      <c r="Z35" s="249"/>
      <c r="AA35" s="249"/>
      <c r="AB35" s="249"/>
      <c r="AC35" s="249"/>
      <c r="AD35" s="249"/>
      <c r="AE35" s="249"/>
      <c r="AF35" s="249"/>
      <c r="AG35" s="249"/>
      <c r="AH35" s="249"/>
      <c r="AI35" s="249"/>
      <c r="AJ35" s="249"/>
      <c r="AK35" s="249"/>
      <c r="AL35" s="249"/>
      <c r="AM35" s="249"/>
      <c r="AN35" s="249"/>
      <c r="AO35" s="249"/>
      <c r="AP35" s="249"/>
    </row>
    <row r="36" spans="1:42" ht="25.5">
      <c r="A36" s="267" t="s">
        <v>377</v>
      </c>
      <c r="B36" s="252"/>
      <c r="C36" s="268" t="str">
        <f t="shared" si="112"/>
        <v/>
      </c>
      <c r="D36" s="252"/>
      <c r="E36" s="268" t="str">
        <f t="shared" si="113"/>
        <v/>
      </c>
      <c r="F36" s="252"/>
      <c r="G36" s="268" t="str">
        <f t="shared" si="114"/>
        <v/>
      </c>
      <c r="H36" s="252"/>
      <c r="I36" s="268" t="str">
        <f t="shared" si="115"/>
        <v/>
      </c>
      <c r="J36" s="252"/>
      <c r="K36" s="268" t="str">
        <f t="shared" si="116"/>
        <v/>
      </c>
      <c r="L36" s="252"/>
      <c r="M36" s="268" t="str">
        <f t="shared" si="117"/>
        <v/>
      </c>
      <c r="N36" s="252"/>
      <c r="O36" s="268" t="str">
        <f t="shared" si="118"/>
        <v/>
      </c>
      <c r="P36" s="252"/>
      <c r="Q36" s="268" t="str">
        <f t="shared" si="119"/>
        <v/>
      </c>
      <c r="R36" s="252"/>
      <c r="S36" s="268" t="str">
        <f t="shared" si="120"/>
        <v/>
      </c>
      <c r="T36" s="252"/>
      <c r="U36" s="268" t="str">
        <f t="shared" si="121"/>
        <v/>
      </c>
      <c r="V36" s="252"/>
      <c r="W36" s="268" t="str">
        <f t="shared" si="122"/>
        <v/>
      </c>
      <c r="X36" s="252"/>
      <c r="Y36" s="268" t="str">
        <f t="shared" si="123"/>
        <v/>
      </c>
      <c r="Z36" s="249"/>
      <c r="AA36" s="249"/>
      <c r="AB36" s="249"/>
      <c r="AC36" s="249"/>
      <c r="AD36" s="249"/>
      <c r="AE36" s="249"/>
      <c r="AF36" s="249"/>
      <c r="AG36" s="249"/>
      <c r="AH36" s="249"/>
      <c r="AI36" s="249"/>
      <c r="AJ36" s="249"/>
      <c r="AK36" s="249"/>
      <c r="AL36" s="249"/>
      <c r="AM36" s="249"/>
      <c r="AN36" s="249"/>
      <c r="AO36" s="249"/>
      <c r="AP36" s="249"/>
    </row>
    <row r="37" spans="1:42" ht="31.5" customHeight="1">
      <c r="A37" s="267" t="s">
        <v>376</v>
      </c>
      <c r="B37" s="252"/>
      <c r="C37" s="268" t="str">
        <f t="shared" si="112"/>
        <v/>
      </c>
      <c r="D37" s="252"/>
      <c r="E37" s="268" t="str">
        <f t="shared" si="113"/>
        <v/>
      </c>
      <c r="F37" s="252"/>
      <c r="G37" s="268" t="str">
        <f t="shared" si="114"/>
        <v/>
      </c>
      <c r="H37" s="252"/>
      <c r="I37" s="268" t="str">
        <f t="shared" si="115"/>
        <v/>
      </c>
      <c r="J37" s="252"/>
      <c r="K37" s="268" t="str">
        <f t="shared" si="116"/>
        <v/>
      </c>
      <c r="L37" s="252"/>
      <c r="M37" s="268" t="str">
        <f t="shared" si="117"/>
        <v/>
      </c>
      <c r="N37" s="252"/>
      <c r="O37" s="268" t="str">
        <f t="shared" si="118"/>
        <v/>
      </c>
      <c r="P37" s="252"/>
      <c r="Q37" s="268" t="str">
        <f t="shared" si="119"/>
        <v/>
      </c>
      <c r="R37" s="252"/>
      <c r="S37" s="268" t="str">
        <f t="shared" si="120"/>
        <v/>
      </c>
      <c r="T37" s="252"/>
      <c r="U37" s="268" t="str">
        <f t="shared" si="121"/>
        <v/>
      </c>
      <c r="V37" s="252"/>
      <c r="W37" s="268" t="str">
        <f t="shared" si="122"/>
        <v/>
      </c>
      <c r="X37" s="252"/>
      <c r="Y37" s="268" t="str">
        <f t="shared" si="123"/>
        <v/>
      </c>
      <c r="Z37" s="249"/>
      <c r="AA37" s="249"/>
      <c r="AB37" s="249"/>
      <c r="AC37" s="249"/>
      <c r="AD37" s="249"/>
      <c r="AE37" s="249"/>
      <c r="AF37" s="249"/>
      <c r="AG37" s="249"/>
      <c r="AH37" s="249"/>
      <c r="AI37" s="249"/>
      <c r="AJ37" s="249"/>
      <c r="AK37" s="249"/>
      <c r="AL37" s="249"/>
      <c r="AM37" s="249"/>
      <c r="AN37" s="249"/>
      <c r="AO37" s="249"/>
      <c r="AP37" s="249"/>
    </row>
    <row r="38" spans="1:42" ht="16.5" customHeight="1">
      <c r="A38" s="267" t="s">
        <v>375</v>
      </c>
      <c r="B38" s="252"/>
      <c r="C38" s="268" t="str">
        <f t="shared" si="112"/>
        <v/>
      </c>
      <c r="D38" s="252"/>
      <c r="E38" s="268" t="str">
        <f t="shared" si="113"/>
        <v/>
      </c>
      <c r="F38" s="252"/>
      <c r="G38" s="268" t="str">
        <f t="shared" si="114"/>
        <v/>
      </c>
      <c r="H38" s="252"/>
      <c r="I38" s="268" t="str">
        <f t="shared" si="115"/>
        <v/>
      </c>
      <c r="J38" s="252"/>
      <c r="K38" s="268" t="str">
        <f t="shared" si="116"/>
        <v/>
      </c>
      <c r="L38" s="252"/>
      <c r="M38" s="268" t="str">
        <f t="shared" si="117"/>
        <v/>
      </c>
      <c r="N38" s="252"/>
      <c r="O38" s="268" t="str">
        <f t="shared" si="118"/>
        <v/>
      </c>
      <c r="P38" s="252"/>
      <c r="Q38" s="268" t="str">
        <f t="shared" si="119"/>
        <v/>
      </c>
      <c r="R38" s="252"/>
      <c r="S38" s="268" t="str">
        <f t="shared" si="120"/>
        <v/>
      </c>
      <c r="T38" s="252"/>
      <c r="U38" s="268" t="str">
        <f t="shared" si="121"/>
        <v/>
      </c>
      <c r="V38" s="252"/>
      <c r="W38" s="268" t="str">
        <f t="shared" si="122"/>
        <v/>
      </c>
      <c r="X38" s="252"/>
      <c r="Y38" s="268" t="str">
        <f t="shared" si="123"/>
        <v/>
      </c>
      <c r="Z38" s="249"/>
      <c r="AA38" s="249"/>
      <c r="AB38" s="249"/>
      <c r="AC38" s="249"/>
      <c r="AD38" s="249"/>
      <c r="AE38" s="249"/>
      <c r="AF38" s="249"/>
      <c r="AG38" s="249"/>
      <c r="AH38" s="249"/>
      <c r="AI38" s="249"/>
      <c r="AJ38" s="249"/>
      <c r="AK38" s="249"/>
      <c r="AL38" s="249"/>
      <c r="AM38" s="249"/>
      <c r="AN38" s="249"/>
      <c r="AO38" s="249"/>
      <c r="AP38" s="249"/>
    </row>
    <row r="39" spans="1:42" ht="15" customHeight="1">
      <c r="A39" s="267" t="s">
        <v>374</v>
      </c>
      <c r="B39" s="252"/>
      <c r="C39" s="268" t="str">
        <f t="shared" si="112"/>
        <v/>
      </c>
      <c r="D39" s="252"/>
      <c r="E39" s="268" t="str">
        <f t="shared" si="113"/>
        <v/>
      </c>
      <c r="F39" s="252"/>
      <c r="G39" s="268" t="str">
        <f t="shared" si="114"/>
        <v/>
      </c>
      <c r="H39" s="252"/>
      <c r="I39" s="268" t="str">
        <f t="shared" si="115"/>
        <v/>
      </c>
      <c r="J39" s="252"/>
      <c r="K39" s="268" t="str">
        <f t="shared" si="116"/>
        <v/>
      </c>
      <c r="L39" s="252"/>
      <c r="M39" s="268" t="str">
        <f t="shared" si="117"/>
        <v/>
      </c>
      <c r="N39" s="252"/>
      <c r="O39" s="268" t="str">
        <f t="shared" si="118"/>
        <v/>
      </c>
      <c r="P39" s="252"/>
      <c r="Q39" s="268" t="str">
        <f t="shared" si="119"/>
        <v/>
      </c>
      <c r="R39" s="252"/>
      <c r="S39" s="268" t="str">
        <f t="shared" si="120"/>
        <v/>
      </c>
      <c r="T39" s="252"/>
      <c r="U39" s="268" t="str">
        <f t="shared" si="121"/>
        <v/>
      </c>
      <c r="V39" s="252"/>
      <c r="W39" s="268" t="str">
        <f t="shared" si="122"/>
        <v/>
      </c>
      <c r="X39" s="252"/>
      <c r="Y39" s="268" t="str">
        <f t="shared" si="123"/>
        <v/>
      </c>
      <c r="Z39" s="249"/>
      <c r="AA39" s="249"/>
      <c r="AB39" s="249"/>
      <c r="AC39" s="249"/>
      <c r="AD39" s="249"/>
      <c r="AE39" s="249"/>
      <c r="AF39" s="249"/>
      <c r="AG39" s="249"/>
      <c r="AH39" s="249"/>
      <c r="AI39" s="249"/>
      <c r="AJ39" s="249"/>
      <c r="AK39" s="249"/>
      <c r="AL39" s="249"/>
      <c r="AM39" s="249"/>
      <c r="AN39" s="249"/>
      <c r="AO39" s="249"/>
      <c r="AP39" s="249"/>
    </row>
    <row r="40" spans="1:42" ht="18" customHeight="1">
      <c r="A40" s="272" t="s">
        <v>373</v>
      </c>
      <c r="B40" s="254"/>
      <c r="C40" s="268" t="str">
        <f t="shared" si="112"/>
        <v/>
      </c>
      <c r="D40" s="254"/>
      <c r="E40" s="268" t="str">
        <f t="shared" si="113"/>
        <v/>
      </c>
      <c r="F40" s="254"/>
      <c r="G40" s="268" t="str">
        <f t="shared" si="114"/>
        <v/>
      </c>
      <c r="H40" s="254"/>
      <c r="I40" s="268" t="str">
        <f t="shared" si="115"/>
        <v/>
      </c>
      <c r="J40" s="254"/>
      <c r="K40" s="268" t="str">
        <f t="shared" si="116"/>
        <v/>
      </c>
      <c r="L40" s="254"/>
      <c r="M40" s="268" t="str">
        <f t="shared" si="117"/>
        <v/>
      </c>
      <c r="N40" s="254"/>
      <c r="O40" s="268" t="str">
        <f t="shared" si="118"/>
        <v/>
      </c>
      <c r="P40" s="254"/>
      <c r="Q40" s="268" t="str">
        <f t="shared" si="119"/>
        <v/>
      </c>
      <c r="R40" s="254"/>
      <c r="S40" s="268" t="str">
        <f t="shared" si="120"/>
        <v/>
      </c>
      <c r="T40" s="254"/>
      <c r="U40" s="268" t="str">
        <f t="shared" si="121"/>
        <v/>
      </c>
      <c r="V40" s="254"/>
      <c r="W40" s="268" t="str">
        <f t="shared" si="122"/>
        <v/>
      </c>
      <c r="X40" s="254"/>
      <c r="Y40" s="268" t="str">
        <f t="shared" si="123"/>
        <v/>
      </c>
      <c r="Z40" s="249"/>
      <c r="AA40" s="249"/>
      <c r="AB40" s="249"/>
      <c r="AC40" s="249"/>
      <c r="AD40" s="249"/>
      <c r="AE40" s="249"/>
      <c r="AF40" s="249"/>
      <c r="AG40" s="249"/>
      <c r="AH40" s="249"/>
      <c r="AI40" s="249"/>
      <c r="AJ40" s="249"/>
      <c r="AK40" s="249"/>
      <c r="AL40" s="249"/>
      <c r="AM40" s="249"/>
      <c r="AN40" s="249"/>
      <c r="AO40" s="249"/>
      <c r="AP40" s="249"/>
    </row>
    <row r="41" spans="1:42" ht="25.5" customHeight="1">
      <c r="A41" s="267" t="s">
        <v>320</v>
      </c>
      <c r="B41" s="254"/>
      <c r="C41" s="268" t="str">
        <f t="shared" si="112"/>
        <v/>
      </c>
      <c r="D41" s="254"/>
      <c r="E41" s="268" t="str">
        <f t="shared" si="113"/>
        <v/>
      </c>
      <c r="F41" s="254"/>
      <c r="G41" s="268" t="str">
        <f t="shared" si="114"/>
        <v/>
      </c>
      <c r="H41" s="254"/>
      <c r="I41" s="268" t="str">
        <f t="shared" si="115"/>
        <v/>
      </c>
      <c r="J41" s="254"/>
      <c r="K41" s="268" t="str">
        <f t="shared" si="116"/>
        <v/>
      </c>
      <c r="L41" s="254"/>
      <c r="M41" s="268" t="str">
        <f t="shared" si="117"/>
        <v/>
      </c>
      <c r="N41" s="254"/>
      <c r="O41" s="268" t="str">
        <f t="shared" si="118"/>
        <v/>
      </c>
      <c r="P41" s="254"/>
      <c r="Q41" s="268" t="str">
        <f t="shared" si="119"/>
        <v/>
      </c>
      <c r="R41" s="254"/>
      <c r="S41" s="268" t="str">
        <f t="shared" si="120"/>
        <v/>
      </c>
      <c r="T41" s="254"/>
      <c r="U41" s="268" t="str">
        <f t="shared" si="121"/>
        <v/>
      </c>
      <c r="V41" s="254"/>
      <c r="W41" s="268" t="str">
        <f t="shared" si="122"/>
        <v/>
      </c>
      <c r="X41" s="254"/>
      <c r="Y41" s="268" t="str">
        <f t="shared" si="123"/>
        <v/>
      </c>
      <c r="Z41" s="249"/>
      <c r="AA41" s="249"/>
      <c r="AB41" s="249"/>
      <c r="AC41" s="249"/>
      <c r="AD41" s="249"/>
      <c r="AE41" s="249"/>
      <c r="AF41" s="249"/>
      <c r="AG41" s="249"/>
      <c r="AH41" s="249"/>
      <c r="AI41" s="249"/>
      <c r="AJ41" s="249"/>
      <c r="AK41" s="249"/>
      <c r="AL41" s="249"/>
      <c r="AM41" s="249"/>
      <c r="AN41" s="249"/>
      <c r="AO41" s="249"/>
      <c r="AP41" s="249"/>
    </row>
    <row r="42" spans="1:42" s="80" customFormat="1" ht="15.75">
      <c r="A42" s="270" t="s">
        <v>372</v>
      </c>
      <c r="B42" s="616" t="str">
        <f t="shared" ref="B42" si="124">IFERROR(AVERAGE(C43:C47),"")</f>
        <v/>
      </c>
      <c r="C42" s="616"/>
      <c r="D42" s="616" t="str">
        <f t="shared" ref="D42" si="125">IFERROR(AVERAGE(E43:E47),"")</f>
        <v/>
      </c>
      <c r="E42" s="616"/>
      <c r="F42" s="616" t="str">
        <f t="shared" ref="F42" si="126">IFERROR(AVERAGE(G43:G47),"")</f>
        <v/>
      </c>
      <c r="G42" s="616"/>
      <c r="H42" s="616" t="str">
        <f t="shared" ref="H42" si="127">IFERROR(AVERAGE(I43:I47),"")</f>
        <v/>
      </c>
      <c r="I42" s="616"/>
      <c r="J42" s="616" t="str">
        <f t="shared" ref="J42" si="128">IFERROR(AVERAGE(K43:K47),"")</f>
        <v/>
      </c>
      <c r="K42" s="616"/>
      <c r="L42" s="616" t="str">
        <f t="shared" ref="L42" si="129">IFERROR(AVERAGE(M43:M47),"")</f>
        <v/>
      </c>
      <c r="M42" s="616"/>
      <c r="N42" s="616" t="str">
        <f t="shared" ref="N42" si="130">IFERROR(AVERAGE(O43:O47),"")</f>
        <v/>
      </c>
      <c r="O42" s="616"/>
      <c r="P42" s="616" t="str">
        <f t="shared" ref="P42" si="131">IFERROR(AVERAGE(Q43:Q47),"")</f>
        <v/>
      </c>
      <c r="Q42" s="616"/>
      <c r="R42" s="616" t="str">
        <f t="shared" ref="R42" si="132">IFERROR(AVERAGE(S43:S47),"")</f>
        <v/>
      </c>
      <c r="S42" s="616"/>
      <c r="T42" s="616" t="str">
        <f t="shared" ref="T42" si="133">IFERROR(AVERAGE(U43:U47),"")</f>
        <v/>
      </c>
      <c r="U42" s="616"/>
      <c r="V42" s="616" t="str">
        <f t="shared" ref="V42" si="134">IFERROR(AVERAGE(W43:W47),"")</f>
        <v/>
      </c>
      <c r="W42" s="616"/>
      <c r="X42" s="616" t="str">
        <f t="shared" ref="X42" si="135">IFERROR(AVERAGE(Y43:Y47),"")</f>
        <v/>
      </c>
      <c r="Y42" s="616"/>
      <c r="Z42" s="266" t="str">
        <f>IFERROR(AVERAGE(B42:Y42),"")</f>
        <v/>
      </c>
      <c r="AA42" s="262"/>
      <c r="AB42" s="262"/>
      <c r="AC42" s="262"/>
      <c r="AD42" s="262"/>
      <c r="AE42" s="262"/>
      <c r="AF42" s="262"/>
      <c r="AG42" s="262"/>
      <c r="AH42" s="262"/>
      <c r="AI42" s="262"/>
      <c r="AJ42" s="262"/>
      <c r="AK42" s="262"/>
      <c r="AL42" s="262"/>
      <c r="AM42" s="262"/>
      <c r="AN42" s="262"/>
      <c r="AO42" s="262"/>
      <c r="AP42" s="262"/>
    </row>
    <row r="43" spans="1:42" ht="25.5">
      <c r="A43" s="267" t="s">
        <v>371</v>
      </c>
      <c r="B43" s="252"/>
      <c r="C43" s="268" t="str">
        <f t="shared" ref="C43:C50" si="136">IF(B43="Cumple",100,IF(B43="No cumple",0,IF(B43="No aplica","N/A","")))</f>
        <v/>
      </c>
      <c r="D43" s="252"/>
      <c r="E43" s="268" t="str">
        <f t="shared" ref="E43:E50" si="137">IF(D43="Cumple",100,IF(D43="No cumple",0,IF(D43="No aplica","N/A","")))</f>
        <v/>
      </c>
      <c r="F43" s="252"/>
      <c r="G43" s="268" t="str">
        <f t="shared" ref="G43:G50" si="138">IF(F43="Cumple",100,IF(F43="No cumple",0,IF(F43="No aplica","N/A","")))</f>
        <v/>
      </c>
      <c r="H43" s="252"/>
      <c r="I43" s="268" t="str">
        <f t="shared" ref="I43:I50" si="139">IF(H43="Cumple",100,IF(H43="No cumple",0,IF(H43="No aplica","N/A","")))</f>
        <v/>
      </c>
      <c r="J43" s="252"/>
      <c r="K43" s="268" t="str">
        <f t="shared" ref="K43:K50" si="140">IF(J43="Cumple",100,IF(J43="No cumple",0,IF(J43="No aplica","N/A","")))</f>
        <v/>
      </c>
      <c r="L43" s="252"/>
      <c r="M43" s="268" t="str">
        <f t="shared" ref="M43:M50" si="141">IF(L43="Cumple",100,IF(L43="No cumple",0,IF(L43="No aplica","N/A","")))</f>
        <v/>
      </c>
      <c r="N43" s="252"/>
      <c r="O43" s="268" t="str">
        <f t="shared" ref="O43:O50" si="142">IF(N43="Cumple",100,IF(N43="No cumple",0,IF(N43="No aplica","N/A","")))</f>
        <v/>
      </c>
      <c r="P43" s="252"/>
      <c r="Q43" s="268" t="str">
        <f t="shared" ref="Q43:Q50" si="143">IF(P43="Cumple",100,IF(P43="No cumple",0,IF(P43="No aplica","N/A","")))</f>
        <v/>
      </c>
      <c r="R43" s="252"/>
      <c r="S43" s="268" t="str">
        <f t="shared" ref="S43:S50" si="144">IF(R43="Cumple",100,IF(R43="No cumple",0,IF(R43="No aplica","N/A","")))</f>
        <v/>
      </c>
      <c r="T43" s="252"/>
      <c r="U43" s="268" t="str">
        <f t="shared" ref="U43:U50" si="145">IF(T43="Cumple",100,IF(T43="No cumple",0,IF(T43="No aplica","N/A","")))</f>
        <v/>
      </c>
      <c r="V43" s="252"/>
      <c r="W43" s="268" t="str">
        <f t="shared" ref="W43:W50" si="146">IF(V43="Cumple",100,IF(V43="No cumple",0,IF(V43="No aplica","N/A","")))</f>
        <v/>
      </c>
      <c r="X43" s="252"/>
      <c r="Y43" s="268" t="str">
        <f t="shared" ref="Y43:Y50" si="147">IF(X43="Cumple",100,IF(X43="No cumple",0,IF(X43="No aplica","N/A","")))</f>
        <v/>
      </c>
      <c r="Z43" s="249"/>
      <c r="AA43" s="249"/>
      <c r="AB43" s="249"/>
      <c r="AC43" s="249"/>
      <c r="AD43" s="249"/>
      <c r="AE43" s="249"/>
      <c r="AF43" s="249"/>
      <c r="AG43" s="249"/>
      <c r="AH43" s="249"/>
      <c r="AI43" s="249"/>
      <c r="AJ43" s="249"/>
      <c r="AK43" s="249"/>
      <c r="AL43" s="249"/>
      <c r="AM43" s="249"/>
      <c r="AN43" s="249"/>
      <c r="AO43" s="249"/>
      <c r="AP43" s="249"/>
    </row>
    <row r="44" spans="1:42" ht="27" customHeight="1">
      <c r="A44" s="269" t="s">
        <v>370</v>
      </c>
      <c r="B44" s="253"/>
      <c r="C44" s="268" t="str">
        <f t="shared" si="136"/>
        <v/>
      </c>
      <c r="D44" s="253"/>
      <c r="E44" s="268" t="str">
        <f t="shared" si="137"/>
        <v/>
      </c>
      <c r="F44" s="253"/>
      <c r="G44" s="268" t="str">
        <f t="shared" si="138"/>
        <v/>
      </c>
      <c r="H44" s="253"/>
      <c r="I44" s="268" t="str">
        <f t="shared" si="139"/>
        <v/>
      </c>
      <c r="J44" s="253"/>
      <c r="K44" s="268" t="str">
        <f t="shared" si="140"/>
        <v/>
      </c>
      <c r="L44" s="253"/>
      <c r="M44" s="268" t="str">
        <f t="shared" si="141"/>
        <v/>
      </c>
      <c r="N44" s="253"/>
      <c r="O44" s="268" t="str">
        <f t="shared" si="142"/>
        <v/>
      </c>
      <c r="P44" s="253"/>
      <c r="Q44" s="268" t="str">
        <f t="shared" si="143"/>
        <v/>
      </c>
      <c r="R44" s="253"/>
      <c r="S44" s="268" t="str">
        <f t="shared" si="144"/>
        <v/>
      </c>
      <c r="T44" s="253"/>
      <c r="U44" s="268" t="str">
        <f t="shared" si="145"/>
        <v/>
      </c>
      <c r="V44" s="253"/>
      <c r="W44" s="268" t="str">
        <f t="shared" si="146"/>
        <v/>
      </c>
      <c r="X44" s="253"/>
      <c r="Y44" s="268" t="str">
        <f t="shared" si="147"/>
        <v/>
      </c>
      <c r="Z44" s="249"/>
      <c r="AA44" s="249"/>
      <c r="AB44" s="249"/>
      <c r="AC44" s="249"/>
      <c r="AD44" s="249"/>
      <c r="AE44" s="249"/>
      <c r="AF44" s="249"/>
      <c r="AG44" s="249"/>
      <c r="AH44" s="249"/>
      <c r="AI44" s="249"/>
      <c r="AJ44" s="249"/>
      <c r="AK44" s="249"/>
      <c r="AL44" s="249"/>
      <c r="AM44" s="249"/>
      <c r="AN44" s="249"/>
      <c r="AO44" s="249"/>
      <c r="AP44" s="249"/>
    </row>
    <row r="45" spans="1:42" ht="38.25">
      <c r="A45" s="267" t="s">
        <v>369</v>
      </c>
      <c r="B45" s="252"/>
      <c r="C45" s="268" t="str">
        <f t="shared" si="136"/>
        <v/>
      </c>
      <c r="D45" s="252"/>
      <c r="E45" s="268" t="str">
        <f t="shared" si="137"/>
        <v/>
      </c>
      <c r="F45" s="252"/>
      <c r="G45" s="268" t="str">
        <f t="shared" si="138"/>
        <v/>
      </c>
      <c r="H45" s="252"/>
      <c r="I45" s="268" t="str">
        <f t="shared" si="139"/>
        <v/>
      </c>
      <c r="J45" s="252"/>
      <c r="K45" s="268" t="str">
        <f t="shared" si="140"/>
        <v/>
      </c>
      <c r="L45" s="252"/>
      <c r="M45" s="268" t="str">
        <f t="shared" si="141"/>
        <v/>
      </c>
      <c r="N45" s="252"/>
      <c r="O45" s="268" t="str">
        <f t="shared" si="142"/>
        <v/>
      </c>
      <c r="P45" s="252"/>
      <c r="Q45" s="268" t="str">
        <f t="shared" si="143"/>
        <v/>
      </c>
      <c r="R45" s="252"/>
      <c r="S45" s="268" t="str">
        <f t="shared" si="144"/>
        <v/>
      </c>
      <c r="T45" s="252"/>
      <c r="U45" s="268" t="str">
        <f t="shared" si="145"/>
        <v/>
      </c>
      <c r="V45" s="252"/>
      <c r="W45" s="268" t="str">
        <f t="shared" si="146"/>
        <v/>
      </c>
      <c r="X45" s="252"/>
      <c r="Y45" s="268" t="str">
        <f t="shared" si="147"/>
        <v/>
      </c>
      <c r="Z45" s="249"/>
      <c r="AA45" s="249"/>
      <c r="AB45" s="249"/>
      <c r="AC45" s="249"/>
      <c r="AD45" s="249"/>
      <c r="AE45" s="249"/>
      <c r="AF45" s="249"/>
      <c r="AG45" s="249"/>
      <c r="AH45" s="249"/>
      <c r="AI45" s="249"/>
      <c r="AJ45" s="249"/>
      <c r="AK45" s="249"/>
      <c r="AL45" s="249"/>
      <c r="AM45" s="249"/>
      <c r="AN45" s="249"/>
      <c r="AO45" s="249"/>
      <c r="AP45" s="249"/>
    </row>
    <row r="46" spans="1:42">
      <c r="A46" s="267" t="s">
        <v>368</v>
      </c>
      <c r="B46" s="252"/>
      <c r="C46" s="268" t="str">
        <f t="shared" si="136"/>
        <v/>
      </c>
      <c r="D46" s="252"/>
      <c r="E46" s="268" t="str">
        <f t="shared" si="137"/>
        <v/>
      </c>
      <c r="F46" s="252"/>
      <c r="G46" s="268" t="str">
        <f t="shared" si="138"/>
        <v/>
      </c>
      <c r="H46" s="252"/>
      <c r="I46" s="268" t="str">
        <f t="shared" si="139"/>
        <v/>
      </c>
      <c r="J46" s="252"/>
      <c r="K46" s="268" t="str">
        <f t="shared" si="140"/>
        <v/>
      </c>
      <c r="L46" s="252"/>
      <c r="M46" s="268" t="str">
        <f t="shared" si="141"/>
        <v/>
      </c>
      <c r="N46" s="252"/>
      <c r="O46" s="268" t="str">
        <f t="shared" si="142"/>
        <v/>
      </c>
      <c r="P46" s="252"/>
      <c r="Q46" s="268" t="str">
        <f t="shared" si="143"/>
        <v/>
      </c>
      <c r="R46" s="252"/>
      <c r="S46" s="268" t="str">
        <f t="shared" si="144"/>
        <v/>
      </c>
      <c r="T46" s="252"/>
      <c r="U46" s="268" t="str">
        <f t="shared" si="145"/>
        <v/>
      </c>
      <c r="V46" s="252"/>
      <c r="W46" s="268" t="str">
        <f t="shared" si="146"/>
        <v/>
      </c>
      <c r="X46" s="252"/>
      <c r="Y46" s="268" t="str">
        <f t="shared" si="147"/>
        <v/>
      </c>
      <c r="Z46" s="249"/>
      <c r="AA46" s="249"/>
      <c r="AB46" s="249"/>
      <c r="AC46" s="249"/>
      <c r="AD46" s="249"/>
      <c r="AE46" s="249"/>
      <c r="AF46" s="249"/>
      <c r="AG46" s="249"/>
      <c r="AH46" s="249"/>
      <c r="AI46" s="249"/>
      <c r="AJ46" s="249"/>
      <c r="AK46" s="249"/>
      <c r="AL46" s="249"/>
      <c r="AM46" s="249"/>
      <c r="AN46" s="249"/>
      <c r="AO46" s="249"/>
      <c r="AP46" s="249"/>
    </row>
    <row r="47" spans="1:42" ht="30.75" customHeight="1">
      <c r="A47" s="269" t="s">
        <v>367</v>
      </c>
      <c r="B47" s="253"/>
      <c r="C47" s="268" t="str">
        <f t="shared" si="136"/>
        <v/>
      </c>
      <c r="D47" s="253"/>
      <c r="E47" s="268" t="str">
        <f t="shared" si="137"/>
        <v/>
      </c>
      <c r="F47" s="253"/>
      <c r="G47" s="268" t="str">
        <f t="shared" si="138"/>
        <v/>
      </c>
      <c r="H47" s="253"/>
      <c r="I47" s="268" t="str">
        <f t="shared" si="139"/>
        <v/>
      </c>
      <c r="J47" s="253"/>
      <c r="K47" s="268" t="str">
        <f t="shared" si="140"/>
        <v/>
      </c>
      <c r="L47" s="253"/>
      <c r="M47" s="268" t="str">
        <f t="shared" si="141"/>
        <v/>
      </c>
      <c r="N47" s="253"/>
      <c r="O47" s="268" t="str">
        <f t="shared" si="142"/>
        <v/>
      </c>
      <c r="P47" s="253"/>
      <c r="Q47" s="268" t="str">
        <f t="shared" si="143"/>
        <v/>
      </c>
      <c r="R47" s="253"/>
      <c r="S47" s="268" t="str">
        <f t="shared" si="144"/>
        <v/>
      </c>
      <c r="T47" s="253"/>
      <c r="U47" s="268" t="str">
        <f t="shared" si="145"/>
        <v/>
      </c>
      <c r="V47" s="253"/>
      <c r="W47" s="268" t="str">
        <f t="shared" si="146"/>
        <v/>
      </c>
      <c r="X47" s="253"/>
      <c r="Y47" s="268" t="str">
        <f t="shared" si="147"/>
        <v/>
      </c>
      <c r="Z47" s="249"/>
      <c r="AA47" s="249"/>
      <c r="AB47" s="249"/>
      <c r="AC47" s="249"/>
      <c r="AD47" s="249"/>
      <c r="AE47" s="249"/>
      <c r="AF47" s="249"/>
      <c r="AG47" s="249"/>
      <c r="AH47" s="249"/>
      <c r="AI47" s="249"/>
      <c r="AJ47" s="249"/>
      <c r="AK47" s="249"/>
      <c r="AL47" s="249"/>
      <c r="AM47" s="249"/>
      <c r="AN47" s="249"/>
      <c r="AO47" s="249"/>
      <c r="AP47" s="249"/>
    </row>
    <row r="48" spans="1:42" ht="45.75" customHeight="1">
      <c r="A48" s="269" t="s">
        <v>366</v>
      </c>
      <c r="B48" s="253"/>
      <c r="C48" s="268" t="str">
        <f t="shared" si="136"/>
        <v/>
      </c>
      <c r="D48" s="253"/>
      <c r="E48" s="268" t="str">
        <f t="shared" si="137"/>
        <v/>
      </c>
      <c r="F48" s="253"/>
      <c r="G48" s="268" t="str">
        <f t="shared" si="138"/>
        <v/>
      </c>
      <c r="H48" s="253"/>
      <c r="I48" s="268" t="str">
        <f t="shared" si="139"/>
        <v/>
      </c>
      <c r="J48" s="253"/>
      <c r="K48" s="268" t="str">
        <f t="shared" si="140"/>
        <v/>
      </c>
      <c r="L48" s="253"/>
      <c r="M48" s="268" t="str">
        <f t="shared" si="141"/>
        <v/>
      </c>
      <c r="N48" s="253"/>
      <c r="O48" s="268" t="str">
        <f t="shared" si="142"/>
        <v/>
      </c>
      <c r="P48" s="253"/>
      <c r="Q48" s="268" t="str">
        <f t="shared" si="143"/>
        <v/>
      </c>
      <c r="R48" s="253"/>
      <c r="S48" s="268" t="str">
        <f t="shared" si="144"/>
        <v/>
      </c>
      <c r="T48" s="253"/>
      <c r="U48" s="268" t="str">
        <f t="shared" si="145"/>
        <v/>
      </c>
      <c r="V48" s="253"/>
      <c r="W48" s="268" t="str">
        <f t="shared" si="146"/>
        <v/>
      </c>
      <c r="X48" s="253"/>
      <c r="Y48" s="268" t="str">
        <f t="shared" si="147"/>
        <v/>
      </c>
      <c r="Z48" s="249"/>
      <c r="AA48" s="249"/>
      <c r="AB48" s="249"/>
      <c r="AC48" s="249"/>
      <c r="AD48" s="249"/>
      <c r="AE48" s="249"/>
      <c r="AF48" s="249"/>
      <c r="AG48" s="249"/>
      <c r="AH48" s="249"/>
      <c r="AI48" s="249"/>
      <c r="AJ48" s="249"/>
      <c r="AK48" s="249"/>
      <c r="AL48" s="249"/>
      <c r="AM48" s="249"/>
      <c r="AN48" s="249"/>
      <c r="AO48" s="249"/>
      <c r="AP48" s="249"/>
    </row>
    <row r="49" spans="1:42" ht="18" customHeight="1">
      <c r="A49" s="272" t="s">
        <v>365</v>
      </c>
      <c r="B49" s="254"/>
      <c r="C49" s="268" t="str">
        <f t="shared" si="136"/>
        <v/>
      </c>
      <c r="D49" s="254"/>
      <c r="E49" s="268" t="str">
        <f t="shared" si="137"/>
        <v/>
      </c>
      <c r="F49" s="254"/>
      <c r="G49" s="268" t="str">
        <f t="shared" si="138"/>
        <v/>
      </c>
      <c r="H49" s="254"/>
      <c r="I49" s="268" t="str">
        <f t="shared" si="139"/>
        <v/>
      </c>
      <c r="J49" s="254"/>
      <c r="K49" s="268" t="str">
        <f t="shared" si="140"/>
        <v/>
      </c>
      <c r="L49" s="254"/>
      <c r="M49" s="268" t="str">
        <f t="shared" si="141"/>
        <v/>
      </c>
      <c r="N49" s="254"/>
      <c r="O49" s="268" t="str">
        <f t="shared" si="142"/>
        <v/>
      </c>
      <c r="P49" s="254"/>
      <c r="Q49" s="268" t="str">
        <f t="shared" si="143"/>
        <v/>
      </c>
      <c r="R49" s="254"/>
      <c r="S49" s="268" t="str">
        <f t="shared" si="144"/>
        <v/>
      </c>
      <c r="T49" s="254"/>
      <c r="U49" s="268" t="str">
        <f t="shared" si="145"/>
        <v/>
      </c>
      <c r="V49" s="254"/>
      <c r="W49" s="268" t="str">
        <f t="shared" si="146"/>
        <v/>
      </c>
      <c r="X49" s="254"/>
      <c r="Y49" s="268" t="str">
        <f t="shared" si="147"/>
        <v/>
      </c>
      <c r="Z49" s="249"/>
      <c r="AA49" s="249"/>
      <c r="AB49" s="249"/>
      <c r="AC49" s="249"/>
      <c r="AD49" s="249"/>
      <c r="AE49" s="249"/>
      <c r="AF49" s="249"/>
      <c r="AG49" s="249"/>
      <c r="AH49" s="249"/>
      <c r="AI49" s="249"/>
      <c r="AJ49" s="249"/>
      <c r="AK49" s="249"/>
      <c r="AL49" s="249"/>
      <c r="AM49" s="249"/>
      <c r="AN49" s="249"/>
      <c r="AO49" s="249"/>
      <c r="AP49" s="249"/>
    </row>
    <row r="50" spans="1:42" ht="40.5" customHeight="1">
      <c r="A50" s="269" t="s">
        <v>364</v>
      </c>
      <c r="B50" s="253"/>
      <c r="C50" s="268" t="str">
        <f t="shared" si="136"/>
        <v/>
      </c>
      <c r="D50" s="253"/>
      <c r="E50" s="268" t="str">
        <f t="shared" si="137"/>
        <v/>
      </c>
      <c r="F50" s="253"/>
      <c r="G50" s="268" t="str">
        <f t="shared" si="138"/>
        <v/>
      </c>
      <c r="H50" s="253"/>
      <c r="I50" s="268" t="str">
        <f t="shared" si="139"/>
        <v/>
      </c>
      <c r="J50" s="253"/>
      <c r="K50" s="268" t="str">
        <f t="shared" si="140"/>
        <v/>
      </c>
      <c r="L50" s="253"/>
      <c r="M50" s="268" t="str">
        <f t="shared" si="141"/>
        <v/>
      </c>
      <c r="N50" s="253"/>
      <c r="O50" s="268" t="str">
        <f t="shared" si="142"/>
        <v/>
      </c>
      <c r="P50" s="253"/>
      <c r="Q50" s="268" t="str">
        <f t="shared" si="143"/>
        <v/>
      </c>
      <c r="R50" s="253"/>
      <c r="S50" s="268" t="str">
        <f t="shared" si="144"/>
        <v/>
      </c>
      <c r="T50" s="253"/>
      <c r="U50" s="268" t="str">
        <f t="shared" si="145"/>
        <v/>
      </c>
      <c r="V50" s="253"/>
      <c r="W50" s="268" t="str">
        <f t="shared" si="146"/>
        <v/>
      </c>
      <c r="X50" s="253"/>
      <c r="Y50" s="268" t="str">
        <f t="shared" si="147"/>
        <v/>
      </c>
      <c r="Z50" s="249"/>
      <c r="AA50" s="249"/>
      <c r="AB50" s="249"/>
      <c r="AC50" s="249"/>
      <c r="AD50" s="249"/>
      <c r="AE50" s="249"/>
      <c r="AF50" s="249"/>
      <c r="AG50" s="249"/>
      <c r="AH50" s="249"/>
      <c r="AI50" s="249"/>
      <c r="AJ50" s="249"/>
      <c r="AK50" s="249"/>
      <c r="AL50" s="249"/>
      <c r="AM50" s="249"/>
      <c r="AN50" s="249"/>
      <c r="AO50" s="249"/>
      <c r="AP50" s="249"/>
    </row>
    <row r="51" spans="1:42" s="80" customFormat="1" ht="15.75">
      <c r="A51" s="270" t="s">
        <v>363</v>
      </c>
      <c r="B51" s="616" t="str">
        <f t="shared" ref="B51" si="148">IFERROR(AVERAGE(C52:C56),"")</f>
        <v/>
      </c>
      <c r="C51" s="616"/>
      <c r="D51" s="616" t="str">
        <f t="shared" ref="D51" si="149">IFERROR(AVERAGE(E52:E56),"")</f>
        <v/>
      </c>
      <c r="E51" s="616"/>
      <c r="F51" s="616" t="str">
        <f t="shared" ref="F51" si="150">IFERROR(AVERAGE(G52:G56),"")</f>
        <v/>
      </c>
      <c r="G51" s="616"/>
      <c r="H51" s="616" t="str">
        <f t="shared" ref="H51" si="151">IFERROR(AVERAGE(I52:I56),"")</f>
        <v/>
      </c>
      <c r="I51" s="616"/>
      <c r="J51" s="616" t="str">
        <f t="shared" ref="J51" si="152">IFERROR(AVERAGE(K52:K56),"")</f>
        <v/>
      </c>
      <c r="K51" s="616"/>
      <c r="L51" s="616" t="str">
        <f t="shared" ref="L51" si="153">IFERROR(AVERAGE(M52:M56),"")</f>
        <v/>
      </c>
      <c r="M51" s="616"/>
      <c r="N51" s="616" t="str">
        <f t="shared" ref="N51" si="154">IFERROR(AVERAGE(O52:O56),"")</f>
        <v/>
      </c>
      <c r="O51" s="616"/>
      <c r="P51" s="616" t="str">
        <f t="shared" ref="P51" si="155">IFERROR(AVERAGE(Q52:Q56),"")</f>
        <v/>
      </c>
      <c r="Q51" s="616"/>
      <c r="R51" s="616" t="str">
        <f t="shared" ref="R51" si="156">IFERROR(AVERAGE(S52:S56),"")</f>
        <v/>
      </c>
      <c r="S51" s="616"/>
      <c r="T51" s="616" t="str">
        <f t="shared" ref="T51" si="157">IFERROR(AVERAGE(U52:U56),"")</f>
        <v/>
      </c>
      <c r="U51" s="616"/>
      <c r="V51" s="616" t="str">
        <f t="shared" ref="V51" si="158">IFERROR(AVERAGE(W52:W56),"")</f>
        <v/>
      </c>
      <c r="W51" s="616"/>
      <c r="X51" s="616" t="str">
        <f t="shared" ref="X51" si="159">IFERROR(AVERAGE(Y52:Y56),"")</f>
        <v/>
      </c>
      <c r="Y51" s="616"/>
      <c r="Z51" s="266" t="str">
        <f>IFERROR(AVERAGE(B51:Y51),"")</f>
        <v/>
      </c>
      <c r="AA51" s="262"/>
      <c r="AB51" s="262"/>
      <c r="AC51" s="262"/>
      <c r="AD51" s="262"/>
      <c r="AE51" s="262"/>
      <c r="AF51" s="262"/>
      <c r="AG51" s="262"/>
      <c r="AH51" s="262"/>
      <c r="AI51" s="262"/>
      <c r="AJ51" s="262"/>
      <c r="AK51" s="262"/>
      <c r="AL51" s="262"/>
      <c r="AM51" s="262"/>
      <c r="AN51" s="262"/>
      <c r="AO51" s="262"/>
      <c r="AP51" s="262"/>
    </row>
    <row r="52" spans="1:42" ht="30.75" customHeight="1">
      <c r="A52" s="267" t="s">
        <v>362</v>
      </c>
      <c r="B52" s="252"/>
      <c r="C52" s="268" t="str">
        <f t="shared" ref="C52:C57" si="160">IF(B52="Cumple",100,IF(B52="No cumple",0,IF(B52="No aplica","N/A","")))</f>
        <v/>
      </c>
      <c r="D52" s="252"/>
      <c r="E52" s="268" t="str">
        <f t="shared" ref="E52:E57" si="161">IF(D52="Cumple",100,IF(D52="No cumple",0,IF(D52="No aplica","N/A","")))</f>
        <v/>
      </c>
      <c r="F52" s="252"/>
      <c r="G52" s="268" t="str">
        <f t="shared" ref="G52:G57" si="162">IF(F52="Cumple",100,IF(F52="No cumple",0,IF(F52="No aplica","N/A","")))</f>
        <v/>
      </c>
      <c r="H52" s="252"/>
      <c r="I52" s="268" t="str">
        <f t="shared" ref="I52:I57" si="163">IF(H52="Cumple",100,IF(H52="No cumple",0,IF(H52="No aplica","N/A","")))</f>
        <v/>
      </c>
      <c r="J52" s="252"/>
      <c r="K52" s="268" t="str">
        <f t="shared" ref="K52:K57" si="164">IF(J52="Cumple",100,IF(J52="No cumple",0,IF(J52="No aplica","N/A","")))</f>
        <v/>
      </c>
      <c r="L52" s="252"/>
      <c r="M52" s="268" t="str">
        <f t="shared" ref="M52:M57" si="165">IF(L52="Cumple",100,IF(L52="No cumple",0,IF(L52="No aplica","N/A","")))</f>
        <v/>
      </c>
      <c r="N52" s="252"/>
      <c r="O52" s="268" t="str">
        <f t="shared" ref="O52:O57" si="166">IF(N52="Cumple",100,IF(N52="No cumple",0,IF(N52="No aplica","N/A","")))</f>
        <v/>
      </c>
      <c r="P52" s="252"/>
      <c r="Q52" s="268" t="str">
        <f t="shared" ref="Q52:Q57" si="167">IF(P52="Cumple",100,IF(P52="No cumple",0,IF(P52="No aplica","N/A","")))</f>
        <v/>
      </c>
      <c r="R52" s="252"/>
      <c r="S52" s="268" t="str">
        <f t="shared" ref="S52:S57" si="168">IF(R52="Cumple",100,IF(R52="No cumple",0,IF(R52="No aplica","N/A","")))</f>
        <v/>
      </c>
      <c r="T52" s="252"/>
      <c r="U52" s="268" t="str">
        <f t="shared" ref="U52:U57" si="169">IF(T52="Cumple",100,IF(T52="No cumple",0,IF(T52="No aplica","N/A","")))</f>
        <v/>
      </c>
      <c r="V52" s="252"/>
      <c r="W52" s="268" t="str">
        <f t="shared" ref="W52:W57" si="170">IF(V52="Cumple",100,IF(V52="No cumple",0,IF(V52="No aplica","N/A","")))</f>
        <v/>
      </c>
      <c r="X52" s="252"/>
      <c r="Y52" s="268" t="str">
        <f t="shared" ref="Y52:Y57" si="171">IF(X52="Cumple",100,IF(X52="No cumple",0,IF(X52="No aplica","N/A","")))</f>
        <v/>
      </c>
      <c r="Z52" s="249"/>
      <c r="AA52" s="249"/>
      <c r="AB52" s="249"/>
      <c r="AC52" s="249"/>
      <c r="AD52" s="249"/>
      <c r="AE52" s="249"/>
      <c r="AF52" s="249"/>
      <c r="AG52" s="249"/>
      <c r="AH52" s="249"/>
      <c r="AI52" s="249"/>
      <c r="AJ52" s="249"/>
      <c r="AK52" s="249"/>
      <c r="AL52" s="249"/>
      <c r="AM52" s="249"/>
      <c r="AN52" s="249"/>
      <c r="AO52" s="249"/>
      <c r="AP52" s="249"/>
    </row>
    <row r="53" spans="1:42" ht="25.5">
      <c r="A53" s="267" t="s">
        <v>361</v>
      </c>
      <c r="B53" s="252"/>
      <c r="C53" s="268" t="str">
        <f t="shared" si="160"/>
        <v/>
      </c>
      <c r="D53" s="252"/>
      <c r="E53" s="268" t="str">
        <f t="shared" si="161"/>
        <v/>
      </c>
      <c r="F53" s="252"/>
      <c r="G53" s="268" t="str">
        <f t="shared" si="162"/>
        <v/>
      </c>
      <c r="H53" s="252"/>
      <c r="I53" s="268" t="str">
        <f t="shared" si="163"/>
        <v/>
      </c>
      <c r="J53" s="252"/>
      <c r="K53" s="268" t="str">
        <f t="shared" si="164"/>
        <v/>
      </c>
      <c r="L53" s="252"/>
      <c r="M53" s="268" t="str">
        <f t="shared" si="165"/>
        <v/>
      </c>
      <c r="N53" s="252"/>
      <c r="O53" s="268" t="str">
        <f t="shared" si="166"/>
        <v/>
      </c>
      <c r="P53" s="252"/>
      <c r="Q53" s="268" t="str">
        <f t="shared" si="167"/>
        <v/>
      </c>
      <c r="R53" s="252"/>
      <c r="S53" s="268" t="str">
        <f t="shared" si="168"/>
        <v/>
      </c>
      <c r="T53" s="252"/>
      <c r="U53" s="268" t="str">
        <f t="shared" si="169"/>
        <v/>
      </c>
      <c r="V53" s="252"/>
      <c r="W53" s="268" t="str">
        <f t="shared" si="170"/>
        <v/>
      </c>
      <c r="X53" s="252"/>
      <c r="Y53" s="268" t="str">
        <f t="shared" si="171"/>
        <v/>
      </c>
      <c r="Z53" s="249"/>
      <c r="AA53" s="249"/>
      <c r="AB53" s="249"/>
      <c r="AC53" s="249"/>
      <c r="AD53" s="249"/>
      <c r="AE53" s="249"/>
      <c r="AF53" s="249"/>
      <c r="AG53" s="249"/>
      <c r="AH53" s="249"/>
      <c r="AI53" s="249"/>
      <c r="AJ53" s="249"/>
      <c r="AK53" s="249"/>
      <c r="AL53" s="249"/>
      <c r="AM53" s="249"/>
      <c r="AN53" s="249"/>
      <c r="AO53" s="249"/>
      <c r="AP53" s="249"/>
    </row>
    <row r="54" spans="1:42" ht="25.5">
      <c r="A54" s="267" t="s">
        <v>360</v>
      </c>
      <c r="B54" s="252"/>
      <c r="C54" s="268" t="str">
        <f t="shared" si="160"/>
        <v/>
      </c>
      <c r="D54" s="252"/>
      <c r="E54" s="268" t="str">
        <f t="shared" si="161"/>
        <v/>
      </c>
      <c r="F54" s="252"/>
      <c r="G54" s="268" t="str">
        <f t="shared" si="162"/>
        <v/>
      </c>
      <c r="H54" s="252"/>
      <c r="I54" s="268" t="str">
        <f t="shared" si="163"/>
        <v/>
      </c>
      <c r="J54" s="252"/>
      <c r="K54" s="268" t="str">
        <f t="shared" si="164"/>
        <v/>
      </c>
      <c r="L54" s="252"/>
      <c r="M54" s="268" t="str">
        <f t="shared" si="165"/>
        <v/>
      </c>
      <c r="N54" s="252"/>
      <c r="O54" s="268" t="str">
        <f t="shared" si="166"/>
        <v/>
      </c>
      <c r="P54" s="252"/>
      <c r="Q54" s="268" t="str">
        <f t="shared" si="167"/>
        <v/>
      </c>
      <c r="R54" s="252"/>
      <c r="S54" s="268" t="str">
        <f t="shared" si="168"/>
        <v/>
      </c>
      <c r="T54" s="252"/>
      <c r="U54" s="268" t="str">
        <f t="shared" si="169"/>
        <v/>
      </c>
      <c r="V54" s="252"/>
      <c r="W54" s="268" t="str">
        <f t="shared" si="170"/>
        <v/>
      </c>
      <c r="X54" s="252"/>
      <c r="Y54" s="268" t="str">
        <f t="shared" si="171"/>
        <v/>
      </c>
      <c r="Z54" s="249"/>
      <c r="AA54" s="249"/>
      <c r="AB54" s="249"/>
      <c r="AC54" s="249"/>
      <c r="AD54" s="249"/>
      <c r="AE54" s="249"/>
      <c r="AF54" s="249"/>
      <c r="AG54" s="249"/>
      <c r="AH54" s="249"/>
      <c r="AI54" s="249"/>
      <c r="AJ54" s="249"/>
      <c r="AK54" s="249"/>
      <c r="AL54" s="249"/>
      <c r="AM54" s="249"/>
      <c r="AN54" s="249"/>
      <c r="AO54" s="249"/>
      <c r="AP54" s="249"/>
    </row>
    <row r="55" spans="1:42" ht="25.5">
      <c r="A55" s="267" t="s">
        <v>359</v>
      </c>
      <c r="B55" s="252"/>
      <c r="C55" s="268" t="str">
        <f t="shared" si="160"/>
        <v/>
      </c>
      <c r="D55" s="252"/>
      <c r="E55" s="268" t="str">
        <f t="shared" si="161"/>
        <v/>
      </c>
      <c r="F55" s="252"/>
      <c r="G55" s="268" t="str">
        <f t="shared" si="162"/>
        <v/>
      </c>
      <c r="H55" s="252"/>
      <c r="I55" s="268" t="str">
        <f t="shared" si="163"/>
        <v/>
      </c>
      <c r="J55" s="252"/>
      <c r="K55" s="268" t="str">
        <f t="shared" si="164"/>
        <v/>
      </c>
      <c r="L55" s="252"/>
      <c r="M55" s="268" t="str">
        <f t="shared" si="165"/>
        <v/>
      </c>
      <c r="N55" s="252"/>
      <c r="O55" s="268" t="str">
        <f t="shared" si="166"/>
        <v/>
      </c>
      <c r="P55" s="252"/>
      <c r="Q55" s="268" t="str">
        <f t="shared" si="167"/>
        <v/>
      </c>
      <c r="R55" s="252"/>
      <c r="S55" s="268" t="str">
        <f t="shared" si="168"/>
        <v/>
      </c>
      <c r="T55" s="252"/>
      <c r="U55" s="268" t="str">
        <f t="shared" si="169"/>
        <v/>
      </c>
      <c r="V55" s="252"/>
      <c r="W55" s="268" t="str">
        <f t="shared" si="170"/>
        <v/>
      </c>
      <c r="X55" s="252"/>
      <c r="Y55" s="268" t="str">
        <f t="shared" si="171"/>
        <v/>
      </c>
      <c r="Z55" s="249"/>
      <c r="AA55" s="249"/>
      <c r="AB55" s="249"/>
      <c r="AC55" s="249"/>
      <c r="AD55" s="249"/>
      <c r="AE55" s="249"/>
      <c r="AF55" s="249"/>
      <c r="AG55" s="249"/>
      <c r="AH55" s="249"/>
      <c r="AI55" s="249"/>
      <c r="AJ55" s="249"/>
      <c r="AK55" s="249"/>
      <c r="AL55" s="249"/>
      <c r="AM55" s="249"/>
      <c r="AN55" s="249"/>
      <c r="AO55" s="249"/>
      <c r="AP55" s="249"/>
    </row>
    <row r="56" spans="1:42" ht="25.5">
      <c r="A56" s="267" t="s">
        <v>358</v>
      </c>
      <c r="B56" s="252"/>
      <c r="C56" s="268" t="str">
        <f t="shared" si="160"/>
        <v/>
      </c>
      <c r="D56" s="252"/>
      <c r="E56" s="268" t="str">
        <f t="shared" si="161"/>
        <v/>
      </c>
      <c r="F56" s="252"/>
      <c r="G56" s="268" t="str">
        <f t="shared" si="162"/>
        <v/>
      </c>
      <c r="H56" s="252"/>
      <c r="I56" s="268" t="str">
        <f t="shared" si="163"/>
        <v/>
      </c>
      <c r="J56" s="252"/>
      <c r="K56" s="268" t="str">
        <f t="shared" si="164"/>
        <v/>
      </c>
      <c r="L56" s="252"/>
      <c r="M56" s="268" t="str">
        <f t="shared" si="165"/>
        <v/>
      </c>
      <c r="N56" s="252"/>
      <c r="O56" s="268" t="str">
        <f t="shared" si="166"/>
        <v/>
      </c>
      <c r="P56" s="252"/>
      <c r="Q56" s="268" t="str">
        <f t="shared" si="167"/>
        <v/>
      </c>
      <c r="R56" s="252"/>
      <c r="S56" s="268" t="str">
        <f t="shared" si="168"/>
        <v/>
      </c>
      <c r="T56" s="252"/>
      <c r="U56" s="268" t="str">
        <f t="shared" si="169"/>
        <v/>
      </c>
      <c r="V56" s="252"/>
      <c r="W56" s="268" t="str">
        <f t="shared" si="170"/>
        <v/>
      </c>
      <c r="X56" s="252"/>
      <c r="Y56" s="268" t="str">
        <f t="shared" si="171"/>
        <v/>
      </c>
      <c r="Z56" s="249"/>
      <c r="AA56" s="249"/>
      <c r="AB56" s="249"/>
      <c r="AC56" s="249"/>
      <c r="AD56" s="249"/>
      <c r="AE56" s="249"/>
      <c r="AF56" s="249"/>
      <c r="AG56" s="249"/>
      <c r="AH56" s="249"/>
      <c r="AI56" s="249"/>
      <c r="AJ56" s="249"/>
      <c r="AK56" s="249"/>
      <c r="AL56" s="249"/>
      <c r="AM56" s="249"/>
      <c r="AN56" s="249"/>
      <c r="AO56" s="249"/>
      <c r="AP56" s="249"/>
    </row>
    <row r="57" spans="1:42" ht="25.5">
      <c r="A57" s="267" t="s">
        <v>352</v>
      </c>
      <c r="B57" s="252"/>
      <c r="C57" s="268" t="str">
        <f t="shared" si="160"/>
        <v/>
      </c>
      <c r="D57" s="252"/>
      <c r="E57" s="268" t="str">
        <f t="shared" si="161"/>
        <v/>
      </c>
      <c r="F57" s="252"/>
      <c r="G57" s="268" t="str">
        <f t="shared" si="162"/>
        <v/>
      </c>
      <c r="H57" s="252"/>
      <c r="I57" s="268" t="str">
        <f t="shared" si="163"/>
        <v/>
      </c>
      <c r="J57" s="252"/>
      <c r="K57" s="268" t="str">
        <f t="shared" si="164"/>
        <v/>
      </c>
      <c r="L57" s="252"/>
      <c r="M57" s="268" t="str">
        <f t="shared" si="165"/>
        <v/>
      </c>
      <c r="N57" s="252"/>
      <c r="O57" s="268" t="str">
        <f t="shared" si="166"/>
        <v/>
      </c>
      <c r="P57" s="252"/>
      <c r="Q57" s="268" t="str">
        <f t="shared" si="167"/>
        <v/>
      </c>
      <c r="R57" s="252"/>
      <c r="S57" s="268" t="str">
        <f t="shared" si="168"/>
        <v/>
      </c>
      <c r="T57" s="252"/>
      <c r="U57" s="268" t="str">
        <f t="shared" si="169"/>
        <v/>
      </c>
      <c r="V57" s="252"/>
      <c r="W57" s="268" t="str">
        <f t="shared" si="170"/>
        <v/>
      </c>
      <c r="X57" s="252"/>
      <c r="Y57" s="268" t="str">
        <f t="shared" si="171"/>
        <v/>
      </c>
      <c r="Z57" s="249"/>
      <c r="AA57" s="249"/>
      <c r="AB57" s="249"/>
      <c r="AC57" s="249"/>
      <c r="AD57" s="249"/>
      <c r="AE57" s="249"/>
      <c r="AF57" s="249"/>
      <c r="AG57" s="249"/>
      <c r="AH57" s="249"/>
      <c r="AI57" s="249"/>
      <c r="AJ57" s="249"/>
      <c r="AK57" s="249"/>
      <c r="AL57" s="249"/>
      <c r="AM57" s="249"/>
      <c r="AN57" s="249"/>
      <c r="AO57" s="249"/>
      <c r="AP57" s="249"/>
    </row>
    <row r="58" spans="1:42" s="80" customFormat="1" ht="15.75">
      <c r="A58" s="270" t="s">
        <v>357</v>
      </c>
      <c r="B58" s="616" t="str">
        <f t="shared" ref="B58" si="172">IFERROR(AVERAGE(C59:C63),"")</f>
        <v/>
      </c>
      <c r="C58" s="616"/>
      <c r="D58" s="616" t="str">
        <f t="shared" ref="D58" si="173">IFERROR(AVERAGE(E59:E63),"")</f>
        <v/>
      </c>
      <c r="E58" s="616"/>
      <c r="F58" s="616" t="str">
        <f t="shared" ref="F58" si="174">IFERROR(AVERAGE(G59:G63),"")</f>
        <v/>
      </c>
      <c r="G58" s="616"/>
      <c r="H58" s="616" t="str">
        <f t="shared" ref="H58" si="175">IFERROR(AVERAGE(I59:I63),"")</f>
        <v/>
      </c>
      <c r="I58" s="616"/>
      <c r="J58" s="616" t="str">
        <f t="shared" ref="J58" si="176">IFERROR(AVERAGE(K59:K63),"")</f>
        <v/>
      </c>
      <c r="K58" s="616"/>
      <c r="L58" s="616" t="str">
        <f t="shared" ref="L58" si="177">IFERROR(AVERAGE(M59:M63),"")</f>
        <v/>
      </c>
      <c r="M58" s="616"/>
      <c r="N58" s="616" t="str">
        <f t="shared" ref="N58" si="178">IFERROR(AVERAGE(O59:O63),"")</f>
        <v/>
      </c>
      <c r="O58" s="616"/>
      <c r="P58" s="616" t="str">
        <f t="shared" ref="P58" si="179">IFERROR(AVERAGE(Q59:Q63),"")</f>
        <v/>
      </c>
      <c r="Q58" s="616"/>
      <c r="R58" s="616" t="str">
        <f t="shared" ref="R58" si="180">IFERROR(AVERAGE(S59:S63),"")</f>
        <v/>
      </c>
      <c r="S58" s="616"/>
      <c r="T58" s="616" t="str">
        <f t="shared" ref="T58" si="181">IFERROR(AVERAGE(U59:U63),"")</f>
        <v/>
      </c>
      <c r="U58" s="616"/>
      <c r="V58" s="616" t="str">
        <f t="shared" ref="V58" si="182">IFERROR(AVERAGE(W59:W63),"")</f>
        <v/>
      </c>
      <c r="W58" s="616"/>
      <c r="X58" s="616" t="str">
        <f t="shared" ref="X58" si="183">IFERROR(AVERAGE(Y59:Y63),"")</f>
        <v/>
      </c>
      <c r="Y58" s="616"/>
      <c r="Z58" s="266" t="str">
        <f>IFERROR(AVERAGE(B58:Y58),"")</f>
        <v/>
      </c>
      <c r="AA58" s="262"/>
      <c r="AB58" s="262"/>
      <c r="AC58" s="262"/>
      <c r="AD58" s="262"/>
      <c r="AE58" s="262"/>
      <c r="AF58" s="262"/>
      <c r="AG58" s="262"/>
      <c r="AH58" s="262"/>
      <c r="AI58" s="262"/>
      <c r="AJ58" s="262"/>
      <c r="AK58" s="262"/>
      <c r="AL58" s="262"/>
      <c r="AM58" s="262"/>
      <c r="AN58" s="262"/>
      <c r="AO58" s="262"/>
      <c r="AP58" s="262"/>
    </row>
    <row r="59" spans="1:42">
      <c r="A59" s="267" t="s">
        <v>356</v>
      </c>
      <c r="B59" s="252"/>
      <c r="C59" s="268" t="str">
        <f t="shared" ref="C59:C64" si="184">IF(B59="Cumple",100,IF(B59="No cumple",0,IF(B59="No aplica","N/A","")))</f>
        <v/>
      </c>
      <c r="D59" s="252"/>
      <c r="E59" s="268" t="str">
        <f t="shared" ref="E59:E64" si="185">IF(D59="Cumple",100,IF(D59="No cumple",0,IF(D59="No aplica","N/A","")))</f>
        <v/>
      </c>
      <c r="F59" s="252"/>
      <c r="G59" s="268" t="str">
        <f t="shared" ref="G59:G64" si="186">IF(F59="Cumple",100,IF(F59="No cumple",0,IF(F59="No aplica","N/A","")))</f>
        <v/>
      </c>
      <c r="H59" s="252"/>
      <c r="I59" s="268" t="str">
        <f t="shared" ref="I59:I64" si="187">IF(H59="Cumple",100,IF(H59="No cumple",0,IF(H59="No aplica","N/A","")))</f>
        <v/>
      </c>
      <c r="J59" s="252"/>
      <c r="K59" s="268" t="str">
        <f t="shared" ref="K59:K64" si="188">IF(J59="Cumple",100,IF(J59="No cumple",0,IF(J59="No aplica","N/A","")))</f>
        <v/>
      </c>
      <c r="L59" s="252"/>
      <c r="M59" s="268" t="str">
        <f t="shared" ref="M59:M64" si="189">IF(L59="Cumple",100,IF(L59="No cumple",0,IF(L59="No aplica","N/A","")))</f>
        <v/>
      </c>
      <c r="N59" s="252"/>
      <c r="O59" s="268" t="str">
        <f t="shared" ref="O59:O64" si="190">IF(N59="Cumple",100,IF(N59="No cumple",0,IF(N59="No aplica","N/A","")))</f>
        <v/>
      </c>
      <c r="P59" s="252"/>
      <c r="Q59" s="268" t="str">
        <f t="shared" ref="Q59:Q64" si="191">IF(P59="Cumple",100,IF(P59="No cumple",0,IF(P59="No aplica","N/A","")))</f>
        <v/>
      </c>
      <c r="R59" s="252"/>
      <c r="S59" s="268" t="str">
        <f t="shared" ref="S59:S64" si="192">IF(R59="Cumple",100,IF(R59="No cumple",0,IF(R59="No aplica","N/A","")))</f>
        <v/>
      </c>
      <c r="T59" s="252"/>
      <c r="U59" s="268" t="str">
        <f t="shared" ref="U59:U64" si="193">IF(T59="Cumple",100,IF(T59="No cumple",0,IF(T59="No aplica","N/A","")))</f>
        <v/>
      </c>
      <c r="V59" s="252"/>
      <c r="W59" s="268" t="str">
        <f t="shared" ref="W59:W64" si="194">IF(V59="Cumple",100,IF(V59="No cumple",0,IF(V59="No aplica","N/A","")))</f>
        <v/>
      </c>
      <c r="X59" s="252"/>
      <c r="Y59" s="268" t="str">
        <f t="shared" ref="Y59:Y64" si="195">IF(X59="Cumple",100,IF(X59="No cumple",0,IF(X59="No aplica","N/A","")))</f>
        <v/>
      </c>
      <c r="Z59" s="249"/>
      <c r="AA59" s="249"/>
      <c r="AB59" s="249"/>
      <c r="AC59" s="249"/>
      <c r="AD59" s="249"/>
      <c r="AE59" s="249"/>
      <c r="AF59" s="249"/>
      <c r="AG59" s="249"/>
      <c r="AH59" s="249"/>
      <c r="AI59" s="249"/>
      <c r="AJ59" s="249"/>
      <c r="AK59" s="249"/>
      <c r="AL59" s="249"/>
      <c r="AM59" s="249"/>
      <c r="AN59" s="249"/>
      <c r="AO59" s="249"/>
      <c r="AP59" s="249"/>
    </row>
    <row r="60" spans="1:42" ht="25.5">
      <c r="A60" s="267" t="s">
        <v>355</v>
      </c>
      <c r="B60" s="252"/>
      <c r="C60" s="268" t="str">
        <f t="shared" si="184"/>
        <v/>
      </c>
      <c r="D60" s="252"/>
      <c r="E60" s="268" t="str">
        <f t="shared" si="185"/>
        <v/>
      </c>
      <c r="F60" s="252"/>
      <c r="G60" s="268" t="str">
        <f t="shared" si="186"/>
        <v/>
      </c>
      <c r="H60" s="252"/>
      <c r="I60" s="268" t="str">
        <f t="shared" si="187"/>
        <v/>
      </c>
      <c r="J60" s="252"/>
      <c r="K60" s="268" t="str">
        <f t="shared" si="188"/>
        <v/>
      </c>
      <c r="L60" s="252"/>
      <c r="M60" s="268" t="str">
        <f t="shared" si="189"/>
        <v/>
      </c>
      <c r="N60" s="252"/>
      <c r="O60" s="268" t="str">
        <f t="shared" si="190"/>
        <v/>
      </c>
      <c r="P60" s="252"/>
      <c r="Q60" s="268" t="str">
        <f t="shared" si="191"/>
        <v/>
      </c>
      <c r="R60" s="252"/>
      <c r="S60" s="268" t="str">
        <f t="shared" si="192"/>
        <v/>
      </c>
      <c r="T60" s="252"/>
      <c r="U60" s="268" t="str">
        <f t="shared" si="193"/>
        <v/>
      </c>
      <c r="V60" s="252"/>
      <c r="W60" s="268" t="str">
        <f t="shared" si="194"/>
        <v/>
      </c>
      <c r="X60" s="252"/>
      <c r="Y60" s="268" t="str">
        <f t="shared" si="195"/>
        <v/>
      </c>
      <c r="Z60" s="249"/>
      <c r="AA60" s="249"/>
      <c r="AB60" s="249"/>
      <c r="AC60" s="249"/>
      <c r="AD60" s="249"/>
      <c r="AE60" s="249"/>
      <c r="AF60" s="249"/>
      <c r="AG60" s="249"/>
      <c r="AH60" s="249"/>
      <c r="AI60" s="249"/>
      <c r="AJ60" s="249"/>
      <c r="AK60" s="249"/>
      <c r="AL60" s="249"/>
      <c r="AM60" s="249"/>
      <c r="AN60" s="249"/>
      <c r="AO60" s="249"/>
      <c r="AP60" s="249"/>
    </row>
    <row r="61" spans="1:42">
      <c r="A61" s="267" t="s">
        <v>354</v>
      </c>
      <c r="B61" s="252"/>
      <c r="C61" s="268" t="str">
        <f t="shared" si="184"/>
        <v/>
      </c>
      <c r="D61" s="252"/>
      <c r="E61" s="268" t="str">
        <f t="shared" si="185"/>
        <v/>
      </c>
      <c r="F61" s="252"/>
      <c r="G61" s="268" t="str">
        <f t="shared" si="186"/>
        <v/>
      </c>
      <c r="H61" s="252"/>
      <c r="I61" s="268" t="str">
        <f t="shared" si="187"/>
        <v/>
      </c>
      <c r="J61" s="252"/>
      <c r="K61" s="268" t="str">
        <f t="shared" si="188"/>
        <v/>
      </c>
      <c r="L61" s="252"/>
      <c r="M61" s="268" t="str">
        <f t="shared" si="189"/>
        <v/>
      </c>
      <c r="N61" s="252"/>
      <c r="O61" s="268" t="str">
        <f t="shared" si="190"/>
        <v/>
      </c>
      <c r="P61" s="252"/>
      <c r="Q61" s="268" t="str">
        <f t="shared" si="191"/>
        <v/>
      </c>
      <c r="R61" s="252"/>
      <c r="S61" s="268" t="str">
        <f t="shared" si="192"/>
        <v/>
      </c>
      <c r="T61" s="252"/>
      <c r="U61" s="268" t="str">
        <f t="shared" si="193"/>
        <v/>
      </c>
      <c r="V61" s="252"/>
      <c r="W61" s="268" t="str">
        <f t="shared" si="194"/>
        <v/>
      </c>
      <c r="X61" s="252"/>
      <c r="Y61" s="268" t="str">
        <f t="shared" si="195"/>
        <v/>
      </c>
      <c r="Z61" s="249"/>
      <c r="AA61" s="249"/>
      <c r="AB61" s="249"/>
      <c r="AC61" s="249"/>
      <c r="AD61" s="249"/>
      <c r="AE61" s="249"/>
      <c r="AF61" s="249"/>
      <c r="AG61" s="249"/>
      <c r="AH61" s="249"/>
      <c r="AI61" s="249"/>
      <c r="AJ61" s="249"/>
      <c r="AK61" s="249"/>
      <c r="AL61" s="249"/>
      <c r="AM61" s="249"/>
      <c r="AN61" s="249"/>
      <c r="AO61" s="249"/>
      <c r="AP61" s="249"/>
    </row>
    <row r="62" spans="1:42">
      <c r="A62" s="267" t="s">
        <v>353</v>
      </c>
      <c r="B62" s="252"/>
      <c r="C62" s="268" t="str">
        <f t="shared" si="184"/>
        <v/>
      </c>
      <c r="D62" s="252"/>
      <c r="E62" s="268" t="str">
        <f t="shared" si="185"/>
        <v/>
      </c>
      <c r="F62" s="252"/>
      <c r="G62" s="268" t="str">
        <f t="shared" si="186"/>
        <v/>
      </c>
      <c r="H62" s="252"/>
      <c r="I62" s="268" t="str">
        <f t="shared" si="187"/>
        <v/>
      </c>
      <c r="J62" s="252"/>
      <c r="K62" s="268" t="str">
        <f t="shared" si="188"/>
        <v/>
      </c>
      <c r="L62" s="252"/>
      <c r="M62" s="268" t="str">
        <f t="shared" si="189"/>
        <v/>
      </c>
      <c r="N62" s="252"/>
      <c r="O62" s="268" t="str">
        <f t="shared" si="190"/>
        <v/>
      </c>
      <c r="P62" s="252"/>
      <c r="Q62" s="268" t="str">
        <f t="shared" si="191"/>
        <v/>
      </c>
      <c r="R62" s="252"/>
      <c r="S62" s="268" t="str">
        <f t="shared" si="192"/>
        <v/>
      </c>
      <c r="T62" s="252"/>
      <c r="U62" s="268" t="str">
        <f t="shared" si="193"/>
        <v/>
      </c>
      <c r="V62" s="252"/>
      <c r="W62" s="268" t="str">
        <f t="shared" si="194"/>
        <v/>
      </c>
      <c r="X62" s="252"/>
      <c r="Y62" s="268" t="str">
        <f t="shared" si="195"/>
        <v/>
      </c>
      <c r="Z62" s="249"/>
      <c r="AA62" s="249"/>
      <c r="AB62" s="249"/>
      <c r="AC62" s="249"/>
      <c r="AD62" s="249"/>
      <c r="AE62" s="249"/>
      <c r="AF62" s="249"/>
      <c r="AG62" s="249"/>
      <c r="AH62" s="249"/>
      <c r="AI62" s="249"/>
      <c r="AJ62" s="249"/>
      <c r="AK62" s="249"/>
      <c r="AL62" s="249"/>
      <c r="AM62" s="249"/>
      <c r="AN62" s="249"/>
      <c r="AO62" s="249"/>
      <c r="AP62" s="249"/>
    </row>
    <row r="63" spans="1:42" ht="25.5">
      <c r="A63" s="267" t="s">
        <v>352</v>
      </c>
      <c r="B63" s="252"/>
      <c r="C63" s="268" t="str">
        <f t="shared" si="184"/>
        <v/>
      </c>
      <c r="D63" s="252"/>
      <c r="E63" s="268" t="str">
        <f t="shared" si="185"/>
        <v/>
      </c>
      <c r="F63" s="252"/>
      <c r="G63" s="268" t="str">
        <f t="shared" si="186"/>
        <v/>
      </c>
      <c r="H63" s="252"/>
      <c r="I63" s="268" t="str">
        <f t="shared" si="187"/>
        <v/>
      </c>
      <c r="J63" s="252"/>
      <c r="K63" s="268" t="str">
        <f t="shared" si="188"/>
        <v/>
      </c>
      <c r="L63" s="252"/>
      <c r="M63" s="268" t="str">
        <f t="shared" si="189"/>
        <v/>
      </c>
      <c r="N63" s="252"/>
      <c r="O63" s="268" t="str">
        <f t="shared" si="190"/>
        <v/>
      </c>
      <c r="P63" s="252"/>
      <c r="Q63" s="268" t="str">
        <f t="shared" si="191"/>
        <v/>
      </c>
      <c r="R63" s="252"/>
      <c r="S63" s="268" t="str">
        <f t="shared" si="192"/>
        <v/>
      </c>
      <c r="T63" s="252"/>
      <c r="U63" s="268" t="str">
        <f t="shared" si="193"/>
        <v/>
      </c>
      <c r="V63" s="252"/>
      <c r="W63" s="268" t="str">
        <f t="shared" si="194"/>
        <v/>
      </c>
      <c r="X63" s="252"/>
      <c r="Y63" s="268" t="str">
        <f t="shared" si="195"/>
        <v/>
      </c>
      <c r="Z63" s="249"/>
      <c r="AA63" s="249"/>
      <c r="AB63" s="249"/>
      <c r="AC63" s="249"/>
      <c r="AD63" s="249"/>
      <c r="AE63" s="249"/>
      <c r="AF63" s="249"/>
      <c r="AG63" s="249"/>
      <c r="AH63" s="249"/>
      <c r="AI63" s="249"/>
      <c r="AJ63" s="249"/>
      <c r="AK63" s="249"/>
      <c r="AL63" s="249"/>
      <c r="AM63" s="249"/>
      <c r="AN63" s="249"/>
      <c r="AO63" s="249"/>
      <c r="AP63" s="249"/>
    </row>
    <row r="64" spans="1:42" ht="25.5">
      <c r="A64" s="267" t="s">
        <v>320</v>
      </c>
      <c r="B64" s="254"/>
      <c r="C64" s="268" t="str">
        <f t="shared" si="184"/>
        <v/>
      </c>
      <c r="D64" s="254"/>
      <c r="E64" s="268" t="str">
        <f t="shared" si="185"/>
        <v/>
      </c>
      <c r="F64" s="254"/>
      <c r="G64" s="268" t="str">
        <f t="shared" si="186"/>
        <v/>
      </c>
      <c r="H64" s="254"/>
      <c r="I64" s="268" t="str">
        <f t="shared" si="187"/>
        <v/>
      </c>
      <c r="J64" s="254"/>
      <c r="K64" s="268" t="str">
        <f t="shared" si="188"/>
        <v/>
      </c>
      <c r="L64" s="254"/>
      <c r="M64" s="268" t="str">
        <f t="shared" si="189"/>
        <v/>
      </c>
      <c r="N64" s="254"/>
      <c r="O64" s="268" t="str">
        <f t="shared" si="190"/>
        <v/>
      </c>
      <c r="P64" s="254"/>
      <c r="Q64" s="268" t="str">
        <f t="shared" si="191"/>
        <v/>
      </c>
      <c r="R64" s="254"/>
      <c r="S64" s="268" t="str">
        <f t="shared" si="192"/>
        <v/>
      </c>
      <c r="T64" s="254"/>
      <c r="U64" s="268" t="str">
        <f t="shared" si="193"/>
        <v/>
      </c>
      <c r="V64" s="254"/>
      <c r="W64" s="268" t="str">
        <f t="shared" si="194"/>
        <v/>
      </c>
      <c r="X64" s="254"/>
      <c r="Y64" s="268" t="str">
        <f t="shared" si="195"/>
        <v/>
      </c>
      <c r="Z64" s="249"/>
      <c r="AA64" s="249"/>
      <c r="AB64" s="249"/>
      <c r="AC64" s="249"/>
      <c r="AD64" s="249"/>
      <c r="AE64" s="249"/>
      <c r="AF64" s="249"/>
      <c r="AG64" s="249"/>
      <c r="AH64" s="249"/>
      <c r="AI64" s="249"/>
      <c r="AJ64" s="249"/>
      <c r="AK64" s="249"/>
      <c r="AL64" s="249"/>
      <c r="AM64" s="249"/>
      <c r="AN64" s="249"/>
      <c r="AO64" s="249"/>
      <c r="AP64" s="249"/>
    </row>
    <row r="65" spans="1:42" s="80" customFormat="1" ht="15.75">
      <c r="A65" s="270" t="s">
        <v>351</v>
      </c>
      <c r="B65" s="616" t="str">
        <f t="shared" ref="B65" si="196">IFERROR(AVERAGE(C66:C70),"")</f>
        <v/>
      </c>
      <c r="C65" s="616"/>
      <c r="D65" s="616" t="str">
        <f t="shared" ref="D65" si="197">IFERROR(AVERAGE(E66:E70),"")</f>
        <v/>
      </c>
      <c r="E65" s="616"/>
      <c r="F65" s="616" t="str">
        <f t="shared" ref="F65" si="198">IFERROR(AVERAGE(G66:G70),"")</f>
        <v/>
      </c>
      <c r="G65" s="616"/>
      <c r="H65" s="616" t="str">
        <f t="shared" ref="H65" si="199">IFERROR(AVERAGE(I66:I70),"")</f>
        <v/>
      </c>
      <c r="I65" s="616"/>
      <c r="J65" s="616" t="str">
        <f t="shared" ref="J65" si="200">IFERROR(AVERAGE(K66:K70),"")</f>
        <v/>
      </c>
      <c r="K65" s="616"/>
      <c r="L65" s="616" t="str">
        <f t="shared" ref="L65" si="201">IFERROR(AVERAGE(M66:M70),"")</f>
        <v/>
      </c>
      <c r="M65" s="616"/>
      <c r="N65" s="616" t="str">
        <f t="shared" ref="N65" si="202">IFERROR(AVERAGE(O66:O70),"")</f>
        <v/>
      </c>
      <c r="O65" s="616"/>
      <c r="P65" s="616" t="str">
        <f t="shared" ref="P65" si="203">IFERROR(AVERAGE(Q66:Q70),"")</f>
        <v/>
      </c>
      <c r="Q65" s="616"/>
      <c r="R65" s="616" t="str">
        <f t="shared" ref="R65" si="204">IFERROR(AVERAGE(S66:S70),"")</f>
        <v/>
      </c>
      <c r="S65" s="616"/>
      <c r="T65" s="616" t="str">
        <f t="shared" ref="T65" si="205">IFERROR(AVERAGE(U66:U70),"")</f>
        <v/>
      </c>
      <c r="U65" s="616"/>
      <c r="V65" s="616" t="str">
        <f t="shared" ref="V65" si="206">IFERROR(AVERAGE(W66:W70),"")</f>
        <v/>
      </c>
      <c r="W65" s="616"/>
      <c r="X65" s="616" t="str">
        <f t="shared" ref="X65" si="207">IFERROR(AVERAGE(Y66:Y70),"")</f>
        <v/>
      </c>
      <c r="Y65" s="616"/>
      <c r="Z65" s="266" t="str">
        <f>IFERROR(AVERAGE(B65:Y65),"")</f>
        <v/>
      </c>
      <c r="AA65" s="262"/>
      <c r="AB65" s="262"/>
      <c r="AC65" s="262"/>
      <c r="AD65" s="262"/>
      <c r="AE65" s="262"/>
      <c r="AF65" s="262"/>
      <c r="AG65" s="262"/>
      <c r="AH65" s="262"/>
      <c r="AI65" s="262"/>
      <c r="AJ65" s="262"/>
      <c r="AK65" s="262"/>
      <c r="AL65" s="262"/>
      <c r="AM65" s="262"/>
      <c r="AN65" s="262"/>
      <c r="AO65" s="262"/>
      <c r="AP65" s="262"/>
    </row>
    <row r="66" spans="1:42">
      <c r="A66" s="267" t="s">
        <v>350</v>
      </c>
      <c r="B66" s="252"/>
      <c r="C66" s="268" t="str">
        <f t="shared" ref="C66:C76" si="208">IF(B66="Cumple",100,IF(B66="No cumple",0,IF(B66="No aplica","N/A","")))</f>
        <v/>
      </c>
      <c r="D66" s="252"/>
      <c r="E66" s="268" t="str">
        <f t="shared" ref="E66:E76" si="209">IF(D66="Cumple",100,IF(D66="No cumple",0,IF(D66="No aplica","N/A","")))</f>
        <v/>
      </c>
      <c r="F66" s="252"/>
      <c r="G66" s="268" t="str">
        <f t="shared" ref="G66:G76" si="210">IF(F66="Cumple",100,IF(F66="No cumple",0,IF(F66="No aplica","N/A","")))</f>
        <v/>
      </c>
      <c r="H66" s="252"/>
      <c r="I66" s="268" t="str">
        <f t="shared" ref="I66:I76" si="211">IF(H66="Cumple",100,IF(H66="No cumple",0,IF(H66="No aplica","N/A","")))</f>
        <v/>
      </c>
      <c r="J66" s="252"/>
      <c r="K66" s="268" t="str">
        <f t="shared" ref="K66:K76" si="212">IF(J66="Cumple",100,IF(J66="No cumple",0,IF(J66="No aplica","N/A","")))</f>
        <v/>
      </c>
      <c r="L66" s="252"/>
      <c r="M66" s="268" t="str">
        <f t="shared" ref="M66:M76" si="213">IF(L66="Cumple",100,IF(L66="No cumple",0,IF(L66="No aplica","N/A","")))</f>
        <v/>
      </c>
      <c r="N66" s="252"/>
      <c r="O66" s="268" t="str">
        <f t="shared" ref="O66:O76" si="214">IF(N66="Cumple",100,IF(N66="No cumple",0,IF(N66="No aplica","N/A","")))</f>
        <v/>
      </c>
      <c r="P66" s="252"/>
      <c r="Q66" s="268" t="str">
        <f t="shared" ref="Q66:Q76" si="215">IF(P66="Cumple",100,IF(P66="No cumple",0,IF(P66="No aplica","N/A","")))</f>
        <v/>
      </c>
      <c r="R66" s="252"/>
      <c r="S66" s="268" t="str">
        <f t="shared" ref="S66:S76" si="216">IF(R66="Cumple",100,IF(R66="No cumple",0,IF(R66="No aplica","N/A","")))</f>
        <v/>
      </c>
      <c r="T66" s="252"/>
      <c r="U66" s="268" t="str">
        <f t="shared" ref="U66:U76" si="217">IF(T66="Cumple",100,IF(T66="No cumple",0,IF(T66="No aplica","N/A","")))</f>
        <v/>
      </c>
      <c r="V66" s="252"/>
      <c r="W66" s="268" t="str">
        <f t="shared" ref="W66:W76" si="218">IF(V66="Cumple",100,IF(V66="No cumple",0,IF(V66="No aplica","N/A","")))</f>
        <v/>
      </c>
      <c r="X66" s="252"/>
      <c r="Y66" s="268" t="str">
        <f t="shared" ref="Y66:Y76" si="219">IF(X66="Cumple",100,IF(X66="No cumple",0,IF(X66="No aplica","N/A","")))</f>
        <v/>
      </c>
      <c r="Z66" s="249"/>
      <c r="AA66" s="249"/>
      <c r="AB66" s="249"/>
      <c r="AC66" s="249"/>
      <c r="AD66" s="249"/>
      <c r="AE66" s="249"/>
      <c r="AF66" s="249"/>
      <c r="AG66" s="249"/>
      <c r="AH66" s="249"/>
      <c r="AI66" s="249"/>
      <c r="AJ66" s="249"/>
      <c r="AK66" s="249"/>
      <c r="AL66" s="249"/>
      <c r="AM66" s="249"/>
      <c r="AN66" s="249"/>
      <c r="AO66" s="249"/>
      <c r="AP66" s="249"/>
    </row>
    <row r="67" spans="1:42">
      <c r="A67" s="267" t="s">
        <v>349</v>
      </c>
      <c r="B67" s="252"/>
      <c r="C67" s="268" t="str">
        <f t="shared" si="208"/>
        <v/>
      </c>
      <c r="D67" s="252"/>
      <c r="E67" s="268" t="str">
        <f t="shared" si="209"/>
        <v/>
      </c>
      <c r="F67" s="252"/>
      <c r="G67" s="268" t="str">
        <f t="shared" si="210"/>
        <v/>
      </c>
      <c r="H67" s="252"/>
      <c r="I67" s="268" t="str">
        <f t="shared" si="211"/>
        <v/>
      </c>
      <c r="J67" s="252"/>
      <c r="K67" s="268" t="str">
        <f t="shared" si="212"/>
        <v/>
      </c>
      <c r="L67" s="252"/>
      <c r="M67" s="268" t="str">
        <f t="shared" si="213"/>
        <v/>
      </c>
      <c r="N67" s="252"/>
      <c r="O67" s="268" t="str">
        <f t="shared" si="214"/>
        <v/>
      </c>
      <c r="P67" s="252"/>
      <c r="Q67" s="268" t="str">
        <f t="shared" si="215"/>
        <v/>
      </c>
      <c r="R67" s="252"/>
      <c r="S67" s="268" t="str">
        <f t="shared" si="216"/>
        <v/>
      </c>
      <c r="T67" s="252"/>
      <c r="U67" s="268" t="str">
        <f t="shared" si="217"/>
        <v/>
      </c>
      <c r="V67" s="252"/>
      <c r="W67" s="268" t="str">
        <f t="shared" si="218"/>
        <v/>
      </c>
      <c r="X67" s="252"/>
      <c r="Y67" s="268" t="str">
        <f t="shared" si="219"/>
        <v/>
      </c>
      <c r="Z67" s="249"/>
      <c r="AA67" s="249"/>
      <c r="AB67" s="249"/>
      <c r="AC67" s="249"/>
      <c r="AD67" s="249"/>
      <c r="AE67" s="249"/>
      <c r="AF67" s="249"/>
      <c r="AG67" s="249"/>
      <c r="AH67" s="249"/>
      <c r="AI67" s="249"/>
      <c r="AJ67" s="249"/>
      <c r="AK67" s="249"/>
      <c r="AL67" s="249"/>
      <c r="AM67" s="249"/>
      <c r="AN67" s="249"/>
      <c r="AO67" s="249"/>
      <c r="AP67" s="249"/>
    </row>
    <row r="68" spans="1:42">
      <c r="A68" s="267" t="s">
        <v>348</v>
      </c>
      <c r="B68" s="252"/>
      <c r="C68" s="268" t="str">
        <f t="shared" si="208"/>
        <v/>
      </c>
      <c r="D68" s="252"/>
      <c r="E68" s="268" t="str">
        <f t="shared" si="209"/>
        <v/>
      </c>
      <c r="F68" s="252"/>
      <c r="G68" s="268" t="str">
        <f t="shared" si="210"/>
        <v/>
      </c>
      <c r="H68" s="252"/>
      <c r="I68" s="268" t="str">
        <f t="shared" si="211"/>
        <v/>
      </c>
      <c r="J68" s="252"/>
      <c r="K68" s="268" t="str">
        <f t="shared" si="212"/>
        <v/>
      </c>
      <c r="L68" s="252"/>
      <c r="M68" s="268" t="str">
        <f t="shared" si="213"/>
        <v/>
      </c>
      <c r="N68" s="252"/>
      <c r="O68" s="268" t="str">
        <f t="shared" si="214"/>
        <v/>
      </c>
      <c r="P68" s="252"/>
      <c r="Q68" s="268" t="str">
        <f t="shared" si="215"/>
        <v/>
      </c>
      <c r="R68" s="252"/>
      <c r="S68" s="268" t="str">
        <f t="shared" si="216"/>
        <v/>
      </c>
      <c r="T68" s="252"/>
      <c r="U68" s="268" t="str">
        <f t="shared" si="217"/>
        <v/>
      </c>
      <c r="V68" s="252"/>
      <c r="W68" s="268" t="str">
        <f t="shared" si="218"/>
        <v/>
      </c>
      <c r="X68" s="252"/>
      <c r="Y68" s="268" t="str">
        <f t="shared" si="219"/>
        <v/>
      </c>
      <c r="Z68" s="249"/>
      <c r="AA68" s="249"/>
      <c r="AB68" s="249"/>
      <c r="AC68" s="249"/>
      <c r="AD68" s="249"/>
      <c r="AE68" s="249"/>
      <c r="AF68" s="249"/>
      <c r="AG68" s="249"/>
      <c r="AH68" s="249"/>
      <c r="AI68" s="249"/>
      <c r="AJ68" s="249"/>
      <c r="AK68" s="249"/>
      <c r="AL68" s="249"/>
      <c r="AM68" s="249"/>
      <c r="AN68" s="249"/>
      <c r="AO68" s="249"/>
      <c r="AP68" s="249"/>
    </row>
    <row r="69" spans="1:42">
      <c r="A69" s="267" t="s">
        <v>347</v>
      </c>
      <c r="B69" s="252"/>
      <c r="C69" s="268" t="str">
        <f t="shared" si="208"/>
        <v/>
      </c>
      <c r="D69" s="252"/>
      <c r="E69" s="268" t="str">
        <f t="shared" si="209"/>
        <v/>
      </c>
      <c r="F69" s="252"/>
      <c r="G69" s="268" t="str">
        <f t="shared" si="210"/>
        <v/>
      </c>
      <c r="H69" s="252"/>
      <c r="I69" s="268" t="str">
        <f t="shared" si="211"/>
        <v/>
      </c>
      <c r="J69" s="252"/>
      <c r="K69" s="268" t="str">
        <f t="shared" si="212"/>
        <v/>
      </c>
      <c r="L69" s="252"/>
      <c r="M69" s="268" t="str">
        <f t="shared" si="213"/>
        <v/>
      </c>
      <c r="N69" s="252"/>
      <c r="O69" s="268" t="str">
        <f t="shared" si="214"/>
        <v/>
      </c>
      <c r="P69" s="252"/>
      <c r="Q69" s="268" t="str">
        <f t="shared" si="215"/>
        <v/>
      </c>
      <c r="R69" s="252"/>
      <c r="S69" s="268" t="str">
        <f t="shared" si="216"/>
        <v/>
      </c>
      <c r="T69" s="252"/>
      <c r="U69" s="268" t="str">
        <f t="shared" si="217"/>
        <v/>
      </c>
      <c r="V69" s="252"/>
      <c r="W69" s="268" t="str">
        <f t="shared" si="218"/>
        <v/>
      </c>
      <c r="X69" s="252"/>
      <c r="Y69" s="268" t="str">
        <f t="shared" si="219"/>
        <v/>
      </c>
      <c r="Z69" s="249"/>
      <c r="AA69" s="249"/>
      <c r="AB69" s="249"/>
      <c r="AC69" s="249"/>
      <c r="AD69" s="249"/>
      <c r="AE69" s="249"/>
      <c r="AF69" s="249"/>
      <c r="AG69" s="249"/>
      <c r="AH69" s="249"/>
      <c r="AI69" s="249"/>
      <c r="AJ69" s="249"/>
      <c r="AK69" s="249"/>
      <c r="AL69" s="249"/>
      <c r="AM69" s="249"/>
      <c r="AN69" s="249"/>
      <c r="AO69" s="249"/>
      <c r="AP69" s="249"/>
    </row>
    <row r="70" spans="1:42">
      <c r="A70" s="267" t="s">
        <v>346</v>
      </c>
      <c r="B70" s="252"/>
      <c r="C70" s="268" t="str">
        <f t="shared" si="208"/>
        <v/>
      </c>
      <c r="D70" s="252"/>
      <c r="E70" s="268" t="str">
        <f t="shared" si="209"/>
        <v/>
      </c>
      <c r="F70" s="252"/>
      <c r="G70" s="268" t="str">
        <f t="shared" si="210"/>
        <v/>
      </c>
      <c r="H70" s="252"/>
      <c r="I70" s="268" t="str">
        <f t="shared" si="211"/>
        <v/>
      </c>
      <c r="J70" s="252"/>
      <c r="K70" s="268" t="str">
        <f t="shared" si="212"/>
        <v/>
      </c>
      <c r="L70" s="252"/>
      <c r="M70" s="268" t="str">
        <f t="shared" si="213"/>
        <v/>
      </c>
      <c r="N70" s="252"/>
      <c r="O70" s="268" t="str">
        <f t="shared" si="214"/>
        <v/>
      </c>
      <c r="P70" s="252"/>
      <c r="Q70" s="268" t="str">
        <f t="shared" si="215"/>
        <v/>
      </c>
      <c r="R70" s="252"/>
      <c r="S70" s="268" t="str">
        <f t="shared" si="216"/>
        <v/>
      </c>
      <c r="T70" s="252"/>
      <c r="U70" s="268" t="str">
        <f t="shared" si="217"/>
        <v/>
      </c>
      <c r="V70" s="252"/>
      <c r="W70" s="268" t="str">
        <f t="shared" si="218"/>
        <v/>
      </c>
      <c r="X70" s="252"/>
      <c r="Y70" s="268" t="str">
        <f t="shared" si="219"/>
        <v/>
      </c>
      <c r="Z70" s="249"/>
      <c r="AA70" s="249"/>
      <c r="AB70" s="249"/>
      <c r="AC70" s="249"/>
      <c r="AD70" s="249"/>
      <c r="AE70" s="249"/>
      <c r="AF70" s="249"/>
      <c r="AG70" s="249"/>
      <c r="AH70" s="249"/>
      <c r="AI70" s="249"/>
      <c r="AJ70" s="249"/>
      <c r="AK70" s="249"/>
      <c r="AL70" s="249"/>
      <c r="AM70" s="249"/>
      <c r="AN70" s="249"/>
      <c r="AO70" s="249"/>
      <c r="AP70" s="249"/>
    </row>
    <row r="71" spans="1:42">
      <c r="A71" s="267" t="s">
        <v>345</v>
      </c>
      <c r="B71" s="252"/>
      <c r="C71" s="268" t="str">
        <f t="shared" si="208"/>
        <v/>
      </c>
      <c r="D71" s="252"/>
      <c r="E71" s="268" t="str">
        <f t="shared" si="209"/>
        <v/>
      </c>
      <c r="F71" s="252"/>
      <c r="G71" s="268" t="str">
        <f t="shared" si="210"/>
        <v/>
      </c>
      <c r="H71" s="252"/>
      <c r="I71" s="268" t="str">
        <f t="shared" si="211"/>
        <v/>
      </c>
      <c r="J71" s="252"/>
      <c r="K71" s="268" t="str">
        <f t="shared" si="212"/>
        <v/>
      </c>
      <c r="L71" s="252"/>
      <c r="M71" s="268" t="str">
        <f t="shared" si="213"/>
        <v/>
      </c>
      <c r="N71" s="252"/>
      <c r="O71" s="268" t="str">
        <f t="shared" si="214"/>
        <v/>
      </c>
      <c r="P71" s="252"/>
      <c r="Q71" s="268" t="str">
        <f t="shared" si="215"/>
        <v/>
      </c>
      <c r="R71" s="252"/>
      <c r="S71" s="268" t="str">
        <f t="shared" si="216"/>
        <v/>
      </c>
      <c r="T71" s="252"/>
      <c r="U71" s="268" t="str">
        <f t="shared" si="217"/>
        <v/>
      </c>
      <c r="V71" s="252"/>
      <c r="W71" s="268" t="str">
        <f t="shared" si="218"/>
        <v/>
      </c>
      <c r="X71" s="252"/>
      <c r="Y71" s="268" t="str">
        <f t="shared" si="219"/>
        <v/>
      </c>
      <c r="Z71" s="249"/>
      <c r="AA71" s="249"/>
      <c r="AB71" s="249"/>
      <c r="AC71" s="249"/>
      <c r="AD71" s="249"/>
      <c r="AE71" s="249"/>
      <c r="AF71" s="249"/>
      <c r="AG71" s="249"/>
      <c r="AH71" s="249"/>
      <c r="AI71" s="249"/>
      <c r="AJ71" s="249"/>
      <c r="AK71" s="249"/>
      <c r="AL71" s="249"/>
      <c r="AM71" s="249"/>
      <c r="AN71" s="249"/>
      <c r="AO71" s="249"/>
      <c r="AP71" s="249"/>
    </row>
    <row r="72" spans="1:42" ht="25.5">
      <c r="A72" s="267" t="s">
        <v>344</v>
      </c>
      <c r="B72" s="252"/>
      <c r="C72" s="268" t="str">
        <f t="shared" si="208"/>
        <v/>
      </c>
      <c r="D72" s="252"/>
      <c r="E72" s="268" t="str">
        <f t="shared" si="209"/>
        <v/>
      </c>
      <c r="F72" s="252"/>
      <c r="G72" s="268" t="str">
        <f t="shared" si="210"/>
        <v/>
      </c>
      <c r="H72" s="252"/>
      <c r="I72" s="268" t="str">
        <f t="shared" si="211"/>
        <v/>
      </c>
      <c r="J72" s="252"/>
      <c r="K72" s="268" t="str">
        <f t="shared" si="212"/>
        <v/>
      </c>
      <c r="L72" s="252"/>
      <c r="M72" s="268" t="str">
        <f t="shared" si="213"/>
        <v/>
      </c>
      <c r="N72" s="252"/>
      <c r="O72" s="268" t="str">
        <f t="shared" si="214"/>
        <v/>
      </c>
      <c r="P72" s="252"/>
      <c r="Q72" s="268" t="str">
        <f t="shared" si="215"/>
        <v/>
      </c>
      <c r="R72" s="252"/>
      <c r="S72" s="268" t="str">
        <f t="shared" si="216"/>
        <v/>
      </c>
      <c r="T72" s="252"/>
      <c r="U72" s="268" t="str">
        <f t="shared" si="217"/>
        <v/>
      </c>
      <c r="V72" s="252"/>
      <c r="W72" s="268" t="str">
        <f t="shared" si="218"/>
        <v/>
      </c>
      <c r="X72" s="252"/>
      <c r="Y72" s="268" t="str">
        <f t="shared" si="219"/>
        <v/>
      </c>
      <c r="Z72" s="249"/>
      <c r="AA72" s="249"/>
      <c r="AB72" s="249"/>
      <c r="AC72" s="249"/>
      <c r="AD72" s="249"/>
      <c r="AE72" s="249"/>
      <c r="AF72" s="249"/>
      <c r="AG72" s="249"/>
      <c r="AH72" s="249"/>
      <c r="AI72" s="249"/>
      <c r="AJ72" s="249"/>
      <c r="AK72" s="249"/>
      <c r="AL72" s="249"/>
      <c r="AM72" s="249"/>
      <c r="AN72" s="249"/>
      <c r="AO72" s="249"/>
      <c r="AP72" s="249"/>
    </row>
    <row r="73" spans="1:42" ht="25.5">
      <c r="A73" s="267" t="s">
        <v>343</v>
      </c>
      <c r="B73" s="252"/>
      <c r="C73" s="268" t="str">
        <f t="shared" si="208"/>
        <v/>
      </c>
      <c r="D73" s="252"/>
      <c r="E73" s="268" t="str">
        <f t="shared" si="209"/>
        <v/>
      </c>
      <c r="F73" s="252"/>
      <c r="G73" s="268" t="str">
        <f t="shared" si="210"/>
        <v/>
      </c>
      <c r="H73" s="252"/>
      <c r="I73" s="268" t="str">
        <f t="shared" si="211"/>
        <v/>
      </c>
      <c r="J73" s="252"/>
      <c r="K73" s="268" t="str">
        <f t="shared" si="212"/>
        <v/>
      </c>
      <c r="L73" s="252"/>
      <c r="M73" s="268" t="str">
        <f t="shared" si="213"/>
        <v/>
      </c>
      <c r="N73" s="252"/>
      <c r="O73" s="268" t="str">
        <f t="shared" si="214"/>
        <v/>
      </c>
      <c r="P73" s="252"/>
      <c r="Q73" s="268" t="str">
        <f t="shared" si="215"/>
        <v/>
      </c>
      <c r="R73" s="252"/>
      <c r="S73" s="268" t="str">
        <f t="shared" si="216"/>
        <v/>
      </c>
      <c r="T73" s="252"/>
      <c r="U73" s="268" t="str">
        <f t="shared" si="217"/>
        <v/>
      </c>
      <c r="V73" s="252"/>
      <c r="W73" s="268" t="str">
        <f t="shared" si="218"/>
        <v/>
      </c>
      <c r="X73" s="252"/>
      <c r="Y73" s="268" t="str">
        <f t="shared" si="219"/>
        <v/>
      </c>
      <c r="Z73" s="249"/>
      <c r="AA73" s="249"/>
      <c r="AB73" s="249"/>
      <c r="AC73" s="249"/>
      <c r="AD73" s="249"/>
      <c r="AE73" s="249"/>
      <c r="AF73" s="249"/>
      <c r="AG73" s="249"/>
      <c r="AH73" s="249"/>
      <c r="AI73" s="249"/>
      <c r="AJ73" s="249"/>
      <c r="AK73" s="249"/>
      <c r="AL73" s="249"/>
      <c r="AM73" s="249"/>
      <c r="AN73" s="249"/>
      <c r="AO73" s="249"/>
      <c r="AP73" s="249"/>
    </row>
    <row r="74" spans="1:42" ht="25.5">
      <c r="A74" s="267" t="s">
        <v>342</v>
      </c>
      <c r="B74" s="252"/>
      <c r="C74" s="268" t="str">
        <f t="shared" si="208"/>
        <v/>
      </c>
      <c r="D74" s="252"/>
      <c r="E74" s="268" t="str">
        <f t="shared" si="209"/>
        <v/>
      </c>
      <c r="F74" s="252"/>
      <c r="G74" s="268" t="str">
        <f t="shared" si="210"/>
        <v/>
      </c>
      <c r="H74" s="252"/>
      <c r="I74" s="268" t="str">
        <f t="shared" si="211"/>
        <v/>
      </c>
      <c r="J74" s="252"/>
      <c r="K74" s="268" t="str">
        <f t="shared" si="212"/>
        <v/>
      </c>
      <c r="L74" s="252"/>
      <c r="M74" s="268" t="str">
        <f t="shared" si="213"/>
        <v/>
      </c>
      <c r="N74" s="252"/>
      <c r="O74" s="268" t="str">
        <f t="shared" si="214"/>
        <v/>
      </c>
      <c r="P74" s="252"/>
      <c r="Q74" s="268" t="str">
        <f t="shared" si="215"/>
        <v/>
      </c>
      <c r="R74" s="252"/>
      <c r="S74" s="268" t="str">
        <f t="shared" si="216"/>
        <v/>
      </c>
      <c r="T74" s="252"/>
      <c r="U74" s="268" t="str">
        <f t="shared" si="217"/>
        <v/>
      </c>
      <c r="V74" s="252"/>
      <c r="W74" s="268" t="str">
        <f t="shared" si="218"/>
        <v/>
      </c>
      <c r="X74" s="252"/>
      <c r="Y74" s="268" t="str">
        <f t="shared" si="219"/>
        <v/>
      </c>
      <c r="Z74" s="249"/>
      <c r="AA74" s="249"/>
      <c r="AB74" s="249"/>
      <c r="AC74" s="249"/>
      <c r="AD74" s="249"/>
      <c r="AE74" s="249"/>
      <c r="AF74" s="249"/>
      <c r="AG74" s="249"/>
      <c r="AH74" s="249"/>
      <c r="AI74" s="249"/>
      <c r="AJ74" s="249"/>
      <c r="AK74" s="249"/>
      <c r="AL74" s="249"/>
      <c r="AM74" s="249"/>
      <c r="AN74" s="249"/>
      <c r="AO74" s="249"/>
      <c r="AP74" s="249"/>
    </row>
    <row r="75" spans="1:42" ht="25.5">
      <c r="A75" s="267" t="s">
        <v>341</v>
      </c>
      <c r="B75" s="252"/>
      <c r="C75" s="268" t="str">
        <f t="shared" si="208"/>
        <v/>
      </c>
      <c r="D75" s="252"/>
      <c r="E75" s="268" t="str">
        <f t="shared" si="209"/>
        <v/>
      </c>
      <c r="F75" s="252"/>
      <c r="G75" s="268" t="str">
        <f t="shared" si="210"/>
        <v/>
      </c>
      <c r="H75" s="252"/>
      <c r="I75" s="268" t="str">
        <f t="shared" si="211"/>
        <v/>
      </c>
      <c r="J75" s="252"/>
      <c r="K75" s="268" t="str">
        <f t="shared" si="212"/>
        <v/>
      </c>
      <c r="L75" s="252"/>
      <c r="M75" s="268" t="str">
        <f t="shared" si="213"/>
        <v/>
      </c>
      <c r="N75" s="252"/>
      <c r="O75" s="268" t="str">
        <f t="shared" si="214"/>
        <v/>
      </c>
      <c r="P75" s="252"/>
      <c r="Q75" s="268" t="str">
        <f t="shared" si="215"/>
        <v/>
      </c>
      <c r="R75" s="252"/>
      <c r="S75" s="268" t="str">
        <f t="shared" si="216"/>
        <v/>
      </c>
      <c r="T75" s="252"/>
      <c r="U75" s="268" t="str">
        <f t="shared" si="217"/>
        <v/>
      </c>
      <c r="V75" s="252"/>
      <c r="W75" s="268" t="str">
        <f t="shared" si="218"/>
        <v/>
      </c>
      <c r="X75" s="252"/>
      <c r="Y75" s="268" t="str">
        <f t="shared" si="219"/>
        <v/>
      </c>
      <c r="Z75" s="249"/>
      <c r="AA75" s="249"/>
      <c r="AB75" s="249"/>
      <c r="AC75" s="249"/>
      <c r="AD75" s="249"/>
      <c r="AE75" s="249"/>
      <c r="AF75" s="249"/>
      <c r="AG75" s="249"/>
      <c r="AH75" s="249"/>
      <c r="AI75" s="249"/>
      <c r="AJ75" s="249"/>
      <c r="AK75" s="249"/>
      <c r="AL75" s="249"/>
      <c r="AM75" s="249"/>
      <c r="AN75" s="249"/>
      <c r="AO75" s="249"/>
      <c r="AP75" s="249"/>
    </row>
    <row r="76" spans="1:42">
      <c r="A76" s="267" t="s">
        <v>340</v>
      </c>
      <c r="B76" s="254"/>
      <c r="C76" s="268" t="str">
        <f t="shared" si="208"/>
        <v/>
      </c>
      <c r="D76" s="254"/>
      <c r="E76" s="268" t="str">
        <f t="shared" si="209"/>
        <v/>
      </c>
      <c r="F76" s="254"/>
      <c r="G76" s="268" t="str">
        <f t="shared" si="210"/>
        <v/>
      </c>
      <c r="H76" s="254"/>
      <c r="I76" s="268" t="str">
        <f t="shared" si="211"/>
        <v/>
      </c>
      <c r="J76" s="254"/>
      <c r="K76" s="268" t="str">
        <f t="shared" si="212"/>
        <v/>
      </c>
      <c r="L76" s="254"/>
      <c r="M76" s="268" t="str">
        <f t="shared" si="213"/>
        <v/>
      </c>
      <c r="N76" s="254"/>
      <c r="O76" s="268" t="str">
        <f t="shared" si="214"/>
        <v/>
      </c>
      <c r="P76" s="254"/>
      <c r="Q76" s="268" t="str">
        <f t="shared" si="215"/>
        <v/>
      </c>
      <c r="R76" s="254"/>
      <c r="S76" s="268" t="str">
        <f t="shared" si="216"/>
        <v/>
      </c>
      <c r="T76" s="254"/>
      <c r="U76" s="268" t="str">
        <f t="shared" si="217"/>
        <v/>
      </c>
      <c r="V76" s="254"/>
      <c r="W76" s="268" t="str">
        <f t="shared" si="218"/>
        <v/>
      </c>
      <c r="X76" s="254"/>
      <c r="Y76" s="268" t="str">
        <f t="shared" si="219"/>
        <v/>
      </c>
      <c r="Z76" s="249"/>
      <c r="AA76" s="249"/>
      <c r="AB76" s="249"/>
      <c r="AC76" s="249"/>
      <c r="AD76" s="249"/>
      <c r="AE76" s="249"/>
      <c r="AF76" s="249"/>
      <c r="AG76" s="249"/>
      <c r="AH76" s="249"/>
      <c r="AI76" s="249"/>
      <c r="AJ76" s="249"/>
      <c r="AK76" s="249"/>
      <c r="AL76" s="249"/>
      <c r="AM76" s="249"/>
      <c r="AN76" s="249"/>
      <c r="AO76" s="249"/>
      <c r="AP76" s="249"/>
    </row>
    <row r="77" spans="1:42" s="80" customFormat="1" ht="15.75">
      <c r="A77" s="270" t="s">
        <v>339</v>
      </c>
      <c r="B77" s="616" t="str">
        <f t="shared" ref="B77" si="220">IFERROR(AVERAGE(C78:C82),"")</f>
        <v/>
      </c>
      <c r="C77" s="616"/>
      <c r="D77" s="616" t="str">
        <f t="shared" ref="D77" si="221">IFERROR(AVERAGE(E78:E82),"")</f>
        <v/>
      </c>
      <c r="E77" s="616"/>
      <c r="F77" s="616" t="str">
        <f t="shared" ref="F77" si="222">IFERROR(AVERAGE(G78:G82),"")</f>
        <v/>
      </c>
      <c r="G77" s="616"/>
      <c r="H77" s="616" t="str">
        <f t="shared" ref="H77" si="223">IFERROR(AVERAGE(I78:I82),"")</f>
        <v/>
      </c>
      <c r="I77" s="616"/>
      <c r="J77" s="616" t="str">
        <f t="shared" ref="J77" si="224">IFERROR(AVERAGE(K78:K82),"")</f>
        <v/>
      </c>
      <c r="K77" s="616"/>
      <c r="L77" s="616" t="str">
        <f t="shared" ref="L77" si="225">IFERROR(AVERAGE(M78:M82),"")</f>
        <v/>
      </c>
      <c r="M77" s="616"/>
      <c r="N77" s="616" t="str">
        <f t="shared" ref="N77" si="226">IFERROR(AVERAGE(O78:O82),"")</f>
        <v/>
      </c>
      <c r="O77" s="616"/>
      <c r="P77" s="616" t="str">
        <f t="shared" ref="P77" si="227">IFERROR(AVERAGE(Q78:Q82),"")</f>
        <v/>
      </c>
      <c r="Q77" s="616"/>
      <c r="R77" s="616" t="str">
        <f t="shared" ref="R77" si="228">IFERROR(AVERAGE(S78:S82),"")</f>
        <v/>
      </c>
      <c r="S77" s="616"/>
      <c r="T77" s="616" t="str">
        <f t="shared" ref="T77" si="229">IFERROR(AVERAGE(U78:U82),"")</f>
        <v/>
      </c>
      <c r="U77" s="616"/>
      <c r="V77" s="616" t="str">
        <f t="shared" ref="V77" si="230">IFERROR(AVERAGE(W78:W82),"")</f>
        <v/>
      </c>
      <c r="W77" s="616"/>
      <c r="X77" s="616" t="str">
        <f t="shared" ref="X77" si="231">IFERROR(AVERAGE(Y78:Y82),"")</f>
        <v/>
      </c>
      <c r="Y77" s="616"/>
      <c r="Z77" s="266" t="str">
        <f>IFERROR(AVERAGE(B77:Y77),"")</f>
        <v/>
      </c>
      <c r="AA77" s="262"/>
      <c r="AB77" s="262"/>
      <c r="AC77" s="262"/>
      <c r="AD77" s="262"/>
      <c r="AE77" s="262"/>
      <c r="AF77" s="262"/>
      <c r="AG77" s="262"/>
      <c r="AH77" s="262"/>
      <c r="AI77" s="262"/>
      <c r="AJ77" s="262"/>
      <c r="AK77" s="262"/>
      <c r="AL77" s="262"/>
      <c r="AM77" s="262"/>
      <c r="AN77" s="262"/>
      <c r="AO77" s="262"/>
      <c r="AP77" s="262"/>
    </row>
    <row r="78" spans="1:42" ht="25.5">
      <c r="A78" s="267" t="s">
        <v>338</v>
      </c>
      <c r="B78" s="252"/>
      <c r="C78" s="268" t="str">
        <f t="shared" ref="C78:C81" si="232">IF(B78="Cumple",100,IF(B78="No cumple",0,IF(B78="No aplica","N/A","")))</f>
        <v/>
      </c>
      <c r="D78" s="252"/>
      <c r="E78" s="268" t="str">
        <f t="shared" ref="E78:E81" si="233">IF(D78="Cumple",100,IF(D78="No cumple",0,IF(D78="No aplica","N/A","")))</f>
        <v/>
      </c>
      <c r="F78" s="252"/>
      <c r="G78" s="268" t="str">
        <f t="shared" ref="G78:G81" si="234">IF(F78="Cumple",100,IF(F78="No cumple",0,IF(F78="No aplica","N/A","")))</f>
        <v/>
      </c>
      <c r="H78" s="252"/>
      <c r="I78" s="268" t="str">
        <f t="shared" ref="I78:I81" si="235">IF(H78="Cumple",100,IF(H78="No cumple",0,IF(H78="No aplica","N/A","")))</f>
        <v/>
      </c>
      <c r="J78" s="252"/>
      <c r="K78" s="268" t="str">
        <f t="shared" ref="K78:K81" si="236">IF(J78="Cumple",100,IF(J78="No cumple",0,IF(J78="No aplica","N/A","")))</f>
        <v/>
      </c>
      <c r="L78" s="252"/>
      <c r="M78" s="268" t="str">
        <f t="shared" ref="M78:M81" si="237">IF(L78="Cumple",100,IF(L78="No cumple",0,IF(L78="No aplica","N/A","")))</f>
        <v/>
      </c>
      <c r="N78" s="252"/>
      <c r="O78" s="268" t="str">
        <f t="shared" ref="O78:O81" si="238">IF(N78="Cumple",100,IF(N78="No cumple",0,IF(N78="No aplica","N/A","")))</f>
        <v/>
      </c>
      <c r="P78" s="252"/>
      <c r="Q78" s="268" t="str">
        <f t="shared" ref="Q78:Q81" si="239">IF(P78="Cumple",100,IF(P78="No cumple",0,IF(P78="No aplica","N/A","")))</f>
        <v/>
      </c>
      <c r="R78" s="252"/>
      <c r="S78" s="268" t="str">
        <f t="shared" ref="S78:S81" si="240">IF(R78="Cumple",100,IF(R78="No cumple",0,IF(R78="No aplica","N/A","")))</f>
        <v/>
      </c>
      <c r="T78" s="252"/>
      <c r="U78" s="268" t="str">
        <f t="shared" ref="U78:U81" si="241">IF(T78="Cumple",100,IF(T78="No cumple",0,IF(T78="No aplica","N/A","")))</f>
        <v/>
      </c>
      <c r="V78" s="252"/>
      <c r="W78" s="268" t="str">
        <f t="shared" ref="W78:W81" si="242">IF(V78="Cumple",100,IF(V78="No cumple",0,IF(V78="No aplica","N/A","")))</f>
        <v/>
      </c>
      <c r="X78" s="252"/>
      <c r="Y78" s="268" t="str">
        <f t="shared" ref="Y78:Y81" si="243">IF(X78="Cumple",100,IF(X78="No cumple",0,IF(X78="No aplica","N/A","")))</f>
        <v/>
      </c>
      <c r="Z78" s="249"/>
      <c r="AA78" s="249"/>
      <c r="AB78" s="249"/>
      <c r="AC78" s="249"/>
      <c r="AD78" s="249"/>
      <c r="AE78" s="249"/>
      <c r="AF78" s="249"/>
      <c r="AG78" s="249"/>
      <c r="AH78" s="249"/>
      <c r="AI78" s="249"/>
      <c r="AJ78" s="249"/>
      <c r="AK78" s="249"/>
      <c r="AL78" s="249"/>
      <c r="AM78" s="249"/>
      <c r="AN78" s="249"/>
      <c r="AO78" s="249"/>
      <c r="AP78" s="249"/>
    </row>
    <row r="79" spans="1:42" ht="25.5">
      <c r="A79" s="267" t="s">
        <v>337</v>
      </c>
      <c r="B79" s="252"/>
      <c r="C79" s="268" t="str">
        <f t="shared" si="232"/>
        <v/>
      </c>
      <c r="D79" s="252"/>
      <c r="E79" s="268" t="str">
        <f t="shared" si="233"/>
        <v/>
      </c>
      <c r="F79" s="252"/>
      <c r="G79" s="268" t="str">
        <f t="shared" si="234"/>
        <v/>
      </c>
      <c r="H79" s="252"/>
      <c r="I79" s="268" t="str">
        <f t="shared" si="235"/>
        <v/>
      </c>
      <c r="J79" s="252"/>
      <c r="K79" s="268" t="str">
        <f t="shared" si="236"/>
        <v/>
      </c>
      <c r="L79" s="252"/>
      <c r="M79" s="268" t="str">
        <f t="shared" si="237"/>
        <v/>
      </c>
      <c r="N79" s="252"/>
      <c r="O79" s="268" t="str">
        <f t="shared" si="238"/>
        <v/>
      </c>
      <c r="P79" s="252"/>
      <c r="Q79" s="268" t="str">
        <f t="shared" si="239"/>
        <v/>
      </c>
      <c r="R79" s="252"/>
      <c r="S79" s="268" t="str">
        <f t="shared" si="240"/>
        <v/>
      </c>
      <c r="T79" s="252"/>
      <c r="U79" s="268" t="str">
        <f t="shared" si="241"/>
        <v/>
      </c>
      <c r="V79" s="252"/>
      <c r="W79" s="268" t="str">
        <f t="shared" si="242"/>
        <v/>
      </c>
      <c r="X79" s="252"/>
      <c r="Y79" s="268" t="str">
        <f t="shared" si="243"/>
        <v/>
      </c>
      <c r="Z79" s="249"/>
      <c r="AA79" s="249"/>
      <c r="AB79" s="249"/>
      <c r="AC79" s="249"/>
      <c r="AD79" s="249"/>
      <c r="AE79" s="249"/>
      <c r="AF79" s="249"/>
      <c r="AG79" s="249"/>
      <c r="AH79" s="249"/>
      <c r="AI79" s="249"/>
      <c r="AJ79" s="249"/>
      <c r="AK79" s="249"/>
      <c r="AL79" s="249"/>
      <c r="AM79" s="249"/>
      <c r="AN79" s="249"/>
      <c r="AO79" s="249"/>
      <c r="AP79" s="249"/>
    </row>
    <row r="80" spans="1:42" ht="25.5">
      <c r="A80" s="267" t="s">
        <v>336</v>
      </c>
      <c r="B80" s="252"/>
      <c r="C80" s="268" t="str">
        <f t="shared" si="232"/>
        <v/>
      </c>
      <c r="D80" s="252"/>
      <c r="E80" s="268" t="str">
        <f t="shared" si="233"/>
        <v/>
      </c>
      <c r="F80" s="252"/>
      <c r="G80" s="268" t="str">
        <f t="shared" si="234"/>
        <v/>
      </c>
      <c r="H80" s="252"/>
      <c r="I80" s="268" t="str">
        <f t="shared" si="235"/>
        <v/>
      </c>
      <c r="J80" s="252"/>
      <c r="K80" s="268" t="str">
        <f t="shared" si="236"/>
        <v/>
      </c>
      <c r="L80" s="252"/>
      <c r="M80" s="268" t="str">
        <f t="shared" si="237"/>
        <v/>
      </c>
      <c r="N80" s="252"/>
      <c r="O80" s="268" t="str">
        <f t="shared" si="238"/>
        <v/>
      </c>
      <c r="P80" s="252"/>
      <c r="Q80" s="268" t="str">
        <f t="shared" si="239"/>
        <v/>
      </c>
      <c r="R80" s="252"/>
      <c r="S80" s="268" t="str">
        <f t="shared" si="240"/>
        <v/>
      </c>
      <c r="T80" s="252"/>
      <c r="U80" s="268" t="str">
        <f t="shared" si="241"/>
        <v/>
      </c>
      <c r="V80" s="252"/>
      <c r="W80" s="268" t="str">
        <f t="shared" si="242"/>
        <v/>
      </c>
      <c r="X80" s="252"/>
      <c r="Y80" s="268" t="str">
        <f t="shared" si="243"/>
        <v/>
      </c>
      <c r="Z80" s="249"/>
      <c r="AA80" s="249"/>
      <c r="AB80" s="249"/>
      <c r="AC80" s="249"/>
      <c r="AD80" s="249"/>
      <c r="AE80" s="249"/>
      <c r="AF80" s="249"/>
      <c r="AG80" s="249"/>
      <c r="AH80" s="249"/>
      <c r="AI80" s="249"/>
      <c r="AJ80" s="249"/>
      <c r="AK80" s="249"/>
      <c r="AL80" s="249"/>
      <c r="AM80" s="249"/>
      <c r="AN80" s="249"/>
      <c r="AO80" s="249"/>
      <c r="AP80" s="249"/>
    </row>
    <row r="81" spans="1:42" ht="25.5">
      <c r="A81" s="267" t="s">
        <v>335</v>
      </c>
      <c r="B81" s="255"/>
      <c r="C81" s="268" t="str">
        <f t="shared" si="232"/>
        <v/>
      </c>
      <c r="D81" s="255"/>
      <c r="E81" s="268" t="str">
        <f t="shared" si="233"/>
        <v/>
      </c>
      <c r="F81" s="255"/>
      <c r="G81" s="268" t="str">
        <f t="shared" si="234"/>
        <v/>
      </c>
      <c r="H81" s="255"/>
      <c r="I81" s="268" t="str">
        <f t="shared" si="235"/>
        <v/>
      </c>
      <c r="J81" s="255"/>
      <c r="K81" s="268" t="str">
        <f t="shared" si="236"/>
        <v/>
      </c>
      <c r="L81" s="255"/>
      <c r="M81" s="268" t="str">
        <f t="shared" si="237"/>
        <v/>
      </c>
      <c r="N81" s="255"/>
      <c r="O81" s="268" t="str">
        <f t="shared" si="238"/>
        <v/>
      </c>
      <c r="P81" s="255"/>
      <c r="Q81" s="268" t="str">
        <f t="shared" si="239"/>
        <v/>
      </c>
      <c r="R81" s="255"/>
      <c r="S81" s="268" t="str">
        <f t="shared" si="240"/>
        <v/>
      </c>
      <c r="T81" s="255"/>
      <c r="U81" s="268" t="str">
        <f t="shared" si="241"/>
        <v/>
      </c>
      <c r="V81" s="255"/>
      <c r="W81" s="268" t="str">
        <f t="shared" si="242"/>
        <v/>
      </c>
      <c r="X81" s="255"/>
      <c r="Y81" s="268" t="str">
        <f t="shared" si="243"/>
        <v/>
      </c>
      <c r="Z81" s="249"/>
      <c r="AA81" s="249"/>
      <c r="AB81" s="249"/>
      <c r="AC81" s="249"/>
      <c r="AD81" s="249"/>
      <c r="AE81" s="249"/>
      <c r="AF81" s="249"/>
      <c r="AG81" s="249"/>
      <c r="AH81" s="249"/>
      <c r="AI81" s="249"/>
      <c r="AJ81" s="249"/>
      <c r="AK81" s="249"/>
      <c r="AL81" s="249"/>
      <c r="AM81" s="249"/>
      <c r="AN81" s="249"/>
      <c r="AO81" s="249"/>
      <c r="AP81" s="249"/>
    </row>
    <row r="82" spans="1:42" s="80" customFormat="1" ht="15.75">
      <c r="A82" s="270" t="s">
        <v>334</v>
      </c>
      <c r="B82" s="616" t="str">
        <f t="shared" ref="B82" si="244">IFERROR(AVERAGE(C83:C87),"")</f>
        <v/>
      </c>
      <c r="C82" s="616"/>
      <c r="D82" s="616" t="str">
        <f t="shared" ref="D82" si="245">IFERROR(AVERAGE(E83:E87),"")</f>
        <v/>
      </c>
      <c r="E82" s="616"/>
      <c r="F82" s="616" t="str">
        <f t="shared" ref="F82" si="246">IFERROR(AVERAGE(G83:G87),"")</f>
        <v/>
      </c>
      <c r="G82" s="616"/>
      <c r="H82" s="616" t="str">
        <f t="shared" ref="H82" si="247">IFERROR(AVERAGE(I83:I87),"")</f>
        <v/>
      </c>
      <c r="I82" s="616"/>
      <c r="J82" s="616" t="str">
        <f t="shared" ref="J82" si="248">IFERROR(AVERAGE(K83:K87),"")</f>
        <v/>
      </c>
      <c r="K82" s="616"/>
      <c r="L82" s="616" t="str">
        <f t="shared" ref="L82" si="249">IFERROR(AVERAGE(M83:M87),"")</f>
        <v/>
      </c>
      <c r="M82" s="616"/>
      <c r="N82" s="616" t="str">
        <f t="shared" ref="N82" si="250">IFERROR(AVERAGE(O83:O87),"")</f>
        <v/>
      </c>
      <c r="O82" s="616"/>
      <c r="P82" s="616" t="str">
        <f t="shared" ref="P82" si="251">IFERROR(AVERAGE(Q83:Q87),"")</f>
        <v/>
      </c>
      <c r="Q82" s="616"/>
      <c r="R82" s="616" t="str">
        <f t="shared" ref="R82" si="252">IFERROR(AVERAGE(S83:S87),"")</f>
        <v/>
      </c>
      <c r="S82" s="616"/>
      <c r="T82" s="616" t="str">
        <f t="shared" ref="T82" si="253">IFERROR(AVERAGE(U83:U87),"")</f>
        <v/>
      </c>
      <c r="U82" s="616"/>
      <c r="V82" s="616" t="str">
        <f t="shared" ref="V82" si="254">IFERROR(AVERAGE(W83:W87),"")</f>
        <v/>
      </c>
      <c r="W82" s="616"/>
      <c r="X82" s="616" t="str">
        <f t="shared" ref="X82" si="255">IFERROR(AVERAGE(Y83:Y87),"")</f>
        <v/>
      </c>
      <c r="Y82" s="616"/>
      <c r="Z82" s="266" t="str">
        <f>IFERROR(AVERAGE(B82:Y82),"")</f>
        <v/>
      </c>
      <c r="AA82" s="262"/>
      <c r="AB82" s="262"/>
      <c r="AC82" s="262"/>
      <c r="AD82" s="262"/>
      <c r="AE82" s="262"/>
      <c r="AF82" s="262"/>
      <c r="AG82" s="262"/>
      <c r="AH82" s="262"/>
      <c r="AI82" s="262"/>
      <c r="AJ82" s="262"/>
      <c r="AK82" s="262"/>
      <c r="AL82" s="262"/>
      <c r="AM82" s="262"/>
      <c r="AN82" s="262"/>
      <c r="AO82" s="262"/>
      <c r="AP82" s="262"/>
    </row>
    <row r="83" spans="1:42">
      <c r="A83" s="267" t="s">
        <v>333</v>
      </c>
      <c r="B83" s="252"/>
      <c r="C83" s="268" t="str">
        <f t="shared" ref="C83:C87" si="256">IF(B83="Cumple",100,IF(B83="No cumple",0,IF(B83="No aplica","N/A","")))</f>
        <v/>
      </c>
      <c r="D83" s="252"/>
      <c r="E83" s="268" t="str">
        <f t="shared" ref="E83:E87" si="257">IF(D83="Cumple",100,IF(D83="No cumple",0,IF(D83="No aplica","N/A","")))</f>
        <v/>
      </c>
      <c r="F83" s="252"/>
      <c r="G83" s="268" t="str">
        <f t="shared" ref="G83:G87" si="258">IF(F83="Cumple",100,IF(F83="No cumple",0,IF(F83="No aplica","N/A","")))</f>
        <v/>
      </c>
      <c r="H83" s="252"/>
      <c r="I83" s="268" t="str">
        <f t="shared" ref="I83:I87" si="259">IF(H83="Cumple",100,IF(H83="No cumple",0,IF(H83="No aplica","N/A","")))</f>
        <v/>
      </c>
      <c r="J83" s="252"/>
      <c r="K83" s="268" t="str">
        <f t="shared" ref="K83:K87" si="260">IF(J83="Cumple",100,IF(J83="No cumple",0,IF(J83="No aplica","N/A","")))</f>
        <v/>
      </c>
      <c r="L83" s="252"/>
      <c r="M83" s="268" t="str">
        <f t="shared" ref="M83:M87" si="261">IF(L83="Cumple",100,IF(L83="No cumple",0,IF(L83="No aplica","N/A","")))</f>
        <v/>
      </c>
      <c r="N83" s="252"/>
      <c r="O83" s="268" t="str">
        <f t="shared" ref="O83:O87" si="262">IF(N83="Cumple",100,IF(N83="No cumple",0,IF(N83="No aplica","N/A","")))</f>
        <v/>
      </c>
      <c r="P83" s="252"/>
      <c r="Q83" s="268" t="str">
        <f t="shared" ref="Q83:Q87" si="263">IF(P83="Cumple",100,IF(P83="No cumple",0,IF(P83="No aplica","N/A","")))</f>
        <v/>
      </c>
      <c r="R83" s="252"/>
      <c r="S83" s="268" t="str">
        <f t="shared" ref="S83:S87" si="264">IF(R83="Cumple",100,IF(R83="No cumple",0,IF(R83="No aplica","N/A","")))</f>
        <v/>
      </c>
      <c r="T83" s="252"/>
      <c r="U83" s="268" t="str">
        <f t="shared" ref="U83:U87" si="265">IF(T83="Cumple",100,IF(T83="No cumple",0,IF(T83="No aplica","N/A","")))</f>
        <v/>
      </c>
      <c r="V83" s="252"/>
      <c r="W83" s="268" t="str">
        <f t="shared" ref="W83:W87" si="266">IF(V83="Cumple",100,IF(V83="No cumple",0,IF(V83="No aplica","N/A","")))</f>
        <v/>
      </c>
      <c r="X83" s="252"/>
      <c r="Y83" s="268" t="str">
        <f t="shared" ref="Y83:Y87" si="267">IF(X83="Cumple",100,IF(X83="No cumple",0,IF(X83="No aplica","N/A","")))</f>
        <v/>
      </c>
      <c r="Z83" s="249"/>
      <c r="AA83" s="249"/>
      <c r="AB83" s="249"/>
      <c r="AC83" s="249"/>
      <c r="AD83" s="249"/>
      <c r="AE83" s="249"/>
      <c r="AF83" s="249"/>
      <c r="AG83" s="249"/>
      <c r="AH83" s="249"/>
      <c r="AI83" s="249"/>
      <c r="AJ83" s="249"/>
      <c r="AK83" s="249"/>
      <c r="AL83" s="249"/>
      <c r="AM83" s="249"/>
      <c r="AN83" s="249"/>
      <c r="AO83" s="249"/>
      <c r="AP83" s="249"/>
    </row>
    <row r="84" spans="1:42">
      <c r="A84" s="267" t="s">
        <v>332</v>
      </c>
      <c r="B84" s="252"/>
      <c r="C84" s="268" t="str">
        <f t="shared" si="256"/>
        <v/>
      </c>
      <c r="D84" s="252"/>
      <c r="E84" s="268" t="str">
        <f t="shared" si="257"/>
        <v/>
      </c>
      <c r="F84" s="252"/>
      <c r="G84" s="268" t="str">
        <f t="shared" si="258"/>
        <v/>
      </c>
      <c r="H84" s="252"/>
      <c r="I84" s="268" t="str">
        <f t="shared" si="259"/>
        <v/>
      </c>
      <c r="J84" s="252"/>
      <c r="K84" s="268" t="str">
        <f t="shared" si="260"/>
        <v/>
      </c>
      <c r="L84" s="252"/>
      <c r="M84" s="268" t="str">
        <f t="shared" si="261"/>
        <v/>
      </c>
      <c r="N84" s="252"/>
      <c r="O84" s="268" t="str">
        <f t="shared" si="262"/>
        <v/>
      </c>
      <c r="P84" s="252"/>
      <c r="Q84" s="268" t="str">
        <f t="shared" si="263"/>
        <v/>
      </c>
      <c r="R84" s="252"/>
      <c r="S84" s="268" t="str">
        <f t="shared" si="264"/>
        <v/>
      </c>
      <c r="T84" s="252"/>
      <c r="U84" s="268" t="str">
        <f t="shared" si="265"/>
        <v/>
      </c>
      <c r="V84" s="252"/>
      <c r="W84" s="268" t="str">
        <f t="shared" si="266"/>
        <v/>
      </c>
      <c r="X84" s="252"/>
      <c r="Y84" s="268" t="str">
        <f t="shared" si="267"/>
        <v/>
      </c>
      <c r="Z84" s="249"/>
      <c r="AA84" s="249"/>
      <c r="AB84" s="249"/>
      <c r="AC84" s="249"/>
      <c r="AD84" s="249"/>
      <c r="AE84" s="249"/>
      <c r="AF84" s="249"/>
      <c r="AG84" s="249"/>
      <c r="AH84" s="249"/>
      <c r="AI84" s="249"/>
      <c r="AJ84" s="249"/>
      <c r="AK84" s="249"/>
      <c r="AL84" s="249"/>
      <c r="AM84" s="249"/>
      <c r="AN84" s="249"/>
      <c r="AO84" s="249"/>
      <c r="AP84" s="249"/>
    </row>
    <row r="85" spans="1:42">
      <c r="A85" s="267" t="s">
        <v>331</v>
      </c>
      <c r="B85" s="252"/>
      <c r="C85" s="268" t="str">
        <f t="shared" si="256"/>
        <v/>
      </c>
      <c r="D85" s="252"/>
      <c r="E85" s="268" t="str">
        <f t="shared" si="257"/>
        <v/>
      </c>
      <c r="F85" s="252"/>
      <c r="G85" s="268" t="str">
        <f t="shared" si="258"/>
        <v/>
      </c>
      <c r="H85" s="252"/>
      <c r="I85" s="268" t="str">
        <f t="shared" si="259"/>
        <v/>
      </c>
      <c r="J85" s="252"/>
      <c r="K85" s="268" t="str">
        <f t="shared" si="260"/>
        <v/>
      </c>
      <c r="L85" s="252"/>
      <c r="M85" s="268" t="str">
        <f t="shared" si="261"/>
        <v/>
      </c>
      <c r="N85" s="252"/>
      <c r="O85" s="268" t="str">
        <f t="shared" si="262"/>
        <v/>
      </c>
      <c r="P85" s="252"/>
      <c r="Q85" s="268" t="str">
        <f t="shared" si="263"/>
        <v/>
      </c>
      <c r="R85" s="252"/>
      <c r="S85" s="268" t="str">
        <f t="shared" si="264"/>
        <v/>
      </c>
      <c r="T85" s="252"/>
      <c r="U85" s="268" t="str">
        <f t="shared" si="265"/>
        <v/>
      </c>
      <c r="V85" s="252"/>
      <c r="W85" s="268" t="str">
        <f t="shared" si="266"/>
        <v/>
      </c>
      <c r="X85" s="252"/>
      <c r="Y85" s="268" t="str">
        <f t="shared" si="267"/>
        <v/>
      </c>
      <c r="Z85" s="249"/>
      <c r="AA85" s="249"/>
      <c r="AB85" s="249"/>
      <c r="AC85" s="249"/>
      <c r="AD85" s="249"/>
      <c r="AE85" s="249"/>
      <c r="AF85" s="249"/>
      <c r="AG85" s="249"/>
      <c r="AH85" s="249"/>
      <c r="AI85" s="249"/>
      <c r="AJ85" s="249"/>
      <c r="AK85" s="249"/>
      <c r="AL85" s="249"/>
      <c r="AM85" s="249"/>
      <c r="AN85" s="249"/>
      <c r="AO85" s="249"/>
      <c r="AP85" s="249"/>
    </row>
    <row r="86" spans="1:42">
      <c r="A86" s="267" t="s">
        <v>330</v>
      </c>
      <c r="B86" s="252"/>
      <c r="C86" s="268" t="str">
        <f t="shared" si="256"/>
        <v/>
      </c>
      <c r="D86" s="252"/>
      <c r="E86" s="268" t="str">
        <f t="shared" si="257"/>
        <v/>
      </c>
      <c r="F86" s="252"/>
      <c r="G86" s="268" t="str">
        <f t="shared" si="258"/>
        <v/>
      </c>
      <c r="H86" s="252"/>
      <c r="I86" s="268" t="str">
        <f t="shared" si="259"/>
        <v/>
      </c>
      <c r="J86" s="252"/>
      <c r="K86" s="268" t="str">
        <f t="shared" si="260"/>
        <v/>
      </c>
      <c r="L86" s="252"/>
      <c r="M86" s="268" t="str">
        <f t="shared" si="261"/>
        <v/>
      </c>
      <c r="N86" s="252"/>
      <c r="O86" s="268" t="str">
        <f t="shared" si="262"/>
        <v/>
      </c>
      <c r="P86" s="252"/>
      <c r="Q86" s="268" t="str">
        <f t="shared" si="263"/>
        <v/>
      </c>
      <c r="R86" s="252"/>
      <c r="S86" s="268" t="str">
        <f t="shared" si="264"/>
        <v/>
      </c>
      <c r="T86" s="252"/>
      <c r="U86" s="268" t="str">
        <f t="shared" si="265"/>
        <v/>
      </c>
      <c r="V86" s="252"/>
      <c r="W86" s="268" t="str">
        <f t="shared" si="266"/>
        <v/>
      </c>
      <c r="X86" s="252"/>
      <c r="Y86" s="268" t="str">
        <f t="shared" si="267"/>
        <v/>
      </c>
      <c r="Z86" s="249"/>
      <c r="AA86" s="249"/>
      <c r="AB86" s="249"/>
      <c r="AC86" s="249"/>
      <c r="AD86" s="249"/>
      <c r="AE86" s="249"/>
      <c r="AF86" s="249"/>
      <c r="AG86" s="249"/>
      <c r="AH86" s="249"/>
      <c r="AI86" s="249"/>
      <c r="AJ86" s="249"/>
      <c r="AK86" s="249"/>
      <c r="AL86" s="249"/>
      <c r="AM86" s="249"/>
      <c r="AN86" s="249"/>
      <c r="AO86" s="249"/>
      <c r="AP86" s="249"/>
    </row>
    <row r="87" spans="1:42">
      <c r="A87" s="267" t="s">
        <v>329</v>
      </c>
      <c r="B87" s="252"/>
      <c r="C87" s="268" t="str">
        <f t="shared" si="256"/>
        <v/>
      </c>
      <c r="D87" s="252"/>
      <c r="E87" s="268" t="str">
        <f t="shared" si="257"/>
        <v/>
      </c>
      <c r="F87" s="252"/>
      <c r="G87" s="268" t="str">
        <f t="shared" si="258"/>
        <v/>
      </c>
      <c r="H87" s="252"/>
      <c r="I87" s="268" t="str">
        <f t="shared" si="259"/>
        <v/>
      </c>
      <c r="J87" s="252"/>
      <c r="K87" s="268" t="str">
        <f t="shared" si="260"/>
        <v/>
      </c>
      <c r="L87" s="252"/>
      <c r="M87" s="268" t="str">
        <f t="shared" si="261"/>
        <v/>
      </c>
      <c r="N87" s="252"/>
      <c r="O87" s="268" t="str">
        <f t="shared" si="262"/>
        <v/>
      </c>
      <c r="P87" s="252"/>
      <c r="Q87" s="268" t="str">
        <f t="shared" si="263"/>
        <v/>
      </c>
      <c r="R87" s="252"/>
      <c r="S87" s="268" t="str">
        <f t="shared" si="264"/>
        <v/>
      </c>
      <c r="T87" s="252"/>
      <c r="U87" s="268" t="str">
        <f t="shared" si="265"/>
        <v/>
      </c>
      <c r="V87" s="252"/>
      <c r="W87" s="268" t="str">
        <f t="shared" si="266"/>
        <v/>
      </c>
      <c r="X87" s="252"/>
      <c r="Y87" s="268" t="str">
        <f t="shared" si="267"/>
        <v/>
      </c>
      <c r="Z87" s="249"/>
      <c r="AA87" s="249"/>
      <c r="AB87" s="249"/>
      <c r="AC87" s="249"/>
      <c r="AD87" s="249"/>
      <c r="AE87" s="249"/>
      <c r="AF87" s="249"/>
      <c r="AG87" s="249"/>
      <c r="AH87" s="249"/>
      <c r="AI87" s="249"/>
      <c r="AJ87" s="249"/>
      <c r="AK87" s="249"/>
      <c r="AL87" s="249"/>
      <c r="AM87" s="249"/>
      <c r="AN87" s="249"/>
      <c r="AO87" s="249"/>
      <c r="AP87" s="249"/>
    </row>
    <row r="88" spans="1:42" s="80" customFormat="1" ht="15.75">
      <c r="A88" s="270" t="s">
        <v>328</v>
      </c>
      <c r="B88" s="616" t="str">
        <f>IFERROR(AVERAGE(C89:C96),"")</f>
        <v/>
      </c>
      <c r="C88" s="616"/>
      <c r="D88" s="616" t="str">
        <f t="shared" ref="D88" si="268">IFERROR(AVERAGE(E89:E96),"")</f>
        <v/>
      </c>
      <c r="E88" s="616"/>
      <c r="F88" s="616" t="str">
        <f t="shared" ref="F88" si="269">IFERROR(AVERAGE(G89:G96),"")</f>
        <v/>
      </c>
      <c r="G88" s="616"/>
      <c r="H88" s="616" t="str">
        <f t="shared" ref="H88" si="270">IFERROR(AVERAGE(I89:I96),"")</f>
        <v/>
      </c>
      <c r="I88" s="616"/>
      <c r="J88" s="616" t="str">
        <f t="shared" ref="J88" si="271">IFERROR(AVERAGE(K89:K96),"")</f>
        <v/>
      </c>
      <c r="K88" s="616"/>
      <c r="L88" s="616" t="str">
        <f t="shared" ref="L88" si="272">IFERROR(AVERAGE(M89:M96),"")</f>
        <v/>
      </c>
      <c r="M88" s="616"/>
      <c r="N88" s="616" t="str">
        <f t="shared" ref="N88" si="273">IFERROR(AVERAGE(O89:O96),"")</f>
        <v/>
      </c>
      <c r="O88" s="616"/>
      <c r="P88" s="616" t="str">
        <f t="shared" ref="P88" si="274">IFERROR(AVERAGE(Q89:Q96),"")</f>
        <v/>
      </c>
      <c r="Q88" s="616"/>
      <c r="R88" s="616" t="str">
        <f t="shared" ref="R88" si="275">IFERROR(AVERAGE(S89:S96),"")</f>
        <v/>
      </c>
      <c r="S88" s="616"/>
      <c r="T88" s="616" t="str">
        <f t="shared" ref="T88" si="276">IFERROR(AVERAGE(U89:U96),"")</f>
        <v/>
      </c>
      <c r="U88" s="616"/>
      <c r="V88" s="616" t="str">
        <f t="shared" ref="V88" si="277">IFERROR(AVERAGE(W89:W96),"")</f>
        <v/>
      </c>
      <c r="W88" s="616"/>
      <c r="X88" s="616" t="str">
        <f t="shared" ref="X88" si="278">IFERROR(AVERAGE(Y89:Y96),"")</f>
        <v/>
      </c>
      <c r="Y88" s="616"/>
      <c r="Z88" s="266" t="str">
        <f>IFERROR(AVERAGE(B88:Y88),"")</f>
        <v/>
      </c>
      <c r="AA88" s="262"/>
      <c r="AB88" s="262"/>
      <c r="AC88" s="262"/>
      <c r="AD88" s="262"/>
      <c r="AE88" s="262"/>
      <c r="AF88" s="262"/>
      <c r="AG88" s="262"/>
      <c r="AH88" s="262"/>
      <c r="AI88" s="262"/>
      <c r="AJ88" s="262"/>
      <c r="AK88" s="262"/>
      <c r="AL88" s="262"/>
      <c r="AM88" s="262"/>
      <c r="AN88" s="262"/>
      <c r="AO88" s="262"/>
      <c r="AP88" s="262"/>
    </row>
    <row r="89" spans="1:42" ht="25.5">
      <c r="A89" s="267" t="s">
        <v>327</v>
      </c>
      <c r="B89" s="252"/>
      <c r="C89" s="268" t="str">
        <f t="shared" ref="C89:C96" si="279">IF(B89="Cumple",100,IF(B89="No cumple",0,IF(B89="No aplica","N/A","")))</f>
        <v/>
      </c>
      <c r="D89" s="252"/>
      <c r="E89" s="268" t="str">
        <f t="shared" ref="E89:E96" si="280">IF(D89="Cumple",100,IF(D89="No cumple",0,IF(D89="No aplica","N/A","")))</f>
        <v/>
      </c>
      <c r="F89" s="252"/>
      <c r="G89" s="268" t="str">
        <f t="shared" ref="G89:G96" si="281">IF(F89="Cumple",100,IF(F89="No cumple",0,IF(F89="No aplica","N/A","")))</f>
        <v/>
      </c>
      <c r="H89" s="252"/>
      <c r="I89" s="268" t="str">
        <f t="shared" ref="I89:I96" si="282">IF(H89="Cumple",100,IF(H89="No cumple",0,IF(H89="No aplica","N/A","")))</f>
        <v/>
      </c>
      <c r="J89" s="252"/>
      <c r="K89" s="268" t="str">
        <f t="shared" ref="K89:K96" si="283">IF(J89="Cumple",100,IF(J89="No cumple",0,IF(J89="No aplica","N/A","")))</f>
        <v/>
      </c>
      <c r="L89" s="252"/>
      <c r="M89" s="268" t="str">
        <f t="shared" ref="M89:M96" si="284">IF(L89="Cumple",100,IF(L89="No cumple",0,IF(L89="No aplica","N/A","")))</f>
        <v/>
      </c>
      <c r="N89" s="252"/>
      <c r="O89" s="268" t="str">
        <f t="shared" ref="O89:O96" si="285">IF(N89="Cumple",100,IF(N89="No cumple",0,IF(N89="No aplica","N/A","")))</f>
        <v/>
      </c>
      <c r="P89" s="252"/>
      <c r="Q89" s="268" t="str">
        <f t="shared" ref="Q89:Q96" si="286">IF(P89="Cumple",100,IF(P89="No cumple",0,IF(P89="No aplica","N/A","")))</f>
        <v/>
      </c>
      <c r="R89" s="252"/>
      <c r="S89" s="268" t="str">
        <f t="shared" ref="S89:S96" si="287">IF(R89="Cumple",100,IF(R89="No cumple",0,IF(R89="No aplica","N/A","")))</f>
        <v/>
      </c>
      <c r="T89" s="252"/>
      <c r="U89" s="268" t="str">
        <f t="shared" ref="U89:U96" si="288">IF(T89="Cumple",100,IF(T89="No cumple",0,IF(T89="No aplica","N/A","")))</f>
        <v/>
      </c>
      <c r="V89" s="252"/>
      <c r="W89" s="268" t="str">
        <f t="shared" ref="W89:W96" si="289">IF(V89="Cumple",100,IF(V89="No cumple",0,IF(V89="No aplica","N/A","")))</f>
        <v/>
      </c>
      <c r="X89" s="252"/>
      <c r="Y89" s="268" t="str">
        <f t="shared" ref="Y89:Y96" si="290">IF(X89="Cumple",100,IF(X89="No cumple",0,IF(X89="No aplica","N/A","")))</f>
        <v/>
      </c>
      <c r="Z89" s="249"/>
      <c r="AA89" s="249"/>
      <c r="AB89" s="249"/>
      <c r="AC89" s="249"/>
      <c r="AD89" s="249"/>
      <c r="AE89" s="249"/>
      <c r="AF89" s="249"/>
      <c r="AG89" s="249"/>
      <c r="AH89" s="249"/>
      <c r="AI89" s="249"/>
      <c r="AJ89" s="249"/>
      <c r="AK89" s="249"/>
      <c r="AL89" s="249"/>
      <c r="AM89" s="249"/>
      <c r="AN89" s="249"/>
      <c r="AO89" s="249"/>
      <c r="AP89" s="249"/>
    </row>
    <row r="90" spans="1:42" ht="25.5">
      <c r="A90" s="267" t="s">
        <v>326</v>
      </c>
      <c r="B90" s="252"/>
      <c r="C90" s="268" t="str">
        <f t="shared" si="279"/>
        <v/>
      </c>
      <c r="D90" s="252"/>
      <c r="E90" s="268" t="str">
        <f t="shared" si="280"/>
        <v/>
      </c>
      <c r="F90" s="252"/>
      <c r="G90" s="268" t="str">
        <f t="shared" si="281"/>
        <v/>
      </c>
      <c r="H90" s="252"/>
      <c r="I90" s="268" t="str">
        <f t="shared" si="282"/>
        <v/>
      </c>
      <c r="J90" s="252"/>
      <c r="K90" s="268" t="str">
        <f t="shared" si="283"/>
        <v/>
      </c>
      <c r="L90" s="252"/>
      <c r="M90" s="268" t="str">
        <f t="shared" si="284"/>
        <v/>
      </c>
      <c r="N90" s="252"/>
      <c r="O90" s="268" t="str">
        <f t="shared" si="285"/>
        <v/>
      </c>
      <c r="P90" s="252"/>
      <c r="Q90" s="268" t="str">
        <f t="shared" si="286"/>
        <v/>
      </c>
      <c r="R90" s="252"/>
      <c r="S90" s="268" t="str">
        <f t="shared" si="287"/>
        <v/>
      </c>
      <c r="T90" s="252"/>
      <c r="U90" s="268" t="str">
        <f t="shared" si="288"/>
        <v/>
      </c>
      <c r="V90" s="252"/>
      <c r="W90" s="268" t="str">
        <f t="shared" si="289"/>
        <v/>
      </c>
      <c r="X90" s="252"/>
      <c r="Y90" s="268" t="str">
        <f t="shared" si="290"/>
        <v/>
      </c>
      <c r="Z90" s="249"/>
      <c r="AA90" s="249"/>
      <c r="AB90" s="249"/>
      <c r="AC90" s="249"/>
      <c r="AD90" s="249"/>
      <c r="AE90" s="249"/>
      <c r="AF90" s="249"/>
      <c r="AG90" s="249"/>
      <c r="AH90" s="249"/>
      <c r="AI90" s="249"/>
      <c r="AJ90" s="249"/>
      <c r="AK90" s="249"/>
      <c r="AL90" s="249"/>
      <c r="AM90" s="249"/>
      <c r="AN90" s="249"/>
      <c r="AO90" s="249"/>
      <c r="AP90" s="249"/>
    </row>
    <row r="91" spans="1:42" ht="25.5">
      <c r="A91" s="267" t="s">
        <v>325</v>
      </c>
      <c r="B91" s="252"/>
      <c r="C91" s="268" t="str">
        <f t="shared" si="279"/>
        <v/>
      </c>
      <c r="D91" s="252"/>
      <c r="E91" s="268" t="str">
        <f t="shared" si="280"/>
        <v/>
      </c>
      <c r="F91" s="252"/>
      <c r="G91" s="268" t="str">
        <f t="shared" si="281"/>
        <v/>
      </c>
      <c r="H91" s="252"/>
      <c r="I91" s="268" t="str">
        <f t="shared" si="282"/>
        <v/>
      </c>
      <c r="J91" s="252"/>
      <c r="K91" s="268" t="str">
        <f t="shared" si="283"/>
        <v/>
      </c>
      <c r="L91" s="252"/>
      <c r="M91" s="268" t="str">
        <f t="shared" si="284"/>
        <v/>
      </c>
      <c r="N91" s="252"/>
      <c r="O91" s="268" t="str">
        <f t="shared" si="285"/>
        <v/>
      </c>
      <c r="P91" s="252"/>
      <c r="Q91" s="268" t="str">
        <f t="shared" si="286"/>
        <v/>
      </c>
      <c r="R91" s="252"/>
      <c r="S91" s="268" t="str">
        <f t="shared" si="287"/>
        <v/>
      </c>
      <c r="T91" s="252"/>
      <c r="U91" s="268" t="str">
        <f t="shared" si="288"/>
        <v/>
      </c>
      <c r="V91" s="252"/>
      <c r="W91" s="268" t="str">
        <f t="shared" si="289"/>
        <v/>
      </c>
      <c r="X91" s="252"/>
      <c r="Y91" s="268" t="str">
        <f t="shared" si="290"/>
        <v/>
      </c>
      <c r="Z91" s="249"/>
      <c r="AA91" s="249"/>
      <c r="AB91" s="249"/>
      <c r="AC91" s="249"/>
      <c r="AD91" s="249"/>
      <c r="AE91" s="249"/>
      <c r="AF91" s="249"/>
      <c r="AG91" s="249"/>
      <c r="AH91" s="249"/>
      <c r="AI91" s="249"/>
      <c r="AJ91" s="249"/>
      <c r="AK91" s="249"/>
      <c r="AL91" s="249"/>
      <c r="AM91" s="249"/>
      <c r="AN91" s="249"/>
      <c r="AO91" s="249"/>
      <c r="AP91" s="249"/>
    </row>
    <row r="92" spans="1:42">
      <c r="A92" s="267" t="s">
        <v>324</v>
      </c>
      <c r="B92" s="252"/>
      <c r="C92" s="268" t="str">
        <f t="shared" si="279"/>
        <v/>
      </c>
      <c r="D92" s="252"/>
      <c r="E92" s="268" t="str">
        <f t="shared" si="280"/>
        <v/>
      </c>
      <c r="F92" s="252"/>
      <c r="G92" s="268" t="str">
        <f t="shared" si="281"/>
        <v/>
      </c>
      <c r="H92" s="252"/>
      <c r="I92" s="268" t="str">
        <f t="shared" si="282"/>
        <v/>
      </c>
      <c r="J92" s="252"/>
      <c r="K92" s="268" t="str">
        <f t="shared" si="283"/>
        <v/>
      </c>
      <c r="L92" s="252"/>
      <c r="M92" s="268" t="str">
        <f t="shared" si="284"/>
        <v/>
      </c>
      <c r="N92" s="252"/>
      <c r="O92" s="268" t="str">
        <f t="shared" si="285"/>
        <v/>
      </c>
      <c r="P92" s="252"/>
      <c r="Q92" s="268" t="str">
        <f t="shared" si="286"/>
        <v/>
      </c>
      <c r="R92" s="252"/>
      <c r="S92" s="268" t="str">
        <f t="shared" si="287"/>
        <v/>
      </c>
      <c r="T92" s="252"/>
      <c r="U92" s="268" t="str">
        <f t="shared" si="288"/>
        <v/>
      </c>
      <c r="V92" s="252"/>
      <c r="W92" s="268" t="str">
        <f t="shared" si="289"/>
        <v/>
      </c>
      <c r="X92" s="252"/>
      <c r="Y92" s="268" t="str">
        <f t="shared" si="290"/>
        <v/>
      </c>
      <c r="Z92" s="249"/>
      <c r="AA92" s="249"/>
      <c r="AB92" s="249"/>
      <c r="AC92" s="249"/>
      <c r="AD92" s="249"/>
      <c r="AE92" s="249"/>
      <c r="AF92" s="249"/>
      <c r="AG92" s="249"/>
      <c r="AH92" s="249"/>
      <c r="AI92" s="249"/>
      <c r="AJ92" s="249"/>
      <c r="AK92" s="249"/>
      <c r="AL92" s="249"/>
      <c r="AM92" s="249"/>
      <c r="AN92" s="249"/>
      <c r="AO92" s="249"/>
      <c r="AP92" s="249"/>
    </row>
    <row r="93" spans="1:42" ht="25.5">
      <c r="A93" s="267" t="s">
        <v>323</v>
      </c>
      <c r="B93" s="252"/>
      <c r="C93" s="268" t="str">
        <f t="shared" si="279"/>
        <v/>
      </c>
      <c r="D93" s="252"/>
      <c r="E93" s="268" t="str">
        <f t="shared" si="280"/>
        <v/>
      </c>
      <c r="F93" s="252"/>
      <c r="G93" s="268" t="str">
        <f t="shared" si="281"/>
        <v/>
      </c>
      <c r="H93" s="252"/>
      <c r="I93" s="268" t="str">
        <f t="shared" si="282"/>
        <v/>
      </c>
      <c r="J93" s="252"/>
      <c r="K93" s="268" t="str">
        <f t="shared" si="283"/>
        <v/>
      </c>
      <c r="L93" s="252"/>
      <c r="M93" s="268" t="str">
        <f t="shared" si="284"/>
        <v/>
      </c>
      <c r="N93" s="252"/>
      <c r="O93" s="268" t="str">
        <f t="shared" si="285"/>
        <v/>
      </c>
      <c r="P93" s="252"/>
      <c r="Q93" s="268" t="str">
        <f t="shared" si="286"/>
        <v/>
      </c>
      <c r="R93" s="252"/>
      <c r="S93" s="268" t="str">
        <f t="shared" si="287"/>
        <v/>
      </c>
      <c r="T93" s="252"/>
      <c r="U93" s="268" t="str">
        <f t="shared" si="288"/>
        <v/>
      </c>
      <c r="V93" s="252"/>
      <c r="W93" s="268" t="str">
        <f t="shared" si="289"/>
        <v/>
      </c>
      <c r="X93" s="252"/>
      <c r="Y93" s="268" t="str">
        <f t="shared" si="290"/>
        <v/>
      </c>
      <c r="Z93" s="249"/>
      <c r="AA93" s="249"/>
      <c r="AB93" s="249"/>
      <c r="AC93" s="249"/>
      <c r="AD93" s="249"/>
      <c r="AE93" s="249"/>
      <c r="AF93" s="249"/>
      <c r="AG93" s="249"/>
      <c r="AH93" s="249"/>
      <c r="AI93" s="249"/>
      <c r="AJ93" s="249"/>
      <c r="AK93" s="249"/>
      <c r="AL93" s="249"/>
      <c r="AM93" s="249"/>
      <c r="AN93" s="249"/>
      <c r="AO93" s="249"/>
      <c r="AP93" s="249"/>
    </row>
    <row r="94" spans="1:42" ht="38.25">
      <c r="A94" s="267" t="s">
        <v>322</v>
      </c>
      <c r="B94" s="252"/>
      <c r="C94" s="268" t="str">
        <f t="shared" si="279"/>
        <v/>
      </c>
      <c r="D94" s="252"/>
      <c r="E94" s="268" t="str">
        <f t="shared" si="280"/>
        <v/>
      </c>
      <c r="F94" s="252"/>
      <c r="G94" s="268" t="str">
        <f t="shared" si="281"/>
        <v/>
      </c>
      <c r="H94" s="252"/>
      <c r="I94" s="268" t="str">
        <f t="shared" si="282"/>
        <v/>
      </c>
      <c r="J94" s="252"/>
      <c r="K94" s="268" t="str">
        <f t="shared" si="283"/>
        <v/>
      </c>
      <c r="L94" s="252"/>
      <c r="M94" s="268" t="str">
        <f t="shared" si="284"/>
        <v/>
      </c>
      <c r="N94" s="252"/>
      <c r="O94" s="268" t="str">
        <f t="shared" si="285"/>
        <v/>
      </c>
      <c r="P94" s="252"/>
      <c r="Q94" s="268" t="str">
        <f t="shared" si="286"/>
        <v/>
      </c>
      <c r="R94" s="252"/>
      <c r="S94" s="268" t="str">
        <f t="shared" si="287"/>
        <v/>
      </c>
      <c r="T94" s="252"/>
      <c r="U94" s="268" t="str">
        <f t="shared" si="288"/>
        <v/>
      </c>
      <c r="V94" s="252"/>
      <c r="W94" s="268" t="str">
        <f t="shared" si="289"/>
        <v/>
      </c>
      <c r="X94" s="252"/>
      <c r="Y94" s="268" t="str">
        <f t="shared" si="290"/>
        <v/>
      </c>
      <c r="Z94" s="249"/>
      <c r="AA94" s="249"/>
      <c r="AB94" s="249"/>
      <c r="AC94" s="249"/>
      <c r="AD94" s="249"/>
      <c r="AE94" s="249"/>
      <c r="AF94" s="249"/>
      <c r="AG94" s="249"/>
      <c r="AH94" s="249"/>
      <c r="AI94" s="249"/>
      <c r="AJ94" s="249"/>
      <c r="AK94" s="249"/>
      <c r="AL94" s="249"/>
      <c r="AM94" s="249"/>
      <c r="AN94" s="249"/>
      <c r="AO94" s="249"/>
      <c r="AP94" s="249"/>
    </row>
    <row r="95" spans="1:42" ht="25.5">
      <c r="A95" s="267" t="s">
        <v>321</v>
      </c>
      <c r="B95" s="252"/>
      <c r="C95" s="268" t="str">
        <f t="shared" si="279"/>
        <v/>
      </c>
      <c r="D95" s="252"/>
      <c r="E95" s="268" t="str">
        <f t="shared" si="280"/>
        <v/>
      </c>
      <c r="F95" s="252"/>
      <c r="G95" s="268" t="str">
        <f t="shared" si="281"/>
        <v/>
      </c>
      <c r="H95" s="252"/>
      <c r="I95" s="268" t="str">
        <f t="shared" si="282"/>
        <v/>
      </c>
      <c r="J95" s="252"/>
      <c r="K95" s="268" t="str">
        <f t="shared" si="283"/>
        <v/>
      </c>
      <c r="L95" s="252"/>
      <c r="M95" s="268" t="str">
        <f t="shared" si="284"/>
        <v/>
      </c>
      <c r="N95" s="252"/>
      <c r="O95" s="268" t="str">
        <f t="shared" si="285"/>
        <v/>
      </c>
      <c r="P95" s="252"/>
      <c r="Q95" s="268" t="str">
        <f t="shared" si="286"/>
        <v/>
      </c>
      <c r="R95" s="252"/>
      <c r="S95" s="268" t="str">
        <f t="shared" si="287"/>
        <v/>
      </c>
      <c r="T95" s="252"/>
      <c r="U95" s="268" t="str">
        <f t="shared" si="288"/>
        <v/>
      </c>
      <c r="V95" s="252"/>
      <c r="W95" s="268" t="str">
        <f t="shared" si="289"/>
        <v/>
      </c>
      <c r="X95" s="252"/>
      <c r="Y95" s="268" t="str">
        <f t="shared" si="290"/>
        <v/>
      </c>
      <c r="Z95" s="249"/>
      <c r="AA95" s="249"/>
      <c r="AB95" s="249"/>
      <c r="AC95" s="249"/>
      <c r="AD95" s="249"/>
      <c r="AE95" s="249"/>
      <c r="AF95" s="249"/>
      <c r="AG95" s="249"/>
      <c r="AH95" s="249"/>
      <c r="AI95" s="249"/>
      <c r="AJ95" s="249"/>
      <c r="AK95" s="249"/>
      <c r="AL95" s="249"/>
      <c r="AM95" s="249"/>
      <c r="AN95" s="249"/>
      <c r="AO95" s="249"/>
      <c r="AP95" s="249"/>
    </row>
    <row r="96" spans="1:42" ht="25.5">
      <c r="A96" s="267" t="s">
        <v>320</v>
      </c>
      <c r="B96" s="252"/>
      <c r="C96" s="268" t="str">
        <f t="shared" si="279"/>
        <v/>
      </c>
      <c r="D96" s="252"/>
      <c r="E96" s="268" t="str">
        <f t="shared" si="280"/>
        <v/>
      </c>
      <c r="F96" s="252"/>
      <c r="G96" s="268" t="str">
        <f t="shared" si="281"/>
        <v/>
      </c>
      <c r="H96" s="252"/>
      <c r="I96" s="268" t="str">
        <f t="shared" si="282"/>
        <v/>
      </c>
      <c r="J96" s="252"/>
      <c r="K96" s="268" t="str">
        <f t="shared" si="283"/>
        <v/>
      </c>
      <c r="L96" s="252"/>
      <c r="M96" s="268" t="str">
        <f t="shared" si="284"/>
        <v/>
      </c>
      <c r="N96" s="252"/>
      <c r="O96" s="268" t="str">
        <f t="shared" si="285"/>
        <v/>
      </c>
      <c r="P96" s="252"/>
      <c r="Q96" s="268" t="str">
        <f t="shared" si="286"/>
        <v/>
      </c>
      <c r="R96" s="252"/>
      <c r="S96" s="268" t="str">
        <f t="shared" si="287"/>
        <v/>
      </c>
      <c r="T96" s="252"/>
      <c r="U96" s="268" t="str">
        <f t="shared" si="288"/>
        <v/>
      </c>
      <c r="V96" s="252"/>
      <c r="W96" s="268" t="str">
        <f t="shared" si="289"/>
        <v/>
      </c>
      <c r="X96" s="252"/>
      <c r="Y96" s="268" t="str">
        <f t="shared" si="290"/>
        <v/>
      </c>
      <c r="Z96" s="249"/>
      <c r="AA96" s="249"/>
      <c r="AB96" s="249"/>
      <c r="AC96" s="249"/>
      <c r="AD96" s="249"/>
      <c r="AE96" s="249"/>
      <c r="AF96" s="249"/>
      <c r="AG96" s="249"/>
      <c r="AH96" s="249"/>
      <c r="AI96" s="249"/>
      <c r="AJ96" s="249"/>
      <c r="AK96" s="249"/>
      <c r="AL96" s="249"/>
      <c r="AM96" s="249"/>
      <c r="AN96" s="249"/>
      <c r="AO96" s="249"/>
      <c r="AP96" s="249"/>
    </row>
    <row r="97" spans="1:42" s="80" customFormat="1" ht="15.75">
      <c r="A97" s="270" t="s">
        <v>448</v>
      </c>
      <c r="B97" s="616" t="str">
        <f>IFERROR(AVERAGE(C98:C103),"")</f>
        <v/>
      </c>
      <c r="C97" s="616"/>
      <c r="D97" s="616" t="str">
        <f t="shared" ref="D97" si="291">IFERROR(AVERAGE(E98:E103),"")</f>
        <v/>
      </c>
      <c r="E97" s="616"/>
      <c r="F97" s="616" t="str">
        <f t="shared" ref="F97" si="292">IFERROR(AVERAGE(G98:G103),"")</f>
        <v/>
      </c>
      <c r="G97" s="616"/>
      <c r="H97" s="616" t="str">
        <f t="shared" ref="H97" si="293">IFERROR(AVERAGE(I98:I103),"")</f>
        <v/>
      </c>
      <c r="I97" s="616"/>
      <c r="J97" s="616" t="str">
        <f t="shared" ref="J97" si="294">IFERROR(AVERAGE(K98:K103),"")</f>
        <v/>
      </c>
      <c r="K97" s="616"/>
      <c r="L97" s="616" t="str">
        <f t="shared" ref="L97" si="295">IFERROR(AVERAGE(M98:M103),"")</f>
        <v/>
      </c>
      <c r="M97" s="616"/>
      <c r="N97" s="616" t="str">
        <f t="shared" ref="N97" si="296">IFERROR(AVERAGE(O98:O103),"")</f>
        <v/>
      </c>
      <c r="O97" s="616"/>
      <c r="P97" s="616" t="str">
        <f t="shared" ref="P97" si="297">IFERROR(AVERAGE(Q98:Q103),"")</f>
        <v/>
      </c>
      <c r="Q97" s="616"/>
      <c r="R97" s="616" t="str">
        <f t="shared" ref="R97" si="298">IFERROR(AVERAGE(S98:S103),"")</f>
        <v/>
      </c>
      <c r="S97" s="616"/>
      <c r="T97" s="616" t="str">
        <f t="shared" ref="T97" si="299">IFERROR(AVERAGE(U98:U103),"")</f>
        <v/>
      </c>
      <c r="U97" s="616"/>
      <c r="V97" s="616" t="str">
        <f t="shared" ref="V97" si="300">IFERROR(AVERAGE(W98:W103),"")</f>
        <v/>
      </c>
      <c r="W97" s="616"/>
      <c r="X97" s="616" t="str">
        <f t="shared" ref="X97" si="301">IFERROR(AVERAGE(Y98:Y103),"")</f>
        <v/>
      </c>
      <c r="Y97" s="616"/>
      <c r="Z97" s="266" t="str">
        <f>IFERROR(AVERAGE(B97:Y97),"")</f>
        <v/>
      </c>
      <c r="AA97" s="262"/>
      <c r="AB97" s="262"/>
      <c r="AC97" s="262"/>
      <c r="AD97" s="262"/>
      <c r="AE97" s="262"/>
      <c r="AF97" s="262"/>
      <c r="AG97" s="262"/>
      <c r="AH97" s="262"/>
      <c r="AI97" s="262"/>
      <c r="AJ97" s="262"/>
      <c r="AK97" s="262"/>
      <c r="AL97" s="262"/>
      <c r="AM97" s="262"/>
      <c r="AN97" s="262"/>
      <c r="AO97" s="262"/>
      <c r="AP97" s="262"/>
    </row>
    <row r="98" spans="1:42">
      <c r="A98" s="267" t="s">
        <v>449</v>
      </c>
      <c r="B98" s="252"/>
      <c r="C98" s="268" t="str">
        <f t="shared" ref="C98:C103" si="302">IF(B98="Cumple",100,IF(B98="No cumple",0,IF(B98="No aplica","N/A","")))</f>
        <v/>
      </c>
      <c r="D98" s="252"/>
      <c r="E98" s="268" t="str">
        <f t="shared" ref="E98:E103" si="303">IF(D98="Cumple",100,IF(D98="No cumple",0,IF(D98="No aplica","N/A","")))</f>
        <v/>
      </c>
      <c r="F98" s="252"/>
      <c r="G98" s="268" t="str">
        <f t="shared" ref="G98:G103" si="304">IF(F98="Cumple",100,IF(F98="No cumple",0,IF(F98="No aplica","N/A","")))</f>
        <v/>
      </c>
      <c r="H98" s="252"/>
      <c r="I98" s="268" t="str">
        <f t="shared" ref="I98:I103" si="305">IF(H98="Cumple",100,IF(H98="No cumple",0,IF(H98="No aplica","N/A","")))</f>
        <v/>
      </c>
      <c r="J98" s="252"/>
      <c r="K98" s="268" t="str">
        <f t="shared" ref="K98:K103" si="306">IF(J98="Cumple",100,IF(J98="No cumple",0,IF(J98="No aplica","N/A","")))</f>
        <v/>
      </c>
      <c r="L98" s="252"/>
      <c r="M98" s="268" t="str">
        <f t="shared" ref="M98:M103" si="307">IF(L98="Cumple",100,IF(L98="No cumple",0,IF(L98="No aplica","N/A","")))</f>
        <v/>
      </c>
      <c r="N98" s="252"/>
      <c r="O98" s="268" t="str">
        <f t="shared" ref="O98:O103" si="308">IF(N98="Cumple",100,IF(N98="No cumple",0,IF(N98="No aplica","N/A","")))</f>
        <v/>
      </c>
      <c r="P98" s="252"/>
      <c r="Q98" s="268" t="str">
        <f t="shared" ref="Q98:Q103" si="309">IF(P98="Cumple",100,IF(P98="No cumple",0,IF(P98="No aplica","N/A","")))</f>
        <v/>
      </c>
      <c r="R98" s="252"/>
      <c r="S98" s="268" t="str">
        <f t="shared" ref="S98:S103" si="310">IF(R98="Cumple",100,IF(R98="No cumple",0,IF(R98="No aplica","N/A","")))</f>
        <v/>
      </c>
      <c r="T98" s="252"/>
      <c r="U98" s="268" t="str">
        <f t="shared" ref="U98:U103" si="311">IF(T98="Cumple",100,IF(T98="No cumple",0,IF(T98="No aplica","N/A","")))</f>
        <v/>
      </c>
      <c r="V98" s="252"/>
      <c r="W98" s="268" t="str">
        <f t="shared" ref="W98:W103" si="312">IF(V98="Cumple",100,IF(V98="No cumple",0,IF(V98="No aplica","N/A","")))</f>
        <v/>
      </c>
      <c r="X98" s="252"/>
      <c r="Y98" s="268" t="str">
        <f t="shared" ref="Y98:Y103" si="313">IF(X98="Cumple",100,IF(X98="No cumple",0,IF(X98="No aplica","N/A","")))</f>
        <v/>
      </c>
      <c r="Z98" s="249"/>
      <c r="AA98" s="249"/>
      <c r="AB98" s="249"/>
      <c r="AC98" s="249"/>
      <c r="AD98" s="249"/>
      <c r="AE98" s="249"/>
      <c r="AF98" s="249"/>
      <c r="AG98" s="249"/>
      <c r="AH98" s="249"/>
      <c r="AI98" s="249"/>
      <c r="AJ98" s="249"/>
      <c r="AK98" s="249"/>
      <c r="AL98" s="249"/>
      <c r="AM98" s="249"/>
      <c r="AN98" s="249"/>
      <c r="AO98" s="249"/>
      <c r="AP98" s="249"/>
    </row>
    <row r="99" spans="1:42">
      <c r="A99" s="267" t="s">
        <v>450</v>
      </c>
      <c r="B99" s="252"/>
      <c r="C99" s="268" t="str">
        <f t="shared" si="302"/>
        <v/>
      </c>
      <c r="D99" s="252"/>
      <c r="E99" s="268" t="str">
        <f t="shared" si="303"/>
        <v/>
      </c>
      <c r="F99" s="252"/>
      <c r="G99" s="268" t="str">
        <f t="shared" si="304"/>
        <v/>
      </c>
      <c r="H99" s="252"/>
      <c r="I99" s="268" t="str">
        <f t="shared" si="305"/>
        <v/>
      </c>
      <c r="J99" s="252"/>
      <c r="K99" s="268" t="str">
        <f t="shared" si="306"/>
        <v/>
      </c>
      <c r="L99" s="252"/>
      <c r="M99" s="268" t="str">
        <f t="shared" si="307"/>
        <v/>
      </c>
      <c r="N99" s="252"/>
      <c r="O99" s="268" t="str">
        <f t="shared" si="308"/>
        <v/>
      </c>
      <c r="P99" s="252"/>
      <c r="Q99" s="268" t="str">
        <f t="shared" si="309"/>
        <v/>
      </c>
      <c r="R99" s="252"/>
      <c r="S99" s="268" t="str">
        <f t="shared" si="310"/>
        <v/>
      </c>
      <c r="T99" s="252"/>
      <c r="U99" s="268" t="str">
        <f t="shared" si="311"/>
        <v/>
      </c>
      <c r="V99" s="252"/>
      <c r="W99" s="268" t="str">
        <f t="shared" si="312"/>
        <v/>
      </c>
      <c r="X99" s="252"/>
      <c r="Y99" s="268" t="str">
        <f t="shared" si="313"/>
        <v/>
      </c>
      <c r="Z99" s="249"/>
      <c r="AA99" s="249"/>
      <c r="AB99" s="249"/>
      <c r="AC99" s="249"/>
      <c r="AD99" s="249"/>
      <c r="AE99" s="249"/>
      <c r="AF99" s="249"/>
      <c r="AG99" s="249"/>
      <c r="AH99" s="249"/>
      <c r="AI99" s="249"/>
      <c r="AJ99" s="249"/>
      <c r="AK99" s="249"/>
      <c r="AL99" s="249"/>
      <c r="AM99" s="249"/>
      <c r="AN99" s="249"/>
      <c r="AO99" s="249"/>
      <c r="AP99" s="249"/>
    </row>
    <row r="100" spans="1:42">
      <c r="A100" s="267" t="s">
        <v>451</v>
      </c>
      <c r="B100" s="252"/>
      <c r="C100" s="268" t="str">
        <f t="shared" si="302"/>
        <v/>
      </c>
      <c r="D100" s="252"/>
      <c r="E100" s="268" t="str">
        <f t="shared" si="303"/>
        <v/>
      </c>
      <c r="F100" s="252"/>
      <c r="G100" s="268" t="str">
        <f t="shared" si="304"/>
        <v/>
      </c>
      <c r="H100" s="252"/>
      <c r="I100" s="268" t="str">
        <f t="shared" si="305"/>
        <v/>
      </c>
      <c r="J100" s="252"/>
      <c r="K100" s="268" t="str">
        <f t="shared" si="306"/>
        <v/>
      </c>
      <c r="L100" s="252"/>
      <c r="M100" s="268" t="str">
        <f t="shared" si="307"/>
        <v/>
      </c>
      <c r="N100" s="252"/>
      <c r="O100" s="268" t="str">
        <f t="shared" si="308"/>
        <v/>
      </c>
      <c r="P100" s="252"/>
      <c r="Q100" s="268" t="str">
        <f t="shared" si="309"/>
        <v/>
      </c>
      <c r="R100" s="252"/>
      <c r="S100" s="268" t="str">
        <f t="shared" si="310"/>
        <v/>
      </c>
      <c r="T100" s="252"/>
      <c r="U100" s="268" t="str">
        <f t="shared" si="311"/>
        <v/>
      </c>
      <c r="V100" s="252"/>
      <c r="W100" s="268" t="str">
        <f t="shared" si="312"/>
        <v/>
      </c>
      <c r="X100" s="252"/>
      <c r="Y100" s="268" t="str">
        <f t="shared" si="313"/>
        <v/>
      </c>
      <c r="Z100" s="249"/>
      <c r="AA100" s="249"/>
      <c r="AB100" s="249"/>
      <c r="AC100" s="249"/>
      <c r="AD100" s="249"/>
      <c r="AE100" s="249"/>
      <c r="AF100" s="249"/>
      <c r="AG100" s="249"/>
      <c r="AH100" s="249"/>
      <c r="AI100" s="249"/>
      <c r="AJ100" s="249"/>
      <c r="AK100" s="249"/>
      <c r="AL100" s="249"/>
      <c r="AM100" s="249"/>
      <c r="AN100" s="249"/>
      <c r="AO100" s="249"/>
      <c r="AP100" s="249"/>
    </row>
    <row r="101" spans="1:42">
      <c r="A101" s="267" t="s">
        <v>452</v>
      </c>
      <c r="B101" s="252"/>
      <c r="C101" s="268" t="str">
        <f t="shared" si="302"/>
        <v/>
      </c>
      <c r="D101" s="252"/>
      <c r="E101" s="268" t="str">
        <f t="shared" si="303"/>
        <v/>
      </c>
      <c r="F101" s="252"/>
      <c r="G101" s="268" t="str">
        <f t="shared" si="304"/>
        <v/>
      </c>
      <c r="H101" s="252"/>
      <c r="I101" s="268" t="str">
        <f t="shared" si="305"/>
        <v/>
      </c>
      <c r="J101" s="252"/>
      <c r="K101" s="268" t="str">
        <f t="shared" si="306"/>
        <v/>
      </c>
      <c r="L101" s="252"/>
      <c r="M101" s="268" t="str">
        <f t="shared" si="307"/>
        <v/>
      </c>
      <c r="N101" s="252"/>
      <c r="O101" s="268" t="str">
        <f t="shared" si="308"/>
        <v/>
      </c>
      <c r="P101" s="252"/>
      <c r="Q101" s="268" t="str">
        <f t="shared" si="309"/>
        <v/>
      </c>
      <c r="R101" s="252"/>
      <c r="S101" s="268" t="str">
        <f t="shared" si="310"/>
        <v/>
      </c>
      <c r="T101" s="252"/>
      <c r="U101" s="268" t="str">
        <f t="shared" si="311"/>
        <v/>
      </c>
      <c r="V101" s="252"/>
      <c r="W101" s="268" t="str">
        <f t="shared" si="312"/>
        <v/>
      </c>
      <c r="X101" s="252"/>
      <c r="Y101" s="268" t="str">
        <f t="shared" si="313"/>
        <v/>
      </c>
      <c r="Z101" s="249"/>
      <c r="AA101" s="249"/>
      <c r="AB101" s="249"/>
      <c r="AC101" s="249"/>
      <c r="AD101" s="249"/>
      <c r="AE101" s="249"/>
      <c r="AF101" s="249"/>
      <c r="AG101" s="249"/>
      <c r="AH101" s="249"/>
      <c r="AI101" s="249"/>
      <c r="AJ101" s="249"/>
      <c r="AK101" s="249"/>
      <c r="AL101" s="249"/>
      <c r="AM101" s="249"/>
      <c r="AN101" s="249"/>
      <c r="AO101" s="249"/>
      <c r="AP101" s="249"/>
    </row>
    <row r="102" spans="1:42" ht="55.5" customHeight="1">
      <c r="A102" s="267" t="s">
        <v>453</v>
      </c>
      <c r="B102" s="252"/>
      <c r="C102" s="268" t="str">
        <f t="shared" si="302"/>
        <v/>
      </c>
      <c r="D102" s="252"/>
      <c r="E102" s="268" t="str">
        <f t="shared" si="303"/>
        <v/>
      </c>
      <c r="F102" s="252"/>
      <c r="G102" s="268" t="str">
        <f t="shared" si="304"/>
        <v/>
      </c>
      <c r="H102" s="252"/>
      <c r="I102" s="268" t="str">
        <f t="shared" si="305"/>
        <v/>
      </c>
      <c r="J102" s="252"/>
      <c r="K102" s="268" t="str">
        <f t="shared" si="306"/>
        <v/>
      </c>
      <c r="L102" s="252"/>
      <c r="M102" s="268" t="str">
        <f t="shared" si="307"/>
        <v/>
      </c>
      <c r="N102" s="252"/>
      <c r="O102" s="268" t="str">
        <f t="shared" si="308"/>
        <v/>
      </c>
      <c r="P102" s="252"/>
      <c r="Q102" s="268" t="str">
        <f t="shared" si="309"/>
        <v/>
      </c>
      <c r="R102" s="252"/>
      <c r="S102" s="268" t="str">
        <f t="shared" si="310"/>
        <v/>
      </c>
      <c r="T102" s="252"/>
      <c r="U102" s="268" t="str">
        <f t="shared" si="311"/>
        <v/>
      </c>
      <c r="V102" s="252"/>
      <c r="W102" s="268" t="str">
        <f t="shared" si="312"/>
        <v/>
      </c>
      <c r="X102" s="252"/>
      <c r="Y102" s="268" t="str">
        <f t="shared" si="313"/>
        <v/>
      </c>
      <c r="Z102" s="249"/>
      <c r="AA102" s="249"/>
      <c r="AB102" s="249"/>
      <c r="AC102" s="249"/>
      <c r="AD102" s="249"/>
      <c r="AE102" s="249"/>
      <c r="AF102" s="249"/>
      <c r="AG102" s="249"/>
      <c r="AH102" s="249"/>
      <c r="AI102" s="249"/>
      <c r="AJ102" s="249"/>
      <c r="AK102" s="249"/>
      <c r="AL102" s="249"/>
      <c r="AM102" s="249"/>
      <c r="AN102" s="249"/>
      <c r="AO102" s="249"/>
      <c r="AP102" s="249"/>
    </row>
    <row r="103" spans="1:42" ht="25.5">
      <c r="A103" s="267" t="s">
        <v>454</v>
      </c>
      <c r="B103" s="252"/>
      <c r="C103" s="268" t="str">
        <f t="shared" si="302"/>
        <v/>
      </c>
      <c r="D103" s="252"/>
      <c r="E103" s="268" t="str">
        <f t="shared" si="303"/>
        <v/>
      </c>
      <c r="F103" s="252"/>
      <c r="G103" s="268" t="str">
        <f t="shared" si="304"/>
        <v/>
      </c>
      <c r="H103" s="252"/>
      <c r="I103" s="268" t="str">
        <f t="shared" si="305"/>
        <v/>
      </c>
      <c r="J103" s="252"/>
      <c r="K103" s="268" t="str">
        <f t="shared" si="306"/>
        <v/>
      </c>
      <c r="L103" s="252"/>
      <c r="M103" s="268" t="str">
        <f t="shared" si="307"/>
        <v/>
      </c>
      <c r="N103" s="252"/>
      <c r="O103" s="268" t="str">
        <f t="shared" si="308"/>
        <v/>
      </c>
      <c r="P103" s="252"/>
      <c r="Q103" s="268" t="str">
        <f t="shared" si="309"/>
        <v/>
      </c>
      <c r="R103" s="252"/>
      <c r="S103" s="268" t="str">
        <f t="shared" si="310"/>
        <v/>
      </c>
      <c r="T103" s="252"/>
      <c r="U103" s="268" t="str">
        <f t="shared" si="311"/>
        <v/>
      </c>
      <c r="V103" s="252"/>
      <c r="W103" s="268" t="str">
        <f t="shared" si="312"/>
        <v/>
      </c>
      <c r="X103" s="252"/>
      <c r="Y103" s="268" t="str">
        <f t="shared" si="313"/>
        <v/>
      </c>
      <c r="Z103" s="249"/>
      <c r="AA103" s="249"/>
      <c r="AB103" s="249"/>
      <c r="AC103" s="249"/>
      <c r="AD103" s="249"/>
      <c r="AE103" s="249"/>
      <c r="AF103" s="249"/>
      <c r="AG103" s="249"/>
      <c r="AH103" s="249"/>
      <c r="AI103" s="249"/>
      <c r="AJ103" s="249"/>
      <c r="AK103" s="249"/>
      <c r="AL103" s="249"/>
      <c r="AM103" s="249"/>
      <c r="AN103" s="249"/>
      <c r="AO103" s="249"/>
      <c r="AP103" s="249"/>
    </row>
    <row r="106" spans="1:42" s="80" customFormat="1">
      <c r="A106" s="273" t="s">
        <v>457</v>
      </c>
      <c r="B106" s="274"/>
      <c r="C106" s="275"/>
      <c r="D106" s="276"/>
      <c r="E106" s="276"/>
      <c r="F106" s="276"/>
      <c r="G106" s="276"/>
      <c r="H106" s="276"/>
      <c r="I106" s="276"/>
      <c r="J106" s="276"/>
      <c r="K106" s="276"/>
      <c r="L106" s="276"/>
      <c r="M106" s="276"/>
      <c r="N106" s="276"/>
      <c r="O106" s="276"/>
      <c r="P106" s="276"/>
      <c r="Q106" s="276"/>
      <c r="R106" s="276"/>
      <c r="S106" s="276"/>
      <c r="T106" s="276"/>
      <c r="U106" s="276"/>
      <c r="V106" s="276"/>
      <c r="W106" s="276"/>
    </row>
    <row r="107" spans="1:42" s="80" customFormat="1">
      <c r="A107" s="276" t="s">
        <v>459</v>
      </c>
      <c r="B107" s="274"/>
      <c r="C107" s="275"/>
      <c r="D107" s="276"/>
      <c r="E107" s="276"/>
      <c r="F107" s="276"/>
      <c r="G107" s="276"/>
      <c r="H107" s="276"/>
      <c r="I107" s="276"/>
      <c r="J107" s="276"/>
      <c r="K107" s="276"/>
      <c r="L107" s="276"/>
      <c r="M107" s="276"/>
      <c r="N107" s="276"/>
      <c r="O107" s="276"/>
      <c r="P107" s="276"/>
      <c r="Q107" s="276"/>
      <c r="R107" s="276"/>
      <c r="S107" s="276"/>
      <c r="T107" s="276"/>
      <c r="U107" s="276"/>
      <c r="V107" s="276"/>
      <c r="W107" s="276"/>
    </row>
    <row r="108" spans="1:42" s="80" customFormat="1">
      <c r="A108" s="276" t="s">
        <v>458</v>
      </c>
      <c r="B108" s="274"/>
      <c r="C108" s="275"/>
      <c r="D108" s="276"/>
      <c r="E108" s="276"/>
      <c r="F108" s="276"/>
      <c r="G108" s="276"/>
      <c r="H108" s="276"/>
      <c r="I108" s="276"/>
      <c r="J108" s="276"/>
      <c r="K108" s="276"/>
      <c r="L108" s="276"/>
      <c r="M108" s="276"/>
      <c r="N108" s="276"/>
      <c r="O108" s="276"/>
      <c r="P108" s="276"/>
      <c r="Q108" s="276"/>
      <c r="R108" s="276"/>
      <c r="S108" s="276"/>
      <c r="T108" s="276"/>
      <c r="U108" s="276"/>
      <c r="V108" s="276"/>
      <c r="W108" s="276"/>
    </row>
    <row r="109" spans="1:42" s="80" customFormat="1">
      <c r="A109" s="276" t="s">
        <v>460</v>
      </c>
      <c r="B109" s="274"/>
      <c r="C109" s="275"/>
      <c r="D109" s="276"/>
      <c r="E109" s="276"/>
      <c r="F109" s="276"/>
      <c r="G109" s="276"/>
      <c r="H109" s="276"/>
      <c r="I109" s="276"/>
      <c r="J109" s="276"/>
      <c r="K109" s="276"/>
      <c r="L109" s="276"/>
      <c r="M109" s="276"/>
      <c r="N109" s="276"/>
      <c r="O109" s="276"/>
      <c r="P109" s="276"/>
      <c r="Q109" s="276"/>
      <c r="R109" s="276"/>
      <c r="S109" s="276"/>
      <c r="T109" s="276"/>
      <c r="U109" s="276"/>
      <c r="V109" s="276"/>
      <c r="W109" s="276"/>
    </row>
    <row r="110" spans="1:42" s="80" customFormat="1">
      <c r="A110" s="276" t="s">
        <v>461</v>
      </c>
      <c r="B110" s="274"/>
      <c r="C110" s="275"/>
      <c r="D110" s="276"/>
      <c r="E110" s="276"/>
      <c r="F110" s="276"/>
      <c r="G110" s="276"/>
      <c r="H110" s="276"/>
      <c r="I110" s="276"/>
      <c r="J110" s="276"/>
      <c r="K110" s="276"/>
      <c r="L110" s="276"/>
      <c r="M110" s="276"/>
      <c r="N110" s="276"/>
      <c r="O110" s="276"/>
      <c r="P110" s="276"/>
      <c r="Q110" s="276"/>
      <c r="R110" s="276"/>
      <c r="S110" s="276"/>
      <c r="T110" s="276"/>
      <c r="U110" s="276"/>
      <c r="V110" s="276"/>
      <c r="W110" s="276"/>
    </row>
  </sheetData>
  <mergeCells count="206">
    <mergeCell ref="B1:Z1"/>
    <mergeCell ref="B2:Z2"/>
    <mergeCell ref="B12:C12"/>
    <mergeCell ref="B13:C13"/>
    <mergeCell ref="D12:E12"/>
    <mergeCell ref="D13:E13"/>
    <mergeCell ref="F12:G12"/>
    <mergeCell ref="F13:G13"/>
    <mergeCell ref="H12:I12"/>
    <mergeCell ref="H13:I13"/>
    <mergeCell ref="J12:K12"/>
    <mergeCell ref="J13:K13"/>
    <mergeCell ref="L12:M12"/>
    <mergeCell ref="L13:M13"/>
    <mergeCell ref="N12:O12"/>
    <mergeCell ref="N13:O13"/>
    <mergeCell ref="X11:Y11"/>
    <mergeCell ref="J10:K10"/>
    <mergeCell ref="L10:M10"/>
    <mergeCell ref="N10:O10"/>
    <mergeCell ref="P10:Q10"/>
    <mergeCell ref="R10:S10"/>
    <mergeCell ref="T10:U10"/>
    <mergeCell ref="V10:W10"/>
    <mergeCell ref="X20:Y20"/>
    <mergeCell ref="T9:U9"/>
    <mergeCell ref="V9:W9"/>
    <mergeCell ref="X9:Y9"/>
    <mergeCell ref="H11:I11"/>
    <mergeCell ref="J11:K11"/>
    <mergeCell ref="L11:M11"/>
    <mergeCell ref="N11:O11"/>
    <mergeCell ref="P11:Q11"/>
    <mergeCell ref="R9:S9"/>
    <mergeCell ref="X10:Y10"/>
    <mergeCell ref="X12:Y12"/>
    <mergeCell ref="X13:Y13"/>
    <mergeCell ref="P12:Q12"/>
    <mergeCell ref="P13:Q13"/>
    <mergeCell ref="R12:S12"/>
    <mergeCell ref="R13:S13"/>
    <mergeCell ref="T12:U12"/>
    <mergeCell ref="T13:U13"/>
    <mergeCell ref="B27:C27"/>
    <mergeCell ref="B9:C9"/>
    <mergeCell ref="D9:E9"/>
    <mergeCell ref="F9:G9"/>
    <mergeCell ref="H9:I9"/>
    <mergeCell ref="J9:K9"/>
    <mergeCell ref="L9:M9"/>
    <mergeCell ref="N9:O9"/>
    <mergeCell ref="P9:Q9"/>
    <mergeCell ref="B10:C10"/>
    <mergeCell ref="B11:C11"/>
    <mergeCell ref="D10:E10"/>
    <mergeCell ref="F10:G10"/>
    <mergeCell ref="H10:I10"/>
    <mergeCell ref="D11:E11"/>
    <mergeCell ref="F11:G11"/>
    <mergeCell ref="F20:G20"/>
    <mergeCell ref="H20:I20"/>
    <mergeCell ref="B28:C28"/>
    <mergeCell ref="D27:E27"/>
    <mergeCell ref="D28:E28"/>
    <mergeCell ref="B34:C34"/>
    <mergeCell ref="D34:E34"/>
    <mergeCell ref="R11:S11"/>
    <mergeCell ref="T11:U11"/>
    <mergeCell ref="V11:W11"/>
    <mergeCell ref="J20:K20"/>
    <mergeCell ref="L20:M20"/>
    <mergeCell ref="V12:W12"/>
    <mergeCell ref="V13:W13"/>
    <mergeCell ref="B20:C20"/>
    <mergeCell ref="F34:G34"/>
    <mergeCell ref="H34:I34"/>
    <mergeCell ref="J34:K34"/>
    <mergeCell ref="L34:M34"/>
    <mergeCell ref="N34:O34"/>
    <mergeCell ref="N20:O20"/>
    <mergeCell ref="P20:Q20"/>
    <mergeCell ref="R20:S20"/>
    <mergeCell ref="T20:U20"/>
    <mergeCell ref="V20:W20"/>
    <mergeCell ref="D20:E20"/>
    <mergeCell ref="V51:W51"/>
    <mergeCell ref="L42:M42"/>
    <mergeCell ref="N42:O42"/>
    <mergeCell ref="P42:Q42"/>
    <mergeCell ref="R42:S42"/>
    <mergeCell ref="T42:U42"/>
    <mergeCell ref="B42:C42"/>
    <mergeCell ref="D42:E42"/>
    <mergeCell ref="F42:G42"/>
    <mergeCell ref="H42:I42"/>
    <mergeCell ref="J42:K42"/>
    <mergeCell ref="B51:C51"/>
    <mergeCell ref="D51:E51"/>
    <mergeCell ref="F51:G51"/>
    <mergeCell ref="H51:I51"/>
    <mergeCell ref="J51:K51"/>
    <mergeCell ref="L51:M51"/>
    <mergeCell ref="N51:O51"/>
    <mergeCell ref="P51:Q51"/>
    <mergeCell ref="R51:S51"/>
    <mergeCell ref="L58:M58"/>
    <mergeCell ref="N58:O58"/>
    <mergeCell ref="P58:Q58"/>
    <mergeCell ref="R58:S58"/>
    <mergeCell ref="T58:U58"/>
    <mergeCell ref="B58:C58"/>
    <mergeCell ref="D58:E58"/>
    <mergeCell ref="F58:G58"/>
    <mergeCell ref="H58:I58"/>
    <mergeCell ref="J58:K58"/>
    <mergeCell ref="B65:C65"/>
    <mergeCell ref="D65:E65"/>
    <mergeCell ref="F65:G65"/>
    <mergeCell ref="H65:I65"/>
    <mergeCell ref="J65:K65"/>
    <mergeCell ref="L65:M65"/>
    <mergeCell ref="N65:O65"/>
    <mergeCell ref="P65:Q65"/>
    <mergeCell ref="R65:S65"/>
    <mergeCell ref="L77:M77"/>
    <mergeCell ref="N77:O77"/>
    <mergeCell ref="P77:Q77"/>
    <mergeCell ref="R77:S77"/>
    <mergeCell ref="T77:U77"/>
    <mergeCell ref="B77:C77"/>
    <mergeCell ref="D77:E77"/>
    <mergeCell ref="F77:G77"/>
    <mergeCell ref="H77:I77"/>
    <mergeCell ref="J77:K77"/>
    <mergeCell ref="B82:C82"/>
    <mergeCell ref="D82:E82"/>
    <mergeCell ref="F82:G82"/>
    <mergeCell ref="H82:I82"/>
    <mergeCell ref="J82:K82"/>
    <mergeCell ref="L82:M82"/>
    <mergeCell ref="N82:O82"/>
    <mergeCell ref="P82:Q82"/>
    <mergeCell ref="R82:S82"/>
    <mergeCell ref="L88:M88"/>
    <mergeCell ref="N88:O88"/>
    <mergeCell ref="P88:Q88"/>
    <mergeCell ref="R88:S88"/>
    <mergeCell ref="T88:U88"/>
    <mergeCell ref="B88:C88"/>
    <mergeCell ref="D88:E88"/>
    <mergeCell ref="F88:G88"/>
    <mergeCell ref="H88:I88"/>
    <mergeCell ref="J88:K88"/>
    <mergeCell ref="B97:C97"/>
    <mergeCell ref="D97:E97"/>
    <mergeCell ref="F97:G97"/>
    <mergeCell ref="H97:I97"/>
    <mergeCell ref="J97:K97"/>
    <mergeCell ref="L97:M97"/>
    <mergeCell ref="N97:O97"/>
    <mergeCell ref="P97:Q97"/>
    <mergeCell ref="R97:S97"/>
    <mergeCell ref="X28:Y28"/>
    <mergeCell ref="F28:G28"/>
    <mergeCell ref="H28:I28"/>
    <mergeCell ref="J28:K28"/>
    <mergeCell ref="L28:M28"/>
    <mergeCell ref="N28:O28"/>
    <mergeCell ref="F27:G27"/>
    <mergeCell ref="H27:I27"/>
    <mergeCell ref="J27:K27"/>
    <mergeCell ref="L27:M27"/>
    <mergeCell ref="N27:O27"/>
    <mergeCell ref="P27:Q27"/>
    <mergeCell ref="R27:S27"/>
    <mergeCell ref="T27:U27"/>
    <mergeCell ref="V27:W27"/>
    <mergeCell ref="X27:Y27"/>
    <mergeCell ref="P28:Q28"/>
    <mergeCell ref="R28:S28"/>
    <mergeCell ref="T28:U28"/>
    <mergeCell ref="V28:W28"/>
    <mergeCell ref="X82:Y82"/>
    <mergeCell ref="X88:Y88"/>
    <mergeCell ref="X97:Y97"/>
    <mergeCell ref="X42:Y42"/>
    <mergeCell ref="X51:Y51"/>
    <mergeCell ref="X58:Y58"/>
    <mergeCell ref="X65:Y65"/>
    <mergeCell ref="X77:Y77"/>
    <mergeCell ref="P34:Q34"/>
    <mergeCell ref="R34:S34"/>
    <mergeCell ref="T34:U34"/>
    <mergeCell ref="V34:W34"/>
    <mergeCell ref="X34:Y34"/>
    <mergeCell ref="V88:W88"/>
    <mergeCell ref="T97:U97"/>
    <mergeCell ref="V97:W97"/>
    <mergeCell ref="V77:W77"/>
    <mergeCell ref="T82:U82"/>
    <mergeCell ref="V82:W82"/>
    <mergeCell ref="V58:W58"/>
    <mergeCell ref="T65:U65"/>
    <mergeCell ref="V65:W65"/>
    <mergeCell ref="V42:W42"/>
    <mergeCell ref="T51:U51"/>
  </mergeCells>
  <dataValidations count="2">
    <dataValidation type="list" allowBlank="1" showInputMessage="1" showErrorMessage="1" sqref="B15:B19 B21:B26 B29:B33 B35:B41 B43:B50 B52:B57 B59:B64 B66:B76 B78:B81 B83:B87 B89:B96 B98:B103 D15:D19 F15:F19 H15:H19 J15:J19 L15:L19 N15:N19 P15:P19 R15:R19 T15:T19 V15:V19 X15:X19 D21:D26 F21:F26 H21:H26 J21:J26 L21:L26 N21:N26 P21:P26 R21:R26 T21:T26 V21:V26 X21:X26 D29:D33 F29:F33 H29:H33 J29:J33 L29:L33 N29:N33 P29:P33 R29:R33 T29:T33 V29:V33 X29:X33 D35:D41 F35:F41 H35:H41 J35:J41 L35:L41 N35:N41 P35:P41 R35:R41 T35:T41 V35:V41 X35:X41 D43:D50 F43:F50 H43:H50 J43:J50 L43:L50 N43:N50 P43:P50 R43:R50 T43:T50 V43:V50 X43:X50 D52:D57 F52:F57 H52:H57 J52:J57 L52:L57 N52:N57 P52:P57 R52:R57 T52:T57 V52:V57 X52:X57 D59:D64 F59:F64 H59:H64 J59:J64 L59:L64 N59:N64 P59:P64 R59:R64 T59:T64 V59:V64 X59:X64 D66:D76 F66:F76 H66:H76 J66:J76 L66:L76 N66:N76 P66:P76 R66:R76 T66:T76 V66:V76 X66:X76 D78:D81 F78:F81 H78:H81 J78:J81 L78:L81 N78:N81 P78:P81 R78:R81 T78:T81 V78:V81 X78:X81 D83:D87 F83:F87 H83:H87 J83:J87 L83:L87 N83:N87 P83:P87 R83:R87 T83:T87 V83:V87 X83:X87 D89:D96 F89:F96 H89:H96 J89:J96 L89:L96 N89:N96 P89:P96 R89:R96 T89:T96 V89:V96 X89:X96 D98:D103 F98:F103 H98:H103 J98:J103 L98:L103 N98:N103 P98:P103 R98:R103 T98:T103 V98:V103 X98:X103" xr:uid="{00000000-0002-0000-0B00-000000000000}">
      <formula1>"Cumple,No cumple,No aplica"</formula1>
    </dataValidation>
    <dataValidation type="list" allowBlank="1" showInputMessage="1" showErrorMessage="1" sqref="B14 D14 F14 H14 J14 L14 N14 P14 R14 T14 V14 X14" xr:uid="{00000000-0002-0000-0B00-000001000000}">
      <formula1>"Cumple,No cumple,No Aplica"</formula1>
    </dataValidation>
  </dataValidations>
  <pageMargins left="0.25" right="0.25" top="0.75" bottom="0.75" header="0.3" footer="0.3"/>
  <pageSetup scale="36" orientation="landscape" r:id="rId1"/>
  <headerFooter>
    <oddFooter>&amp;L&amp;P&amp;RSST-PGS-DG-16/4</oddFooter>
  </headerFooter>
  <rowBreaks count="1" manualBreakCount="1">
    <brk id="64"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B40"/>
  <sheetViews>
    <sheetView showGridLines="0" view="pageLayout" zoomScaleNormal="100" workbookViewId="0"/>
  </sheetViews>
  <sheetFormatPr baseColWidth="10" defaultColWidth="11.42578125" defaultRowHeight="14.25"/>
  <cols>
    <col min="1" max="1" width="28.5703125" style="279" customWidth="1"/>
    <col min="2" max="2" width="15.85546875" style="279" customWidth="1"/>
    <col min="3" max="3" width="9.42578125" style="279" customWidth="1"/>
    <col min="4" max="4" width="8.28515625" style="279" customWidth="1"/>
    <col min="5" max="5" width="14" style="279" customWidth="1"/>
    <col min="6" max="6" width="15.5703125" style="279" customWidth="1"/>
    <col min="7" max="132" width="11.42578125" style="278"/>
    <col min="133" max="16384" width="11.42578125" style="279"/>
  </cols>
  <sheetData>
    <row r="1" spans="1:132" s="308" customFormat="1" ht="35.25" customHeight="1" thickBot="1">
      <c r="A1" s="306"/>
      <c r="B1" s="640" t="s">
        <v>499</v>
      </c>
      <c r="C1" s="641"/>
      <c r="D1" s="641"/>
      <c r="E1" s="641"/>
      <c r="F1" s="642"/>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c r="CL1" s="307"/>
      <c r="CM1" s="307"/>
      <c r="CN1" s="307"/>
      <c r="CO1" s="307"/>
      <c r="CP1" s="307"/>
      <c r="CQ1" s="307"/>
      <c r="CR1" s="307"/>
      <c r="CS1" s="307"/>
      <c r="CT1" s="307"/>
      <c r="CU1" s="307"/>
      <c r="CV1" s="307"/>
      <c r="CW1" s="307"/>
      <c r="CX1" s="307"/>
      <c r="CY1" s="307"/>
      <c r="CZ1" s="307"/>
      <c r="DA1" s="307"/>
      <c r="DB1" s="307"/>
      <c r="DC1" s="307"/>
      <c r="DD1" s="307"/>
      <c r="DE1" s="307"/>
      <c r="DF1" s="307"/>
      <c r="DG1" s="307"/>
      <c r="DH1" s="307"/>
      <c r="DI1" s="307"/>
      <c r="DJ1" s="307"/>
      <c r="DK1" s="307"/>
      <c r="DL1" s="307"/>
      <c r="DM1" s="307"/>
      <c r="DN1" s="307"/>
      <c r="DO1" s="307"/>
      <c r="DP1" s="307"/>
      <c r="DQ1" s="307"/>
      <c r="DR1" s="307"/>
      <c r="DS1" s="307"/>
      <c r="DT1" s="307"/>
      <c r="DU1" s="307"/>
      <c r="DV1" s="307"/>
      <c r="DW1" s="307"/>
      <c r="DX1" s="307"/>
      <c r="DY1" s="307"/>
      <c r="DZ1" s="307"/>
      <c r="EA1" s="307"/>
      <c r="EB1" s="307"/>
    </row>
    <row r="3" spans="1:132" ht="15" thickBot="1"/>
    <row r="4" spans="1:132">
      <c r="A4" s="309" t="s">
        <v>182</v>
      </c>
      <c r="B4" s="643"/>
      <c r="C4" s="643"/>
      <c r="D4" s="643"/>
      <c r="E4" s="643"/>
      <c r="F4" s="644"/>
    </row>
    <row r="5" spans="1:132">
      <c r="A5" s="310" t="s">
        <v>41</v>
      </c>
      <c r="B5" s="645"/>
      <c r="C5" s="645"/>
      <c r="D5" s="645"/>
      <c r="E5" s="645"/>
      <c r="F5" s="646"/>
    </row>
    <row r="6" spans="1:132">
      <c r="A6" s="310" t="s">
        <v>42</v>
      </c>
      <c r="B6" s="645"/>
      <c r="C6" s="645"/>
      <c r="D6" s="645"/>
      <c r="E6" s="645"/>
      <c r="F6" s="646"/>
    </row>
    <row r="7" spans="1:132" ht="24">
      <c r="A7" s="310" t="s">
        <v>551</v>
      </c>
      <c r="B7" s="645"/>
      <c r="C7" s="645"/>
      <c r="D7" s="645"/>
      <c r="E7" s="645"/>
      <c r="F7" s="646"/>
    </row>
    <row r="8" spans="1:132" ht="24">
      <c r="A8" s="310" t="s">
        <v>552</v>
      </c>
      <c r="B8" s="634"/>
      <c r="C8" s="635"/>
      <c r="D8" s="636" t="s">
        <v>50</v>
      </c>
      <c r="E8" s="636"/>
      <c r="F8" s="407"/>
    </row>
    <row r="10" spans="1:132">
      <c r="A10" s="281"/>
      <c r="B10" s="282"/>
      <c r="C10" s="282"/>
      <c r="D10" s="282"/>
      <c r="E10" s="281"/>
      <c r="F10" s="278"/>
    </row>
    <row r="11" spans="1:132" ht="15.75" customHeight="1" thickBot="1">
      <c r="A11" s="373" t="s">
        <v>199</v>
      </c>
      <c r="B11" s="625"/>
      <c r="C11" s="626"/>
      <c r="D11" s="625" t="s">
        <v>183</v>
      </c>
      <c r="E11" s="627"/>
      <c r="F11" s="628"/>
    </row>
    <row r="12" spans="1:132" s="278" customFormat="1" ht="15" thickBot="1"/>
    <row r="13" spans="1:132" s="308" customFormat="1" ht="24" customHeight="1" thickTop="1" thickBot="1">
      <c r="A13" s="637" t="s">
        <v>479</v>
      </c>
      <c r="B13" s="638"/>
      <c r="C13" s="638"/>
      <c r="D13" s="638"/>
      <c r="E13" s="638"/>
      <c r="F13" s="639"/>
      <c r="G13" s="307"/>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7"/>
      <c r="AY13" s="307"/>
      <c r="AZ13" s="307"/>
      <c r="BA13" s="307"/>
      <c r="BB13" s="307"/>
      <c r="BC13" s="307"/>
      <c r="BD13" s="307"/>
      <c r="BE13" s="307"/>
      <c r="BF13" s="307"/>
      <c r="BG13" s="307"/>
      <c r="BH13" s="307"/>
      <c r="BI13" s="307"/>
      <c r="BJ13" s="307"/>
      <c r="BK13" s="307"/>
      <c r="BL13" s="307"/>
      <c r="BM13" s="307"/>
      <c r="BN13" s="307"/>
      <c r="BO13" s="307"/>
      <c r="BP13" s="307"/>
      <c r="BQ13" s="307"/>
      <c r="BR13" s="307"/>
      <c r="BS13" s="307"/>
      <c r="BT13" s="307"/>
      <c r="BU13" s="307"/>
      <c r="BV13" s="307"/>
      <c r="BW13" s="307"/>
      <c r="BX13" s="307"/>
      <c r="BY13" s="307"/>
      <c r="BZ13" s="307"/>
      <c r="CA13" s="307"/>
      <c r="CB13" s="307"/>
      <c r="CC13" s="307"/>
      <c r="CD13" s="307"/>
      <c r="CE13" s="307"/>
      <c r="CF13" s="307"/>
      <c r="CG13" s="307"/>
      <c r="CH13" s="307"/>
      <c r="CI13" s="307"/>
      <c r="CJ13" s="307"/>
      <c r="CK13" s="307"/>
      <c r="CL13" s="307"/>
      <c r="CM13" s="307"/>
      <c r="CN13" s="307"/>
      <c r="CO13" s="307"/>
      <c r="CP13" s="307"/>
      <c r="CQ13" s="307"/>
      <c r="CR13" s="307"/>
      <c r="CS13" s="307"/>
      <c r="CT13" s="307"/>
      <c r="CU13" s="307"/>
      <c r="CV13" s="307"/>
      <c r="CW13" s="307"/>
      <c r="CX13" s="307"/>
      <c r="CY13" s="307"/>
      <c r="CZ13" s="307"/>
      <c r="DA13" s="307"/>
      <c r="DB13" s="307"/>
      <c r="DC13" s="307"/>
      <c r="DD13" s="307"/>
      <c r="DE13" s="307"/>
      <c r="DF13" s="307"/>
      <c r="DG13" s="307"/>
      <c r="DH13" s="307"/>
      <c r="DI13" s="307"/>
      <c r="DJ13" s="307"/>
      <c r="DK13" s="307"/>
      <c r="DL13" s="307"/>
      <c r="DM13" s="307"/>
      <c r="DN13" s="307"/>
      <c r="DO13" s="307"/>
      <c r="DP13" s="307"/>
      <c r="DQ13" s="307"/>
      <c r="DR13" s="307"/>
      <c r="DS13" s="307"/>
      <c r="DT13" s="307"/>
      <c r="DU13" s="307"/>
      <c r="DV13" s="307"/>
      <c r="DW13" s="307"/>
      <c r="DX13" s="307"/>
      <c r="DY13" s="307"/>
      <c r="DZ13" s="307"/>
      <c r="EA13" s="307"/>
      <c r="EB13" s="307"/>
    </row>
    <row r="14" spans="1:132" ht="15.75" thickBot="1">
      <c r="A14" s="652" t="s">
        <v>191</v>
      </c>
      <c r="B14" s="653"/>
      <c r="C14" s="654" t="s">
        <v>186</v>
      </c>
      <c r="D14" s="655"/>
      <c r="E14" s="288" t="s">
        <v>187</v>
      </c>
      <c r="F14" s="289" t="s">
        <v>188</v>
      </c>
    </row>
    <row r="15" spans="1:132" ht="29.25" customHeight="1" thickBot="1">
      <c r="A15" s="629" t="s">
        <v>432</v>
      </c>
      <c r="B15" s="630"/>
      <c r="C15" s="656" t="str">
        <f>+'VERIFICACION DOC'!C65</f>
        <v/>
      </c>
      <c r="D15" s="657"/>
      <c r="E15" s="316">
        <v>0.1</v>
      </c>
      <c r="F15" s="369" t="str">
        <f>IFERROR(C15*E15,"")</f>
        <v/>
      </c>
      <c r="G15" s="279"/>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79"/>
      <c r="AY15" s="279"/>
      <c r="AZ15" s="279"/>
      <c r="BA15" s="279"/>
      <c r="BB15" s="279"/>
      <c r="BC15" s="279"/>
      <c r="BD15" s="279"/>
      <c r="BE15" s="279"/>
      <c r="BF15" s="279"/>
      <c r="BG15" s="279"/>
      <c r="BH15" s="279"/>
      <c r="BI15" s="279"/>
      <c r="BJ15" s="279"/>
      <c r="BK15" s="279"/>
      <c r="BL15" s="279"/>
      <c r="BM15" s="279"/>
      <c r="BN15" s="279"/>
      <c r="BO15" s="279"/>
      <c r="BP15" s="279"/>
      <c r="BQ15" s="279"/>
      <c r="BR15" s="279"/>
      <c r="BS15" s="279"/>
      <c r="BT15" s="279"/>
      <c r="BU15" s="279"/>
      <c r="BV15" s="279"/>
      <c r="BW15" s="279"/>
      <c r="BX15" s="279"/>
      <c r="BY15" s="279"/>
      <c r="BZ15" s="279"/>
      <c r="CA15" s="279"/>
      <c r="CB15" s="279"/>
      <c r="CC15" s="279"/>
      <c r="CD15" s="279"/>
      <c r="CE15" s="279"/>
      <c r="CF15" s="279"/>
      <c r="CG15" s="279"/>
      <c r="CH15" s="279"/>
      <c r="CI15" s="279"/>
      <c r="CJ15" s="279"/>
      <c r="CK15" s="279"/>
      <c r="CL15" s="279"/>
      <c r="CM15" s="279"/>
      <c r="CN15" s="279"/>
      <c r="CO15" s="279"/>
      <c r="CP15" s="279"/>
      <c r="CQ15" s="279"/>
      <c r="CR15" s="279"/>
      <c r="CS15" s="279"/>
      <c r="CT15" s="279"/>
      <c r="CU15" s="279"/>
      <c r="CV15" s="279"/>
      <c r="CW15" s="279"/>
      <c r="CX15" s="279"/>
      <c r="CY15" s="279"/>
      <c r="CZ15" s="279"/>
      <c r="DA15" s="279"/>
      <c r="DB15" s="279"/>
      <c r="DC15" s="279"/>
      <c r="DD15" s="279"/>
      <c r="DE15" s="279"/>
      <c r="DF15" s="279"/>
      <c r="DG15" s="279"/>
      <c r="DH15" s="279"/>
      <c r="DI15" s="279"/>
      <c r="DJ15" s="279"/>
      <c r="DK15" s="279"/>
      <c r="DL15" s="279"/>
      <c r="DM15" s="279"/>
      <c r="DN15" s="279"/>
      <c r="DO15" s="279"/>
      <c r="DP15" s="279"/>
      <c r="DQ15" s="279"/>
      <c r="DR15" s="279"/>
      <c r="DS15" s="279"/>
      <c r="DT15" s="279"/>
      <c r="DU15" s="279"/>
      <c r="DV15" s="279"/>
      <c r="DW15" s="279"/>
      <c r="DX15" s="279"/>
      <c r="DY15" s="279"/>
      <c r="DZ15" s="279"/>
      <c r="EA15" s="279"/>
      <c r="EB15" s="279"/>
    </row>
    <row r="16" spans="1:132" ht="19.5" customHeight="1" thickBot="1">
      <c r="A16" s="629" t="s">
        <v>430</v>
      </c>
      <c r="B16" s="630"/>
      <c r="C16" s="656" t="str">
        <f>+'Auditoria Organización'!D9</f>
        <v/>
      </c>
      <c r="D16" s="657"/>
      <c r="E16" s="316">
        <v>0.1</v>
      </c>
      <c r="F16" s="320" t="str">
        <f>IFERROR(E16*C16,"")</f>
        <v/>
      </c>
      <c r="G16" s="279"/>
      <c r="H16" s="279"/>
      <c r="I16" s="279"/>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D16" s="279"/>
      <c r="BE16" s="279"/>
      <c r="BF16" s="279"/>
      <c r="BG16" s="279"/>
      <c r="BH16" s="279"/>
      <c r="BI16" s="279"/>
      <c r="BJ16" s="279"/>
      <c r="BK16" s="279"/>
      <c r="BL16" s="279"/>
      <c r="BM16" s="279"/>
      <c r="BN16" s="279"/>
      <c r="BO16" s="279"/>
      <c r="BP16" s="279"/>
      <c r="BQ16" s="279"/>
      <c r="BR16" s="279"/>
      <c r="BS16" s="279"/>
      <c r="BT16" s="279"/>
      <c r="BU16" s="279"/>
      <c r="BV16" s="279"/>
      <c r="BW16" s="279"/>
      <c r="BX16" s="279"/>
      <c r="BY16" s="279"/>
      <c r="BZ16" s="279"/>
      <c r="CA16" s="279"/>
      <c r="CB16" s="279"/>
      <c r="CC16" s="279"/>
      <c r="CD16" s="279"/>
      <c r="CE16" s="279"/>
      <c r="CF16" s="279"/>
      <c r="CG16" s="279"/>
      <c r="CH16" s="279"/>
      <c r="CI16" s="279"/>
      <c r="CJ16" s="279"/>
      <c r="CK16" s="279"/>
      <c r="CL16" s="279"/>
      <c r="CM16" s="279"/>
      <c r="CN16" s="279"/>
      <c r="CO16" s="279"/>
      <c r="CP16" s="279"/>
      <c r="CQ16" s="279"/>
      <c r="CR16" s="279"/>
      <c r="CS16" s="279"/>
      <c r="CT16" s="279"/>
      <c r="CU16" s="279"/>
      <c r="CV16" s="279"/>
      <c r="CW16" s="279"/>
      <c r="CX16" s="279"/>
      <c r="CY16" s="279"/>
      <c r="CZ16" s="279"/>
      <c r="DA16" s="279"/>
      <c r="DB16" s="279"/>
      <c r="DC16" s="279"/>
      <c r="DD16" s="279"/>
      <c r="DE16" s="279"/>
      <c r="DF16" s="279"/>
      <c r="DG16" s="279"/>
      <c r="DH16" s="279"/>
      <c r="DI16" s="279"/>
      <c r="DJ16" s="279"/>
      <c r="DK16" s="279"/>
      <c r="DL16" s="279"/>
      <c r="DM16" s="279"/>
      <c r="DN16" s="279"/>
      <c r="DO16" s="279"/>
      <c r="DP16" s="279"/>
      <c r="DQ16" s="279"/>
      <c r="DR16" s="279"/>
      <c r="DS16" s="279"/>
      <c r="DT16" s="279"/>
      <c r="DU16" s="279"/>
      <c r="DV16" s="279"/>
      <c r="DW16" s="279"/>
      <c r="DX16" s="279"/>
      <c r="DY16" s="279"/>
      <c r="DZ16" s="279"/>
      <c r="EA16" s="279"/>
      <c r="EB16" s="279"/>
    </row>
    <row r="17" spans="1:132" ht="26.25" customHeight="1" thickBot="1">
      <c r="A17" s="629" t="s">
        <v>431</v>
      </c>
      <c r="B17" s="630"/>
      <c r="C17" s="656" t="str">
        <f>inspección!Z9</f>
        <v/>
      </c>
      <c r="D17" s="657">
        <v>100</v>
      </c>
      <c r="E17" s="316">
        <v>0.25</v>
      </c>
      <c r="F17" s="320" t="str">
        <f>IFERROR(E17*C17,"")</f>
        <v/>
      </c>
      <c r="G17" s="279"/>
      <c r="H17" s="279"/>
      <c r="I17" s="279"/>
      <c r="J17" s="279"/>
      <c r="K17" s="279"/>
      <c r="L17" s="279"/>
      <c r="M17" s="279"/>
      <c r="N17" s="279"/>
      <c r="O17" s="279"/>
      <c r="P17" s="279"/>
      <c r="Q17" s="279"/>
      <c r="R17" s="279"/>
      <c r="S17" s="279"/>
      <c r="T17" s="279"/>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D17" s="279"/>
      <c r="BE17" s="279"/>
      <c r="BF17" s="279"/>
      <c r="BG17" s="279"/>
      <c r="BH17" s="279"/>
      <c r="BI17" s="279"/>
      <c r="BJ17" s="279"/>
      <c r="BK17" s="279"/>
      <c r="BL17" s="279"/>
      <c r="BM17" s="279"/>
      <c r="BN17" s="279"/>
      <c r="BO17" s="279"/>
      <c r="BP17" s="279"/>
      <c r="BQ17" s="279"/>
      <c r="BR17" s="279"/>
      <c r="BS17" s="279"/>
      <c r="BT17" s="279"/>
      <c r="BU17" s="279"/>
      <c r="BV17" s="279"/>
      <c r="BW17" s="279"/>
      <c r="BX17" s="279"/>
      <c r="BY17" s="279"/>
      <c r="BZ17" s="279"/>
      <c r="CA17" s="279"/>
      <c r="CB17" s="279"/>
      <c r="CC17" s="279"/>
      <c r="CD17" s="279"/>
      <c r="CE17" s="279"/>
      <c r="CF17" s="279"/>
      <c r="CG17" s="279"/>
      <c r="CH17" s="279"/>
      <c r="CI17" s="279"/>
      <c r="CJ17" s="279"/>
      <c r="CK17" s="279"/>
      <c r="CL17" s="279"/>
      <c r="CM17" s="279"/>
      <c r="CN17" s="279"/>
      <c r="CO17" s="279"/>
      <c r="CP17" s="279"/>
      <c r="CQ17" s="279"/>
      <c r="CR17" s="279"/>
      <c r="CS17" s="279"/>
      <c r="CT17" s="279"/>
      <c r="CU17" s="279"/>
      <c r="CV17" s="279"/>
      <c r="CW17" s="279"/>
      <c r="CX17" s="279"/>
      <c r="CY17" s="279"/>
      <c r="CZ17" s="279"/>
      <c r="DA17" s="279"/>
      <c r="DB17" s="279"/>
      <c r="DC17" s="279"/>
      <c r="DD17" s="279"/>
      <c r="DE17" s="279"/>
      <c r="DF17" s="279"/>
      <c r="DG17" s="279"/>
      <c r="DH17" s="279"/>
      <c r="DI17" s="279"/>
      <c r="DJ17" s="279"/>
      <c r="DK17" s="279"/>
      <c r="DL17" s="279"/>
      <c r="DM17" s="279"/>
      <c r="DN17" s="279"/>
      <c r="DO17" s="279"/>
      <c r="DP17" s="279"/>
      <c r="DQ17" s="279"/>
      <c r="DR17" s="279"/>
      <c r="DS17" s="279"/>
      <c r="DT17" s="279"/>
      <c r="DU17" s="279"/>
      <c r="DV17" s="279"/>
      <c r="DW17" s="279"/>
      <c r="DX17" s="279"/>
      <c r="DY17" s="279"/>
      <c r="DZ17" s="279"/>
      <c r="EA17" s="279"/>
      <c r="EB17" s="279"/>
    </row>
    <row r="18" spans="1:132" ht="18.75" customHeight="1" thickBot="1">
      <c r="A18" s="629" t="s">
        <v>433</v>
      </c>
      <c r="B18" s="630"/>
      <c r="C18" s="660">
        <f>+'induccion y capacitacion'!F7</f>
        <v>0</v>
      </c>
      <c r="D18" s="661"/>
      <c r="E18" s="316">
        <v>0.1</v>
      </c>
      <c r="F18" s="320">
        <f>IFERROR(E18*C18,"")</f>
        <v>0</v>
      </c>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D18" s="279"/>
      <c r="BE18" s="279"/>
      <c r="BF18" s="279"/>
      <c r="BG18" s="279"/>
      <c r="BH18" s="279"/>
      <c r="BI18" s="279"/>
      <c r="BJ18" s="279"/>
      <c r="BK18" s="279"/>
      <c r="BL18" s="279"/>
      <c r="BM18" s="279"/>
      <c r="BN18" s="279"/>
      <c r="BO18" s="279"/>
      <c r="BP18" s="279"/>
      <c r="BQ18" s="279"/>
      <c r="BR18" s="279"/>
      <c r="BS18" s="279"/>
      <c r="BT18" s="279"/>
      <c r="BU18" s="279"/>
      <c r="BV18" s="279"/>
      <c r="BW18" s="279"/>
      <c r="BX18" s="279"/>
      <c r="BY18" s="279"/>
      <c r="BZ18" s="279"/>
      <c r="CA18" s="279"/>
      <c r="CB18" s="279"/>
      <c r="CC18" s="279"/>
      <c r="CD18" s="279"/>
      <c r="CE18" s="279"/>
      <c r="CF18" s="279"/>
      <c r="CG18" s="279"/>
      <c r="CH18" s="279"/>
      <c r="CI18" s="279"/>
      <c r="CJ18" s="279"/>
      <c r="CK18" s="279"/>
      <c r="CL18" s="279"/>
      <c r="CM18" s="279"/>
      <c r="CN18" s="279"/>
      <c r="CO18" s="279"/>
      <c r="CP18" s="279"/>
      <c r="CQ18" s="279"/>
      <c r="CR18" s="279"/>
      <c r="CS18" s="279"/>
      <c r="CT18" s="279"/>
      <c r="CU18" s="279"/>
      <c r="CV18" s="279"/>
      <c r="CW18" s="279"/>
      <c r="CX18" s="279"/>
      <c r="CY18" s="279"/>
      <c r="CZ18" s="279"/>
      <c r="DA18" s="279"/>
      <c r="DB18" s="279"/>
      <c r="DC18" s="279"/>
      <c r="DD18" s="279"/>
      <c r="DE18" s="279"/>
      <c r="DF18" s="279"/>
      <c r="DG18" s="279"/>
      <c r="DH18" s="279"/>
      <c r="DI18" s="279"/>
      <c r="DJ18" s="279"/>
      <c r="DK18" s="279"/>
      <c r="DL18" s="279"/>
      <c r="DM18" s="279"/>
      <c r="DN18" s="279"/>
      <c r="DO18" s="279"/>
      <c r="DP18" s="279"/>
      <c r="DQ18" s="279"/>
      <c r="DR18" s="279"/>
      <c r="DS18" s="279"/>
      <c r="DT18" s="279"/>
      <c r="DU18" s="279"/>
      <c r="DV18" s="279"/>
      <c r="DW18" s="279"/>
      <c r="DX18" s="279"/>
      <c r="DY18" s="279"/>
      <c r="DZ18" s="279"/>
      <c r="EA18" s="279"/>
      <c r="EB18" s="279"/>
    </row>
    <row r="19" spans="1:132" ht="34.5" customHeight="1" thickBot="1">
      <c r="A19" s="629" t="s">
        <v>462</v>
      </c>
      <c r="B19" s="630"/>
      <c r="C19" s="290">
        <f>+'Indicadores SST'!N13</f>
        <v>0</v>
      </c>
      <c r="D19" s="317">
        <f>IF(C19=0,100,0)</f>
        <v>100</v>
      </c>
      <c r="E19" s="316">
        <v>0.3</v>
      </c>
      <c r="F19" s="320">
        <f>IFERROR(D19*E19,"")</f>
        <v>30</v>
      </c>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M19" s="279"/>
      <c r="AN19" s="279"/>
      <c r="AO19" s="279"/>
      <c r="AP19" s="279"/>
      <c r="AQ19" s="279"/>
      <c r="AR19" s="279"/>
      <c r="AS19" s="279"/>
      <c r="AT19" s="279"/>
      <c r="AU19" s="279"/>
      <c r="AV19" s="279"/>
      <c r="AW19" s="279"/>
      <c r="AX19" s="279"/>
      <c r="AY19" s="279"/>
      <c r="AZ19" s="279"/>
      <c r="BA19" s="279"/>
      <c r="BB19" s="279"/>
      <c r="BC19" s="279"/>
      <c r="BD19" s="279"/>
      <c r="BE19" s="279"/>
      <c r="BF19" s="279"/>
      <c r="BG19" s="279"/>
      <c r="BH19" s="279"/>
      <c r="BI19" s="279"/>
      <c r="BJ19" s="279"/>
      <c r="BK19" s="279"/>
      <c r="BL19" s="279"/>
      <c r="BM19" s="279"/>
      <c r="BN19" s="279"/>
      <c r="BO19" s="279"/>
      <c r="BP19" s="279"/>
      <c r="BQ19" s="279"/>
      <c r="BR19" s="279"/>
      <c r="BS19" s="279"/>
      <c r="BT19" s="279"/>
      <c r="BU19" s="279"/>
      <c r="BV19" s="279"/>
      <c r="BW19" s="279"/>
      <c r="BX19" s="279"/>
      <c r="BY19" s="279"/>
      <c r="BZ19" s="279"/>
      <c r="CA19" s="279"/>
      <c r="CB19" s="279"/>
      <c r="CC19" s="279"/>
      <c r="CD19" s="279"/>
      <c r="CE19" s="279"/>
      <c r="CF19" s="279"/>
      <c r="CG19" s="279"/>
      <c r="CH19" s="279"/>
      <c r="CI19" s="279"/>
      <c r="CJ19" s="279"/>
      <c r="CK19" s="279"/>
      <c r="CL19" s="279"/>
      <c r="CM19" s="279"/>
      <c r="CN19" s="279"/>
      <c r="CO19" s="279"/>
      <c r="CP19" s="279"/>
      <c r="CQ19" s="279"/>
      <c r="CR19" s="279"/>
      <c r="CS19" s="279"/>
      <c r="CT19" s="279"/>
      <c r="CU19" s="279"/>
      <c r="CV19" s="279"/>
      <c r="CW19" s="279"/>
      <c r="CX19" s="279"/>
      <c r="CY19" s="279"/>
      <c r="CZ19" s="279"/>
      <c r="DA19" s="279"/>
      <c r="DB19" s="279"/>
      <c r="DC19" s="279"/>
      <c r="DD19" s="279"/>
      <c r="DE19" s="279"/>
      <c r="DF19" s="279"/>
      <c r="DG19" s="279"/>
      <c r="DH19" s="279"/>
      <c r="DI19" s="279"/>
      <c r="DJ19" s="279"/>
      <c r="DK19" s="279"/>
      <c r="DL19" s="279"/>
      <c r="DM19" s="279"/>
      <c r="DN19" s="279"/>
      <c r="DO19" s="279"/>
      <c r="DP19" s="279"/>
      <c r="DQ19" s="279"/>
      <c r="DR19" s="279"/>
      <c r="DS19" s="279"/>
      <c r="DT19" s="279"/>
      <c r="DU19" s="279"/>
      <c r="DV19" s="279"/>
      <c r="DW19" s="279"/>
      <c r="DX19" s="279"/>
      <c r="DY19" s="279"/>
      <c r="DZ19" s="279"/>
      <c r="EA19" s="279"/>
      <c r="EB19" s="279"/>
    </row>
    <row r="20" spans="1:132" ht="15" thickBot="1">
      <c r="A20" s="629" t="s">
        <v>189</v>
      </c>
      <c r="B20" s="630"/>
      <c r="C20" s="290" t="s">
        <v>480</v>
      </c>
      <c r="D20" s="317">
        <f>IF(C20="Certificado",100,IF(C20="Implementado",50,IF(C20="No tiene",0,"")))</f>
        <v>0</v>
      </c>
      <c r="E20" s="316">
        <v>0.03</v>
      </c>
      <c r="F20" s="320">
        <f>IFERROR(D20*E20,"")</f>
        <v>0</v>
      </c>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9"/>
      <c r="AI20" s="279"/>
      <c r="AJ20" s="279"/>
      <c r="AK20" s="279"/>
      <c r="AL20" s="279"/>
      <c r="AM20" s="279"/>
      <c r="AN20" s="279"/>
      <c r="AO20" s="279"/>
      <c r="AP20" s="279"/>
      <c r="AQ20" s="279"/>
      <c r="AR20" s="279"/>
      <c r="AS20" s="279"/>
      <c r="AT20" s="279"/>
      <c r="AU20" s="279"/>
      <c r="AV20" s="279"/>
      <c r="AW20" s="279"/>
      <c r="AX20" s="279"/>
      <c r="AY20" s="279"/>
      <c r="AZ20" s="279"/>
      <c r="BA20" s="279"/>
      <c r="BB20" s="279"/>
      <c r="BC20" s="279"/>
      <c r="BD20" s="279"/>
      <c r="BE20" s="279"/>
      <c r="BF20" s="279"/>
      <c r="BG20" s="279"/>
      <c r="BH20" s="279"/>
      <c r="BI20" s="279"/>
      <c r="BJ20" s="279"/>
      <c r="BK20" s="279"/>
      <c r="BL20" s="279"/>
      <c r="BM20" s="279"/>
      <c r="BN20" s="279"/>
      <c r="BO20" s="279"/>
      <c r="BP20" s="279"/>
      <c r="BQ20" s="279"/>
      <c r="BR20" s="279"/>
      <c r="BS20" s="279"/>
      <c r="BT20" s="279"/>
      <c r="BU20" s="279"/>
      <c r="BV20" s="279"/>
      <c r="BW20" s="279"/>
      <c r="BX20" s="279"/>
      <c r="BY20" s="279"/>
      <c r="BZ20" s="279"/>
      <c r="CA20" s="279"/>
      <c r="CB20" s="279"/>
      <c r="CC20" s="279"/>
      <c r="CD20" s="279"/>
      <c r="CE20" s="279"/>
      <c r="CF20" s="279"/>
      <c r="CG20" s="279"/>
      <c r="CH20" s="279"/>
      <c r="CI20" s="279"/>
      <c r="CJ20" s="279"/>
      <c r="CK20" s="279"/>
      <c r="CL20" s="279"/>
      <c r="CM20" s="279"/>
      <c r="CN20" s="279"/>
      <c r="CO20" s="279"/>
      <c r="CP20" s="279"/>
      <c r="CQ20" s="279"/>
      <c r="CR20" s="279"/>
      <c r="CS20" s="279"/>
      <c r="CT20" s="279"/>
      <c r="CU20" s="279"/>
      <c r="CV20" s="279"/>
      <c r="CW20" s="279"/>
      <c r="CX20" s="279"/>
      <c r="CY20" s="279"/>
      <c r="CZ20" s="279"/>
      <c r="DA20" s="279"/>
      <c r="DB20" s="279"/>
      <c r="DC20" s="279"/>
      <c r="DD20" s="279"/>
      <c r="DE20" s="279"/>
      <c r="DF20" s="279"/>
      <c r="DG20" s="279"/>
      <c r="DH20" s="279"/>
      <c r="DI20" s="279"/>
      <c r="DJ20" s="279"/>
      <c r="DK20" s="279"/>
      <c r="DL20" s="279"/>
      <c r="DM20" s="279"/>
      <c r="DN20" s="279"/>
      <c r="DO20" s="279"/>
      <c r="DP20" s="279"/>
      <c r="DQ20" s="279"/>
      <c r="DR20" s="279"/>
      <c r="DS20" s="279"/>
      <c r="DT20" s="279"/>
      <c r="DU20" s="279"/>
      <c r="DV20" s="279"/>
      <c r="DW20" s="279"/>
      <c r="DX20" s="279"/>
      <c r="DY20" s="279"/>
      <c r="DZ20" s="279"/>
      <c r="EA20" s="279"/>
      <c r="EB20" s="279"/>
    </row>
    <row r="21" spans="1:132" ht="24.75" thickBot="1">
      <c r="A21" s="629" t="s">
        <v>517</v>
      </c>
      <c r="B21" s="630"/>
      <c r="C21" s="290" t="s">
        <v>389</v>
      </c>
      <c r="D21" s="317">
        <f>IF(C21="Cumple",100,IF(C21="No cumple",0,""))</f>
        <v>0</v>
      </c>
      <c r="E21" s="316">
        <v>0.02</v>
      </c>
      <c r="F21" s="320">
        <f>IFERROR(D21*E21,"")</f>
        <v>0</v>
      </c>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79"/>
      <c r="BJ21" s="279"/>
      <c r="BK21" s="279"/>
      <c r="BL21" s="279"/>
      <c r="BM21" s="279"/>
      <c r="BN21" s="279"/>
      <c r="BO21" s="279"/>
      <c r="BP21" s="279"/>
      <c r="BQ21" s="279"/>
      <c r="BR21" s="279"/>
      <c r="BS21" s="279"/>
      <c r="BT21" s="279"/>
      <c r="BU21" s="279"/>
      <c r="BV21" s="279"/>
      <c r="BW21" s="279"/>
      <c r="BX21" s="279"/>
      <c r="BY21" s="279"/>
      <c r="BZ21" s="279"/>
      <c r="CA21" s="279"/>
      <c r="CB21" s="279"/>
      <c r="CC21" s="279"/>
      <c r="CD21" s="279"/>
      <c r="CE21" s="279"/>
      <c r="CF21" s="279"/>
      <c r="CG21" s="279"/>
      <c r="CH21" s="279"/>
      <c r="CI21" s="279"/>
      <c r="CJ21" s="279"/>
      <c r="CK21" s="279"/>
      <c r="CL21" s="279"/>
      <c r="CM21" s="279"/>
      <c r="CN21" s="279"/>
      <c r="CO21" s="279"/>
      <c r="CP21" s="279"/>
      <c r="CQ21" s="279"/>
      <c r="CR21" s="279"/>
      <c r="CS21" s="279"/>
      <c r="CT21" s="279"/>
      <c r="CU21" s="279"/>
      <c r="CV21" s="279"/>
      <c r="CW21" s="279"/>
      <c r="CX21" s="279"/>
      <c r="CY21" s="279"/>
      <c r="CZ21" s="279"/>
      <c r="DA21" s="279"/>
      <c r="DB21" s="279"/>
      <c r="DC21" s="279"/>
      <c r="DD21" s="279"/>
      <c r="DE21" s="279"/>
      <c r="DF21" s="279"/>
      <c r="DG21" s="279"/>
      <c r="DH21" s="279"/>
      <c r="DI21" s="279"/>
      <c r="DJ21" s="279"/>
      <c r="DK21" s="279"/>
      <c r="DL21" s="279"/>
      <c r="DM21" s="279"/>
      <c r="DN21" s="279"/>
      <c r="DO21" s="279"/>
      <c r="DP21" s="279"/>
      <c r="DQ21" s="279"/>
      <c r="DR21" s="279"/>
      <c r="DS21" s="279"/>
      <c r="DT21" s="279"/>
      <c r="DU21" s="279"/>
      <c r="DV21" s="279"/>
      <c r="DW21" s="279"/>
      <c r="DX21" s="279"/>
      <c r="DY21" s="279"/>
      <c r="DZ21" s="279"/>
      <c r="EA21" s="279"/>
      <c r="EB21" s="279"/>
    </row>
    <row r="22" spans="1:132" ht="24.75" thickBot="1">
      <c r="A22" s="629" t="s">
        <v>190</v>
      </c>
      <c r="B22" s="630"/>
      <c r="C22" s="290" t="s">
        <v>389</v>
      </c>
      <c r="D22" s="317">
        <f>IF(C22="Cumple",100,IF(C22="No cumple",0,""))</f>
        <v>0</v>
      </c>
      <c r="E22" s="316">
        <v>0.05</v>
      </c>
      <c r="F22" s="320">
        <f>IFERROR(D22*E22,"")</f>
        <v>0</v>
      </c>
      <c r="G22" s="279"/>
      <c r="H22" s="279"/>
      <c r="I22" s="279"/>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79"/>
      <c r="AJ22" s="279"/>
      <c r="AK22" s="279"/>
      <c r="AL22" s="279"/>
      <c r="AM22" s="279"/>
      <c r="AN22" s="279"/>
      <c r="AO22" s="279"/>
      <c r="AP22" s="279"/>
      <c r="AQ22" s="279"/>
      <c r="AR22" s="279"/>
      <c r="AS22" s="279"/>
      <c r="AT22" s="279"/>
      <c r="AU22" s="279"/>
      <c r="AV22" s="279"/>
      <c r="AW22" s="279"/>
      <c r="AX22" s="279"/>
      <c r="AY22" s="279"/>
      <c r="AZ22" s="279"/>
      <c r="BA22" s="279"/>
      <c r="BB22" s="279"/>
      <c r="BC22" s="279"/>
      <c r="BD22" s="279"/>
      <c r="BE22" s="279"/>
      <c r="BF22" s="279"/>
      <c r="BG22" s="279"/>
      <c r="BH22" s="279"/>
      <c r="BI22" s="279"/>
      <c r="BJ22" s="279"/>
      <c r="BK22" s="279"/>
      <c r="BL22" s="279"/>
      <c r="BM22" s="279"/>
      <c r="BN22" s="279"/>
      <c r="BO22" s="279"/>
      <c r="BP22" s="279"/>
      <c r="BQ22" s="279"/>
      <c r="BR22" s="279"/>
      <c r="BS22" s="279"/>
      <c r="BT22" s="279"/>
      <c r="BU22" s="279"/>
      <c r="BV22" s="279"/>
      <c r="BW22" s="279"/>
      <c r="BX22" s="279"/>
      <c r="BY22" s="279"/>
      <c r="BZ22" s="279"/>
      <c r="CA22" s="279"/>
      <c r="CB22" s="279"/>
      <c r="CC22" s="279"/>
      <c r="CD22" s="279"/>
      <c r="CE22" s="279"/>
      <c r="CF22" s="279"/>
      <c r="CG22" s="279"/>
      <c r="CH22" s="279"/>
      <c r="CI22" s="279"/>
      <c r="CJ22" s="279"/>
      <c r="CK22" s="279"/>
      <c r="CL22" s="279"/>
      <c r="CM22" s="279"/>
      <c r="CN22" s="279"/>
      <c r="CO22" s="279"/>
      <c r="CP22" s="279"/>
      <c r="CQ22" s="279"/>
      <c r="CR22" s="279"/>
      <c r="CS22" s="279"/>
      <c r="CT22" s="279"/>
      <c r="CU22" s="279"/>
      <c r="CV22" s="279"/>
      <c r="CW22" s="279"/>
      <c r="CX22" s="279"/>
      <c r="CY22" s="279"/>
      <c r="CZ22" s="279"/>
      <c r="DA22" s="279"/>
      <c r="DB22" s="279"/>
      <c r="DC22" s="279"/>
      <c r="DD22" s="279"/>
      <c r="DE22" s="279"/>
      <c r="DF22" s="279"/>
      <c r="DG22" s="279"/>
      <c r="DH22" s="279"/>
      <c r="DI22" s="279"/>
      <c r="DJ22" s="279"/>
      <c r="DK22" s="279"/>
      <c r="DL22" s="279"/>
      <c r="DM22" s="279"/>
      <c r="DN22" s="279"/>
      <c r="DO22" s="279"/>
      <c r="DP22" s="279"/>
      <c r="DQ22" s="279"/>
      <c r="DR22" s="279"/>
      <c r="DS22" s="279"/>
      <c r="DT22" s="279"/>
      <c r="DU22" s="279"/>
      <c r="DV22" s="279"/>
      <c r="DW22" s="279"/>
      <c r="DX22" s="279"/>
      <c r="DY22" s="279"/>
      <c r="DZ22" s="279"/>
      <c r="EA22" s="279"/>
      <c r="EB22" s="279"/>
    </row>
    <row r="23" spans="1:132" ht="24.75" thickBot="1">
      <c r="A23" s="629" t="s">
        <v>198</v>
      </c>
      <c r="B23" s="630"/>
      <c r="C23" s="290" t="s">
        <v>389</v>
      </c>
      <c r="D23" s="317">
        <f>IF(C23="Cumple",100,IF(C23="No cumple",0,""))</f>
        <v>0</v>
      </c>
      <c r="E23" s="316">
        <v>0.05</v>
      </c>
      <c r="F23" s="320">
        <f>IFERROR(D23*E23,"")</f>
        <v>0</v>
      </c>
      <c r="G23" s="279"/>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79"/>
      <c r="AY23" s="279"/>
      <c r="AZ23" s="279"/>
      <c r="BA23" s="279"/>
      <c r="BB23" s="279"/>
      <c r="BC23" s="279"/>
      <c r="BD23" s="279"/>
      <c r="BE23" s="279"/>
      <c r="BF23" s="279"/>
      <c r="BG23" s="279"/>
      <c r="BH23" s="279"/>
      <c r="BI23" s="279"/>
      <c r="BJ23" s="279"/>
      <c r="BK23" s="279"/>
      <c r="BL23" s="279"/>
      <c r="BM23" s="279"/>
      <c r="BN23" s="279"/>
      <c r="BO23" s="279"/>
      <c r="BP23" s="279"/>
      <c r="BQ23" s="279"/>
      <c r="BR23" s="279"/>
      <c r="BS23" s="279"/>
      <c r="BT23" s="279"/>
      <c r="BU23" s="279"/>
      <c r="BV23" s="279"/>
      <c r="BW23" s="279"/>
      <c r="BX23" s="279"/>
      <c r="BY23" s="279"/>
      <c r="BZ23" s="279"/>
      <c r="CA23" s="279"/>
      <c r="CB23" s="279"/>
      <c r="CC23" s="279"/>
      <c r="CD23" s="279"/>
      <c r="CE23" s="279"/>
      <c r="CF23" s="279"/>
      <c r="CG23" s="279"/>
      <c r="CH23" s="279"/>
      <c r="CI23" s="279"/>
      <c r="CJ23" s="279"/>
      <c r="CK23" s="279"/>
      <c r="CL23" s="279"/>
      <c r="CM23" s="279"/>
      <c r="CN23" s="279"/>
      <c r="CO23" s="279"/>
      <c r="CP23" s="279"/>
      <c r="CQ23" s="279"/>
      <c r="CR23" s="279"/>
      <c r="CS23" s="279"/>
      <c r="CT23" s="279"/>
      <c r="CU23" s="279"/>
      <c r="CV23" s="279"/>
      <c r="CW23" s="279"/>
      <c r="CX23" s="279"/>
      <c r="CY23" s="279"/>
      <c r="CZ23" s="279"/>
      <c r="DA23" s="279"/>
      <c r="DB23" s="279"/>
      <c r="DC23" s="279"/>
      <c r="DD23" s="279"/>
      <c r="DE23" s="279"/>
      <c r="DF23" s="279"/>
      <c r="DG23" s="279"/>
      <c r="DH23" s="279"/>
      <c r="DI23" s="279"/>
      <c r="DJ23" s="279"/>
      <c r="DK23" s="279"/>
      <c r="DL23" s="279"/>
      <c r="DM23" s="279"/>
      <c r="DN23" s="279"/>
      <c r="DO23" s="279"/>
      <c r="DP23" s="279"/>
      <c r="DQ23" s="279"/>
      <c r="DR23" s="279"/>
      <c r="DS23" s="279"/>
      <c r="DT23" s="279"/>
      <c r="DU23" s="279"/>
      <c r="DV23" s="279"/>
      <c r="DW23" s="279"/>
      <c r="DX23" s="279"/>
      <c r="DY23" s="279"/>
      <c r="DZ23" s="279"/>
      <c r="EA23" s="279"/>
      <c r="EB23" s="279"/>
    </row>
    <row r="24" spans="1:132" ht="15.75" customHeight="1" thickBot="1">
      <c r="A24" s="658" t="s">
        <v>200</v>
      </c>
      <c r="B24" s="659"/>
      <c r="C24" s="291"/>
      <c r="D24" s="318"/>
      <c r="E24" s="319">
        <f>SUM(E15:E23)</f>
        <v>1.0000000000000002</v>
      </c>
      <c r="F24" s="321">
        <f>IFERROR(SUM(F15:F23),"")</f>
        <v>30</v>
      </c>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79"/>
      <c r="BJ24" s="279"/>
      <c r="BK24" s="279"/>
      <c r="BL24" s="279"/>
      <c r="BM24" s="279"/>
      <c r="BN24" s="279"/>
      <c r="BO24" s="279"/>
      <c r="BP24" s="279"/>
      <c r="BQ24" s="279"/>
      <c r="BR24" s="279"/>
      <c r="BS24" s="279"/>
      <c r="BT24" s="279"/>
      <c r="BU24" s="279"/>
      <c r="BV24" s="279"/>
      <c r="BW24" s="279"/>
      <c r="BX24" s="279"/>
      <c r="BY24" s="279"/>
      <c r="BZ24" s="279"/>
      <c r="CA24" s="279"/>
      <c r="CB24" s="279"/>
      <c r="CC24" s="279"/>
      <c r="CD24" s="279"/>
      <c r="CE24" s="279"/>
      <c r="CF24" s="279"/>
      <c r="CG24" s="279"/>
      <c r="CH24" s="279"/>
      <c r="CI24" s="279"/>
      <c r="CJ24" s="279"/>
      <c r="CK24" s="279"/>
      <c r="CL24" s="279"/>
      <c r="CM24" s="279"/>
      <c r="CN24" s="279"/>
      <c r="CO24" s="279"/>
      <c r="CP24" s="279"/>
      <c r="CQ24" s="279"/>
      <c r="CR24" s="279"/>
      <c r="CS24" s="279"/>
      <c r="CT24" s="279"/>
      <c r="CU24" s="279"/>
      <c r="CV24" s="279"/>
      <c r="CW24" s="279"/>
      <c r="CX24" s="279"/>
      <c r="CY24" s="279"/>
      <c r="CZ24" s="279"/>
      <c r="DA24" s="279"/>
      <c r="DB24" s="279"/>
      <c r="DC24" s="279"/>
      <c r="DD24" s="279"/>
      <c r="DE24" s="279"/>
      <c r="DF24" s="279"/>
      <c r="DG24" s="279"/>
      <c r="DH24" s="279"/>
      <c r="DI24" s="279"/>
      <c r="DJ24" s="279"/>
      <c r="DK24" s="279"/>
      <c r="DL24" s="279"/>
      <c r="DM24" s="279"/>
      <c r="DN24" s="279"/>
      <c r="DO24" s="279"/>
      <c r="DP24" s="279"/>
      <c r="DQ24" s="279"/>
      <c r="DR24" s="279"/>
      <c r="DS24" s="279"/>
      <c r="DT24" s="279"/>
      <c r="DU24" s="279"/>
      <c r="DV24" s="279"/>
      <c r="DW24" s="279"/>
      <c r="DX24" s="279"/>
      <c r="DY24" s="279"/>
      <c r="DZ24" s="279"/>
      <c r="EA24" s="279"/>
      <c r="EB24" s="279"/>
    </row>
    <row r="25" spans="1:132" ht="24.75" customHeight="1" thickTop="1" thickBot="1">
      <c r="A25" s="631" t="s">
        <v>519</v>
      </c>
      <c r="B25" s="632"/>
      <c r="C25" s="632"/>
      <c r="D25" s="632"/>
      <c r="E25" s="632"/>
      <c r="F25" s="633"/>
      <c r="G25" s="279"/>
      <c r="H25" s="279"/>
      <c r="I25" s="279"/>
      <c r="J25" s="279"/>
      <c r="K25" s="279"/>
      <c r="L25" s="279"/>
      <c r="M25" s="279"/>
      <c r="N25" s="279"/>
      <c r="O25" s="279"/>
      <c r="P25" s="279"/>
      <c r="Q25" s="279"/>
      <c r="R25" s="279"/>
      <c r="S25" s="279"/>
      <c r="T25" s="279"/>
      <c r="U25" s="279"/>
      <c r="V25" s="279"/>
      <c r="W25" s="279"/>
      <c r="X25" s="279"/>
      <c r="Y25" s="279"/>
      <c r="Z25" s="279"/>
      <c r="AA25" s="279"/>
      <c r="AB25" s="279"/>
      <c r="AC25" s="279"/>
      <c r="AD25" s="279"/>
      <c r="AE25" s="279"/>
      <c r="AF25" s="279"/>
      <c r="AG25" s="279"/>
      <c r="AH25" s="279"/>
      <c r="AI25" s="279"/>
      <c r="AJ25" s="279"/>
      <c r="AK25" s="279"/>
      <c r="AL25" s="279"/>
      <c r="AM25" s="279"/>
      <c r="AN25" s="279"/>
      <c r="AO25" s="279"/>
      <c r="AP25" s="279"/>
      <c r="AQ25" s="279"/>
      <c r="AR25" s="279"/>
      <c r="AS25" s="279"/>
      <c r="AT25" s="279"/>
      <c r="AU25" s="279"/>
      <c r="AV25" s="279"/>
      <c r="AW25" s="279"/>
      <c r="AX25" s="279"/>
      <c r="AY25" s="279"/>
      <c r="AZ25" s="279"/>
      <c r="BA25" s="279"/>
      <c r="BB25" s="279"/>
      <c r="BC25" s="279"/>
      <c r="BD25" s="279"/>
      <c r="BE25" s="279"/>
      <c r="BF25" s="279"/>
      <c r="BG25" s="279"/>
      <c r="BH25" s="279"/>
      <c r="BI25" s="279"/>
      <c r="BJ25" s="279"/>
      <c r="BK25" s="279"/>
      <c r="BL25" s="279"/>
      <c r="BM25" s="279"/>
      <c r="BN25" s="279"/>
      <c r="BO25" s="279"/>
      <c r="BP25" s="279"/>
      <c r="BQ25" s="279"/>
      <c r="BR25" s="279"/>
      <c r="BS25" s="279"/>
      <c r="BT25" s="279"/>
      <c r="BU25" s="279"/>
      <c r="BV25" s="279"/>
      <c r="BW25" s="279"/>
      <c r="BX25" s="279"/>
      <c r="BY25" s="279"/>
      <c r="BZ25" s="279"/>
      <c r="CA25" s="279"/>
      <c r="CB25" s="279"/>
      <c r="CC25" s="279"/>
      <c r="CD25" s="279"/>
      <c r="CE25" s="279"/>
      <c r="CF25" s="279"/>
      <c r="CG25" s="279"/>
      <c r="CH25" s="279"/>
      <c r="CI25" s="279"/>
      <c r="CJ25" s="279"/>
      <c r="CK25" s="279"/>
      <c r="CL25" s="279"/>
      <c r="CM25" s="279"/>
      <c r="CN25" s="279"/>
      <c r="CO25" s="279"/>
      <c r="CP25" s="279"/>
      <c r="CQ25" s="279"/>
      <c r="CR25" s="279"/>
      <c r="CS25" s="279"/>
      <c r="CT25" s="279"/>
      <c r="CU25" s="279"/>
      <c r="CV25" s="279"/>
      <c r="CW25" s="279"/>
      <c r="CX25" s="279"/>
      <c r="CY25" s="279"/>
      <c r="CZ25" s="279"/>
      <c r="DA25" s="279"/>
      <c r="DB25" s="279"/>
      <c r="DC25" s="279"/>
      <c r="DD25" s="279"/>
      <c r="DE25" s="279"/>
      <c r="DF25" s="279"/>
      <c r="DG25" s="279"/>
      <c r="DH25" s="279"/>
      <c r="DI25" s="279"/>
      <c r="DJ25" s="279"/>
      <c r="DK25" s="279"/>
      <c r="DL25" s="279"/>
      <c r="DM25" s="279"/>
      <c r="DN25" s="279"/>
      <c r="DO25" s="279"/>
      <c r="DP25" s="279"/>
      <c r="DQ25" s="279"/>
      <c r="DR25" s="279"/>
      <c r="DS25" s="279"/>
      <c r="DT25" s="279"/>
      <c r="DU25" s="279"/>
      <c r="DV25" s="279"/>
      <c r="DW25" s="279"/>
      <c r="DX25" s="279"/>
      <c r="DY25" s="279"/>
      <c r="DZ25" s="279"/>
      <c r="EA25" s="279"/>
      <c r="EB25" s="279"/>
    </row>
    <row r="26" spans="1:132" ht="16.5" thickBot="1">
      <c r="A26" s="647" t="s">
        <v>197</v>
      </c>
      <c r="B26" s="648"/>
      <c r="C26" s="649" t="str">
        <f>IF(80&lt;=F26,"RECOMENDADO",IF(70&lt;=F26,"CONDICIONADO","NO RECOMENDADO"))</f>
        <v>NO RECOMENDADO</v>
      </c>
      <c r="D26" s="650"/>
      <c r="E26" s="651"/>
      <c r="F26" s="322">
        <f>IFERROR(SUM(F15:F23),"")</f>
        <v>30</v>
      </c>
      <c r="G26" s="279"/>
      <c r="H26" s="279"/>
      <c r="I26" s="279"/>
      <c r="J26" s="279"/>
      <c r="K26" s="279"/>
      <c r="L26" s="279"/>
      <c r="M26" s="279"/>
      <c r="N26" s="279"/>
      <c r="O26" s="279"/>
      <c r="P26" s="279"/>
      <c r="Q26" s="279"/>
      <c r="R26" s="279"/>
      <c r="S26" s="279"/>
      <c r="T26" s="279"/>
      <c r="U26" s="279"/>
      <c r="V26" s="279"/>
      <c r="W26" s="279"/>
      <c r="X26" s="279"/>
      <c r="Y26" s="279"/>
      <c r="Z26" s="279"/>
      <c r="AA26" s="279"/>
      <c r="AB26" s="279"/>
      <c r="AC26" s="279"/>
      <c r="AD26" s="279"/>
      <c r="AE26" s="279"/>
      <c r="AF26" s="279"/>
      <c r="AG26" s="279"/>
      <c r="AH26" s="279"/>
      <c r="AI26" s="279"/>
      <c r="AJ26" s="279"/>
      <c r="AK26" s="279"/>
      <c r="AL26" s="279"/>
      <c r="AM26" s="279"/>
      <c r="AN26" s="279"/>
      <c r="AO26" s="279"/>
      <c r="AP26" s="279"/>
      <c r="AQ26" s="279"/>
      <c r="AR26" s="279"/>
      <c r="AS26" s="279"/>
      <c r="AT26" s="279"/>
      <c r="AU26" s="279"/>
      <c r="AV26" s="279"/>
      <c r="AW26" s="279"/>
      <c r="AX26" s="279"/>
      <c r="AY26" s="279"/>
      <c r="AZ26" s="279"/>
      <c r="BA26" s="279"/>
      <c r="BB26" s="279"/>
      <c r="BC26" s="279"/>
      <c r="BD26" s="279"/>
      <c r="BE26" s="279"/>
      <c r="BF26" s="279"/>
      <c r="BG26" s="279"/>
      <c r="BH26" s="279"/>
      <c r="BI26" s="279"/>
      <c r="BJ26" s="279"/>
      <c r="BK26" s="279"/>
      <c r="BL26" s="279"/>
      <c r="BM26" s="279"/>
      <c r="BN26" s="279"/>
      <c r="BO26" s="279"/>
      <c r="BP26" s="279"/>
      <c r="BQ26" s="279"/>
      <c r="BR26" s="279"/>
      <c r="BS26" s="279"/>
      <c r="BT26" s="279"/>
      <c r="BU26" s="279"/>
      <c r="BV26" s="279"/>
      <c r="BW26" s="279"/>
      <c r="BX26" s="279"/>
      <c r="BY26" s="279"/>
      <c r="BZ26" s="279"/>
      <c r="CA26" s="279"/>
      <c r="CB26" s="279"/>
      <c r="CC26" s="279"/>
      <c r="CD26" s="279"/>
      <c r="CE26" s="279"/>
      <c r="CF26" s="279"/>
      <c r="CG26" s="279"/>
      <c r="CH26" s="279"/>
      <c r="CI26" s="279"/>
      <c r="CJ26" s="279"/>
      <c r="CK26" s="279"/>
      <c r="CL26" s="279"/>
      <c r="CM26" s="279"/>
      <c r="CN26" s="279"/>
      <c r="CO26" s="279"/>
      <c r="CP26" s="279"/>
      <c r="CQ26" s="279"/>
      <c r="CR26" s="279"/>
      <c r="CS26" s="279"/>
      <c r="CT26" s="279"/>
      <c r="CU26" s="279"/>
      <c r="CV26" s="279"/>
      <c r="CW26" s="279"/>
      <c r="CX26" s="279"/>
      <c r="CY26" s="279"/>
      <c r="CZ26" s="279"/>
      <c r="DA26" s="279"/>
      <c r="DB26" s="279"/>
      <c r="DC26" s="279"/>
      <c r="DD26" s="279"/>
      <c r="DE26" s="279"/>
      <c r="DF26" s="279"/>
      <c r="DG26" s="279"/>
      <c r="DH26" s="279"/>
      <c r="DI26" s="279"/>
      <c r="DJ26" s="279"/>
      <c r="DK26" s="279"/>
      <c r="DL26" s="279"/>
      <c r="DM26" s="279"/>
      <c r="DN26" s="279"/>
      <c r="DO26" s="279"/>
      <c r="DP26" s="279"/>
      <c r="DQ26" s="279"/>
      <c r="DR26" s="279"/>
      <c r="DS26" s="279"/>
      <c r="DT26" s="279"/>
      <c r="DU26" s="279"/>
      <c r="DV26" s="279"/>
      <c r="DW26" s="279"/>
      <c r="DX26" s="279"/>
      <c r="DY26" s="279"/>
      <c r="DZ26" s="279"/>
      <c r="EA26" s="279"/>
      <c r="EB26" s="279"/>
    </row>
    <row r="32" spans="1:132">
      <c r="C32" s="278"/>
      <c r="D32" s="278"/>
      <c r="E32" s="278"/>
    </row>
    <row r="33" spans="3:5">
      <c r="C33" s="278"/>
      <c r="D33" s="371"/>
      <c r="E33" s="278"/>
    </row>
    <row r="34" spans="3:5">
      <c r="C34" s="278"/>
      <c r="D34" s="372"/>
      <c r="E34" s="278"/>
    </row>
    <row r="40" spans="3:5">
      <c r="D40" s="370"/>
    </row>
  </sheetData>
  <mergeCells count="29">
    <mergeCell ref="A26:B26"/>
    <mergeCell ref="C26:E26"/>
    <mergeCell ref="A14:B14"/>
    <mergeCell ref="C14:D14"/>
    <mergeCell ref="A15:B15"/>
    <mergeCell ref="C15:D15"/>
    <mergeCell ref="A16:B16"/>
    <mergeCell ref="C16:D16"/>
    <mergeCell ref="A17:B17"/>
    <mergeCell ref="C17:D17"/>
    <mergeCell ref="A24:B24"/>
    <mergeCell ref="A18:B18"/>
    <mergeCell ref="C18:D18"/>
    <mergeCell ref="A19:B19"/>
    <mergeCell ref="A20:B20"/>
    <mergeCell ref="A22:B22"/>
    <mergeCell ref="B1:F1"/>
    <mergeCell ref="B4:F4"/>
    <mergeCell ref="B5:F5"/>
    <mergeCell ref="B6:F6"/>
    <mergeCell ref="B7:F7"/>
    <mergeCell ref="B11:C11"/>
    <mergeCell ref="D11:F11"/>
    <mergeCell ref="A21:B21"/>
    <mergeCell ref="A25:F25"/>
    <mergeCell ref="B8:C8"/>
    <mergeCell ref="D8:E8"/>
    <mergeCell ref="A13:F13"/>
    <mergeCell ref="A23:B23"/>
  </mergeCells>
  <conditionalFormatting sqref="F26">
    <cfRule type="cellIs" dxfId="18" priority="13" operator="lessThan">
      <formula>70</formula>
    </cfRule>
    <cfRule type="cellIs" dxfId="17" priority="14" operator="between">
      <formula>70</formula>
      <formula>79.99</formula>
    </cfRule>
    <cfRule type="cellIs" dxfId="16" priority="15" operator="greaterThanOrEqual">
      <formula>80</formula>
    </cfRule>
  </conditionalFormatting>
  <dataValidations disablePrompts="1" count="2">
    <dataValidation type="list" allowBlank="1" showInputMessage="1" showErrorMessage="1" sqref="C21:C23" xr:uid="{00000000-0002-0000-0C00-000000000000}">
      <formula1>"Cumple, No cumple"</formula1>
    </dataValidation>
    <dataValidation type="list" allowBlank="1" showInputMessage="1" showErrorMessage="1" sqref="C20" xr:uid="{00000000-0002-0000-0C00-000001000000}">
      <formula1>"Certificado,Implementado,No tiene"</formula1>
    </dataValidation>
  </dataValidations>
  <pageMargins left="0.25" right="0.25" top="0.75" bottom="0.75" header="0.3" footer="0.3"/>
  <pageSetup orientation="portrait" r:id="rId1"/>
  <headerFooter>
    <oddFooter>&amp;L&amp;P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C38"/>
  <sheetViews>
    <sheetView zoomScaleNormal="100" zoomScalePageLayoutView="106" workbookViewId="0">
      <selection activeCell="C15" sqref="C15:E15"/>
    </sheetView>
  </sheetViews>
  <sheetFormatPr baseColWidth="10" defaultColWidth="11.42578125" defaultRowHeight="14.25"/>
  <cols>
    <col min="1" max="1" width="28.5703125" style="279" customWidth="1"/>
    <col min="2" max="2" width="15.85546875" style="279" customWidth="1"/>
    <col min="3" max="3" width="9.42578125" style="279" customWidth="1"/>
    <col min="4" max="4" width="8.28515625" style="279" customWidth="1"/>
    <col min="5" max="5" width="14" style="279" customWidth="1"/>
    <col min="6" max="6" width="15.5703125" style="279" customWidth="1"/>
    <col min="7" max="132" width="11.42578125" style="278"/>
    <col min="133" max="16384" width="11.42578125" style="279"/>
  </cols>
  <sheetData>
    <row r="1" spans="1:133" s="308" customFormat="1" ht="35.25" customHeight="1" thickBot="1">
      <c r="A1" s="306"/>
      <c r="B1" s="640" t="s">
        <v>180</v>
      </c>
      <c r="C1" s="641"/>
      <c r="D1" s="641"/>
      <c r="E1" s="641"/>
      <c r="F1" s="642"/>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c r="CL1" s="307"/>
      <c r="CM1" s="307"/>
      <c r="CN1" s="307"/>
      <c r="CO1" s="307"/>
      <c r="CP1" s="307"/>
      <c r="CQ1" s="307"/>
      <c r="CR1" s="307"/>
      <c r="CS1" s="307"/>
      <c r="CT1" s="307"/>
      <c r="CU1" s="307"/>
      <c r="CV1" s="307"/>
      <c r="CW1" s="307"/>
      <c r="CX1" s="307"/>
      <c r="CY1" s="307"/>
      <c r="CZ1" s="307"/>
      <c r="DA1" s="307"/>
      <c r="DB1" s="307"/>
      <c r="DC1" s="307"/>
      <c r="DD1" s="307"/>
      <c r="DE1" s="307"/>
      <c r="DF1" s="307"/>
      <c r="DG1" s="307"/>
      <c r="DH1" s="307"/>
      <c r="DI1" s="307"/>
      <c r="DJ1" s="307"/>
      <c r="DK1" s="307"/>
      <c r="DL1" s="307"/>
      <c r="DM1" s="307"/>
      <c r="DN1" s="307"/>
      <c r="DO1" s="307"/>
      <c r="DP1" s="307"/>
      <c r="DQ1" s="307"/>
      <c r="DR1" s="307"/>
      <c r="DS1" s="307"/>
      <c r="DT1" s="307"/>
      <c r="DU1" s="307"/>
      <c r="DV1" s="307"/>
      <c r="DW1" s="307"/>
      <c r="DX1" s="307"/>
      <c r="DY1" s="307"/>
      <c r="DZ1" s="307"/>
      <c r="EA1" s="307"/>
      <c r="EB1" s="307"/>
    </row>
    <row r="3" spans="1:133" ht="15" thickBot="1"/>
    <row r="4" spans="1:133">
      <c r="A4" s="309" t="s">
        <v>182</v>
      </c>
      <c r="B4" s="668"/>
      <c r="C4" s="668"/>
      <c r="D4" s="668"/>
      <c r="E4" s="668"/>
      <c r="F4" s="669"/>
    </row>
    <row r="5" spans="1:133">
      <c r="A5" s="310" t="s">
        <v>41</v>
      </c>
      <c r="B5" s="670"/>
      <c r="C5" s="670"/>
      <c r="D5" s="670"/>
      <c r="E5" s="670"/>
      <c r="F5" s="671"/>
    </row>
    <row r="6" spans="1:133">
      <c r="A6" s="310" t="s">
        <v>42</v>
      </c>
      <c r="B6" s="670"/>
      <c r="C6" s="670"/>
      <c r="D6" s="670"/>
      <c r="E6" s="670"/>
      <c r="F6" s="671"/>
    </row>
    <row r="7" spans="1:133">
      <c r="A7" s="310" t="s">
        <v>48</v>
      </c>
      <c r="B7" s="670"/>
      <c r="C7" s="670"/>
      <c r="D7" s="670"/>
      <c r="E7" s="670"/>
      <c r="F7" s="671"/>
    </row>
    <row r="8" spans="1:133">
      <c r="A8" s="310" t="s">
        <v>49</v>
      </c>
      <c r="B8" s="678"/>
      <c r="C8" s="679"/>
      <c r="D8" s="636" t="s">
        <v>50</v>
      </c>
      <c r="E8" s="636"/>
      <c r="F8" s="280"/>
    </row>
    <row r="10" spans="1:133" ht="15" thickBot="1">
      <c r="A10" s="281"/>
      <c r="B10" s="282"/>
      <c r="C10" s="282"/>
      <c r="D10" s="282"/>
      <c r="E10" s="281"/>
      <c r="F10" s="278"/>
    </row>
    <row r="11" spans="1:133" s="314" customFormat="1" ht="24.75" customHeight="1">
      <c r="A11" s="675" t="s">
        <v>197</v>
      </c>
      <c r="B11" s="676"/>
      <c r="C11" s="311"/>
      <c r="D11" s="677" t="str">
        <f>IF(F11=100,"APROBADO",IF(85&lt;=F11,"CONDICIONADO",IF(70&lt;=F11,"Aceptable","NO APROBADO")))</f>
        <v>CONDICIONADO</v>
      </c>
      <c r="E11" s="677"/>
      <c r="F11" s="324" t="str">
        <f>IFERROR(AVERAGE(F15,F27,F31,F35),"")</f>
        <v/>
      </c>
      <c r="G11" s="312"/>
      <c r="H11" s="312"/>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12"/>
      <c r="AL11" s="312"/>
      <c r="AM11" s="312"/>
      <c r="AN11" s="312"/>
      <c r="AO11" s="312"/>
      <c r="AP11" s="312"/>
      <c r="AQ11" s="312"/>
      <c r="AR11" s="312"/>
      <c r="AS11" s="312"/>
      <c r="AT11" s="312"/>
      <c r="AU11" s="312"/>
      <c r="AV11" s="312"/>
      <c r="AW11" s="312"/>
      <c r="AX11" s="312"/>
      <c r="AY11" s="312"/>
      <c r="AZ11" s="312"/>
      <c r="BA11" s="312"/>
      <c r="BB11" s="312"/>
      <c r="BC11" s="312"/>
      <c r="BD11" s="312"/>
      <c r="BE11" s="312"/>
      <c r="BF11" s="312"/>
      <c r="BG11" s="312"/>
      <c r="BH11" s="312"/>
      <c r="BI11" s="312"/>
      <c r="BJ11" s="312"/>
      <c r="BK11" s="312"/>
      <c r="BL11" s="312"/>
      <c r="BM11" s="312"/>
      <c r="BN11" s="312"/>
      <c r="BO11" s="312"/>
      <c r="BP11" s="312"/>
      <c r="BQ11" s="312"/>
      <c r="BR11" s="312"/>
      <c r="BS11" s="312"/>
      <c r="BT11" s="312"/>
      <c r="BU11" s="312"/>
      <c r="BV11" s="312"/>
      <c r="BW11" s="312"/>
      <c r="BX11" s="312"/>
      <c r="BY11" s="312"/>
      <c r="BZ11" s="312"/>
      <c r="CA11" s="312"/>
      <c r="CB11" s="312"/>
      <c r="CC11" s="312"/>
      <c r="CD11" s="312"/>
      <c r="CE11" s="312"/>
      <c r="CF11" s="312"/>
      <c r="CG11" s="312"/>
      <c r="CH11" s="312"/>
      <c r="CI11" s="312"/>
      <c r="CJ11" s="312"/>
      <c r="CK11" s="312"/>
      <c r="CL11" s="312"/>
      <c r="CM11" s="312"/>
      <c r="CN11" s="312"/>
      <c r="CO11" s="312"/>
      <c r="CP11" s="312"/>
      <c r="CQ11" s="312"/>
      <c r="CR11" s="312"/>
      <c r="CS11" s="312"/>
      <c r="CT11" s="312"/>
      <c r="CU11" s="312"/>
      <c r="CV11" s="312"/>
      <c r="CW11" s="312"/>
      <c r="CX11" s="312"/>
      <c r="CY11" s="312"/>
      <c r="CZ11" s="312"/>
      <c r="DA11" s="312"/>
      <c r="DB11" s="312"/>
      <c r="DC11" s="312"/>
      <c r="DD11" s="312"/>
      <c r="DE11" s="312"/>
      <c r="DF11" s="312"/>
      <c r="DG11" s="312"/>
      <c r="DH11" s="312"/>
      <c r="DI11" s="312"/>
      <c r="DJ11" s="312"/>
      <c r="DK11" s="312"/>
      <c r="DL11" s="312"/>
      <c r="DM11" s="312"/>
      <c r="DN11" s="312"/>
      <c r="DO11" s="312"/>
      <c r="DP11" s="312"/>
      <c r="DQ11" s="312"/>
      <c r="DR11" s="312"/>
      <c r="DS11" s="312"/>
      <c r="DT11" s="312"/>
      <c r="DU11" s="312"/>
      <c r="DV11" s="312"/>
      <c r="DW11" s="312"/>
      <c r="DX11" s="312"/>
      <c r="DY11" s="312"/>
      <c r="DZ11" s="312"/>
      <c r="EA11" s="312"/>
      <c r="EB11" s="312"/>
      <c r="EC11" s="313"/>
    </row>
    <row r="12" spans="1:133" ht="15" thickBot="1">
      <c r="A12" s="284" t="s">
        <v>199</v>
      </c>
      <c r="B12" s="285"/>
      <c r="C12" s="285"/>
      <c r="D12" s="285" t="s">
        <v>183</v>
      </c>
      <c r="E12" s="285"/>
      <c r="F12" s="286"/>
    </row>
    <row r="13" spans="1:133" s="278" customFormat="1" ht="15" thickBot="1"/>
    <row r="14" spans="1:133" s="308" customFormat="1" ht="24" customHeight="1" thickTop="1" thickBot="1">
      <c r="A14" s="672" t="s">
        <v>181</v>
      </c>
      <c r="B14" s="673"/>
      <c r="C14" s="673"/>
      <c r="D14" s="673"/>
      <c r="E14" s="673"/>
      <c r="F14" s="674"/>
      <c r="G14" s="307"/>
      <c r="H14" s="307"/>
      <c r="I14" s="307"/>
      <c r="J14" s="307"/>
      <c r="K14" s="307"/>
      <c r="L14" s="307"/>
      <c r="M14" s="307"/>
      <c r="N14" s="307"/>
      <c r="O14" s="307"/>
      <c r="P14" s="307"/>
      <c r="Q14" s="307"/>
      <c r="R14" s="307"/>
      <c r="S14" s="307"/>
      <c r="T14" s="307"/>
      <c r="U14" s="307"/>
      <c r="V14" s="307"/>
      <c r="W14" s="307"/>
      <c r="X14" s="307"/>
      <c r="Y14" s="307"/>
      <c r="Z14" s="307"/>
      <c r="AA14" s="307"/>
      <c r="AB14" s="307"/>
      <c r="AC14" s="307"/>
      <c r="AD14" s="307"/>
      <c r="AE14" s="307"/>
      <c r="AF14" s="307"/>
      <c r="AG14" s="307"/>
      <c r="AH14" s="307"/>
      <c r="AI14" s="307"/>
      <c r="AJ14" s="307"/>
      <c r="AK14" s="307"/>
      <c r="AL14" s="307"/>
      <c r="AM14" s="307"/>
      <c r="AN14" s="307"/>
      <c r="AO14" s="307"/>
      <c r="AP14" s="307"/>
      <c r="AQ14" s="307"/>
      <c r="AR14" s="307"/>
      <c r="AS14" s="307"/>
      <c r="AT14" s="307"/>
      <c r="AU14" s="307"/>
      <c r="AV14" s="307"/>
      <c r="AW14" s="307"/>
      <c r="AX14" s="307"/>
      <c r="AY14" s="307"/>
      <c r="AZ14" s="307"/>
      <c r="BA14" s="307"/>
      <c r="BB14" s="307"/>
      <c r="BC14" s="307"/>
      <c r="BD14" s="307"/>
      <c r="BE14" s="307"/>
      <c r="BF14" s="307"/>
      <c r="BG14" s="307"/>
      <c r="BH14" s="307"/>
      <c r="BI14" s="307"/>
      <c r="BJ14" s="307"/>
      <c r="BK14" s="307"/>
      <c r="BL14" s="307"/>
      <c r="BM14" s="307"/>
      <c r="BN14" s="307"/>
      <c r="BO14" s="307"/>
      <c r="BP14" s="307"/>
      <c r="BQ14" s="307"/>
      <c r="BR14" s="307"/>
      <c r="BS14" s="307"/>
      <c r="BT14" s="307"/>
      <c r="BU14" s="307"/>
      <c r="BV14" s="307"/>
      <c r="BW14" s="307"/>
      <c r="BX14" s="307"/>
      <c r="BY14" s="307"/>
      <c r="BZ14" s="307"/>
      <c r="CA14" s="307"/>
      <c r="CB14" s="307"/>
      <c r="CC14" s="307"/>
      <c r="CD14" s="307"/>
      <c r="CE14" s="307"/>
      <c r="CF14" s="307"/>
      <c r="CG14" s="307"/>
      <c r="CH14" s="307"/>
      <c r="CI14" s="307"/>
      <c r="CJ14" s="307"/>
      <c r="CK14" s="307"/>
      <c r="CL14" s="307"/>
      <c r="CM14" s="307"/>
      <c r="CN14" s="307"/>
      <c r="CO14" s="307"/>
      <c r="CP14" s="307"/>
      <c r="CQ14" s="307"/>
      <c r="CR14" s="307"/>
      <c r="CS14" s="307"/>
      <c r="CT14" s="307"/>
      <c r="CU14" s="307"/>
      <c r="CV14" s="307"/>
      <c r="CW14" s="307"/>
      <c r="CX14" s="307"/>
      <c r="CY14" s="307"/>
      <c r="CZ14" s="307"/>
      <c r="DA14" s="307"/>
      <c r="DB14" s="307"/>
      <c r="DC14" s="307"/>
      <c r="DD14" s="307"/>
      <c r="DE14" s="307"/>
      <c r="DF14" s="307"/>
      <c r="DG14" s="307"/>
      <c r="DH14" s="307"/>
      <c r="DI14" s="307"/>
      <c r="DJ14" s="307"/>
      <c r="DK14" s="307"/>
      <c r="DL14" s="307"/>
      <c r="DM14" s="307"/>
      <c r="DN14" s="307"/>
      <c r="DO14" s="307"/>
      <c r="DP14" s="307"/>
      <c r="DQ14" s="307"/>
      <c r="DR14" s="307"/>
      <c r="DS14" s="307"/>
      <c r="DT14" s="307"/>
      <c r="DU14" s="307"/>
      <c r="DV14" s="307"/>
      <c r="DW14" s="307"/>
      <c r="DX14" s="307"/>
      <c r="DY14" s="307"/>
      <c r="DZ14" s="307"/>
      <c r="EA14" s="307"/>
      <c r="EB14" s="307"/>
    </row>
    <row r="15" spans="1:133" s="287" customFormat="1" ht="22.5" customHeight="1" thickBot="1">
      <c r="A15" s="647" t="s">
        <v>184</v>
      </c>
      <c r="B15" s="648"/>
      <c r="C15" s="649" t="e">
        <f>IF(80&lt;=F15,"APROBADO",IF(70&lt;=F15,"CONDICIONADO","NO APROBADO"))</f>
        <v>#VALUE!</v>
      </c>
      <c r="D15" s="650"/>
      <c r="E15" s="651"/>
      <c r="F15" s="322" t="e">
        <f>+SUM(F17:F24)</f>
        <v>#VALUE!</v>
      </c>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3"/>
      <c r="AY15" s="283"/>
      <c r="AZ15" s="283"/>
      <c r="BA15" s="283"/>
      <c r="BB15" s="283"/>
      <c r="BC15" s="283"/>
      <c r="BD15" s="283"/>
      <c r="BE15" s="283"/>
      <c r="BF15" s="283"/>
      <c r="BG15" s="283"/>
      <c r="BH15" s="283"/>
      <c r="BI15" s="283"/>
      <c r="BJ15" s="283"/>
      <c r="BK15" s="283"/>
      <c r="BL15" s="283"/>
      <c r="BM15" s="283"/>
      <c r="BN15" s="283"/>
      <c r="BO15" s="283"/>
      <c r="BP15" s="283"/>
      <c r="BQ15" s="283"/>
      <c r="BR15" s="283"/>
      <c r="BS15" s="283"/>
      <c r="BT15" s="283"/>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c r="CY15" s="283"/>
      <c r="CZ15" s="283"/>
      <c r="DA15" s="283"/>
      <c r="DB15" s="283"/>
      <c r="DC15" s="283"/>
      <c r="DD15" s="283"/>
      <c r="DE15" s="283"/>
      <c r="DF15" s="283"/>
      <c r="DG15" s="283"/>
      <c r="DH15" s="283"/>
      <c r="DI15" s="283"/>
      <c r="DJ15" s="283"/>
      <c r="DK15" s="283"/>
      <c r="DL15" s="283"/>
      <c r="DM15" s="283"/>
      <c r="DN15" s="283"/>
      <c r="DO15" s="283"/>
      <c r="DP15" s="283"/>
      <c r="DQ15" s="283"/>
      <c r="DR15" s="283"/>
      <c r="DS15" s="283"/>
      <c r="DT15" s="283"/>
      <c r="DU15" s="283"/>
      <c r="DV15" s="283"/>
      <c r="DW15" s="283"/>
      <c r="DX15" s="283"/>
      <c r="DY15" s="283"/>
      <c r="DZ15" s="283"/>
      <c r="EA15" s="283"/>
      <c r="EB15" s="283"/>
    </row>
    <row r="16" spans="1:133" ht="15.75" thickBot="1">
      <c r="A16" s="652" t="s">
        <v>191</v>
      </c>
      <c r="B16" s="653"/>
      <c r="C16" s="654" t="s">
        <v>186</v>
      </c>
      <c r="D16" s="655"/>
      <c r="E16" s="288" t="s">
        <v>187</v>
      </c>
      <c r="F16" s="289" t="s">
        <v>188</v>
      </c>
    </row>
    <row r="17" spans="1:6" s="279" customFormat="1" ht="29.25" customHeight="1" thickBot="1">
      <c r="A17" s="629" t="s">
        <v>432</v>
      </c>
      <c r="B17" s="630"/>
      <c r="C17" s="656" t="str">
        <f>+'VERIFICACION DOC'!C65</f>
        <v/>
      </c>
      <c r="D17" s="657"/>
      <c r="E17" s="316">
        <v>0.1</v>
      </c>
      <c r="F17" s="320" t="e">
        <f>+C17*E17</f>
        <v>#VALUE!</v>
      </c>
    </row>
    <row r="18" spans="1:6" s="279" customFormat="1" ht="19.5" customHeight="1" thickBot="1">
      <c r="A18" s="629" t="s">
        <v>430</v>
      </c>
      <c r="B18" s="630"/>
      <c r="C18" s="656" t="str">
        <f>+'Auditoria Organización'!D9</f>
        <v/>
      </c>
      <c r="D18" s="657"/>
      <c r="E18" s="316">
        <v>0.1</v>
      </c>
      <c r="F18" s="320" t="e">
        <f>+E18*C18</f>
        <v>#VALUE!</v>
      </c>
    </row>
    <row r="19" spans="1:6" s="279" customFormat="1" ht="26.25" customHeight="1" thickBot="1">
      <c r="A19" s="629" t="s">
        <v>431</v>
      </c>
      <c r="B19" s="630"/>
      <c r="C19" s="656" t="str">
        <f>+inspección!Z9</f>
        <v/>
      </c>
      <c r="D19" s="657">
        <v>100</v>
      </c>
      <c r="E19" s="316">
        <v>0.25</v>
      </c>
      <c r="F19" s="320" t="e">
        <f>+E19*C19</f>
        <v>#VALUE!</v>
      </c>
    </row>
    <row r="20" spans="1:6" s="279" customFormat="1" ht="18.75" customHeight="1" thickBot="1">
      <c r="A20" s="629" t="s">
        <v>433</v>
      </c>
      <c r="B20" s="630"/>
      <c r="C20" s="660">
        <f>+'induccion y capacitacion'!F7</f>
        <v>0</v>
      </c>
      <c r="D20" s="661"/>
      <c r="E20" s="316">
        <v>0.1</v>
      </c>
      <c r="F20" s="320">
        <f>+E20*C20</f>
        <v>0</v>
      </c>
    </row>
    <row r="21" spans="1:6" s="279" customFormat="1" ht="34.5" customHeight="1" thickBot="1">
      <c r="A21" s="629" t="s">
        <v>462</v>
      </c>
      <c r="B21" s="630"/>
      <c r="C21" s="290">
        <f>+'Indicadores SST'!N13</f>
        <v>0</v>
      </c>
      <c r="D21" s="317">
        <f>IF(C21=0,100,0)</f>
        <v>100</v>
      </c>
      <c r="E21" s="316">
        <v>0.3</v>
      </c>
      <c r="F21" s="320">
        <f t="shared" ref="F21" si="0">+D21*E21</f>
        <v>30</v>
      </c>
    </row>
    <row r="22" spans="1:6" s="279" customFormat="1" ht="15" thickBot="1">
      <c r="A22" s="629" t="s">
        <v>189</v>
      </c>
      <c r="B22" s="630"/>
      <c r="C22" s="290" t="s">
        <v>480</v>
      </c>
      <c r="D22" s="317">
        <f>IF(C22="Certificado",100,IF(C22="Implementado",50,IF(C22="No tiene",0,"")))</f>
        <v>0</v>
      </c>
      <c r="E22" s="316">
        <v>0.05</v>
      </c>
      <c r="F22" s="320">
        <f>+D22*E22</f>
        <v>0</v>
      </c>
    </row>
    <row r="23" spans="1:6" s="279" customFormat="1" ht="24.75" thickBot="1">
      <c r="A23" s="629" t="s">
        <v>190</v>
      </c>
      <c r="B23" s="630"/>
      <c r="C23" s="290" t="s">
        <v>389</v>
      </c>
      <c r="D23" s="317">
        <f>IF(C23="Cumple",100,IF(C23="No cumple",0,""))</f>
        <v>0</v>
      </c>
      <c r="E23" s="316">
        <v>0.05</v>
      </c>
      <c r="F23" s="320">
        <f>+D23*E23</f>
        <v>0</v>
      </c>
    </row>
    <row r="24" spans="1:6" s="279" customFormat="1" ht="24.75" thickBot="1">
      <c r="A24" s="629" t="s">
        <v>198</v>
      </c>
      <c r="B24" s="630"/>
      <c r="C24" s="290" t="s">
        <v>389</v>
      </c>
      <c r="D24" s="317">
        <f>IF(C24="Cumple",100,IF(C24="No cumple",0,""))</f>
        <v>0</v>
      </c>
      <c r="E24" s="316">
        <v>0.05</v>
      </c>
      <c r="F24" s="320">
        <f>+D24*E24</f>
        <v>0</v>
      </c>
    </row>
    <row r="25" spans="1:6" s="279" customFormat="1" ht="15.75" customHeight="1" thickBot="1">
      <c r="A25" s="658" t="s">
        <v>200</v>
      </c>
      <c r="B25" s="659"/>
      <c r="C25" s="291"/>
      <c r="D25" s="318"/>
      <c r="E25" s="319">
        <f>SUM(E17:E24)</f>
        <v>1.0000000000000002</v>
      </c>
      <c r="F25" s="321" t="e">
        <f>SUM(F17:F24)</f>
        <v>#VALUE!</v>
      </c>
    </row>
    <row r="26" spans="1:6" s="296" customFormat="1" ht="16.5" thickTop="1" thickBot="1">
      <c r="A26" s="292"/>
      <c r="B26" s="292"/>
      <c r="C26" s="292"/>
      <c r="D26" s="293"/>
      <c r="E26" s="294"/>
      <c r="F26" s="295"/>
    </row>
    <row r="27" spans="1:6" s="279" customFormat="1" ht="16.5" customHeight="1" thickTop="1" thickBot="1">
      <c r="A27" s="666" t="s">
        <v>192</v>
      </c>
      <c r="B27" s="667"/>
      <c r="C27" s="649" t="str">
        <f>IF(F27=100,"Excelente",IF(85&lt;=F27,"Bueno",IF(70&lt;=F27,"Aceptable","Deficiente")))</f>
        <v>Deficiente</v>
      </c>
      <c r="D27" s="650"/>
      <c r="E27" s="651"/>
      <c r="F27" s="315">
        <f>+SUM(F29:F36)</f>
        <v>0</v>
      </c>
    </row>
    <row r="28" spans="1:6" s="279" customFormat="1" ht="15">
      <c r="A28" s="662" t="s">
        <v>191</v>
      </c>
      <c r="B28" s="663"/>
      <c r="C28" s="297"/>
      <c r="D28" s="297" t="s">
        <v>186</v>
      </c>
      <c r="E28" s="298" t="s">
        <v>187</v>
      </c>
      <c r="F28" s="299" t="s">
        <v>188</v>
      </c>
    </row>
    <row r="29" spans="1:6" s="279" customFormat="1" ht="39" customHeight="1" thickBot="1">
      <c r="A29" s="664" t="s">
        <v>196</v>
      </c>
      <c r="B29" s="665"/>
      <c r="C29" s="300"/>
      <c r="D29" s="301"/>
      <c r="E29" s="301"/>
      <c r="F29" s="302"/>
    </row>
    <row r="30" spans="1:6" s="279" customFormat="1" ht="15.75" thickTop="1" thickBot="1">
      <c r="A30" s="303"/>
    </row>
    <row r="31" spans="1:6" s="279" customFormat="1" ht="16.5" customHeight="1" thickTop="1" thickBot="1">
      <c r="A31" s="666" t="s">
        <v>185</v>
      </c>
      <c r="B31" s="667"/>
      <c r="C31" s="649" t="str">
        <f>IF(F31=100,"Excelente",IF(85&lt;=F31,"Bueno",IF(70&lt;=F31,"Aceptable","Deficiente")))</f>
        <v>Deficiente</v>
      </c>
      <c r="D31" s="650"/>
      <c r="E31" s="651"/>
      <c r="F31" s="315">
        <f>+SUM(F33:F40)</f>
        <v>0</v>
      </c>
    </row>
    <row r="32" spans="1:6" s="279" customFormat="1" ht="15">
      <c r="A32" s="662" t="s">
        <v>191</v>
      </c>
      <c r="B32" s="663"/>
      <c r="C32" s="297"/>
      <c r="D32" s="297" t="s">
        <v>186</v>
      </c>
      <c r="E32" s="298" t="s">
        <v>187</v>
      </c>
      <c r="F32" s="299" t="s">
        <v>188</v>
      </c>
    </row>
    <row r="33" spans="1:6" s="279" customFormat="1" ht="29.25" customHeight="1" thickBot="1">
      <c r="A33" s="664" t="s">
        <v>194</v>
      </c>
      <c r="B33" s="665"/>
      <c r="C33" s="300"/>
      <c r="D33" s="304"/>
      <c r="E33" s="304"/>
      <c r="F33" s="305"/>
    </row>
    <row r="34" spans="1:6" s="279" customFormat="1" ht="15.75" thickTop="1" thickBot="1"/>
    <row r="35" spans="1:6" s="279" customFormat="1" ht="16.5" customHeight="1" thickTop="1" thickBot="1">
      <c r="A35" s="666" t="s">
        <v>193</v>
      </c>
      <c r="B35" s="667"/>
      <c r="C35" s="649" t="str">
        <f>IF(F35=100,"Excelente",IF(85&lt;=F35,"Bueno",IF(70&lt;=F35,"Aceptable","Deficiente")))</f>
        <v>Deficiente</v>
      </c>
      <c r="D35" s="650"/>
      <c r="E35" s="651"/>
      <c r="F35" s="315">
        <f>+SUM(F37:F44)</f>
        <v>0</v>
      </c>
    </row>
    <row r="36" spans="1:6" s="279" customFormat="1" ht="15">
      <c r="A36" s="662" t="s">
        <v>191</v>
      </c>
      <c r="B36" s="663"/>
      <c r="C36" s="297"/>
      <c r="D36" s="297" t="s">
        <v>186</v>
      </c>
      <c r="E36" s="298" t="s">
        <v>187</v>
      </c>
      <c r="F36" s="299" t="s">
        <v>188</v>
      </c>
    </row>
    <row r="37" spans="1:6" s="279" customFormat="1" ht="27.75" customHeight="1" thickBot="1">
      <c r="A37" s="664" t="s">
        <v>195</v>
      </c>
      <c r="B37" s="665"/>
      <c r="C37" s="300"/>
      <c r="D37" s="304"/>
      <c r="E37" s="304"/>
      <c r="F37" s="305"/>
    </row>
    <row r="38" spans="1:6" s="279" customFormat="1" ht="15" thickTop="1"/>
  </sheetData>
  <mergeCells count="39">
    <mergeCell ref="C27:E27"/>
    <mergeCell ref="C31:E31"/>
    <mergeCell ref="A33:B33"/>
    <mergeCell ref="A27:B27"/>
    <mergeCell ref="A28:B28"/>
    <mergeCell ref="A32:B32"/>
    <mergeCell ref="A29:B29"/>
    <mergeCell ref="B1:F1"/>
    <mergeCell ref="D11:E11"/>
    <mergeCell ref="A20:B20"/>
    <mergeCell ref="A25:B25"/>
    <mergeCell ref="A21:B21"/>
    <mergeCell ref="A19:B19"/>
    <mergeCell ref="A22:B22"/>
    <mergeCell ref="A23:B23"/>
    <mergeCell ref="C16:D16"/>
    <mergeCell ref="C17:D17"/>
    <mergeCell ref="C19:D19"/>
    <mergeCell ref="C20:D20"/>
    <mergeCell ref="A18:B18"/>
    <mergeCell ref="C18:D18"/>
    <mergeCell ref="B8:C8"/>
    <mergeCell ref="C15:E15"/>
    <mergeCell ref="A36:B36"/>
    <mergeCell ref="A37:B37"/>
    <mergeCell ref="A35:B35"/>
    <mergeCell ref="A24:B24"/>
    <mergeCell ref="B4:F4"/>
    <mergeCell ref="B5:F5"/>
    <mergeCell ref="B6:F6"/>
    <mergeCell ref="A14:F14"/>
    <mergeCell ref="A17:B17"/>
    <mergeCell ref="A15:B15"/>
    <mergeCell ref="A16:B16"/>
    <mergeCell ref="B7:F7"/>
    <mergeCell ref="D8:E8"/>
    <mergeCell ref="A31:B31"/>
    <mergeCell ref="C35:E35"/>
    <mergeCell ref="A11:B11"/>
  </mergeCells>
  <conditionalFormatting sqref="F15">
    <cfRule type="cellIs" dxfId="15" priority="13" operator="lessThan">
      <formula>70</formula>
    </cfRule>
    <cfRule type="cellIs" dxfId="14" priority="14" operator="between">
      <formula>70</formula>
      <formula>84.99</formula>
    </cfRule>
    <cfRule type="cellIs" dxfId="13" priority="15" operator="between">
      <formula>85</formula>
      <formula>99.99</formula>
    </cfRule>
    <cfRule type="cellIs" dxfId="12" priority="16" operator="equal">
      <formula>100</formula>
    </cfRule>
  </conditionalFormatting>
  <conditionalFormatting sqref="F27">
    <cfRule type="cellIs" dxfId="11" priority="9" operator="lessThan">
      <formula>70</formula>
    </cfRule>
    <cfRule type="cellIs" dxfId="10" priority="10" operator="between">
      <formula>70</formula>
      <formula>84.99</formula>
    </cfRule>
    <cfRule type="cellIs" dxfId="9" priority="11" operator="between">
      <formula>85</formula>
      <formula>99.99</formula>
    </cfRule>
    <cfRule type="cellIs" dxfId="8" priority="12" operator="equal">
      <formula>100</formula>
    </cfRule>
  </conditionalFormatting>
  <conditionalFormatting sqref="F31">
    <cfRule type="cellIs" dxfId="7" priority="5" operator="lessThan">
      <formula>70</formula>
    </cfRule>
    <cfRule type="cellIs" dxfId="6" priority="6" operator="between">
      <formula>70</formula>
      <formula>84.99</formula>
    </cfRule>
    <cfRule type="cellIs" dxfId="5" priority="7" operator="between">
      <formula>85</formula>
      <formula>99.99</formula>
    </cfRule>
    <cfRule type="cellIs" dxfId="4" priority="8" operator="equal">
      <formula>100</formula>
    </cfRule>
  </conditionalFormatting>
  <conditionalFormatting sqref="F35">
    <cfRule type="cellIs" dxfId="3" priority="1" operator="lessThan">
      <formula>70</formula>
    </cfRule>
    <cfRule type="cellIs" dxfId="2" priority="2" operator="between">
      <formula>70</formula>
      <formula>84.99</formula>
    </cfRule>
    <cfRule type="cellIs" dxfId="1" priority="3" operator="between">
      <formula>85</formula>
      <formula>99.99</formula>
    </cfRule>
    <cfRule type="cellIs" dxfId="0" priority="4" operator="equal">
      <formula>100</formula>
    </cfRule>
  </conditionalFormatting>
  <dataValidations count="2">
    <dataValidation type="list" allowBlank="1" showInputMessage="1" showErrorMessage="1" sqref="C22" xr:uid="{00000000-0002-0000-0D00-000000000000}">
      <formula1>"Certificado,Implementado,No tiene"</formula1>
    </dataValidation>
    <dataValidation type="list" allowBlank="1" showInputMessage="1" showErrorMessage="1" sqref="C23:C24" xr:uid="{00000000-0002-0000-0D00-000001000000}">
      <formula1>"Cumple, No cumple"</formula1>
    </dataValidation>
  </dataValidations>
  <pageMargins left="0.7" right="0.7" top="0.75" bottom="0.75" header="0.3" footer="0.3"/>
  <pageSetup scale="8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2"/>
  <sheetViews>
    <sheetView view="pageLayout" zoomScaleNormal="100" workbookViewId="0">
      <selection activeCell="B7" sqref="B7:E7"/>
    </sheetView>
  </sheetViews>
  <sheetFormatPr baseColWidth="10" defaultColWidth="9.140625" defaultRowHeight="12"/>
  <cols>
    <col min="1" max="1" width="27.5703125" style="92" customWidth="1"/>
    <col min="2" max="5" width="18.5703125" style="92" customWidth="1"/>
    <col min="6" max="6" width="20.7109375" style="92" customWidth="1"/>
    <col min="7" max="16384" width="9.140625" style="92"/>
  </cols>
  <sheetData>
    <row r="1" spans="1:5" ht="25.5" customHeight="1">
      <c r="A1" s="118"/>
      <c r="B1" s="448" t="s">
        <v>39</v>
      </c>
      <c r="C1" s="449"/>
      <c r="D1" s="449"/>
      <c r="E1" s="450"/>
    </row>
    <row r="2" spans="1:5" s="95" customFormat="1" ht="18">
      <c r="A2" s="93"/>
      <c r="B2" s="388"/>
      <c r="C2" s="94"/>
      <c r="D2" s="94"/>
      <c r="E2" s="94"/>
    </row>
    <row r="3" spans="1:5" s="96" customFormat="1" ht="18.75" thickBot="1">
      <c r="A3" s="455" t="s">
        <v>201</v>
      </c>
      <c r="B3" s="456"/>
      <c r="C3" s="456"/>
      <c r="D3" s="456"/>
      <c r="E3" s="457"/>
    </row>
    <row r="4" spans="1:5" s="97" customFormat="1" ht="22.7" customHeight="1">
      <c r="A4" s="89" t="s">
        <v>40</v>
      </c>
      <c r="B4" s="451"/>
      <c r="C4" s="451"/>
      <c r="D4" s="451"/>
      <c r="E4" s="452"/>
    </row>
    <row r="5" spans="1:5" s="97" customFormat="1" ht="22.7" customHeight="1">
      <c r="A5" s="90" t="s">
        <v>41</v>
      </c>
      <c r="B5" s="453"/>
      <c r="C5" s="453"/>
      <c r="D5" s="453"/>
      <c r="E5" s="454"/>
    </row>
    <row r="6" spans="1:5" s="97" customFormat="1" ht="22.7" customHeight="1">
      <c r="A6" s="90" t="s">
        <v>42</v>
      </c>
      <c r="B6" s="453"/>
      <c r="C6" s="453"/>
      <c r="D6" s="453"/>
      <c r="E6" s="454"/>
    </row>
    <row r="7" spans="1:5" s="97" customFormat="1" ht="22.7" customHeight="1">
      <c r="A7" s="90" t="s">
        <v>540</v>
      </c>
      <c r="B7" s="453"/>
      <c r="C7" s="453"/>
      <c r="D7" s="453"/>
      <c r="E7" s="454"/>
    </row>
    <row r="8" spans="1:5" s="97" customFormat="1" ht="22.7" customHeight="1">
      <c r="A8" s="90" t="s">
        <v>43</v>
      </c>
      <c r="B8" s="447"/>
      <c r="C8" s="447"/>
      <c r="D8" s="409" t="s">
        <v>44</v>
      </c>
      <c r="E8" s="410"/>
    </row>
    <row r="9" spans="1:5" s="97" customFormat="1" ht="22.7" customHeight="1">
      <c r="A9" s="90" t="s">
        <v>45</v>
      </c>
      <c r="B9" s="453"/>
      <c r="C9" s="458"/>
      <c r="D9" s="458"/>
      <c r="E9" s="459"/>
    </row>
    <row r="10" spans="1:5" s="97" customFormat="1" ht="22.7" customHeight="1">
      <c r="A10" s="90" t="s">
        <v>46</v>
      </c>
      <c r="B10" s="411"/>
      <c r="C10" s="460" t="s">
        <v>47</v>
      </c>
      <c r="D10" s="460"/>
      <c r="E10" s="410"/>
    </row>
    <row r="11" spans="1:5" s="97" customFormat="1" ht="22.7" customHeight="1">
      <c r="A11" s="90" t="s">
        <v>541</v>
      </c>
      <c r="B11" s="453"/>
      <c r="C11" s="453"/>
      <c r="D11" s="453"/>
      <c r="E11" s="454"/>
    </row>
    <row r="12" spans="1:5" s="97" customFormat="1" ht="22.7" customHeight="1" thickBot="1">
      <c r="A12" s="91" t="s">
        <v>542</v>
      </c>
      <c r="B12" s="412"/>
      <c r="C12" s="461" t="s">
        <v>50</v>
      </c>
      <c r="D12" s="461"/>
      <c r="E12" s="413"/>
    </row>
    <row r="13" spans="1:5" s="100" customFormat="1">
      <c r="A13" s="468" t="s">
        <v>68</v>
      </c>
      <c r="B13" s="470" t="s">
        <v>69</v>
      </c>
      <c r="C13" s="470" t="s">
        <v>70</v>
      </c>
      <c r="D13" s="470"/>
      <c r="E13" s="472"/>
    </row>
    <row r="14" spans="1:5" s="100" customFormat="1">
      <c r="A14" s="469"/>
      <c r="B14" s="471"/>
      <c r="C14" s="119" t="s">
        <v>71</v>
      </c>
      <c r="D14" s="119" t="s">
        <v>72</v>
      </c>
      <c r="E14" s="120" t="s">
        <v>73</v>
      </c>
    </row>
    <row r="15" spans="1:5" s="100" customFormat="1">
      <c r="A15" s="121"/>
      <c r="B15" s="101"/>
      <c r="C15" s="102"/>
      <c r="D15" s="102"/>
      <c r="E15" s="103"/>
    </row>
    <row r="16" spans="1:5" s="100" customFormat="1">
      <c r="A16" s="121"/>
      <c r="B16" s="101"/>
      <c r="C16" s="102"/>
      <c r="D16" s="102"/>
      <c r="E16" s="103"/>
    </row>
    <row r="17" spans="1:5" s="107" customFormat="1" ht="12.75" thickBot="1">
      <c r="A17" s="122" t="s">
        <v>74</v>
      </c>
      <c r="B17" s="104"/>
      <c r="C17" s="105"/>
      <c r="D17" s="105"/>
      <c r="E17" s="106"/>
    </row>
    <row r="18" spans="1:5" s="97" customFormat="1" ht="15.75" customHeight="1" thickBot="1">
      <c r="A18" s="108"/>
      <c r="B18" s="109"/>
      <c r="C18" s="110"/>
      <c r="D18" s="110"/>
      <c r="E18" s="111"/>
    </row>
    <row r="19" spans="1:5" s="96" customFormat="1" ht="18.75" thickBot="1">
      <c r="A19" s="465" t="s">
        <v>202</v>
      </c>
      <c r="B19" s="466"/>
      <c r="C19" s="466"/>
      <c r="D19" s="466"/>
      <c r="E19" s="467"/>
    </row>
    <row r="20" spans="1:5" s="95" customFormat="1" ht="115.5" customHeight="1">
      <c r="A20" s="479"/>
      <c r="B20" s="480"/>
      <c r="C20" s="480"/>
      <c r="D20" s="480"/>
      <c r="E20" s="481"/>
    </row>
    <row r="21" spans="1:5" s="96" customFormat="1" ht="18.75" thickBot="1">
      <c r="A21" s="123" t="s">
        <v>553</v>
      </c>
      <c r="B21" s="112"/>
      <c r="C21" s="112"/>
      <c r="D21" s="112"/>
      <c r="E21" s="113"/>
    </row>
    <row r="22" spans="1:5" s="97" customFormat="1" ht="29.25" customHeight="1">
      <c r="A22" s="89" t="s">
        <v>533</v>
      </c>
      <c r="B22" s="462"/>
      <c r="C22" s="462"/>
      <c r="D22" s="463" t="s">
        <v>51</v>
      </c>
      <c r="E22" s="464"/>
    </row>
    <row r="23" spans="1:5" s="97" customFormat="1" ht="20.25" customHeight="1">
      <c r="A23" s="90" t="s">
        <v>52</v>
      </c>
      <c r="B23" s="482"/>
      <c r="C23" s="482"/>
      <c r="D23" s="124" t="s">
        <v>53</v>
      </c>
      <c r="E23" s="99"/>
    </row>
    <row r="24" spans="1:5" s="97" customFormat="1" ht="18" customHeight="1">
      <c r="A24" s="90" t="s">
        <v>534</v>
      </c>
      <c r="B24" s="474"/>
      <c r="C24" s="474"/>
      <c r="D24" s="474"/>
      <c r="E24" s="475"/>
    </row>
    <row r="25" spans="1:5" s="97" customFormat="1" ht="18.75" customHeight="1">
      <c r="A25" s="90" t="s">
        <v>54</v>
      </c>
      <c r="B25" s="473"/>
      <c r="C25" s="474"/>
      <c r="D25" s="474"/>
      <c r="E25" s="475"/>
    </row>
    <row r="26" spans="1:5" s="97" customFormat="1" ht="15.75" customHeight="1">
      <c r="A26" s="90" t="s">
        <v>55</v>
      </c>
      <c r="B26" s="474"/>
      <c r="C26" s="474"/>
      <c r="D26" s="474"/>
      <c r="E26" s="475"/>
    </row>
    <row r="27" spans="1:5" ht="18.75" customHeight="1">
      <c r="A27" s="90" t="s">
        <v>56</v>
      </c>
      <c r="B27" s="474"/>
      <c r="C27" s="474"/>
      <c r="D27" s="474"/>
      <c r="E27" s="475"/>
    </row>
    <row r="28" spans="1:5" ht="15.75" customHeight="1">
      <c r="A28" s="90" t="s">
        <v>535</v>
      </c>
      <c r="B28" s="98" t="s">
        <v>57</v>
      </c>
      <c r="C28" s="98" t="s">
        <v>58</v>
      </c>
      <c r="D28" s="98" t="s">
        <v>59</v>
      </c>
      <c r="E28" s="114" t="s">
        <v>60</v>
      </c>
    </row>
    <row r="29" spans="1:5" ht="21" customHeight="1">
      <c r="A29" s="90" t="s">
        <v>61</v>
      </c>
      <c r="B29" s="98" t="s">
        <v>62</v>
      </c>
      <c r="C29" s="98" t="s">
        <v>63</v>
      </c>
      <c r="D29" s="98" t="s">
        <v>64</v>
      </c>
      <c r="E29" s="114" t="s">
        <v>65</v>
      </c>
    </row>
    <row r="30" spans="1:5" ht="23.25" customHeight="1">
      <c r="A30" s="90" t="s">
        <v>203</v>
      </c>
      <c r="B30" s="98" t="s">
        <v>66</v>
      </c>
      <c r="C30" s="476" t="s">
        <v>67</v>
      </c>
      <c r="D30" s="477"/>
      <c r="E30" s="478"/>
    </row>
    <row r="31" spans="1:5" ht="26.25" customHeight="1" thickBot="1">
      <c r="A31" s="91" t="s">
        <v>205</v>
      </c>
      <c r="B31" s="115" t="s">
        <v>206</v>
      </c>
      <c r="C31" s="115"/>
      <c r="D31" s="125" t="s">
        <v>204</v>
      </c>
      <c r="E31" s="116"/>
    </row>
    <row r="32" spans="1:5" s="100" customFormat="1">
      <c r="B32" s="117"/>
      <c r="C32" s="117"/>
      <c r="D32" s="117"/>
      <c r="E32" s="117"/>
    </row>
  </sheetData>
  <mergeCells count="24">
    <mergeCell ref="B25:E25"/>
    <mergeCell ref="B26:E26"/>
    <mergeCell ref="B27:E27"/>
    <mergeCell ref="C30:E30"/>
    <mergeCell ref="A20:E20"/>
    <mergeCell ref="B23:C23"/>
    <mergeCell ref="B24:E24"/>
    <mergeCell ref="B9:E9"/>
    <mergeCell ref="C10:D10"/>
    <mergeCell ref="B11:E11"/>
    <mergeCell ref="C12:D12"/>
    <mergeCell ref="B22:C22"/>
    <mergeCell ref="D22:E22"/>
    <mergeCell ref="A19:E19"/>
    <mergeCell ref="A13:A14"/>
    <mergeCell ref="B13:B14"/>
    <mergeCell ref="C13:E13"/>
    <mergeCell ref="B8:C8"/>
    <mergeCell ref="B1:E1"/>
    <mergeCell ref="B4:E4"/>
    <mergeCell ref="B5:E5"/>
    <mergeCell ref="B6:E6"/>
    <mergeCell ref="B7:E7"/>
    <mergeCell ref="A3:E3"/>
  </mergeCells>
  <pageMargins left="0.7" right="0.7" top="0.75" bottom="0.75" header="0.3" footer="0.3"/>
  <pageSetup scale="85" orientation="portrait" r:id="rId1"/>
  <headerFooter>
    <oddFooter>&amp;L&amp;P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XCU94"/>
  <sheetViews>
    <sheetView showGridLines="0" view="pageLayout" topLeftCell="A57" zoomScaleNormal="93" workbookViewId="0">
      <selection activeCell="B69" sqref="B69"/>
    </sheetView>
  </sheetViews>
  <sheetFormatPr baseColWidth="10" defaultColWidth="11.42578125" defaultRowHeight="15"/>
  <cols>
    <col min="1" max="1" width="5.5703125" style="1" customWidth="1"/>
    <col min="2" max="2" width="74.28515625" style="2" customWidth="1"/>
    <col min="3" max="3" width="2.85546875" style="2" customWidth="1"/>
    <col min="4" max="5" width="3" style="1" customWidth="1"/>
    <col min="6" max="6" width="2.7109375" style="1" customWidth="1"/>
    <col min="7" max="16384" width="11.42578125" style="1"/>
  </cols>
  <sheetData>
    <row r="3" spans="1:16323">
      <c r="A3" s="510" t="s">
        <v>38</v>
      </c>
      <c r="B3" s="510"/>
      <c r="C3" s="510"/>
      <c r="D3" s="510"/>
      <c r="E3" s="510"/>
      <c r="F3" s="510"/>
    </row>
    <row r="4" spans="1:16323">
      <c r="A4" s="510" t="s">
        <v>498</v>
      </c>
      <c r="B4" s="510"/>
      <c r="C4" s="510"/>
      <c r="D4" s="510"/>
      <c r="E4" s="510"/>
      <c r="F4" s="510"/>
      <c r="G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c r="AR4" s="483"/>
      <c r="AS4" s="483"/>
      <c r="AT4" s="483"/>
      <c r="AU4" s="483"/>
      <c r="AV4" s="483"/>
      <c r="AW4" s="483"/>
      <c r="AX4" s="483"/>
      <c r="AY4" s="483"/>
      <c r="AZ4" s="483"/>
      <c r="BA4" s="483"/>
      <c r="BB4" s="483"/>
      <c r="BC4" s="483"/>
      <c r="BD4" s="483"/>
      <c r="BE4" s="483"/>
      <c r="BF4" s="483"/>
      <c r="BG4" s="483"/>
      <c r="BH4" s="483"/>
      <c r="BI4" s="483"/>
      <c r="BJ4" s="483"/>
      <c r="BK4" s="483"/>
      <c r="BL4" s="483"/>
      <c r="BM4" s="483"/>
      <c r="BN4" s="483"/>
      <c r="BO4" s="483"/>
      <c r="BP4" s="483"/>
      <c r="BQ4" s="483"/>
      <c r="BR4" s="483"/>
      <c r="BS4" s="483"/>
      <c r="BT4" s="483"/>
      <c r="BU4" s="483"/>
      <c r="BV4" s="483"/>
      <c r="BW4" s="483"/>
      <c r="BX4" s="483"/>
      <c r="BY4" s="483"/>
      <c r="BZ4" s="483"/>
      <c r="CA4" s="483"/>
      <c r="CB4" s="483"/>
      <c r="CC4" s="483"/>
      <c r="CD4" s="483"/>
      <c r="CE4" s="483"/>
      <c r="CF4" s="483"/>
      <c r="CG4" s="483"/>
      <c r="CH4" s="483"/>
      <c r="CI4" s="483"/>
      <c r="CJ4" s="483"/>
      <c r="CK4" s="483"/>
      <c r="CL4" s="483"/>
      <c r="CM4" s="483"/>
      <c r="CN4" s="483"/>
      <c r="CO4" s="483"/>
      <c r="CP4" s="483"/>
      <c r="CQ4" s="483"/>
      <c r="CR4" s="483"/>
      <c r="CS4" s="483"/>
      <c r="CT4" s="483"/>
      <c r="CU4" s="483"/>
      <c r="CV4" s="483"/>
      <c r="CW4" s="483"/>
      <c r="CX4" s="483"/>
      <c r="CY4" s="483"/>
      <c r="CZ4" s="483"/>
      <c r="DA4" s="483"/>
      <c r="DB4" s="483"/>
      <c r="DC4" s="483"/>
      <c r="DD4" s="483"/>
      <c r="DE4" s="483"/>
      <c r="DF4" s="483"/>
      <c r="DG4" s="483"/>
      <c r="DH4" s="483"/>
      <c r="DI4" s="483"/>
      <c r="DJ4" s="483"/>
      <c r="DK4" s="483"/>
      <c r="DL4" s="483"/>
      <c r="DM4" s="483"/>
      <c r="DN4" s="483"/>
      <c r="DO4" s="483"/>
      <c r="DP4" s="483"/>
      <c r="DQ4" s="483"/>
      <c r="DR4" s="483"/>
      <c r="DS4" s="483"/>
      <c r="DT4" s="483"/>
      <c r="DU4" s="483"/>
      <c r="DV4" s="483"/>
      <c r="DW4" s="483"/>
      <c r="DX4" s="483"/>
      <c r="DY4" s="483"/>
      <c r="DZ4" s="483"/>
      <c r="EA4" s="483"/>
      <c r="EB4" s="483"/>
      <c r="EC4" s="483"/>
      <c r="ED4" s="483"/>
      <c r="EE4" s="483"/>
      <c r="EF4" s="483"/>
      <c r="EG4" s="483"/>
      <c r="EH4" s="483"/>
      <c r="EI4" s="483"/>
      <c r="EJ4" s="483"/>
      <c r="EK4" s="483"/>
      <c r="EL4" s="483"/>
      <c r="EM4" s="483"/>
      <c r="EN4" s="483"/>
      <c r="EO4" s="483"/>
      <c r="EP4" s="483"/>
      <c r="EQ4" s="483"/>
      <c r="ER4" s="483"/>
      <c r="ES4" s="483"/>
      <c r="ET4" s="483"/>
      <c r="EU4" s="483"/>
      <c r="EV4" s="483"/>
      <c r="EW4" s="483"/>
      <c r="EX4" s="483"/>
      <c r="EY4" s="483"/>
      <c r="EZ4" s="483"/>
      <c r="FA4" s="483"/>
      <c r="FB4" s="483"/>
      <c r="FC4" s="483"/>
      <c r="FD4" s="483"/>
      <c r="FE4" s="483"/>
      <c r="FF4" s="483"/>
      <c r="FG4" s="483"/>
      <c r="FH4" s="483"/>
      <c r="FI4" s="483"/>
      <c r="FJ4" s="483"/>
      <c r="FK4" s="483"/>
      <c r="FL4" s="483"/>
      <c r="FM4" s="483"/>
      <c r="FN4" s="483"/>
      <c r="FO4" s="483"/>
      <c r="FP4" s="483"/>
      <c r="FQ4" s="483"/>
      <c r="FR4" s="483"/>
      <c r="FS4" s="483"/>
      <c r="FT4" s="483"/>
      <c r="FU4" s="483"/>
      <c r="FV4" s="483"/>
      <c r="FW4" s="483"/>
      <c r="FX4" s="483"/>
      <c r="FY4" s="483"/>
      <c r="FZ4" s="483"/>
      <c r="GA4" s="483"/>
      <c r="GB4" s="483"/>
      <c r="GC4" s="483"/>
      <c r="GD4" s="483"/>
      <c r="GE4" s="483"/>
      <c r="GF4" s="483"/>
      <c r="GG4" s="483"/>
      <c r="GH4" s="483"/>
      <c r="GI4" s="483"/>
      <c r="GJ4" s="483"/>
      <c r="GK4" s="483"/>
      <c r="GL4" s="483"/>
      <c r="GM4" s="483"/>
      <c r="GN4" s="483"/>
      <c r="GO4" s="483"/>
      <c r="GP4" s="483"/>
      <c r="GQ4" s="483"/>
      <c r="GR4" s="483"/>
      <c r="GS4" s="483"/>
      <c r="GT4" s="483"/>
      <c r="GU4" s="483"/>
      <c r="GV4" s="483"/>
      <c r="GW4" s="483"/>
      <c r="GX4" s="483"/>
      <c r="GY4" s="483"/>
      <c r="GZ4" s="483"/>
      <c r="HA4" s="483"/>
      <c r="HB4" s="483"/>
      <c r="HC4" s="483"/>
      <c r="HD4" s="483"/>
      <c r="HE4" s="483"/>
      <c r="HF4" s="483"/>
      <c r="HG4" s="483"/>
      <c r="HH4" s="483"/>
      <c r="HI4" s="483"/>
      <c r="HJ4" s="483"/>
      <c r="HK4" s="483"/>
      <c r="HL4" s="483"/>
      <c r="HM4" s="483"/>
      <c r="HN4" s="483"/>
      <c r="HO4" s="483"/>
      <c r="HP4" s="483"/>
      <c r="HQ4" s="483"/>
      <c r="HR4" s="483"/>
      <c r="HS4" s="483"/>
      <c r="HT4" s="483"/>
      <c r="HU4" s="483"/>
      <c r="HV4" s="483"/>
      <c r="HW4" s="483"/>
      <c r="HX4" s="483"/>
      <c r="HY4" s="483"/>
      <c r="HZ4" s="483"/>
      <c r="IA4" s="483"/>
      <c r="IB4" s="483"/>
      <c r="IC4" s="483"/>
      <c r="ID4" s="483"/>
      <c r="IE4" s="483"/>
      <c r="IF4" s="483"/>
      <c r="IG4" s="483"/>
      <c r="IH4" s="483"/>
      <c r="II4" s="483"/>
      <c r="IJ4" s="483"/>
      <c r="IK4" s="483"/>
      <c r="IL4" s="483"/>
      <c r="IM4" s="483"/>
      <c r="IN4" s="483"/>
      <c r="IO4" s="483"/>
      <c r="IP4" s="483"/>
      <c r="IQ4" s="483"/>
      <c r="IR4" s="483"/>
      <c r="IS4" s="483"/>
      <c r="IT4" s="483"/>
      <c r="IU4" s="483"/>
      <c r="IV4" s="483"/>
      <c r="IW4" s="483"/>
      <c r="IX4" s="483"/>
      <c r="IY4" s="483"/>
      <c r="IZ4" s="483"/>
      <c r="JA4" s="483"/>
      <c r="JB4" s="483"/>
      <c r="JC4" s="483"/>
      <c r="JD4" s="483"/>
      <c r="JE4" s="483"/>
      <c r="JF4" s="483"/>
      <c r="JG4" s="483"/>
      <c r="JH4" s="483"/>
      <c r="JI4" s="483"/>
      <c r="JJ4" s="483"/>
      <c r="JK4" s="483"/>
      <c r="JL4" s="483"/>
      <c r="JM4" s="483"/>
      <c r="JN4" s="483"/>
      <c r="JO4" s="483"/>
      <c r="JP4" s="483"/>
      <c r="JQ4" s="483"/>
      <c r="JR4" s="483"/>
      <c r="JS4" s="483"/>
      <c r="JT4" s="483"/>
      <c r="JU4" s="483"/>
      <c r="JV4" s="483"/>
      <c r="JW4" s="483"/>
      <c r="JX4" s="483"/>
      <c r="JY4" s="483"/>
      <c r="JZ4" s="483"/>
      <c r="KA4" s="483"/>
      <c r="KB4" s="483"/>
      <c r="KC4" s="483"/>
      <c r="KD4" s="483"/>
      <c r="KE4" s="483"/>
      <c r="KF4" s="483"/>
      <c r="KG4" s="483"/>
      <c r="KH4" s="483"/>
      <c r="KI4" s="483"/>
      <c r="KJ4" s="483"/>
      <c r="KK4" s="483"/>
      <c r="KL4" s="483"/>
      <c r="KM4" s="483"/>
      <c r="KN4" s="483"/>
      <c r="KO4" s="483"/>
      <c r="KP4" s="483"/>
      <c r="KQ4" s="483"/>
      <c r="KR4" s="483"/>
      <c r="KS4" s="483"/>
      <c r="KT4" s="483"/>
      <c r="KU4" s="483"/>
      <c r="KV4" s="483"/>
      <c r="KW4" s="483"/>
      <c r="KX4" s="483"/>
      <c r="KY4" s="483"/>
      <c r="KZ4" s="483"/>
      <c r="LA4" s="483"/>
      <c r="LB4" s="483"/>
      <c r="LC4" s="483"/>
      <c r="LD4" s="483"/>
      <c r="LE4" s="483"/>
      <c r="LF4" s="483"/>
      <c r="LG4" s="483"/>
      <c r="LH4" s="483"/>
      <c r="LI4" s="483"/>
      <c r="LJ4" s="483"/>
      <c r="LK4" s="483"/>
      <c r="LL4" s="483"/>
      <c r="LM4" s="483"/>
      <c r="LN4" s="483"/>
      <c r="LO4" s="483"/>
      <c r="LP4" s="483"/>
      <c r="LQ4" s="483"/>
      <c r="LR4" s="483"/>
      <c r="LS4" s="483"/>
      <c r="LT4" s="483"/>
      <c r="LU4" s="483"/>
      <c r="LV4" s="483"/>
      <c r="LW4" s="483"/>
      <c r="LX4" s="483"/>
      <c r="LY4" s="483"/>
      <c r="LZ4" s="483"/>
      <c r="MA4" s="483"/>
      <c r="MB4" s="483"/>
      <c r="MC4" s="483"/>
      <c r="MD4" s="483"/>
      <c r="ME4" s="483"/>
      <c r="MF4" s="483"/>
      <c r="MG4" s="483"/>
      <c r="MH4" s="483"/>
      <c r="MI4" s="483"/>
      <c r="MJ4" s="483"/>
      <c r="MK4" s="483"/>
      <c r="ML4" s="483"/>
      <c r="MM4" s="483"/>
      <c r="MN4" s="483"/>
      <c r="MO4" s="483"/>
      <c r="MP4" s="483"/>
      <c r="MQ4" s="483"/>
      <c r="MR4" s="483"/>
      <c r="MS4" s="483"/>
      <c r="MT4" s="483"/>
      <c r="MU4" s="483"/>
      <c r="MV4" s="483"/>
      <c r="MW4" s="483"/>
      <c r="MX4" s="483"/>
      <c r="MY4" s="483"/>
      <c r="MZ4" s="483"/>
      <c r="NA4" s="483"/>
      <c r="NB4" s="483"/>
      <c r="NC4" s="483"/>
      <c r="ND4" s="483"/>
      <c r="NE4" s="483"/>
      <c r="NF4" s="483"/>
      <c r="NG4" s="483"/>
      <c r="NH4" s="483"/>
      <c r="NI4" s="483"/>
      <c r="NJ4" s="483"/>
      <c r="NK4" s="483"/>
      <c r="NL4" s="483"/>
      <c r="NM4" s="483"/>
      <c r="NN4" s="483"/>
      <c r="NO4" s="483"/>
      <c r="NP4" s="483"/>
      <c r="NQ4" s="483"/>
      <c r="NR4" s="483"/>
      <c r="NS4" s="483"/>
      <c r="NT4" s="483"/>
      <c r="NU4" s="483"/>
      <c r="NV4" s="483"/>
      <c r="NW4" s="483"/>
      <c r="NX4" s="483"/>
      <c r="NY4" s="483"/>
      <c r="NZ4" s="483"/>
      <c r="OA4" s="483"/>
      <c r="OB4" s="483"/>
      <c r="OC4" s="483"/>
      <c r="OD4" s="483"/>
      <c r="OE4" s="483"/>
      <c r="OF4" s="483"/>
      <c r="OG4" s="483"/>
      <c r="OH4" s="483"/>
      <c r="OI4" s="483"/>
      <c r="OJ4" s="483"/>
      <c r="OK4" s="483"/>
      <c r="OL4" s="483"/>
      <c r="OM4" s="483"/>
      <c r="ON4" s="483"/>
      <c r="OO4" s="483"/>
      <c r="OP4" s="483"/>
      <c r="OQ4" s="483"/>
      <c r="OR4" s="483"/>
      <c r="OS4" s="483"/>
      <c r="OT4" s="483"/>
      <c r="OU4" s="483"/>
      <c r="OV4" s="483"/>
      <c r="OW4" s="483"/>
      <c r="OX4" s="483"/>
      <c r="OY4" s="483"/>
      <c r="OZ4" s="483"/>
      <c r="PA4" s="483"/>
      <c r="PB4" s="483"/>
      <c r="PC4" s="483"/>
      <c r="PD4" s="483"/>
      <c r="PE4" s="483"/>
      <c r="PF4" s="483"/>
      <c r="PG4" s="483"/>
      <c r="PH4" s="483"/>
      <c r="PI4" s="483"/>
      <c r="PJ4" s="483"/>
      <c r="PK4" s="483"/>
      <c r="PL4" s="483"/>
      <c r="PM4" s="483"/>
      <c r="PN4" s="483"/>
      <c r="PO4" s="483"/>
      <c r="PP4" s="483"/>
      <c r="PQ4" s="483"/>
      <c r="PR4" s="483"/>
      <c r="PS4" s="483"/>
      <c r="PT4" s="483"/>
      <c r="PU4" s="483"/>
      <c r="PV4" s="483"/>
      <c r="PW4" s="483"/>
      <c r="PX4" s="483"/>
      <c r="PY4" s="483"/>
      <c r="PZ4" s="483"/>
      <c r="QA4" s="483"/>
      <c r="QB4" s="483"/>
      <c r="QC4" s="483"/>
      <c r="QD4" s="483"/>
      <c r="QE4" s="483"/>
      <c r="QF4" s="483"/>
      <c r="QG4" s="483"/>
      <c r="QH4" s="483"/>
      <c r="QI4" s="483"/>
      <c r="QJ4" s="483"/>
      <c r="QK4" s="483"/>
      <c r="QL4" s="483"/>
      <c r="QM4" s="483"/>
      <c r="QN4" s="483"/>
      <c r="QO4" s="483"/>
      <c r="QP4" s="483"/>
      <c r="QQ4" s="483"/>
      <c r="QR4" s="483"/>
      <c r="QS4" s="483"/>
      <c r="QT4" s="483"/>
      <c r="QU4" s="483"/>
      <c r="QV4" s="483"/>
      <c r="QW4" s="483"/>
      <c r="QX4" s="483"/>
      <c r="QY4" s="483"/>
      <c r="QZ4" s="483"/>
      <c r="RA4" s="483"/>
      <c r="RB4" s="483"/>
      <c r="RC4" s="483"/>
      <c r="RD4" s="483"/>
      <c r="RE4" s="483"/>
      <c r="RF4" s="483"/>
      <c r="RG4" s="483"/>
      <c r="RH4" s="483"/>
      <c r="RI4" s="483"/>
      <c r="RJ4" s="483"/>
      <c r="RK4" s="483"/>
      <c r="RL4" s="483"/>
      <c r="RM4" s="483"/>
      <c r="RN4" s="483"/>
      <c r="RO4" s="483"/>
      <c r="RP4" s="483"/>
      <c r="RQ4" s="483"/>
      <c r="RR4" s="483"/>
      <c r="RS4" s="483"/>
      <c r="RT4" s="483"/>
      <c r="RU4" s="483"/>
      <c r="RV4" s="483"/>
      <c r="RW4" s="483"/>
      <c r="RX4" s="483"/>
      <c r="RY4" s="483"/>
      <c r="RZ4" s="483"/>
      <c r="SA4" s="483"/>
      <c r="SB4" s="483"/>
      <c r="SC4" s="483"/>
      <c r="SD4" s="483"/>
      <c r="SE4" s="483"/>
      <c r="SF4" s="483"/>
      <c r="SG4" s="483"/>
      <c r="SH4" s="483"/>
      <c r="SI4" s="483"/>
      <c r="SJ4" s="483"/>
      <c r="SK4" s="483"/>
      <c r="SL4" s="483"/>
      <c r="SM4" s="483"/>
      <c r="SN4" s="483"/>
      <c r="SO4" s="483"/>
      <c r="SP4" s="483"/>
      <c r="SQ4" s="483"/>
      <c r="SR4" s="483"/>
      <c r="SS4" s="483"/>
      <c r="ST4" s="483"/>
      <c r="SU4" s="483"/>
      <c r="SV4" s="483"/>
      <c r="SW4" s="483"/>
      <c r="SX4" s="483"/>
      <c r="SY4" s="483"/>
      <c r="SZ4" s="483"/>
      <c r="TA4" s="483"/>
      <c r="TB4" s="483"/>
      <c r="TC4" s="483"/>
      <c r="TD4" s="483"/>
      <c r="TE4" s="483"/>
      <c r="TF4" s="483"/>
      <c r="TG4" s="483"/>
      <c r="TH4" s="483"/>
      <c r="TI4" s="483"/>
      <c r="TJ4" s="483"/>
      <c r="TK4" s="483"/>
      <c r="TL4" s="483"/>
      <c r="TM4" s="483"/>
      <c r="TN4" s="483"/>
      <c r="TO4" s="483"/>
      <c r="TP4" s="483"/>
      <c r="TQ4" s="483"/>
      <c r="TR4" s="483"/>
      <c r="TS4" s="483"/>
      <c r="TT4" s="483"/>
      <c r="TU4" s="483"/>
      <c r="TV4" s="483"/>
      <c r="TW4" s="483"/>
      <c r="TX4" s="483"/>
      <c r="TY4" s="483"/>
      <c r="TZ4" s="483"/>
      <c r="UA4" s="483"/>
      <c r="UB4" s="483"/>
      <c r="UC4" s="483"/>
      <c r="UD4" s="483"/>
      <c r="UE4" s="483"/>
      <c r="UF4" s="483"/>
      <c r="UG4" s="483"/>
      <c r="UH4" s="483"/>
      <c r="UI4" s="483"/>
      <c r="UJ4" s="483"/>
      <c r="UK4" s="483"/>
      <c r="UL4" s="483"/>
      <c r="UM4" s="483"/>
      <c r="UN4" s="483"/>
      <c r="UO4" s="483"/>
      <c r="UP4" s="483"/>
      <c r="UQ4" s="483"/>
      <c r="UR4" s="483"/>
      <c r="US4" s="483"/>
      <c r="UT4" s="483"/>
      <c r="UU4" s="483"/>
      <c r="UV4" s="483"/>
      <c r="UW4" s="483"/>
      <c r="UX4" s="483"/>
      <c r="UY4" s="483"/>
      <c r="UZ4" s="483"/>
      <c r="VA4" s="483"/>
      <c r="VB4" s="483"/>
      <c r="VC4" s="483"/>
      <c r="VD4" s="483"/>
      <c r="VE4" s="483"/>
      <c r="VF4" s="483"/>
      <c r="VG4" s="483"/>
      <c r="VH4" s="483"/>
      <c r="VI4" s="483"/>
      <c r="VJ4" s="483"/>
      <c r="VK4" s="483"/>
      <c r="VL4" s="483"/>
      <c r="VM4" s="483"/>
      <c r="VN4" s="483"/>
      <c r="VO4" s="483"/>
      <c r="VP4" s="483"/>
      <c r="VQ4" s="483"/>
      <c r="VR4" s="483"/>
      <c r="VS4" s="483"/>
      <c r="VT4" s="483"/>
      <c r="VU4" s="483"/>
      <c r="VV4" s="483"/>
      <c r="VW4" s="483"/>
      <c r="VX4" s="483"/>
      <c r="VY4" s="483"/>
      <c r="VZ4" s="483"/>
      <c r="WA4" s="483"/>
      <c r="WB4" s="483"/>
      <c r="WC4" s="483"/>
      <c r="WD4" s="483"/>
      <c r="WE4" s="483"/>
      <c r="WF4" s="483"/>
      <c r="WG4" s="483"/>
      <c r="WH4" s="483"/>
      <c r="WI4" s="483"/>
      <c r="WJ4" s="483"/>
      <c r="WK4" s="483"/>
      <c r="WL4" s="483"/>
      <c r="WM4" s="483"/>
      <c r="WN4" s="483"/>
      <c r="WO4" s="483"/>
      <c r="WP4" s="483"/>
      <c r="WQ4" s="483"/>
      <c r="WR4" s="483"/>
      <c r="WS4" s="483"/>
      <c r="WT4" s="483"/>
      <c r="WU4" s="483"/>
      <c r="WV4" s="483"/>
      <c r="WW4" s="483"/>
      <c r="WX4" s="483"/>
      <c r="WY4" s="483"/>
      <c r="WZ4" s="483"/>
      <c r="XA4" s="483"/>
      <c r="XB4" s="483"/>
      <c r="XC4" s="483"/>
      <c r="XD4" s="483"/>
      <c r="XE4" s="483"/>
      <c r="XF4" s="483"/>
      <c r="XG4" s="483"/>
      <c r="XH4" s="483"/>
      <c r="XI4" s="483"/>
      <c r="XJ4" s="483"/>
      <c r="XK4" s="483"/>
      <c r="XL4" s="483"/>
      <c r="XM4" s="483"/>
      <c r="XN4" s="483"/>
      <c r="XO4" s="483"/>
      <c r="XP4" s="483"/>
      <c r="XQ4" s="483"/>
      <c r="XR4" s="483"/>
      <c r="XS4" s="483"/>
      <c r="XT4" s="483"/>
      <c r="XU4" s="483"/>
      <c r="XV4" s="483"/>
      <c r="XW4" s="483"/>
      <c r="XX4" s="483"/>
      <c r="XY4" s="483"/>
      <c r="XZ4" s="483"/>
      <c r="YA4" s="483"/>
      <c r="YB4" s="483"/>
      <c r="YC4" s="483"/>
      <c r="YD4" s="483"/>
      <c r="YE4" s="483"/>
      <c r="YF4" s="483"/>
      <c r="YG4" s="483"/>
      <c r="YH4" s="483"/>
      <c r="YI4" s="483"/>
      <c r="YJ4" s="483"/>
      <c r="YK4" s="483"/>
      <c r="YL4" s="483"/>
      <c r="YM4" s="483"/>
      <c r="YN4" s="483"/>
      <c r="YO4" s="483"/>
      <c r="YP4" s="483"/>
      <c r="YQ4" s="483"/>
      <c r="YR4" s="483"/>
      <c r="YS4" s="483"/>
      <c r="YT4" s="483"/>
      <c r="YU4" s="483"/>
      <c r="YV4" s="483"/>
      <c r="YW4" s="483"/>
      <c r="YX4" s="483"/>
      <c r="YY4" s="483"/>
      <c r="YZ4" s="483"/>
      <c r="ZA4" s="483"/>
      <c r="ZB4" s="483"/>
      <c r="ZC4" s="483"/>
      <c r="ZD4" s="483"/>
      <c r="ZE4" s="483"/>
      <c r="ZF4" s="483"/>
      <c r="ZG4" s="483"/>
      <c r="ZH4" s="483"/>
      <c r="ZI4" s="483"/>
      <c r="ZJ4" s="483"/>
      <c r="ZK4" s="483"/>
      <c r="ZL4" s="483"/>
      <c r="ZM4" s="483"/>
      <c r="ZN4" s="483"/>
      <c r="ZO4" s="483"/>
      <c r="ZP4" s="483"/>
      <c r="ZQ4" s="483"/>
      <c r="ZR4" s="483"/>
      <c r="ZS4" s="483"/>
      <c r="ZT4" s="483"/>
      <c r="ZU4" s="483"/>
      <c r="ZV4" s="483"/>
      <c r="ZW4" s="483"/>
      <c r="ZX4" s="483"/>
      <c r="ZY4" s="483"/>
      <c r="ZZ4" s="483"/>
      <c r="AAA4" s="483"/>
      <c r="AAB4" s="483"/>
      <c r="AAC4" s="483"/>
      <c r="AAD4" s="483"/>
      <c r="AAE4" s="483"/>
      <c r="AAF4" s="483"/>
      <c r="AAG4" s="483"/>
      <c r="AAH4" s="483"/>
      <c r="AAI4" s="483"/>
      <c r="AAJ4" s="483"/>
      <c r="AAK4" s="483"/>
      <c r="AAL4" s="483"/>
      <c r="AAM4" s="483"/>
      <c r="AAN4" s="483"/>
      <c r="AAO4" s="483"/>
      <c r="AAP4" s="483"/>
      <c r="AAQ4" s="483"/>
      <c r="AAR4" s="483"/>
      <c r="AAS4" s="483"/>
      <c r="AAT4" s="483"/>
      <c r="AAU4" s="483"/>
      <c r="AAV4" s="483"/>
      <c r="AAW4" s="483"/>
      <c r="AAX4" s="483"/>
      <c r="AAY4" s="483"/>
      <c r="AAZ4" s="483"/>
      <c r="ABA4" s="483"/>
      <c r="ABB4" s="483"/>
      <c r="ABC4" s="483"/>
      <c r="ABD4" s="483"/>
      <c r="ABE4" s="483"/>
      <c r="ABF4" s="483"/>
      <c r="ABG4" s="483"/>
      <c r="ABH4" s="483"/>
      <c r="ABI4" s="483"/>
      <c r="ABJ4" s="483"/>
      <c r="ABK4" s="483"/>
      <c r="ABL4" s="483"/>
      <c r="ABM4" s="483"/>
      <c r="ABN4" s="483"/>
      <c r="ABO4" s="483"/>
      <c r="ABP4" s="483"/>
      <c r="ABQ4" s="483"/>
      <c r="ABR4" s="483"/>
      <c r="ABS4" s="483"/>
      <c r="ABT4" s="483"/>
      <c r="ABU4" s="483"/>
      <c r="ABV4" s="483"/>
      <c r="ABW4" s="483"/>
      <c r="ABX4" s="483"/>
      <c r="ABY4" s="483"/>
      <c r="ABZ4" s="483"/>
      <c r="ACA4" s="483"/>
      <c r="ACB4" s="483"/>
      <c r="ACC4" s="483"/>
      <c r="ACD4" s="483"/>
      <c r="ACE4" s="483"/>
      <c r="ACF4" s="483"/>
      <c r="ACG4" s="483"/>
      <c r="ACH4" s="483"/>
      <c r="ACI4" s="483"/>
      <c r="ACJ4" s="483"/>
      <c r="ACK4" s="483"/>
      <c r="ACL4" s="483"/>
      <c r="ACM4" s="483"/>
      <c r="ACN4" s="483"/>
      <c r="ACO4" s="483"/>
      <c r="ACP4" s="483"/>
      <c r="ACQ4" s="483"/>
      <c r="ACR4" s="483"/>
      <c r="ACS4" s="483"/>
      <c r="ACT4" s="483"/>
      <c r="ACU4" s="483"/>
      <c r="ACV4" s="483"/>
      <c r="ACW4" s="483"/>
      <c r="ACX4" s="483"/>
      <c r="ACY4" s="483"/>
      <c r="ACZ4" s="483"/>
      <c r="ADA4" s="483"/>
      <c r="ADB4" s="483"/>
      <c r="ADC4" s="483"/>
      <c r="ADD4" s="483"/>
      <c r="ADE4" s="483"/>
      <c r="ADF4" s="483"/>
      <c r="ADG4" s="483"/>
      <c r="ADH4" s="483"/>
      <c r="ADI4" s="483"/>
      <c r="ADJ4" s="483"/>
      <c r="ADK4" s="483"/>
      <c r="ADL4" s="483"/>
      <c r="ADM4" s="483"/>
      <c r="ADN4" s="483"/>
      <c r="ADO4" s="483"/>
      <c r="ADP4" s="483"/>
      <c r="ADQ4" s="483"/>
      <c r="ADR4" s="483"/>
      <c r="ADS4" s="483"/>
      <c r="ADT4" s="483"/>
      <c r="ADU4" s="483"/>
      <c r="ADV4" s="483"/>
      <c r="ADW4" s="483"/>
      <c r="ADX4" s="483"/>
      <c r="ADY4" s="483"/>
      <c r="ADZ4" s="483"/>
      <c r="AEA4" s="483"/>
      <c r="AEB4" s="483"/>
      <c r="AEC4" s="483"/>
      <c r="AED4" s="483"/>
      <c r="AEE4" s="483"/>
      <c r="AEF4" s="483"/>
      <c r="AEG4" s="483"/>
      <c r="AEH4" s="483"/>
      <c r="AEI4" s="483"/>
      <c r="AEJ4" s="483"/>
      <c r="AEK4" s="483"/>
      <c r="AEL4" s="483"/>
      <c r="AEM4" s="483"/>
      <c r="AEN4" s="483"/>
      <c r="AEO4" s="483"/>
      <c r="AEP4" s="483"/>
      <c r="AEQ4" s="483"/>
      <c r="AER4" s="483"/>
      <c r="AES4" s="483"/>
      <c r="AET4" s="483"/>
      <c r="AEU4" s="483"/>
      <c r="AEV4" s="483"/>
      <c r="AEW4" s="483"/>
      <c r="AEX4" s="483"/>
      <c r="AEY4" s="483"/>
      <c r="AEZ4" s="483"/>
      <c r="AFA4" s="483"/>
      <c r="AFB4" s="483"/>
      <c r="AFC4" s="483"/>
      <c r="AFD4" s="483"/>
      <c r="AFE4" s="483"/>
      <c r="AFF4" s="483"/>
      <c r="AFG4" s="483"/>
      <c r="AFH4" s="483"/>
      <c r="AFI4" s="483"/>
      <c r="AFJ4" s="483"/>
      <c r="AFK4" s="483"/>
      <c r="AFL4" s="483"/>
      <c r="AFM4" s="483"/>
      <c r="AFN4" s="483"/>
      <c r="AFO4" s="483"/>
      <c r="AFP4" s="483"/>
      <c r="AFQ4" s="483"/>
      <c r="AFR4" s="483"/>
      <c r="AFS4" s="483"/>
      <c r="AFT4" s="483"/>
      <c r="AFU4" s="483"/>
      <c r="AFV4" s="483"/>
      <c r="AFW4" s="483"/>
      <c r="AFX4" s="483"/>
      <c r="AFY4" s="483"/>
      <c r="AFZ4" s="483"/>
      <c r="AGA4" s="483"/>
      <c r="AGB4" s="483"/>
      <c r="AGC4" s="483"/>
      <c r="AGD4" s="483"/>
      <c r="AGE4" s="483"/>
      <c r="AGF4" s="483"/>
      <c r="AGG4" s="483"/>
      <c r="AGH4" s="483"/>
      <c r="AGI4" s="483"/>
      <c r="AGJ4" s="483"/>
      <c r="AGK4" s="483"/>
      <c r="AGL4" s="483"/>
      <c r="AGM4" s="483"/>
      <c r="AGN4" s="483"/>
      <c r="AGO4" s="483"/>
      <c r="AGP4" s="483"/>
      <c r="AGQ4" s="483"/>
      <c r="AGR4" s="483"/>
      <c r="AGS4" s="483"/>
      <c r="AGT4" s="483"/>
      <c r="AGU4" s="483"/>
      <c r="AGV4" s="483"/>
      <c r="AGW4" s="483"/>
      <c r="AGX4" s="483"/>
      <c r="AGY4" s="483"/>
      <c r="AGZ4" s="483"/>
      <c r="AHA4" s="483"/>
      <c r="AHB4" s="483"/>
      <c r="AHC4" s="483"/>
      <c r="AHD4" s="483"/>
      <c r="AHE4" s="483"/>
      <c r="AHF4" s="483"/>
      <c r="AHG4" s="483"/>
      <c r="AHH4" s="483"/>
      <c r="AHI4" s="483"/>
      <c r="AHJ4" s="483"/>
      <c r="AHK4" s="483"/>
      <c r="AHL4" s="483"/>
      <c r="AHM4" s="483"/>
      <c r="AHN4" s="483"/>
      <c r="AHO4" s="483"/>
      <c r="AHP4" s="483"/>
      <c r="AHQ4" s="483"/>
      <c r="AHR4" s="483"/>
      <c r="AHS4" s="483"/>
      <c r="AHT4" s="483"/>
      <c r="AHU4" s="483"/>
      <c r="AHV4" s="483"/>
      <c r="AHW4" s="483"/>
      <c r="AHX4" s="483"/>
      <c r="AHY4" s="483"/>
      <c r="AHZ4" s="483"/>
      <c r="AIA4" s="483"/>
      <c r="AIB4" s="483"/>
      <c r="AIC4" s="483"/>
      <c r="AID4" s="483"/>
      <c r="AIE4" s="483"/>
      <c r="AIF4" s="483"/>
      <c r="AIG4" s="483"/>
      <c r="AIH4" s="483"/>
      <c r="AII4" s="483"/>
      <c r="AIJ4" s="483"/>
      <c r="AIK4" s="483"/>
      <c r="AIL4" s="483"/>
      <c r="AIM4" s="483"/>
      <c r="AIN4" s="483"/>
      <c r="AIO4" s="483"/>
      <c r="AIP4" s="483"/>
      <c r="AIQ4" s="483"/>
      <c r="AIR4" s="483"/>
      <c r="AIS4" s="483"/>
      <c r="AIT4" s="483"/>
      <c r="AIU4" s="483"/>
      <c r="AIV4" s="483"/>
      <c r="AIW4" s="483"/>
      <c r="AIX4" s="483"/>
      <c r="AIY4" s="483"/>
      <c r="AIZ4" s="483"/>
      <c r="AJA4" s="483"/>
      <c r="AJB4" s="483"/>
      <c r="AJC4" s="483"/>
      <c r="AJD4" s="483"/>
      <c r="AJE4" s="483"/>
      <c r="AJF4" s="483"/>
      <c r="AJG4" s="483"/>
      <c r="AJH4" s="483"/>
      <c r="AJI4" s="483"/>
      <c r="AJJ4" s="483"/>
      <c r="AJK4" s="483"/>
      <c r="AJL4" s="483"/>
      <c r="AJM4" s="483"/>
      <c r="AJN4" s="483"/>
      <c r="AJO4" s="483"/>
      <c r="AJP4" s="483"/>
      <c r="AJQ4" s="483"/>
      <c r="AJR4" s="483"/>
      <c r="AJS4" s="483"/>
      <c r="AJT4" s="483"/>
      <c r="AJU4" s="483"/>
      <c r="AJV4" s="483"/>
      <c r="AJW4" s="483"/>
      <c r="AJX4" s="483"/>
      <c r="AJY4" s="483"/>
      <c r="AJZ4" s="483"/>
      <c r="AKA4" s="483"/>
      <c r="AKB4" s="483"/>
      <c r="AKC4" s="483"/>
      <c r="AKD4" s="483"/>
      <c r="AKE4" s="483"/>
      <c r="AKF4" s="483"/>
      <c r="AKG4" s="483"/>
      <c r="AKH4" s="483"/>
      <c r="AKI4" s="483"/>
      <c r="AKJ4" s="483"/>
      <c r="AKK4" s="483"/>
      <c r="AKL4" s="483"/>
      <c r="AKM4" s="483"/>
      <c r="AKN4" s="483"/>
      <c r="AKO4" s="483"/>
      <c r="AKP4" s="483"/>
      <c r="AKQ4" s="483"/>
      <c r="AKR4" s="483"/>
      <c r="AKS4" s="483"/>
      <c r="AKT4" s="483"/>
      <c r="AKU4" s="483"/>
      <c r="AKV4" s="483"/>
      <c r="AKW4" s="483"/>
      <c r="AKX4" s="483"/>
      <c r="AKY4" s="483"/>
      <c r="AKZ4" s="483"/>
      <c r="ALA4" s="483"/>
      <c r="ALB4" s="483"/>
      <c r="ALC4" s="483"/>
      <c r="ALD4" s="483"/>
      <c r="ALE4" s="483"/>
      <c r="ALF4" s="483"/>
      <c r="ALG4" s="483"/>
      <c r="ALH4" s="483"/>
      <c r="ALI4" s="483"/>
      <c r="ALJ4" s="483"/>
      <c r="ALK4" s="483"/>
      <c r="ALL4" s="483"/>
      <c r="ALM4" s="483"/>
      <c r="ALN4" s="483"/>
      <c r="ALO4" s="483"/>
      <c r="ALP4" s="483"/>
      <c r="ALQ4" s="483"/>
      <c r="ALR4" s="483"/>
      <c r="ALS4" s="483"/>
      <c r="ALT4" s="483"/>
      <c r="ALU4" s="483"/>
      <c r="ALV4" s="483"/>
      <c r="ALW4" s="483"/>
      <c r="ALX4" s="483"/>
      <c r="ALY4" s="483"/>
      <c r="ALZ4" s="483"/>
      <c r="AMA4" s="483"/>
      <c r="AMB4" s="483"/>
      <c r="AMC4" s="483"/>
      <c r="AMD4" s="483"/>
      <c r="AME4" s="483"/>
      <c r="AMF4" s="483"/>
      <c r="AMG4" s="483"/>
      <c r="AMH4" s="483"/>
      <c r="AMI4" s="483"/>
      <c r="AMJ4" s="483"/>
      <c r="AMK4" s="483"/>
      <c r="AML4" s="483"/>
      <c r="AMM4" s="483"/>
      <c r="AMN4" s="483"/>
      <c r="AMO4" s="483"/>
      <c r="AMP4" s="483"/>
      <c r="AMQ4" s="483"/>
      <c r="AMR4" s="483"/>
      <c r="AMS4" s="483"/>
      <c r="AMT4" s="483"/>
      <c r="AMU4" s="483"/>
      <c r="AMV4" s="483"/>
      <c r="AMW4" s="483"/>
      <c r="AMX4" s="483"/>
      <c r="AMY4" s="483"/>
      <c r="AMZ4" s="483"/>
      <c r="ANA4" s="483"/>
      <c r="ANB4" s="483"/>
      <c r="ANC4" s="483"/>
      <c r="AND4" s="483"/>
      <c r="ANE4" s="483"/>
      <c r="ANF4" s="483"/>
      <c r="ANG4" s="483"/>
      <c r="ANH4" s="483"/>
      <c r="ANI4" s="483"/>
      <c r="ANJ4" s="483"/>
      <c r="ANK4" s="483"/>
      <c r="ANL4" s="483"/>
      <c r="ANM4" s="483"/>
      <c r="ANN4" s="483"/>
      <c r="ANO4" s="483"/>
      <c r="ANP4" s="483"/>
      <c r="ANQ4" s="483"/>
      <c r="ANR4" s="483"/>
      <c r="ANS4" s="483"/>
      <c r="ANT4" s="483"/>
      <c r="ANU4" s="483"/>
      <c r="ANV4" s="483"/>
      <c r="ANW4" s="483"/>
      <c r="ANX4" s="483"/>
      <c r="ANY4" s="483"/>
      <c r="ANZ4" s="483"/>
      <c r="AOA4" s="483"/>
      <c r="AOB4" s="483"/>
      <c r="AOC4" s="483"/>
      <c r="AOD4" s="483"/>
      <c r="AOE4" s="483"/>
      <c r="AOF4" s="483"/>
      <c r="AOG4" s="483"/>
      <c r="AOH4" s="483"/>
      <c r="AOI4" s="483"/>
      <c r="AOJ4" s="483"/>
      <c r="AOK4" s="483"/>
      <c r="AOL4" s="483"/>
      <c r="AOM4" s="483"/>
      <c r="AON4" s="483"/>
      <c r="AOO4" s="483"/>
      <c r="AOP4" s="483"/>
      <c r="AOQ4" s="483"/>
      <c r="AOR4" s="483"/>
      <c r="AOS4" s="483"/>
      <c r="AOT4" s="483"/>
      <c r="AOU4" s="483"/>
      <c r="AOV4" s="483"/>
      <c r="AOW4" s="483"/>
      <c r="AOX4" s="483"/>
      <c r="AOY4" s="483"/>
      <c r="AOZ4" s="483"/>
      <c r="APA4" s="483"/>
      <c r="APB4" s="483"/>
      <c r="APC4" s="483"/>
      <c r="APD4" s="483"/>
      <c r="APE4" s="483"/>
      <c r="APF4" s="483"/>
      <c r="APG4" s="483"/>
      <c r="APH4" s="483"/>
      <c r="API4" s="483"/>
      <c r="APJ4" s="483"/>
      <c r="APK4" s="483"/>
      <c r="APL4" s="483"/>
      <c r="APM4" s="483"/>
      <c r="APN4" s="483"/>
      <c r="APO4" s="483"/>
      <c r="APP4" s="483"/>
      <c r="APQ4" s="483"/>
      <c r="APR4" s="483"/>
      <c r="APS4" s="483"/>
      <c r="APT4" s="483"/>
      <c r="APU4" s="483"/>
      <c r="APV4" s="483"/>
      <c r="APW4" s="483"/>
      <c r="APX4" s="483"/>
      <c r="APY4" s="483"/>
      <c r="APZ4" s="483"/>
      <c r="AQA4" s="483"/>
      <c r="AQB4" s="483"/>
      <c r="AQC4" s="483"/>
      <c r="AQD4" s="483"/>
      <c r="AQE4" s="483"/>
      <c r="AQF4" s="483"/>
      <c r="AQG4" s="483"/>
      <c r="AQH4" s="483"/>
      <c r="AQI4" s="483"/>
      <c r="AQJ4" s="483"/>
      <c r="AQK4" s="483"/>
      <c r="AQL4" s="483"/>
      <c r="AQM4" s="483"/>
      <c r="AQN4" s="483"/>
      <c r="AQO4" s="483"/>
      <c r="AQP4" s="483"/>
      <c r="AQQ4" s="483"/>
      <c r="AQR4" s="483"/>
      <c r="AQS4" s="483"/>
      <c r="AQT4" s="483"/>
      <c r="AQU4" s="483"/>
      <c r="AQV4" s="483"/>
      <c r="AQW4" s="483"/>
      <c r="AQX4" s="483"/>
      <c r="AQY4" s="483"/>
      <c r="AQZ4" s="483"/>
      <c r="ARA4" s="483"/>
      <c r="ARB4" s="483"/>
      <c r="ARC4" s="483"/>
      <c r="ARD4" s="483"/>
      <c r="ARE4" s="483"/>
      <c r="ARF4" s="483"/>
      <c r="ARG4" s="483"/>
      <c r="ARH4" s="483"/>
      <c r="ARI4" s="483"/>
      <c r="ARJ4" s="483"/>
      <c r="ARK4" s="483"/>
      <c r="ARL4" s="483"/>
      <c r="ARM4" s="483"/>
      <c r="ARN4" s="483"/>
      <c r="ARO4" s="483"/>
      <c r="ARP4" s="483"/>
      <c r="ARQ4" s="483"/>
      <c r="ARR4" s="483"/>
      <c r="ARS4" s="483"/>
      <c r="ART4" s="483"/>
      <c r="ARU4" s="483"/>
      <c r="ARV4" s="483"/>
      <c r="ARW4" s="483"/>
      <c r="ARX4" s="483"/>
      <c r="ARY4" s="483"/>
      <c r="ARZ4" s="483"/>
      <c r="ASA4" s="483"/>
      <c r="ASB4" s="483"/>
      <c r="ASC4" s="483"/>
      <c r="ASD4" s="483"/>
      <c r="ASE4" s="483"/>
      <c r="ASF4" s="483"/>
      <c r="ASG4" s="483"/>
      <c r="ASH4" s="483"/>
      <c r="ASI4" s="483"/>
      <c r="ASJ4" s="483"/>
      <c r="ASK4" s="483"/>
      <c r="ASL4" s="483"/>
      <c r="ASM4" s="483"/>
      <c r="ASN4" s="483"/>
      <c r="ASO4" s="483"/>
      <c r="ASP4" s="483"/>
      <c r="ASQ4" s="483"/>
      <c r="ASR4" s="483"/>
      <c r="ASS4" s="483"/>
      <c r="AST4" s="483"/>
      <c r="ASU4" s="483"/>
      <c r="ASV4" s="483"/>
      <c r="ASW4" s="483"/>
      <c r="ASX4" s="483"/>
      <c r="ASY4" s="483"/>
      <c r="ASZ4" s="483"/>
      <c r="ATA4" s="483"/>
      <c r="ATB4" s="483"/>
      <c r="ATC4" s="483"/>
      <c r="ATD4" s="483"/>
      <c r="ATE4" s="483"/>
      <c r="ATF4" s="483"/>
      <c r="ATG4" s="483"/>
      <c r="ATH4" s="483"/>
      <c r="ATI4" s="483"/>
      <c r="ATJ4" s="483"/>
      <c r="ATK4" s="483"/>
      <c r="ATL4" s="483"/>
      <c r="ATM4" s="483"/>
      <c r="ATN4" s="483"/>
      <c r="ATO4" s="483"/>
      <c r="ATP4" s="483"/>
      <c r="ATQ4" s="483"/>
      <c r="ATR4" s="483"/>
      <c r="ATS4" s="483"/>
      <c r="ATT4" s="483"/>
      <c r="ATU4" s="483"/>
      <c r="ATV4" s="483"/>
      <c r="ATW4" s="483"/>
      <c r="ATX4" s="483"/>
      <c r="ATY4" s="483"/>
      <c r="ATZ4" s="483"/>
      <c r="AUA4" s="483"/>
      <c r="AUB4" s="483"/>
      <c r="AUC4" s="483"/>
      <c r="AUD4" s="483"/>
      <c r="AUE4" s="483"/>
      <c r="AUF4" s="483"/>
      <c r="AUG4" s="483"/>
      <c r="AUH4" s="483"/>
      <c r="AUI4" s="483"/>
      <c r="AUJ4" s="483"/>
      <c r="AUK4" s="483"/>
      <c r="AUL4" s="483"/>
      <c r="AUM4" s="483"/>
      <c r="AUN4" s="483"/>
      <c r="AUO4" s="483"/>
      <c r="AUP4" s="483"/>
      <c r="AUQ4" s="483"/>
      <c r="AUR4" s="483"/>
      <c r="AUS4" s="483"/>
      <c r="AUT4" s="483"/>
      <c r="AUU4" s="483"/>
      <c r="AUV4" s="483"/>
      <c r="AUW4" s="483"/>
      <c r="AUX4" s="483"/>
      <c r="AUY4" s="483"/>
      <c r="AUZ4" s="483"/>
      <c r="AVA4" s="483"/>
      <c r="AVB4" s="483"/>
      <c r="AVC4" s="483"/>
      <c r="AVD4" s="483"/>
      <c r="AVE4" s="483"/>
      <c r="AVF4" s="483"/>
      <c r="AVG4" s="483"/>
      <c r="AVH4" s="483"/>
      <c r="AVI4" s="483"/>
      <c r="AVJ4" s="483"/>
      <c r="AVK4" s="483"/>
      <c r="AVL4" s="483"/>
      <c r="AVM4" s="483"/>
      <c r="AVN4" s="483"/>
      <c r="AVO4" s="483"/>
      <c r="AVP4" s="483"/>
      <c r="AVQ4" s="483"/>
      <c r="AVR4" s="483"/>
      <c r="AVS4" s="483"/>
      <c r="AVT4" s="483"/>
      <c r="AVU4" s="483"/>
      <c r="AVV4" s="483"/>
      <c r="AVW4" s="483"/>
      <c r="AVX4" s="483"/>
      <c r="AVY4" s="483"/>
      <c r="AVZ4" s="483"/>
      <c r="AWA4" s="483"/>
      <c r="AWB4" s="483"/>
      <c r="AWC4" s="483"/>
      <c r="AWD4" s="483"/>
      <c r="AWE4" s="483"/>
      <c r="AWF4" s="483"/>
      <c r="AWG4" s="483"/>
      <c r="AWH4" s="483"/>
      <c r="AWI4" s="483"/>
      <c r="AWJ4" s="483"/>
      <c r="AWK4" s="483"/>
      <c r="AWL4" s="483"/>
      <c r="AWM4" s="483"/>
      <c r="AWN4" s="483"/>
      <c r="AWO4" s="483"/>
      <c r="AWP4" s="483"/>
      <c r="AWQ4" s="483"/>
      <c r="AWR4" s="483"/>
      <c r="AWS4" s="483"/>
      <c r="AWT4" s="483"/>
      <c r="AWU4" s="483"/>
      <c r="AWV4" s="483"/>
      <c r="AWW4" s="483"/>
      <c r="AWX4" s="483"/>
      <c r="AWY4" s="483"/>
      <c r="AWZ4" s="483"/>
      <c r="AXA4" s="483"/>
      <c r="AXB4" s="483"/>
      <c r="AXC4" s="483"/>
      <c r="AXD4" s="483"/>
      <c r="AXE4" s="483"/>
      <c r="AXF4" s="483"/>
      <c r="AXG4" s="483"/>
      <c r="AXH4" s="483"/>
      <c r="AXI4" s="483"/>
      <c r="AXJ4" s="483"/>
      <c r="AXK4" s="483"/>
      <c r="AXL4" s="483"/>
      <c r="AXM4" s="483"/>
      <c r="AXN4" s="483"/>
      <c r="AXO4" s="483"/>
      <c r="AXP4" s="483"/>
      <c r="AXQ4" s="483"/>
      <c r="AXR4" s="483"/>
      <c r="AXS4" s="483"/>
      <c r="AXT4" s="483"/>
      <c r="AXU4" s="483"/>
      <c r="AXV4" s="483"/>
      <c r="AXW4" s="483"/>
      <c r="AXX4" s="483"/>
      <c r="AXY4" s="483"/>
      <c r="AXZ4" s="483"/>
      <c r="AYA4" s="483"/>
      <c r="AYB4" s="483"/>
      <c r="AYC4" s="483"/>
      <c r="AYD4" s="483"/>
      <c r="AYE4" s="483"/>
      <c r="AYF4" s="483"/>
      <c r="AYG4" s="483"/>
      <c r="AYH4" s="483"/>
      <c r="AYI4" s="483"/>
      <c r="AYJ4" s="483"/>
      <c r="AYK4" s="483"/>
      <c r="AYL4" s="483"/>
      <c r="AYM4" s="483"/>
      <c r="AYN4" s="483"/>
      <c r="AYO4" s="483"/>
      <c r="AYP4" s="483"/>
      <c r="AYQ4" s="483"/>
      <c r="AYR4" s="483"/>
      <c r="AYS4" s="483"/>
      <c r="AYT4" s="483"/>
      <c r="AYU4" s="483"/>
      <c r="AYV4" s="483"/>
      <c r="AYW4" s="483"/>
      <c r="AYX4" s="483"/>
      <c r="AYY4" s="483"/>
      <c r="AYZ4" s="483"/>
      <c r="AZA4" s="483"/>
      <c r="AZB4" s="483"/>
      <c r="AZC4" s="483"/>
      <c r="AZD4" s="483"/>
      <c r="AZE4" s="483"/>
      <c r="AZF4" s="483"/>
      <c r="AZG4" s="483"/>
      <c r="AZH4" s="483"/>
      <c r="AZI4" s="483"/>
      <c r="AZJ4" s="483"/>
      <c r="AZK4" s="483"/>
      <c r="AZL4" s="483"/>
      <c r="AZM4" s="483"/>
      <c r="AZN4" s="483"/>
      <c r="AZO4" s="483"/>
      <c r="AZP4" s="483"/>
      <c r="AZQ4" s="483"/>
      <c r="AZR4" s="483"/>
      <c r="AZS4" s="483"/>
      <c r="AZT4" s="483"/>
      <c r="AZU4" s="483"/>
      <c r="AZV4" s="483"/>
      <c r="AZW4" s="483"/>
      <c r="AZX4" s="483"/>
      <c r="AZY4" s="483"/>
      <c r="AZZ4" s="483"/>
      <c r="BAA4" s="483"/>
      <c r="BAB4" s="483"/>
      <c r="BAC4" s="483"/>
      <c r="BAD4" s="483"/>
      <c r="BAE4" s="483"/>
      <c r="BAF4" s="483"/>
      <c r="BAG4" s="483"/>
      <c r="BAH4" s="483"/>
      <c r="BAI4" s="483"/>
      <c r="BAJ4" s="483"/>
      <c r="BAK4" s="483"/>
      <c r="BAL4" s="483"/>
      <c r="BAM4" s="483"/>
      <c r="BAN4" s="483"/>
      <c r="BAO4" s="483"/>
      <c r="BAP4" s="483"/>
      <c r="BAQ4" s="483"/>
      <c r="BAR4" s="483"/>
      <c r="BAS4" s="483"/>
      <c r="BAT4" s="483"/>
      <c r="BAU4" s="483"/>
      <c r="BAV4" s="483"/>
      <c r="BAW4" s="483"/>
      <c r="BAX4" s="483"/>
      <c r="BAY4" s="483"/>
      <c r="BAZ4" s="483"/>
      <c r="BBA4" s="483"/>
      <c r="BBB4" s="483"/>
      <c r="BBC4" s="483"/>
      <c r="BBD4" s="483"/>
      <c r="BBE4" s="483"/>
      <c r="BBF4" s="483"/>
      <c r="BBG4" s="483"/>
      <c r="BBH4" s="483"/>
      <c r="BBI4" s="483"/>
      <c r="BBJ4" s="483"/>
      <c r="BBK4" s="483"/>
      <c r="BBL4" s="483"/>
      <c r="BBM4" s="483"/>
      <c r="BBN4" s="483"/>
      <c r="BBO4" s="483"/>
      <c r="BBP4" s="483"/>
      <c r="BBQ4" s="483"/>
      <c r="BBR4" s="483"/>
      <c r="BBS4" s="483"/>
      <c r="BBT4" s="483"/>
      <c r="BBU4" s="483"/>
      <c r="BBV4" s="483"/>
      <c r="BBW4" s="483"/>
      <c r="BBX4" s="483"/>
      <c r="BBY4" s="483"/>
      <c r="BBZ4" s="483"/>
      <c r="BCA4" s="483"/>
      <c r="BCB4" s="483"/>
      <c r="BCC4" s="483"/>
      <c r="BCD4" s="483"/>
      <c r="BCE4" s="483"/>
      <c r="BCF4" s="483"/>
      <c r="BCG4" s="483"/>
      <c r="BCH4" s="483"/>
      <c r="BCI4" s="483"/>
      <c r="BCJ4" s="483"/>
      <c r="BCK4" s="483"/>
      <c r="BCL4" s="483"/>
      <c r="BCM4" s="483"/>
      <c r="BCN4" s="483"/>
      <c r="BCO4" s="483"/>
      <c r="BCP4" s="483"/>
      <c r="BCQ4" s="483"/>
      <c r="BCR4" s="483"/>
      <c r="BCS4" s="483"/>
      <c r="BCT4" s="483"/>
      <c r="BCU4" s="483"/>
      <c r="BCV4" s="483"/>
      <c r="BCW4" s="483"/>
      <c r="BCX4" s="483"/>
      <c r="BCY4" s="483"/>
      <c r="BCZ4" s="483"/>
      <c r="BDA4" s="483"/>
      <c r="BDB4" s="483"/>
      <c r="BDC4" s="483"/>
      <c r="BDD4" s="483"/>
      <c r="BDE4" s="483"/>
      <c r="BDF4" s="483"/>
      <c r="BDG4" s="483"/>
      <c r="BDH4" s="483"/>
      <c r="BDI4" s="483"/>
      <c r="BDJ4" s="483"/>
      <c r="BDK4" s="483"/>
      <c r="BDL4" s="483"/>
      <c r="BDM4" s="483"/>
      <c r="BDN4" s="483"/>
      <c r="BDO4" s="483"/>
      <c r="BDP4" s="483"/>
      <c r="BDQ4" s="483"/>
      <c r="BDR4" s="483"/>
      <c r="BDS4" s="483"/>
      <c r="BDT4" s="483"/>
      <c r="BDU4" s="483"/>
      <c r="BDV4" s="483"/>
      <c r="BDW4" s="483"/>
      <c r="BDX4" s="483"/>
      <c r="BDY4" s="483"/>
      <c r="BDZ4" s="483"/>
      <c r="BEA4" s="483"/>
      <c r="BEB4" s="483"/>
      <c r="BEC4" s="483"/>
      <c r="BED4" s="483"/>
      <c r="BEE4" s="483"/>
      <c r="BEF4" s="483"/>
      <c r="BEG4" s="483"/>
      <c r="BEH4" s="483"/>
      <c r="BEI4" s="483"/>
      <c r="BEJ4" s="483"/>
      <c r="BEK4" s="483"/>
      <c r="BEL4" s="483"/>
      <c r="BEM4" s="483"/>
      <c r="BEN4" s="483"/>
      <c r="BEO4" s="483"/>
      <c r="BEP4" s="483"/>
      <c r="BEQ4" s="483"/>
      <c r="BER4" s="483"/>
      <c r="BES4" s="483"/>
      <c r="BET4" s="483"/>
      <c r="BEU4" s="483"/>
      <c r="BEV4" s="483"/>
      <c r="BEW4" s="483"/>
      <c r="BEX4" s="483"/>
      <c r="BEY4" s="483"/>
      <c r="BEZ4" s="483"/>
      <c r="BFA4" s="483"/>
      <c r="BFB4" s="483"/>
      <c r="BFC4" s="483"/>
      <c r="BFD4" s="483"/>
      <c r="BFE4" s="483"/>
      <c r="BFF4" s="483"/>
      <c r="BFG4" s="483"/>
      <c r="BFH4" s="483"/>
      <c r="BFI4" s="483"/>
      <c r="BFJ4" s="483"/>
      <c r="BFK4" s="483"/>
      <c r="BFL4" s="483"/>
      <c r="BFM4" s="483"/>
      <c r="BFN4" s="483"/>
      <c r="BFO4" s="483"/>
      <c r="BFP4" s="483"/>
      <c r="BFQ4" s="483"/>
      <c r="BFR4" s="483"/>
      <c r="BFS4" s="483"/>
      <c r="BFT4" s="483"/>
      <c r="BFU4" s="483"/>
      <c r="BFV4" s="483"/>
      <c r="BFW4" s="483"/>
      <c r="BFX4" s="483"/>
      <c r="BFY4" s="483"/>
      <c r="BFZ4" s="483"/>
      <c r="BGA4" s="483"/>
      <c r="BGB4" s="483"/>
      <c r="BGC4" s="483"/>
      <c r="BGD4" s="483"/>
      <c r="BGE4" s="483"/>
      <c r="BGF4" s="483"/>
      <c r="BGG4" s="483"/>
      <c r="BGH4" s="483"/>
      <c r="BGI4" s="483"/>
      <c r="BGJ4" s="483"/>
      <c r="BGK4" s="483"/>
      <c r="BGL4" s="483"/>
      <c r="BGM4" s="483"/>
      <c r="BGN4" s="483"/>
      <c r="BGO4" s="483"/>
      <c r="BGP4" s="483"/>
      <c r="BGQ4" s="483"/>
      <c r="BGR4" s="483"/>
      <c r="BGS4" s="483"/>
      <c r="BGT4" s="483"/>
      <c r="BGU4" s="483"/>
      <c r="BGV4" s="483"/>
      <c r="BGW4" s="483"/>
      <c r="BGX4" s="483"/>
      <c r="BGY4" s="483"/>
      <c r="BGZ4" s="483"/>
      <c r="BHA4" s="483"/>
      <c r="BHB4" s="483"/>
      <c r="BHC4" s="483"/>
      <c r="BHD4" s="483"/>
      <c r="BHE4" s="483"/>
      <c r="BHF4" s="483"/>
      <c r="BHG4" s="483"/>
      <c r="BHH4" s="483"/>
      <c r="BHI4" s="483"/>
      <c r="BHJ4" s="483"/>
      <c r="BHK4" s="483"/>
      <c r="BHL4" s="483"/>
      <c r="BHM4" s="483"/>
      <c r="BHN4" s="483"/>
      <c r="BHO4" s="483"/>
      <c r="BHP4" s="483"/>
      <c r="BHQ4" s="483"/>
      <c r="BHR4" s="483"/>
      <c r="BHS4" s="483"/>
      <c r="BHT4" s="483"/>
      <c r="BHU4" s="483"/>
      <c r="BHV4" s="483"/>
      <c r="BHW4" s="483"/>
      <c r="BHX4" s="483"/>
      <c r="BHY4" s="483"/>
      <c r="BHZ4" s="483"/>
      <c r="BIA4" s="483"/>
      <c r="BIB4" s="483"/>
      <c r="BIC4" s="483"/>
      <c r="BID4" s="483"/>
      <c r="BIE4" s="483"/>
      <c r="BIF4" s="483"/>
      <c r="BIG4" s="483"/>
      <c r="BIH4" s="483"/>
      <c r="BII4" s="483"/>
      <c r="BIJ4" s="483"/>
      <c r="BIK4" s="483"/>
      <c r="BIL4" s="483"/>
      <c r="BIM4" s="483"/>
      <c r="BIN4" s="483"/>
      <c r="BIO4" s="483"/>
      <c r="BIP4" s="483"/>
      <c r="BIQ4" s="483"/>
      <c r="BIR4" s="483"/>
      <c r="BIS4" s="483"/>
      <c r="BIT4" s="483"/>
      <c r="BIU4" s="483"/>
      <c r="BIV4" s="483"/>
      <c r="BIW4" s="483"/>
      <c r="BIX4" s="483"/>
      <c r="BIY4" s="483"/>
      <c r="BIZ4" s="483"/>
      <c r="BJA4" s="483"/>
      <c r="BJB4" s="483"/>
      <c r="BJC4" s="483"/>
      <c r="BJD4" s="483"/>
      <c r="BJE4" s="483"/>
      <c r="BJF4" s="483"/>
      <c r="BJG4" s="483"/>
      <c r="BJH4" s="483"/>
      <c r="BJI4" s="483"/>
      <c r="BJJ4" s="483"/>
      <c r="BJK4" s="483"/>
      <c r="BJL4" s="483"/>
      <c r="BJM4" s="483"/>
      <c r="BJN4" s="483"/>
      <c r="BJO4" s="483"/>
      <c r="BJP4" s="483"/>
      <c r="BJQ4" s="483"/>
      <c r="BJR4" s="483"/>
      <c r="BJS4" s="483"/>
      <c r="BJT4" s="483"/>
      <c r="BJU4" s="483"/>
      <c r="BJV4" s="483"/>
      <c r="BJW4" s="483"/>
      <c r="BJX4" s="483"/>
      <c r="BJY4" s="483"/>
      <c r="BJZ4" s="483"/>
      <c r="BKA4" s="483"/>
      <c r="BKB4" s="483"/>
      <c r="BKC4" s="483"/>
      <c r="BKD4" s="483"/>
      <c r="BKE4" s="483"/>
      <c r="BKF4" s="483"/>
      <c r="BKG4" s="483"/>
      <c r="BKH4" s="483"/>
      <c r="BKI4" s="483"/>
      <c r="BKJ4" s="483"/>
      <c r="BKK4" s="483"/>
      <c r="BKL4" s="483"/>
      <c r="BKM4" s="483"/>
      <c r="BKN4" s="483"/>
      <c r="BKO4" s="483"/>
      <c r="BKP4" s="483"/>
      <c r="BKQ4" s="483"/>
      <c r="BKR4" s="483"/>
      <c r="BKS4" s="483"/>
      <c r="BKT4" s="483"/>
      <c r="BKU4" s="483"/>
      <c r="BKV4" s="483"/>
      <c r="BKW4" s="483"/>
      <c r="BKX4" s="483"/>
      <c r="BKY4" s="483"/>
      <c r="BKZ4" s="483"/>
      <c r="BLA4" s="483"/>
      <c r="BLB4" s="483"/>
      <c r="BLC4" s="483"/>
      <c r="BLD4" s="483"/>
      <c r="BLE4" s="483"/>
      <c r="BLF4" s="483"/>
      <c r="BLG4" s="483"/>
      <c r="BLH4" s="483"/>
      <c r="BLI4" s="483"/>
      <c r="BLJ4" s="483"/>
      <c r="BLK4" s="483"/>
      <c r="BLL4" s="483"/>
      <c r="BLM4" s="483"/>
      <c r="BLN4" s="483"/>
      <c r="BLO4" s="483"/>
      <c r="BLP4" s="483"/>
      <c r="BLQ4" s="483"/>
      <c r="BLR4" s="483"/>
      <c r="BLS4" s="483"/>
      <c r="BLT4" s="483"/>
      <c r="BLU4" s="483"/>
      <c r="BLV4" s="483"/>
      <c r="BLW4" s="483"/>
      <c r="BLX4" s="483"/>
      <c r="BLY4" s="483"/>
      <c r="BLZ4" s="483"/>
      <c r="BMA4" s="483"/>
      <c r="BMB4" s="483"/>
      <c r="BMC4" s="483"/>
      <c r="BMD4" s="483"/>
      <c r="BME4" s="483"/>
      <c r="BMF4" s="483"/>
      <c r="BMG4" s="483"/>
      <c r="BMH4" s="483"/>
      <c r="BMI4" s="483"/>
      <c r="BMJ4" s="483"/>
      <c r="BMK4" s="483"/>
      <c r="BML4" s="483"/>
      <c r="BMM4" s="483"/>
      <c r="BMN4" s="483"/>
      <c r="BMO4" s="483"/>
      <c r="BMP4" s="483"/>
      <c r="BMQ4" s="483"/>
      <c r="BMR4" s="483"/>
      <c r="BMS4" s="483"/>
      <c r="BMT4" s="483"/>
      <c r="BMU4" s="483"/>
      <c r="BMV4" s="483"/>
      <c r="BMW4" s="483"/>
      <c r="BMX4" s="483"/>
      <c r="BMY4" s="483"/>
      <c r="BMZ4" s="483"/>
      <c r="BNA4" s="483"/>
      <c r="BNB4" s="483"/>
      <c r="BNC4" s="483"/>
      <c r="BND4" s="483"/>
      <c r="BNE4" s="483"/>
      <c r="BNF4" s="483"/>
      <c r="BNG4" s="483"/>
      <c r="BNH4" s="483"/>
      <c r="BNI4" s="483"/>
      <c r="BNJ4" s="483"/>
      <c r="BNK4" s="483"/>
      <c r="BNL4" s="483"/>
      <c r="BNM4" s="483"/>
      <c r="BNN4" s="483"/>
      <c r="BNO4" s="483"/>
      <c r="BNP4" s="483"/>
      <c r="BNQ4" s="483"/>
      <c r="BNR4" s="483"/>
      <c r="BNS4" s="483"/>
      <c r="BNT4" s="483"/>
      <c r="BNU4" s="483"/>
      <c r="BNV4" s="483"/>
      <c r="BNW4" s="483"/>
      <c r="BNX4" s="483"/>
      <c r="BNY4" s="483"/>
      <c r="BNZ4" s="483"/>
      <c r="BOA4" s="483"/>
      <c r="BOB4" s="483"/>
      <c r="BOC4" s="483"/>
      <c r="BOD4" s="483"/>
      <c r="BOE4" s="483"/>
      <c r="BOF4" s="483"/>
      <c r="BOG4" s="483"/>
      <c r="BOH4" s="483"/>
      <c r="BOI4" s="483"/>
      <c r="BOJ4" s="483"/>
      <c r="BOK4" s="483"/>
      <c r="BOL4" s="483"/>
      <c r="BOM4" s="483"/>
      <c r="BON4" s="483"/>
      <c r="BOO4" s="483"/>
      <c r="BOP4" s="483"/>
      <c r="BOQ4" s="483"/>
      <c r="BOR4" s="483"/>
      <c r="BOS4" s="483"/>
      <c r="BOT4" s="483"/>
      <c r="BOU4" s="483"/>
      <c r="BOV4" s="483"/>
      <c r="BOW4" s="483"/>
      <c r="BOX4" s="483"/>
      <c r="BOY4" s="483"/>
      <c r="BOZ4" s="483"/>
      <c r="BPA4" s="483"/>
      <c r="BPB4" s="483"/>
      <c r="BPC4" s="483"/>
      <c r="BPD4" s="483"/>
      <c r="BPE4" s="483"/>
      <c r="BPF4" s="483"/>
      <c r="BPG4" s="483"/>
      <c r="BPH4" s="483"/>
      <c r="BPI4" s="483"/>
      <c r="BPJ4" s="483"/>
      <c r="BPK4" s="483"/>
      <c r="BPL4" s="483"/>
      <c r="BPM4" s="483"/>
      <c r="BPN4" s="483"/>
      <c r="BPO4" s="483"/>
      <c r="BPP4" s="483"/>
      <c r="BPQ4" s="483"/>
      <c r="BPR4" s="483"/>
      <c r="BPS4" s="483"/>
      <c r="BPT4" s="483"/>
      <c r="BPU4" s="483"/>
      <c r="BPV4" s="483"/>
      <c r="BPW4" s="483"/>
      <c r="BPX4" s="483"/>
      <c r="BPY4" s="483"/>
      <c r="BPZ4" s="483"/>
      <c r="BQA4" s="483"/>
      <c r="BQB4" s="483"/>
      <c r="BQC4" s="483"/>
      <c r="BQD4" s="483"/>
      <c r="BQE4" s="483"/>
      <c r="BQF4" s="483"/>
      <c r="BQG4" s="483"/>
      <c r="BQH4" s="483"/>
      <c r="BQI4" s="483"/>
      <c r="BQJ4" s="483"/>
      <c r="BQK4" s="483"/>
      <c r="BQL4" s="483"/>
      <c r="BQM4" s="483"/>
      <c r="BQN4" s="483"/>
      <c r="BQO4" s="483"/>
      <c r="BQP4" s="483"/>
      <c r="BQQ4" s="483"/>
      <c r="BQR4" s="483"/>
      <c r="BQS4" s="483"/>
      <c r="BQT4" s="483"/>
      <c r="BQU4" s="483"/>
      <c r="BQV4" s="483"/>
      <c r="BQW4" s="483"/>
      <c r="BQX4" s="483"/>
      <c r="BQY4" s="483"/>
      <c r="BQZ4" s="483"/>
      <c r="BRA4" s="483"/>
      <c r="BRB4" s="483"/>
      <c r="BRC4" s="483"/>
      <c r="BRD4" s="483"/>
      <c r="BRE4" s="483"/>
      <c r="BRF4" s="483"/>
      <c r="BRG4" s="483"/>
      <c r="BRH4" s="483"/>
      <c r="BRI4" s="483"/>
      <c r="BRJ4" s="483"/>
      <c r="BRK4" s="483"/>
      <c r="BRL4" s="483"/>
      <c r="BRM4" s="483"/>
      <c r="BRN4" s="483"/>
      <c r="BRO4" s="483"/>
      <c r="BRP4" s="483"/>
      <c r="BRQ4" s="483"/>
      <c r="BRR4" s="483"/>
      <c r="BRS4" s="483"/>
      <c r="BRT4" s="483"/>
      <c r="BRU4" s="483"/>
      <c r="BRV4" s="483"/>
      <c r="BRW4" s="483"/>
      <c r="BRX4" s="483"/>
      <c r="BRY4" s="483"/>
      <c r="BRZ4" s="483"/>
      <c r="BSA4" s="483"/>
      <c r="BSB4" s="483"/>
      <c r="BSC4" s="483"/>
      <c r="BSD4" s="483"/>
      <c r="BSE4" s="483"/>
      <c r="BSF4" s="483"/>
      <c r="BSG4" s="483"/>
      <c r="BSH4" s="483"/>
      <c r="BSI4" s="483"/>
      <c r="BSJ4" s="483"/>
      <c r="BSK4" s="483"/>
      <c r="BSL4" s="483"/>
      <c r="BSM4" s="483"/>
      <c r="BSN4" s="483"/>
      <c r="BSO4" s="483"/>
      <c r="BSP4" s="483"/>
      <c r="BSQ4" s="483"/>
      <c r="BSR4" s="483"/>
      <c r="BSS4" s="483"/>
      <c r="BST4" s="483"/>
      <c r="BSU4" s="483"/>
      <c r="BSV4" s="483"/>
      <c r="BSW4" s="483"/>
      <c r="BSX4" s="483"/>
      <c r="BSY4" s="483"/>
      <c r="BSZ4" s="483"/>
      <c r="BTA4" s="483"/>
      <c r="BTB4" s="483"/>
      <c r="BTC4" s="483"/>
      <c r="BTD4" s="483"/>
      <c r="BTE4" s="483"/>
      <c r="BTF4" s="483"/>
      <c r="BTG4" s="483"/>
      <c r="BTH4" s="483"/>
      <c r="BTI4" s="483"/>
      <c r="BTJ4" s="483"/>
      <c r="BTK4" s="483"/>
      <c r="BTL4" s="483"/>
      <c r="BTM4" s="483"/>
      <c r="BTN4" s="483"/>
      <c r="BTO4" s="483"/>
      <c r="BTP4" s="483"/>
      <c r="BTQ4" s="483"/>
      <c r="BTR4" s="483"/>
      <c r="BTS4" s="483"/>
      <c r="BTT4" s="483"/>
      <c r="BTU4" s="483"/>
      <c r="BTV4" s="483"/>
      <c r="BTW4" s="483"/>
      <c r="BTX4" s="483"/>
      <c r="BTY4" s="483"/>
      <c r="BTZ4" s="483"/>
      <c r="BUA4" s="483"/>
      <c r="BUB4" s="483"/>
      <c r="BUC4" s="483"/>
      <c r="BUD4" s="483"/>
      <c r="BUE4" s="483"/>
      <c r="BUF4" s="483"/>
      <c r="BUG4" s="483"/>
      <c r="BUH4" s="483"/>
      <c r="BUI4" s="483"/>
      <c r="BUJ4" s="483"/>
      <c r="BUK4" s="483"/>
      <c r="BUL4" s="483"/>
      <c r="BUM4" s="483"/>
      <c r="BUN4" s="483"/>
      <c r="BUO4" s="483"/>
      <c r="BUP4" s="483"/>
      <c r="BUQ4" s="483"/>
      <c r="BUR4" s="483"/>
      <c r="BUS4" s="483"/>
      <c r="BUT4" s="483"/>
      <c r="BUU4" s="483"/>
      <c r="BUV4" s="483"/>
      <c r="BUW4" s="483"/>
      <c r="BUX4" s="483"/>
      <c r="BUY4" s="483"/>
      <c r="BUZ4" s="483"/>
      <c r="BVA4" s="483"/>
      <c r="BVB4" s="483"/>
      <c r="BVC4" s="483"/>
      <c r="BVD4" s="483"/>
      <c r="BVE4" s="483"/>
      <c r="BVF4" s="483"/>
      <c r="BVG4" s="483"/>
      <c r="BVH4" s="483"/>
      <c r="BVI4" s="483"/>
      <c r="BVJ4" s="483"/>
      <c r="BVK4" s="483"/>
      <c r="BVL4" s="483"/>
      <c r="BVM4" s="483"/>
      <c r="BVN4" s="483"/>
      <c r="BVO4" s="483"/>
      <c r="BVP4" s="483"/>
      <c r="BVQ4" s="483"/>
      <c r="BVR4" s="483"/>
      <c r="BVS4" s="483"/>
      <c r="BVT4" s="483"/>
      <c r="BVU4" s="483"/>
      <c r="BVV4" s="483"/>
      <c r="BVW4" s="483"/>
      <c r="BVX4" s="483"/>
      <c r="BVY4" s="483"/>
      <c r="BVZ4" s="483"/>
      <c r="BWA4" s="483"/>
      <c r="BWB4" s="483"/>
      <c r="BWC4" s="483"/>
      <c r="BWD4" s="483"/>
      <c r="BWE4" s="483"/>
      <c r="BWF4" s="483"/>
      <c r="BWG4" s="483"/>
      <c r="BWH4" s="483"/>
      <c r="BWI4" s="483"/>
      <c r="BWJ4" s="483"/>
      <c r="BWK4" s="483"/>
      <c r="BWL4" s="483"/>
      <c r="BWM4" s="483"/>
      <c r="BWN4" s="483"/>
      <c r="BWO4" s="483"/>
      <c r="BWP4" s="483"/>
      <c r="BWQ4" s="483"/>
      <c r="BWR4" s="483"/>
      <c r="BWS4" s="483"/>
      <c r="BWT4" s="483"/>
      <c r="BWU4" s="483"/>
      <c r="BWV4" s="483"/>
      <c r="BWW4" s="483"/>
      <c r="BWX4" s="483"/>
      <c r="BWY4" s="483"/>
      <c r="BWZ4" s="483"/>
      <c r="BXA4" s="483"/>
      <c r="BXB4" s="483"/>
      <c r="BXC4" s="483"/>
      <c r="BXD4" s="483"/>
      <c r="BXE4" s="483"/>
      <c r="BXF4" s="483"/>
      <c r="BXG4" s="483"/>
      <c r="BXH4" s="483"/>
      <c r="BXI4" s="483"/>
      <c r="BXJ4" s="483"/>
      <c r="BXK4" s="483"/>
      <c r="BXL4" s="483"/>
      <c r="BXM4" s="483"/>
      <c r="BXN4" s="483"/>
      <c r="BXO4" s="483"/>
      <c r="BXP4" s="483"/>
      <c r="BXQ4" s="483"/>
      <c r="BXR4" s="483"/>
      <c r="BXS4" s="483"/>
      <c r="BXT4" s="483"/>
      <c r="BXU4" s="483"/>
      <c r="BXV4" s="483"/>
      <c r="BXW4" s="483"/>
      <c r="BXX4" s="483"/>
      <c r="BXY4" s="483"/>
      <c r="BXZ4" s="483"/>
      <c r="BYA4" s="483"/>
      <c r="BYB4" s="483"/>
      <c r="BYC4" s="483"/>
      <c r="BYD4" s="483"/>
      <c r="BYE4" s="483"/>
      <c r="BYF4" s="483"/>
      <c r="BYG4" s="483"/>
      <c r="BYH4" s="483"/>
      <c r="BYI4" s="483"/>
      <c r="BYJ4" s="483"/>
      <c r="BYK4" s="483"/>
      <c r="BYL4" s="483"/>
      <c r="BYM4" s="483"/>
      <c r="BYN4" s="483"/>
      <c r="BYO4" s="483"/>
      <c r="BYP4" s="483"/>
      <c r="BYQ4" s="483"/>
      <c r="BYR4" s="483"/>
      <c r="BYS4" s="483"/>
      <c r="BYT4" s="483"/>
      <c r="BYU4" s="483"/>
      <c r="BYV4" s="483"/>
      <c r="BYW4" s="483"/>
      <c r="BYX4" s="483"/>
      <c r="BYY4" s="483"/>
      <c r="BYZ4" s="483"/>
      <c r="BZA4" s="483"/>
      <c r="BZB4" s="483"/>
      <c r="BZC4" s="483"/>
      <c r="BZD4" s="483"/>
      <c r="BZE4" s="483"/>
      <c r="BZF4" s="483"/>
      <c r="BZG4" s="483"/>
      <c r="BZH4" s="483"/>
      <c r="BZI4" s="483"/>
      <c r="BZJ4" s="483"/>
      <c r="BZK4" s="483"/>
      <c r="BZL4" s="483"/>
      <c r="BZM4" s="483"/>
      <c r="BZN4" s="483"/>
      <c r="BZO4" s="483"/>
      <c r="BZP4" s="483"/>
      <c r="BZQ4" s="483"/>
      <c r="BZR4" s="483"/>
      <c r="BZS4" s="483"/>
      <c r="BZT4" s="483"/>
      <c r="BZU4" s="483"/>
      <c r="BZV4" s="483"/>
      <c r="BZW4" s="483"/>
      <c r="BZX4" s="483"/>
      <c r="BZY4" s="483"/>
      <c r="BZZ4" s="483"/>
      <c r="CAA4" s="483"/>
      <c r="CAB4" s="483"/>
      <c r="CAC4" s="483"/>
      <c r="CAD4" s="483"/>
      <c r="CAE4" s="483"/>
      <c r="CAF4" s="483"/>
      <c r="CAG4" s="483"/>
      <c r="CAH4" s="483"/>
      <c r="CAI4" s="483"/>
      <c r="CAJ4" s="483"/>
      <c r="CAK4" s="483"/>
      <c r="CAL4" s="483"/>
      <c r="CAM4" s="483"/>
      <c r="CAN4" s="483"/>
      <c r="CAO4" s="483"/>
      <c r="CAP4" s="483"/>
      <c r="CAQ4" s="483"/>
      <c r="CAR4" s="483"/>
      <c r="CAS4" s="483"/>
      <c r="CAT4" s="483"/>
      <c r="CAU4" s="483"/>
      <c r="CAV4" s="483"/>
      <c r="CAW4" s="483"/>
      <c r="CAX4" s="483"/>
      <c r="CAY4" s="483"/>
      <c r="CAZ4" s="483"/>
      <c r="CBA4" s="483"/>
      <c r="CBB4" s="483"/>
      <c r="CBC4" s="483"/>
      <c r="CBD4" s="483"/>
      <c r="CBE4" s="483"/>
      <c r="CBF4" s="483"/>
      <c r="CBG4" s="483"/>
      <c r="CBH4" s="483"/>
      <c r="CBI4" s="483"/>
      <c r="CBJ4" s="483"/>
      <c r="CBK4" s="483"/>
      <c r="CBL4" s="483"/>
      <c r="CBM4" s="483"/>
      <c r="CBN4" s="483"/>
      <c r="CBO4" s="483"/>
      <c r="CBP4" s="483"/>
      <c r="CBQ4" s="483"/>
      <c r="CBR4" s="483"/>
      <c r="CBS4" s="483"/>
      <c r="CBT4" s="483"/>
      <c r="CBU4" s="483"/>
      <c r="CBV4" s="483"/>
      <c r="CBW4" s="483"/>
      <c r="CBX4" s="483"/>
      <c r="CBY4" s="483"/>
      <c r="CBZ4" s="483"/>
      <c r="CCA4" s="483"/>
      <c r="CCB4" s="483"/>
      <c r="CCC4" s="483"/>
      <c r="CCD4" s="483"/>
      <c r="CCE4" s="483"/>
      <c r="CCF4" s="483"/>
      <c r="CCG4" s="483"/>
      <c r="CCH4" s="483"/>
      <c r="CCI4" s="483"/>
      <c r="CCJ4" s="483"/>
      <c r="CCK4" s="483"/>
      <c r="CCL4" s="483"/>
      <c r="CCM4" s="483"/>
      <c r="CCN4" s="483"/>
      <c r="CCO4" s="483"/>
      <c r="CCP4" s="483"/>
      <c r="CCQ4" s="483"/>
      <c r="CCR4" s="483"/>
      <c r="CCS4" s="483"/>
      <c r="CCT4" s="483"/>
      <c r="CCU4" s="483"/>
      <c r="CCV4" s="483"/>
      <c r="CCW4" s="483"/>
      <c r="CCX4" s="483"/>
      <c r="CCY4" s="483"/>
      <c r="CCZ4" s="483"/>
      <c r="CDA4" s="483"/>
      <c r="CDB4" s="483"/>
      <c r="CDC4" s="483"/>
      <c r="CDD4" s="483"/>
      <c r="CDE4" s="483"/>
      <c r="CDF4" s="483"/>
      <c r="CDG4" s="483"/>
      <c r="CDH4" s="483"/>
      <c r="CDI4" s="483"/>
      <c r="CDJ4" s="483"/>
      <c r="CDK4" s="483"/>
      <c r="CDL4" s="483"/>
      <c r="CDM4" s="483"/>
      <c r="CDN4" s="483"/>
      <c r="CDO4" s="483"/>
      <c r="CDP4" s="483"/>
      <c r="CDQ4" s="483"/>
      <c r="CDR4" s="483"/>
      <c r="CDS4" s="483"/>
      <c r="CDT4" s="483"/>
      <c r="CDU4" s="483"/>
      <c r="CDV4" s="483"/>
      <c r="CDW4" s="483"/>
      <c r="CDX4" s="483"/>
      <c r="CDY4" s="483"/>
      <c r="CDZ4" s="483"/>
      <c r="CEA4" s="483"/>
      <c r="CEB4" s="483"/>
      <c r="CEC4" s="483"/>
      <c r="CED4" s="483"/>
      <c r="CEE4" s="483"/>
      <c r="CEF4" s="483"/>
      <c r="CEG4" s="483"/>
      <c r="CEH4" s="483"/>
      <c r="CEI4" s="483"/>
      <c r="CEJ4" s="483"/>
      <c r="CEK4" s="483"/>
      <c r="CEL4" s="483"/>
      <c r="CEM4" s="483"/>
      <c r="CEN4" s="483"/>
      <c r="CEO4" s="483"/>
      <c r="CEP4" s="483"/>
      <c r="CEQ4" s="483"/>
      <c r="CER4" s="483"/>
      <c r="CES4" s="483"/>
      <c r="CET4" s="483"/>
      <c r="CEU4" s="483"/>
      <c r="CEV4" s="483"/>
      <c r="CEW4" s="483"/>
      <c r="CEX4" s="483"/>
      <c r="CEY4" s="483"/>
      <c r="CEZ4" s="483"/>
      <c r="CFA4" s="483"/>
      <c r="CFB4" s="483"/>
      <c r="CFC4" s="483"/>
      <c r="CFD4" s="483"/>
      <c r="CFE4" s="483"/>
      <c r="CFF4" s="483"/>
      <c r="CFG4" s="483"/>
      <c r="CFH4" s="483"/>
      <c r="CFI4" s="483"/>
      <c r="CFJ4" s="483"/>
      <c r="CFK4" s="483"/>
      <c r="CFL4" s="483"/>
      <c r="CFM4" s="483"/>
      <c r="CFN4" s="483"/>
      <c r="CFO4" s="483"/>
      <c r="CFP4" s="483"/>
      <c r="CFQ4" s="483"/>
      <c r="CFR4" s="483"/>
      <c r="CFS4" s="483"/>
      <c r="CFT4" s="483"/>
      <c r="CFU4" s="483"/>
      <c r="CFV4" s="483"/>
      <c r="CFW4" s="483"/>
      <c r="CFX4" s="483"/>
      <c r="CFY4" s="483"/>
      <c r="CFZ4" s="483"/>
      <c r="CGA4" s="483"/>
      <c r="CGB4" s="483"/>
      <c r="CGC4" s="483"/>
      <c r="CGD4" s="483"/>
      <c r="CGE4" s="483"/>
      <c r="CGF4" s="483"/>
      <c r="CGG4" s="483"/>
      <c r="CGH4" s="483"/>
      <c r="CGI4" s="483"/>
      <c r="CGJ4" s="483"/>
      <c r="CGK4" s="483"/>
      <c r="CGL4" s="483"/>
      <c r="CGM4" s="483"/>
      <c r="CGN4" s="483"/>
      <c r="CGO4" s="483"/>
      <c r="CGP4" s="483"/>
      <c r="CGQ4" s="483"/>
      <c r="CGR4" s="483"/>
      <c r="CGS4" s="483"/>
      <c r="CGT4" s="483"/>
      <c r="CGU4" s="483"/>
      <c r="CGV4" s="483"/>
      <c r="CGW4" s="483"/>
      <c r="CGX4" s="483"/>
      <c r="CGY4" s="483"/>
      <c r="CGZ4" s="483"/>
      <c r="CHA4" s="483"/>
      <c r="CHB4" s="483"/>
      <c r="CHC4" s="483"/>
      <c r="CHD4" s="483"/>
      <c r="CHE4" s="483"/>
      <c r="CHF4" s="483"/>
      <c r="CHG4" s="483"/>
      <c r="CHH4" s="483"/>
      <c r="CHI4" s="483"/>
      <c r="CHJ4" s="483"/>
      <c r="CHK4" s="483"/>
      <c r="CHL4" s="483"/>
      <c r="CHM4" s="483"/>
      <c r="CHN4" s="483"/>
      <c r="CHO4" s="483"/>
      <c r="CHP4" s="483"/>
      <c r="CHQ4" s="483"/>
      <c r="CHR4" s="483"/>
      <c r="CHS4" s="483"/>
      <c r="CHT4" s="483"/>
      <c r="CHU4" s="483"/>
      <c r="CHV4" s="483"/>
      <c r="CHW4" s="483"/>
      <c r="CHX4" s="483"/>
      <c r="CHY4" s="483"/>
      <c r="CHZ4" s="483"/>
      <c r="CIA4" s="483"/>
      <c r="CIB4" s="483"/>
      <c r="CIC4" s="483"/>
      <c r="CID4" s="483"/>
      <c r="CIE4" s="483"/>
      <c r="CIF4" s="483"/>
      <c r="CIG4" s="483"/>
      <c r="CIH4" s="483"/>
      <c r="CII4" s="483"/>
      <c r="CIJ4" s="483"/>
      <c r="CIK4" s="483"/>
      <c r="CIL4" s="483"/>
      <c r="CIM4" s="483"/>
      <c r="CIN4" s="483"/>
      <c r="CIO4" s="483"/>
      <c r="CIP4" s="483"/>
      <c r="CIQ4" s="483"/>
      <c r="CIR4" s="483"/>
      <c r="CIS4" s="483"/>
      <c r="CIT4" s="483"/>
      <c r="CIU4" s="483"/>
      <c r="CIV4" s="483"/>
      <c r="CIW4" s="483"/>
      <c r="CIX4" s="483"/>
      <c r="CIY4" s="483"/>
      <c r="CIZ4" s="483"/>
      <c r="CJA4" s="483"/>
      <c r="CJB4" s="483"/>
      <c r="CJC4" s="483"/>
      <c r="CJD4" s="483"/>
      <c r="CJE4" s="483"/>
      <c r="CJF4" s="483"/>
      <c r="CJG4" s="483"/>
      <c r="CJH4" s="483"/>
      <c r="CJI4" s="483"/>
      <c r="CJJ4" s="483"/>
      <c r="CJK4" s="483"/>
      <c r="CJL4" s="483"/>
      <c r="CJM4" s="483"/>
      <c r="CJN4" s="483"/>
      <c r="CJO4" s="483"/>
      <c r="CJP4" s="483"/>
      <c r="CJQ4" s="483"/>
      <c r="CJR4" s="483"/>
      <c r="CJS4" s="483"/>
      <c r="CJT4" s="483"/>
      <c r="CJU4" s="483"/>
      <c r="CJV4" s="483"/>
      <c r="CJW4" s="483"/>
      <c r="CJX4" s="483"/>
      <c r="CJY4" s="483"/>
      <c r="CJZ4" s="483"/>
      <c r="CKA4" s="483"/>
      <c r="CKB4" s="483"/>
      <c r="CKC4" s="483"/>
      <c r="CKD4" s="483"/>
      <c r="CKE4" s="483"/>
      <c r="CKF4" s="483"/>
      <c r="CKG4" s="483"/>
      <c r="CKH4" s="483"/>
      <c r="CKI4" s="483"/>
      <c r="CKJ4" s="483"/>
      <c r="CKK4" s="483"/>
      <c r="CKL4" s="483"/>
      <c r="CKM4" s="483"/>
      <c r="CKN4" s="483"/>
      <c r="CKO4" s="483"/>
      <c r="CKP4" s="483"/>
      <c r="CKQ4" s="483"/>
      <c r="CKR4" s="483"/>
      <c r="CKS4" s="483"/>
      <c r="CKT4" s="483"/>
      <c r="CKU4" s="483"/>
      <c r="CKV4" s="483"/>
      <c r="CKW4" s="483"/>
      <c r="CKX4" s="483"/>
      <c r="CKY4" s="483"/>
      <c r="CKZ4" s="483"/>
      <c r="CLA4" s="483"/>
      <c r="CLB4" s="483"/>
      <c r="CLC4" s="483"/>
      <c r="CLD4" s="483"/>
      <c r="CLE4" s="483"/>
      <c r="CLF4" s="483"/>
      <c r="CLG4" s="483"/>
      <c r="CLH4" s="483"/>
      <c r="CLI4" s="483"/>
      <c r="CLJ4" s="483"/>
      <c r="CLK4" s="483"/>
      <c r="CLL4" s="483"/>
      <c r="CLM4" s="483"/>
      <c r="CLN4" s="483"/>
      <c r="CLO4" s="483"/>
      <c r="CLP4" s="483"/>
      <c r="CLQ4" s="483"/>
      <c r="CLR4" s="483"/>
      <c r="CLS4" s="483"/>
      <c r="CLT4" s="483"/>
      <c r="CLU4" s="483"/>
      <c r="CLV4" s="483"/>
      <c r="CLW4" s="483"/>
      <c r="CLX4" s="483"/>
      <c r="CLY4" s="483"/>
      <c r="CLZ4" s="483"/>
      <c r="CMA4" s="483"/>
      <c r="CMB4" s="483"/>
      <c r="CMC4" s="483"/>
      <c r="CMD4" s="483"/>
      <c r="CME4" s="483"/>
      <c r="CMF4" s="483"/>
      <c r="CMG4" s="483"/>
      <c r="CMH4" s="483"/>
      <c r="CMI4" s="483"/>
      <c r="CMJ4" s="483"/>
      <c r="CMK4" s="483"/>
      <c r="CML4" s="483"/>
      <c r="CMM4" s="483"/>
      <c r="CMN4" s="483"/>
      <c r="CMO4" s="483"/>
      <c r="CMP4" s="483"/>
      <c r="CMQ4" s="483"/>
      <c r="CMR4" s="483"/>
      <c r="CMS4" s="483"/>
      <c r="CMT4" s="483"/>
      <c r="CMU4" s="483"/>
      <c r="CMV4" s="483"/>
      <c r="CMW4" s="483"/>
      <c r="CMX4" s="483"/>
      <c r="CMY4" s="483"/>
      <c r="CMZ4" s="483"/>
      <c r="CNA4" s="483"/>
      <c r="CNB4" s="483"/>
      <c r="CNC4" s="483"/>
      <c r="CND4" s="483"/>
      <c r="CNE4" s="483"/>
      <c r="CNF4" s="483"/>
      <c r="CNG4" s="483"/>
      <c r="CNH4" s="483"/>
      <c r="CNI4" s="483"/>
      <c r="CNJ4" s="483"/>
      <c r="CNK4" s="483"/>
      <c r="CNL4" s="483"/>
      <c r="CNM4" s="483"/>
      <c r="CNN4" s="483"/>
      <c r="CNO4" s="483"/>
      <c r="CNP4" s="483"/>
      <c r="CNQ4" s="483"/>
      <c r="CNR4" s="483"/>
      <c r="CNS4" s="483"/>
      <c r="CNT4" s="483"/>
      <c r="CNU4" s="483"/>
      <c r="CNV4" s="483"/>
      <c r="CNW4" s="483"/>
      <c r="CNX4" s="483"/>
      <c r="CNY4" s="483"/>
      <c r="CNZ4" s="483"/>
      <c r="COA4" s="483"/>
      <c r="COB4" s="483"/>
      <c r="COC4" s="483"/>
      <c r="COD4" s="483"/>
      <c r="COE4" s="483"/>
      <c r="COF4" s="483"/>
      <c r="COG4" s="483"/>
      <c r="COH4" s="483"/>
      <c r="COI4" s="483"/>
      <c r="COJ4" s="483"/>
      <c r="COK4" s="483"/>
      <c r="COL4" s="483"/>
      <c r="COM4" s="483"/>
      <c r="CON4" s="483"/>
      <c r="COO4" s="483"/>
      <c r="COP4" s="483"/>
      <c r="COQ4" s="483"/>
      <c r="COR4" s="483"/>
      <c r="COS4" s="483"/>
      <c r="COT4" s="483"/>
      <c r="COU4" s="483"/>
      <c r="COV4" s="483"/>
      <c r="COW4" s="483"/>
      <c r="COX4" s="483"/>
      <c r="COY4" s="483"/>
      <c r="COZ4" s="483"/>
      <c r="CPA4" s="483"/>
      <c r="CPB4" s="483"/>
      <c r="CPC4" s="483"/>
      <c r="CPD4" s="483"/>
      <c r="CPE4" s="483"/>
      <c r="CPF4" s="483"/>
      <c r="CPG4" s="483"/>
      <c r="CPH4" s="483"/>
      <c r="CPI4" s="483"/>
      <c r="CPJ4" s="483"/>
      <c r="CPK4" s="483"/>
      <c r="CPL4" s="483"/>
      <c r="CPM4" s="483"/>
      <c r="CPN4" s="483"/>
      <c r="CPO4" s="483"/>
      <c r="CPP4" s="483"/>
      <c r="CPQ4" s="483"/>
      <c r="CPR4" s="483"/>
      <c r="CPS4" s="483"/>
      <c r="CPT4" s="483"/>
      <c r="CPU4" s="483"/>
      <c r="CPV4" s="483"/>
      <c r="CPW4" s="483"/>
      <c r="CPX4" s="483"/>
      <c r="CPY4" s="483"/>
      <c r="CPZ4" s="483"/>
      <c r="CQA4" s="483"/>
      <c r="CQB4" s="483"/>
      <c r="CQC4" s="483"/>
      <c r="CQD4" s="483"/>
      <c r="CQE4" s="483"/>
      <c r="CQF4" s="483"/>
      <c r="CQG4" s="483"/>
      <c r="CQH4" s="483"/>
      <c r="CQI4" s="483"/>
      <c r="CQJ4" s="483"/>
      <c r="CQK4" s="483"/>
      <c r="CQL4" s="483"/>
      <c r="CQM4" s="483"/>
      <c r="CQN4" s="483"/>
      <c r="CQO4" s="483"/>
      <c r="CQP4" s="483"/>
      <c r="CQQ4" s="483"/>
      <c r="CQR4" s="483"/>
      <c r="CQS4" s="483"/>
      <c r="CQT4" s="483"/>
      <c r="CQU4" s="483"/>
      <c r="CQV4" s="483"/>
      <c r="CQW4" s="483"/>
      <c r="CQX4" s="483"/>
      <c r="CQY4" s="483"/>
      <c r="CQZ4" s="483"/>
      <c r="CRA4" s="483"/>
      <c r="CRB4" s="483"/>
      <c r="CRC4" s="483"/>
      <c r="CRD4" s="483"/>
      <c r="CRE4" s="483"/>
      <c r="CRF4" s="483"/>
      <c r="CRG4" s="483"/>
      <c r="CRH4" s="483"/>
      <c r="CRI4" s="483"/>
      <c r="CRJ4" s="483"/>
      <c r="CRK4" s="483"/>
      <c r="CRL4" s="483"/>
      <c r="CRM4" s="483"/>
      <c r="CRN4" s="483"/>
      <c r="CRO4" s="483"/>
      <c r="CRP4" s="483"/>
      <c r="CRQ4" s="483"/>
      <c r="CRR4" s="483"/>
      <c r="CRS4" s="483"/>
      <c r="CRT4" s="483"/>
      <c r="CRU4" s="483"/>
      <c r="CRV4" s="483"/>
      <c r="CRW4" s="483"/>
      <c r="CRX4" s="483"/>
      <c r="CRY4" s="483"/>
      <c r="CRZ4" s="483"/>
      <c r="CSA4" s="483"/>
      <c r="CSB4" s="483"/>
      <c r="CSC4" s="483"/>
      <c r="CSD4" s="483"/>
      <c r="CSE4" s="483"/>
      <c r="CSF4" s="483"/>
      <c r="CSG4" s="483"/>
      <c r="CSH4" s="483"/>
      <c r="CSI4" s="483"/>
      <c r="CSJ4" s="483"/>
      <c r="CSK4" s="483"/>
      <c r="CSL4" s="483"/>
      <c r="CSM4" s="483"/>
      <c r="CSN4" s="483"/>
      <c r="CSO4" s="483"/>
      <c r="CSP4" s="483"/>
      <c r="CSQ4" s="483"/>
      <c r="CSR4" s="483"/>
      <c r="CSS4" s="483"/>
      <c r="CST4" s="483"/>
      <c r="CSU4" s="483"/>
      <c r="CSV4" s="483"/>
      <c r="CSW4" s="483"/>
      <c r="CSX4" s="483"/>
      <c r="CSY4" s="483"/>
      <c r="CSZ4" s="483"/>
      <c r="CTA4" s="483"/>
      <c r="CTB4" s="483"/>
      <c r="CTC4" s="483"/>
      <c r="CTD4" s="483"/>
      <c r="CTE4" s="483"/>
      <c r="CTF4" s="483"/>
      <c r="CTG4" s="483"/>
      <c r="CTH4" s="483"/>
      <c r="CTI4" s="483"/>
      <c r="CTJ4" s="483"/>
      <c r="CTK4" s="483"/>
      <c r="CTL4" s="483"/>
      <c r="CTM4" s="483"/>
      <c r="CTN4" s="483"/>
      <c r="CTO4" s="483"/>
      <c r="CTP4" s="483"/>
      <c r="CTQ4" s="483"/>
      <c r="CTR4" s="483"/>
      <c r="CTS4" s="483"/>
      <c r="CTT4" s="483"/>
      <c r="CTU4" s="483"/>
      <c r="CTV4" s="483"/>
      <c r="CTW4" s="483"/>
      <c r="CTX4" s="483"/>
      <c r="CTY4" s="483"/>
      <c r="CTZ4" s="483"/>
      <c r="CUA4" s="483"/>
      <c r="CUB4" s="483"/>
      <c r="CUC4" s="483"/>
      <c r="CUD4" s="483"/>
      <c r="CUE4" s="483"/>
      <c r="CUF4" s="483"/>
      <c r="CUG4" s="483"/>
      <c r="CUH4" s="483"/>
      <c r="CUI4" s="483"/>
      <c r="CUJ4" s="483"/>
      <c r="CUK4" s="483"/>
      <c r="CUL4" s="483"/>
      <c r="CUM4" s="483"/>
      <c r="CUN4" s="483"/>
      <c r="CUO4" s="483"/>
      <c r="CUP4" s="483"/>
      <c r="CUQ4" s="483"/>
      <c r="CUR4" s="483"/>
      <c r="CUS4" s="483"/>
      <c r="CUT4" s="483"/>
      <c r="CUU4" s="483"/>
      <c r="CUV4" s="483"/>
      <c r="CUW4" s="483"/>
      <c r="CUX4" s="483"/>
      <c r="CUY4" s="483"/>
      <c r="CUZ4" s="483"/>
      <c r="CVA4" s="483"/>
      <c r="CVB4" s="483"/>
      <c r="CVC4" s="483"/>
      <c r="CVD4" s="483"/>
      <c r="CVE4" s="483"/>
      <c r="CVF4" s="483"/>
      <c r="CVG4" s="483"/>
      <c r="CVH4" s="483"/>
      <c r="CVI4" s="483"/>
      <c r="CVJ4" s="483"/>
      <c r="CVK4" s="483"/>
      <c r="CVL4" s="483"/>
      <c r="CVM4" s="483"/>
      <c r="CVN4" s="483"/>
      <c r="CVO4" s="483"/>
      <c r="CVP4" s="483"/>
      <c r="CVQ4" s="483"/>
      <c r="CVR4" s="483"/>
      <c r="CVS4" s="483"/>
      <c r="CVT4" s="483"/>
      <c r="CVU4" s="483"/>
      <c r="CVV4" s="483"/>
      <c r="CVW4" s="483"/>
      <c r="CVX4" s="483"/>
      <c r="CVY4" s="483"/>
      <c r="CVZ4" s="483"/>
      <c r="CWA4" s="483"/>
      <c r="CWB4" s="483"/>
      <c r="CWC4" s="483"/>
      <c r="CWD4" s="483"/>
      <c r="CWE4" s="483"/>
      <c r="CWF4" s="483"/>
      <c r="CWG4" s="483"/>
      <c r="CWH4" s="483"/>
      <c r="CWI4" s="483"/>
      <c r="CWJ4" s="483"/>
      <c r="CWK4" s="483"/>
      <c r="CWL4" s="483"/>
      <c r="CWM4" s="483"/>
      <c r="CWN4" s="483"/>
      <c r="CWO4" s="483"/>
      <c r="CWP4" s="483"/>
      <c r="CWQ4" s="483"/>
      <c r="CWR4" s="483"/>
      <c r="CWS4" s="483"/>
      <c r="CWT4" s="483"/>
      <c r="CWU4" s="483"/>
      <c r="CWV4" s="483"/>
      <c r="CWW4" s="483"/>
      <c r="CWX4" s="483"/>
      <c r="CWY4" s="483"/>
      <c r="CWZ4" s="483"/>
      <c r="CXA4" s="483"/>
      <c r="CXB4" s="483"/>
      <c r="CXC4" s="483"/>
      <c r="CXD4" s="483"/>
      <c r="CXE4" s="483"/>
      <c r="CXF4" s="483"/>
      <c r="CXG4" s="483"/>
      <c r="CXH4" s="483"/>
      <c r="CXI4" s="483"/>
      <c r="CXJ4" s="483"/>
      <c r="CXK4" s="483"/>
      <c r="CXL4" s="483"/>
      <c r="CXM4" s="483"/>
      <c r="CXN4" s="483"/>
      <c r="CXO4" s="483"/>
      <c r="CXP4" s="483"/>
      <c r="CXQ4" s="483"/>
      <c r="CXR4" s="483"/>
      <c r="CXS4" s="483"/>
      <c r="CXT4" s="483"/>
      <c r="CXU4" s="483"/>
      <c r="CXV4" s="483"/>
      <c r="CXW4" s="483"/>
      <c r="CXX4" s="483"/>
      <c r="CXY4" s="483"/>
      <c r="CXZ4" s="483"/>
      <c r="CYA4" s="483"/>
      <c r="CYB4" s="483"/>
      <c r="CYC4" s="483"/>
      <c r="CYD4" s="483"/>
      <c r="CYE4" s="483"/>
      <c r="CYF4" s="483"/>
      <c r="CYG4" s="483"/>
      <c r="CYH4" s="483"/>
      <c r="CYI4" s="483"/>
      <c r="CYJ4" s="483"/>
      <c r="CYK4" s="483"/>
      <c r="CYL4" s="483"/>
      <c r="CYM4" s="483"/>
      <c r="CYN4" s="483"/>
      <c r="CYO4" s="483"/>
      <c r="CYP4" s="483"/>
      <c r="CYQ4" s="483"/>
      <c r="CYR4" s="483"/>
      <c r="CYS4" s="483"/>
      <c r="CYT4" s="483"/>
      <c r="CYU4" s="483"/>
      <c r="CYV4" s="483"/>
      <c r="CYW4" s="483"/>
      <c r="CYX4" s="483"/>
      <c r="CYY4" s="483"/>
      <c r="CYZ4" s="483"/>
      <c r="CZA4" s="483"/>
      <c r="CZB4" s="483"/>
      <c r="CZC4" s="483"/>
      <c r="CZD4" s="483"/>
      <c r="CZE4" s="483"/>
      <c r="CZF4" s="483"/>
      <c r="CZG4" s="483"/>
      <c r="CZH4" s="483"/>
      <c r="CZI4" s="483"/>
      <c r="CZJ4" s="483"/>
      <c r="CZK4" s="483"/>
      <c r="CZL4" s="483"/>
      <c r="CZM4" s="483"/>
      <c r="CZN4" s="483"/>
      <c r="CZO4" s="483"/>
      <c r="CZP4" s="483"/>
      <c r="CZQ4" s="483"/>
      <c r="CZR4" s="483"/>
      <c r="CZS4" s="483"/>
      <c r="CZT4" s="483"/>
      <c r="CZU4" s="483"/>
      <c r="CZV4" s="483"/>
      <c r="CZW4" s="483"/>
      <c r="CZX4" s="483"/>
      <c r="CZY4" s="483"/>
      <c r="CZZ4" s="483"/>
      <c r="DAA4" s="483"/>
      <c r="DAB4" s="483"/>
      <c r="DAC4" s="483"/>
      <c r="DAD4" s="483"/>
      <c r="DAE4" s="483"/>
      <c r="DAF4" s="483"/>
      <c r="DAG4" s="483"/>
      <c r="DAH4" s="483"/>
      <c r="DAI4" s="483"/>
      <c r="DAJ4" s="483"/>
      <c r="DAK4" s="483"/>
      <c r="DAL4" s="483"/>
      <c r="DAM4" s="483"/>
      <c r="DAN4" s="483"/>
      <c r="DAO4" s="483"/>
      <c r="DAP4" s="483"/>
      <c r="DAQ4" s="483"/>
      <c r="DAR4" s="483"/>
      <c r="DAS4" s="483"/>
      <c r="DAT4" s="483"/>
      <c r="DAU4" s="483"/>
      <c r="DAV4" s="483"/>
      <c r="DAW4" s="483"/>
      <c r="DAX4" s="483"/>
      <c r="DAY4" s="483"/>
      <c r="DAZ4" s="483"/>
      <c r="DBA4" s="483"/>
      <c r="DBB4" s="483"/>
      <c r="DBC4" s="483"/>
      <c r="DBD4" s="483"/>
      <c r="DBE4" s="483"/>
      <c r="DBF4" s="483"/>
      <c r="DBG4" s="483"/>
      <c r="DBH4" s="483"/>
      <c r="DBI4" s="483"/>
      <c r="DBJ4" s="483"/>
      <c r="DBK4" s="483"/>
      <c r="DBL4" s="483"/>
      <c r="DBM4" s="483"/>
      <c r="DBN4" s="483"/>
      <c r="DBO4" s="483"/>
      <c r="DBP4" s="483"/>
      <c r="DBQ4" s="483"/>
      <c r="DBR4" s="483"/>
      <c r="DBS4" s="483"/>
      <c r="DBT4" s="483"/>
      <c r="DBU4" s="483"/>
      <c r="DBV4" s="483"/>
      <c r="DBW4" s="483"/>
      <c r="DBX4" s="483"/>
      <c r="DBY4" s="483"/>
      <c r="DBZ4" s="483"/>
      <c r="DCA4" s="483"/>
      <c r="DCB4" s="483"/>
      <c r="DCC4" s="483"/>
      <c r="DCD4" s="483"/>
      <c r="DCE4" s="483"/>
      <c r="DCF4" s="483"/>
      <c r="DCG4" s="483"/>
      <c r="DCH4" s="483"/>
      <c r="DCI4" s="483"/>
      <c r="DCJ4" s="483"/>
      <c r="DCK4" s="483"/>
      <c r="DCL4" s="483"/>
      <c r="DCM4" s="483"/>
      <c r="DCN4" s="483"/>
      <c r="DCO4" s="483"/>
      <c r="DCP4" s="483"/>
      <c r="DCQ4" s="483"/>
      <c r="DCR4" s="483"/>
      <c r="DCS4" s="483"/>
      <c r="DCT4" s="483"/>
      <c r="DCU4" s="483"/>
      <c r="DCV4" s="483"/>
      <c r="DCW4" s="483"/>
      <c r="DCX4" s="483"/>
      <c r="DCY4" s="483"/>
      <c r="DCZ4" s="483"/>
      <c r="DDA4" s="483"/>
      <c r="DDB4" s="483"/>
      <c r="DDC4" s="483"/>
      <c r="DDD4" s="483"/>
      <c r="DDE4" s="483"/>
      <c r="DDF4" s="483"/>
      <c r="DDG4" s="483"/>
      <c r="DDH4" s="483"/>
      <c r="DDI4" s="483"/>
      <c r="DDJ4" s="483"/>
      <c r="DDK4" s="483"/>
      <c r="DDL4" s="483"/>
      <c r="DDM4" s="483"/>
      <c r="DDN4" s="483"/>
      <c r="DDO4" s="483"/>
      <c r="DDP4" s="483"/>
      <c r="DDQ4" s="483"/>
      <c r="DDR4" s="483"/>
      <c r="DDS4" s="483"/>
      <c r="DDT4" s="483"/>
      <c r="DDU4" s="483"/>
      <c r="DDV4" s="483"/>
      <c r="DDW4" s="483"/>
      <c r="DDX4" s="483"/>
      <c r="DDY4" s="483"/>
      <c r="DDZ4" s="483"/>
      <c r="DEA4" s="483"/>
      <c r="DEB4" s="483"/>
      <c r="DEC4" s="483"/>
      <c r="DED4" s="483"/>
      <c r="DEE4" s="483"/>
      <c r="DEF4" s="483"/>
      <c r="DEG4" s="483"/>
      <c r="DEH4" s="483"/>
      <c r="DEI4" s="483"/>
      <c r="DEJ4" s="483"/>
      <c r="DEK4" s="483"/>
      <c r="DEL4" s="483"/>
      <c r="DEM4" s="483"/>
      <c r="DEN4" s="483"/>
      <c r="DEO4" s="483"/>
      <c r="DEP4" s="483"/>
      <c r="DEQ4" s="483"/>
      <c r="DER4" s="483"/>
      <c r="DES4" s="483"/>
      <c r="DET4" s="483"/>
      <c r="DEU4" s="483"/>
      <c r="DEV4" s="483"/>
      <c r="DEW4" s="483"/>
      <c r="DEX4" s="483"/>
      <c r="DEY4" s="483"/>
      <c r="DEZ4" s="483"/>
      <c r="DFA4" s="483"/>
      <c r="DFB4" s="483"/>
      <c r="DFC4" s="483"/>
      <c r="DFD4" s="483"/>
      <c r="DFE4" s="483"/>
      <c r="DFF4" s="483"/>
      <c r="DFG4" s="483"/>
      <c r="DFH4" s="483"/>
      <c r="DFI4" s="483"/>
      <c r="DFJ4" s="483"/>
      <c r="DFK4" s="483"/>
      <c r="DFL4" s="483"/>
      <c r="DFM4" s="483"/>
      <c r="DFN4" s="483"/>
      <c r="DFO4" s="483"/>
      <c r="DFP4" s="483"/>
      <c r="DFQ4" s="483"/>
      <c r="DFR4" s="483"/>
      <c r="DFS4" s="483"/>
      <c r="DFT4" s="483"/>
      <c r="DFU4" s="483"/>
      <c r="DFV4" s="483"/>
      <c r="DFW4" s="483"/>
      <c r="DFX4" s="483"/>
      <c r="DFY4" s="483"/>
      <c r="DFZ4" s="483"/>
      <c r="DGA4" s="483"/>
      <c r="DGB4" s="483"/>
      <c r="DGC4" s="483"/>
      <c r="DGD4" s="483"/>
      <c r="DGE4" s="483"/>
      <c r="DGF4" s="483"/>
      <c r="DGG4" s="483"/>
      <c r="DGH4" s="483"/>
      <c r="DGI4" s="483"/>
      <c r="DGJ4" s="483"/>
      <c r="DGK4" s="483"/>
      <c r="DGL4" s="483"/>
      <c r="DGM4" s="483"/>
      <c r="DGN4" s="483"/>
      <c r="DGO4" s="483"/>
      <c r="DGP4" s="483"/>
      <c r="DGQ4" s="483"/>
      <c r="DGR4" s="483"/>
      <c r="DGS4" s="483"/>
      <c r="DGT4" s="483"/>
      <c r="DGU4" s="483"/>
      <c r="DGV4" s="483"/>
      <c r="DGW4" s="483"/>
      <c r="DGX4" s="483"/>
      <c r="DGY4" s="483"/>
      <c r="DGZ4" s="483"/>
      <c r="DHA4" s="483"/>
      <c r="DHB4" s="483"/>
      <c r="DHC4" s="483"/>
      <c r="DHD4" s="483"/>
      <c r="DHE4" s="483"/>
      <c r="DHF4" s="483"/>
      <c r="DHG4" s="483"/>
      <c r="DHH4" s="483"/>
      <c r="DHI4" s="483"/>
      <c r="DHJ4" s="483"/>
      <c r="DHK4" s="483"/>
      <c r="DHL4" s="483"/>
      <c r="DHM4" s="483"/>
      <c r="DHN4" s="483"/>
      <c r="DHO4" s="483"/>
      <c r="DHP4" s="483"/>
      <c r="DHQ4" s="483"/>
      <c r="DHR4" s="483"/>
      <c r="DHS4" s="483"/>
      <c r="DHT4" s="483"/>
      <c r="DHU4" s="483"/>
      <c r="DHV4" s="483"/>
      <c r="DHW4" s="483"/>
      <c r="DHX4" s="483"/>
      <c r="DHY4" s="483"/>
      <c r="DHZ4" s="483"/>
      <c r="DIA4" s="483"/>
      <c r="DIB4" s="483"/>
      <c r="DIC4" s="483"/>
      <c r="DID4" s="483"/>
      <c r="DIE4" s="483"/>
      <c r="DIF4" s="483"/>
      <c r="DIG4" s="483"/>
      <c r="DIH4" s="483"/>
      <c r="DII4" s="483"/>
      <c r="DIJ4" s="483"/>
      <c r="DIK4" s="483"/>
      <c r="DIL4" s="483"/>
      <c r="DIM4" s="483"/>
      <c r="DIN4" s="483"/>
      <c r="DIO4" s="483"/>
      <c r="DIP4" s="483"/>
      <c r="DIQ4" s="483"/>
      <c r="DIR4" s="483"/>
      <c r="DIS4" s="483"/>
      <c r="DIT4" s="483"/>
      <c r="DIU4" s="483"/>
      <c r="DIV4" s="483"/>
      <c r="DIW4" s="483"/>
      <c r="DIX4" s="483"/>
      <c r="DIY4" s="483"/>
      <c r="DIZ4" s="483"/>
      <c r="DJA4" s="483"/>
      <c r="DJB4" s="483"/>
      <c r="DJC4" s="483"/>
      <c r="DJD4" s="483"/>
      <c r="DJE4" s="483"/>
      <c r="DJF4" s="483"/>
      <c r="DJG4" s="483"/>
      <c r="DJH4" s="483"/>
      <c r="DJI4" s="483"/>
      <c r="DJJ4" s="483"/>
      <c r="DJK4" s="483"/>
      <c r="DJL4" s="483"/>
      <c r="DJM4" s="483"/>
      <c r="DJN4" s="483"/>
      <c r="DJO4" s="483"/>
      <c r="DJP4" s="483"/>
      <c r="DJQ4" s="483"/>
      <c r="DJR4" s="483"/>
      <c r="DJS4" s="483"/>
      <c r="DJT4" s="483"/>
      <c r="DJU4" s="483"/>
      <c r="DJV4" s="483"/>
      <c r="DJW4" s="483"/>
      <c r="DJX4" s="483"/>
      <c r="DJY4" s="483"/>
      <c r="DJZ4" s="483"/>
      <c r="DKA4" s="483"/>
      <c r="DKB4" s="483"/>
      <c r="DKC4" s="483"/>
      <c r="DKD4" s="483"/>
      <c r="DKE4" s="483"/>
      <c r="DKF4" s="483"/>
      <c r="DKG4" s="483"/>
      <c r="DKH4" s="483"/>
      <c r="DKI4" s="483"/>
      <c r="DKJ4" s="483"/>
      <c r="DKK4" s="483"/>
      <c r="DKL4" s="483"/>
      <c r="DKM4" s="483"/>
      <c r="DKN4" s="483"/>
      <c r="DKO4" s="483"/>
      <c r="DKP4" s="483"/>
      <c r="DKQ4" s="483"/>
      <c r="DKR4" s="483"/>
      <c r="DKS4" s="483"/>
      <c r="DKT4" s="483"/>
      <c r="DKU4" s="483"/>
      <c r="DKV4" s="483"/>
      <c r="DKW4" s="483"/>
      <c r="DKX4" s="483"/>
      <c r="DKY4" s="483"/>
      <c r="DKZ4" s="483"/>
      <c r="DLA4" s="483"/>
      <c r="DLB4" s="483"/>
      <c r="DLC4" s="483"/>
      <c r="DLD4" s="483"/>
      <c r="DLE4" s="483"/>
      <c r="DLF4" s="483"/>
      <c r="DLG4" s="483"/>
      <c r="DLH4" s="483"/>
      <c r="DLI4" s="483"/>
      <c r="DLJ4" s="483"/>
      <c r="DLK4" s="483"/>
      <c r="DLL4" s="483"/>
      <c r="DLM4" s="483"/>
      <c r="DLN4" s="483"/>
      <c r="DLO4" s="483"/>
      <c r="DLP4" s="483"/>
      <c r="DLQ4" s="483"/>
      <c r="DLR4" s="483"/>
      <c r="DLS4" s="483"/>
      <c r="DLT4" s="483"/>
      <c r="DLU4" s="483"/>
      <c r="DLV4" s="483"/>
      <c r="DLW4" s="483"/>
      <c r="DLX4" s="483"/>
      <c r="DLY4" s="483"/>
      <c r="DLZ4" s="483"/>
      <c r="DMA4" s="483"/>
      <c r="DMB4" s="483"/>
      <c r="DMC4" s="483"/>
      <c r="DMD4" s="483"/>
      <c r="DME4" s="483"/>
      <c r="DMF4" s="483"/>
      <c r="DMG4" s="483"/>
      <c r="DMH4" s="483"/>
      <c r="DMI4" s="483"/>
      <c r="DMJ4" s="483"/>
      <c r="DMK4" s="483"/>
      <c r="DML4" s="483"/>
      <c r="DMM4" s="483"/>
      <c r="DMN4" s="483"/>
      <c r="DMO4" s="483"/>
      <c r="DMP4" s="483"/>
      <c r="DMQ4" s="483"/>
      <c r="DMR4" s="483"/>
      <c r="DMS4" s="483"/>
      <c r="DMT4" s="483"/>
      <c r="DMU4" s="483"/>
      <c r="DMV4" s="483"/>
      <c r="DMW4" s="483"/>
      <c r="DMX4" s="483"/>
      <c r="DMY4" s="483"/>
      <c r="DMZ4" s="483"/>
      <c r="DNA4" s="483"/>
      <c r="DNB4" s="483"/>
      <c r="DNC4" s="483"/>
      <c r="DND4" s="483"/>
      <c r="DNE4" s="483"/>
      <c r="DNF4" s="483"/>
      <c r="DNG4" s="483"/>
      <c r="DNH4" s="483"/>
      <c r="DNI4" s="483"/>
      <c r="DNJ4" s="483"/>
      <c r="DNK4" s="483"/>
      <c r="DNL4" s="483"/>
      <c r="DNM4" s="483"/>
      <c r="DNN4" s="483"/>
      <c r="DNO4" s="483"/>
      <c r="DNP4" s="483"/>
      <c r="DNQ4" s="483"/>
      <c r="DNR4" s="483"/>
      <c r="DNS4" s="483"/>
      <c r="DNT4" s="483"/>
      <c r="DNU4" s="483"/>
      <c r="DNV4" s="483"/>
      <c r="DNW4" s="483"/>
      <c r="DNX4" s="483"/>
      <c r="DNY4" s="483"/>
      <c r="DNZ4" s="483"/>
      <c r="DOA4" s="483"/>
      <c r="DOB4" s="483"/>
      <c r="DOC4" s="483"/>
      <c r="DOD4" s="483"/>
      <c r="DOE4" s="483"/>
      <c r="DOF4" s="483"/>
      <c r="DOG4" s="483"/>
      <c r="DOH4" s="483"/>
      <c r="DOI4" s="483"/>
      <c r="DOJ4" s="483"/>
      <c r="DOK4" s="483"/>
      <c r="DOL4" s="483"/>
      <c r="DOM4" s="483"/>
      <c r="DON4" s="483"/>
      <c r="DOO4" s="483"/>
      <c r="DOP4" s="483"/>
      <c r="DOQ4" s="483"/>
      <c r="DOR4" s="483"/>
      <c r="DOS4" s="483"/>
      <c r="DOT4" s="483"/>
      <c r="DOU4" s="483"/>
      <c r="DOV4" s="483"/>
      <c r="DOW4" s="483"/>
      <c r="DOX4" s="483"/>
      <c r="DOY4" s="483"/>
      <c r="DOZ4" s="483"/>
      <c r="DPA4" s="483"/>
      <c r="DPB4" s="483"/>
      <c r="DPC4" s="483"/>
      <c r="DPD4" s="483"/>
      <c r="DPE4" s="483"/>
      <c r="DPF4" s="483"/>
      <c r="DPG4" s="483"/>
      <c r="DPH4" s="483"/>
      <c r="DPI4" s="483"/>
      <c r="DPJ4" s="483"/>
      <c r="DPK4" s="483"/>
      <c r="DPL4" s="483"/>
      <c r="DPM4" s="483"/>
      <c r="DPN4" s="483"/>
      <c r="DPO4" s="483"/>
      <c r="DPP4" s="483"/>
      <c r="DPQ4" s="483"/>
      <c r="DPR4" s="483"/>
      <c r="DPS4" s="483"/>
      <c r="DPT4" s="483"/>
      <c r="DPU4" s="483"/>
      <c r="DPV4" s="483"/>
      <c r="DPW4" s="483"/>
      <c r="DPX4" s="483"/>
      <c r="DPY4" s="483"/>
      <c r="DPZ4" s="483"/>
      <c r="DQA4" s="483"/>
      <c r="DQB4" s="483"/>
      <c r="DQC4" s="483"/>
      <c r="DQD4" s="483"/>
      <c r="DQE4" s="483"/>
      <c r="DQF4" s="483"/>
      <c r="DQG4" s="483"/>
      <c r="DQH4" s="483"/>
      <c r="DQI4" s="483"/>
      <c r="DQJ4" s="483"/>
      <c r="DQK4" s="483"/>
      <c r="DQL4" s="483"/>
      <c r="DQM4" s="483"/>
      <c r="DQN4" s="483"/>
      <c r="DQO4" s="483"/>
      <c r="DQP4" s="483"/>
      <c r="DQQ4" s="483"/>
      <c r="DQR4" s="483"/>
      <c r="DQS4" s="483"/>
      <c r="DQT4" s="483"/>
      <c r="DQU4" s="483"/>
      <c r="DQV4" s="483"/>
      <c r="DQW4" s="483"/>
      <c r="DQX4" s="483"/>
      <c r="DQY4" s="483"/>
      <c r="DQZ4" s="483"/>
      <c r="DRA4" s="483"/>
      <c r="DRB4" s="483"/>
      <c r="DRC4" s="483"/>
      <c r="DRD4" s="483"/>
      <c r="DRE4" s="483"/>
      <c r="DRF4" s="483"/>
      <c r="DRG4" s="483"/>
      <c r="DRH4" s="483"/>
      <c r="DRI4" s="483"/>
      <c r="DRJ4" s="483"/>
      <c r="DRK4" s="483"/>
      <c r="DRL4" s="483"/>
      <c r="DRM4" s="483"/>
      <c r="DRN4" s="483"/>
      <c r="DRO4" s="483"/>
      <c r="DRP4" s="483"/>
      <c r="DRQ4" s="483"/>
      <c r="DRR4" s="483"/>
      <c r="DRS4" s="483"/>
      <c r="DRT4" s="483"/>
      <c r="DRU4" s="483"/>
      <c r="DRV4" s="483"/>
      <c r="DRW4" s="483"/>
      <c r="DRX4" s="483"/>
      <c r="DRY4" s="483"/>
      <c r="DRZ4" s="483"/>
      <c r="DSA4" s="483"/>
      <c r="DSB4" s="483"/>
      <c r="DSC4" s="483"/>
      <c r="DSD4" s="483"/>
      <c r="DSE4" s="483"/>
      <c r="DSF4" s="483"/>
      <c r="DSG4" s="483"/>
      <c r="DSH4" s="483"/>
      <c r="DSI4" s="483"/>
      <c r="DSJ4" s="483"/>
      <c r="DSK4" s="483"/>
      <c r="DSL4" s="483"/>
      <c r="DSM4" s="483"/>
      <c r="DSN4" s="483"/>
      <c r="DSO4" s="483"/>
      <c r="DSP4" s="483"/>
      <c r="DSQ4" s="483"/>
      <c r="DSR4" s="483"/>
      <c r="DSS4" s="483"/>
      <c r="DST4" s="483"/>
      <c r="DSU4" s="483"/>
      <c r="DSV4" s="483"/>
      <c r="DSW4" s="483"/>
      <c r="DSX4" s="483"/>
      <c r="DSY4" s="483"/>
      <c r="DSZ4" s="483"/>
      <c r="DTA4" s="483"/>
      <c r="DTB4" s="483"/>
      <c r="DTC4" s="483"/>
      <c r="DTD4" s="483"/>
      <c r="DTE4" s="483"/>
      <c r="DTF4" s="483"/>
      <c r="DTG4" s="483"/>
      <c r="DTH4" s="483"/>
      <c r="DTI4" s="483"/>
      <c r="DTJ4" s="483"/>
      <c r="DTK4" s="483"/>
      <c r="DTL4" s="483"/>
      <c r="DTM4" s="483"/>
      <c r="DTN4" s="483"/>
      <c r="DTO4" s="483"/>
      <c r="DTP4" s="483"/>
      <c r="DTQ4" s="483"/>
      <c r="DTR4" s="483"/>
      <c r="DTS4" s="483"/>
      <c r="DTT4" s="483"/>
      <c r="DTU4" s="483"/>
      <c r="DTV4" s="483"/>
      <c r="DTW4" s="483"/>
      <c r="DTX4" s="483"/>
      <c r="DTY4" s="483"/>
      <c r="DTZ4" s="483"/>
      <c r="DUA4" s="483"/>
      <c r="DUB4" s="483"/>
      <c r="DUC4" s="483"/>
      <c r="DUD4" s="483"/>
      <c r="DUE4" s="483"/>
      <c r="DUF4" s="483"/>
      <c r="DUG4" s="483"/>
      <c r="DUH4" s="483"/>
      <c r="DUI4" s="483"/>
      <c r="DUJ4" s="483"/>
      <c r="DUK4" s="483"/>
      <c r="DUL4" s="483"/>
      <c r="DUM4" s="483"/>
      <c r="DUN4" s="483"/>
      <c r="DUO4" s="483"/>
      <c r="DUP4" s="483"/>
      <c r="DUQ4" s="483"/>
      <c r="DUR4" s="483"/>
      <c r="DUS4" s="483"/>
      <c r="DUT4" s="483"/>
      <c r="DUU4" s="483"/>
      <c r="DUV4" s="483"/>
      <c r="DUW4" s="483"/>
      <c r="DUX4" s="483"/>
      <c r="DUY4" s="483"/>
      <c r="DUZ4" s="483"/>
      <c r="DVA4" s="483"/>
      <c r="DVB4" s="483"/>
      <c r="DVC4" s="483"/>
      <c r="DVD4" s="483"/>
      <c r="DVE4" s="483"/>
      <c r="DVF4" s="483"/>
      <c r="DVG4" s="483"/>
      <c r="DVH4" s="483"/>
      <c r="DVI4" s="483"/>
      <c r="DVJ4" s="483"/>
      <c r="DVK4" s="483"/>
      <c r="DVL4" s="483"/>
      <c r="DVM4" s="483"/>
      <c r="DVN4" s="483"/>
      <c r="DVO4" s="483"/>
      <c r="DVP4" s="483"/>
      <c r="DVQ4" s="483"/>
      <c r="DVR4" s="483"/>
      <c r="DVS4" s="483"/>
      <c r="DVT4" s="483"/>
      <c r="DVU4" s="483"/>
      <c r="DVV4" s="483"/>
      <c r="DVW4" s="483"/>
      <c r="DVX4" s="483"/>
      <c r="DVY4" s="483"/>
      <c r="DVZ4" s="483"/>
      <c r="DWA4" s="483"/>
      <c r="DWB4" s="483"/>
      <c r="DWC4" s="483"/>
      <c r="DWD4" s="483"/>
      <c r="DWE4" s="483"/>
      <c r="DWF4" s="483"/>
      <c r="DWG4" s="483"/>
      <c r="DWH4" s="483"/>
      <c r="DWI4" s="483"/>
      <c r="DWJ4" s="483"/>
      <c r="DWK4" s="483"/>
      <c r="DWL4" s="483"/>
      <c r="DWM4" s="483"/>
      <c r="DWN4" s="483"/>
      <c r="DWO4" s="483"/>
      <c r="DWP4" s="483"/>
      <c r="DWQ4" s="483"/>
      <c r="DWR4" s="483"/>
      <c r="DWS4" s="483"/>
      <c r="DWT4" s="483"/>
      <c r="DWU4" s="483"/>
      <c r="DWV4" s="483"/>
      <c r="DWW4" s="483"/>
      <c r="DWX4" s="483"/>
      <c r="DWY4" s="483"/>
      <c r="DWZ4" s="483"/>
      <c r="DXA4" s="483"/>
      <c r="DXB4" s="483"/>
      <c r="DXC4" s="483"/>
      <c r="DXD4" s="483"/>
      <c r="DXE4" s="483"/>
      <c r="DXF4" s="483"/>
      <c r="DXG4" s="483"/>
      <c r="DXH4" s="483"/>
      <c r="DXI4" s="483"/>
      <c r="DXJ4" s="483"/>
      <c r="DXK4" s="483"/>
      <c r="DXL4" s="483"/>
      <c r="DXM4" s="483"/>
      <c r="DXN4" s="483"/>
      <c r="DXO4" s="483"/>
      <c r="DXP4" s="483"/>
      <c r="DXQ4" s="483"/>
      <c r="DXR4" s="483"/>
      <c r="DXS4" s="483"/>
      <c r="DXT4" s="483"/>
      <c r="DXU4" s="483"/>
      <c r="DXV4" s="483"/>
      <c r="DXW4" s="483"/>
      <c r="DXX4" s="483"/>
      <c r="DXY4" s="483"/>
      <c r="DXZ4" s="483"/>
      <c r="DYA4" s="483"/>
      <c r="DYB4" s="483"/>
      <c r="DYC4" s="483"/>
      <c r="DYD4" s="483"/>
      <c r="DYE4" s="483"/>
      <c r="DYF4" s="483"/>
      <c r="DYG4" s="483"/>
      <c r="DYH4" s="483"/>
      <c r="DYI4" s="483"/>
      <c r="DYJ4" s="483"/>
      <c r="DYK4" s="483"/>
      <c r="DYL4" s="483"/>
      <c r="DYM4" s="483"/>
      <c r="DYN4" s="483"/>
      <c r="DYO4" s="483"/>
      <c r="DYP4" s="483"/>
      <c r="DYQ4" s="483"/>
      <c r="DYR4" s="483"/>
      <c r="DYS4" s="483"/>
      <c r="DYT4" s="483"/>
      <c r="DYU4" s="483"/>
      <c r="DYV4" s="483"/>
      <c r="DYW4" s="483"/>
      <c r="DYX4" s="483"/>
      <c r="DYY4" s="483"/>
      <c r="DYZ4" s="483"/>
      <c r="DZA4" s="483"/>
      <c r="DZB4" s="483"/>
      <c r="DZC4" s="483"/>
      <c r="DZD4" s="483"/>
      <c r="DZE4" s="483"/>
      <c r="DZF4" s="483"/>
      <c r="DZG4" s="483"/>
      <c r="DZH4" s="483"/>
      <c r="DZI4" s="483"/>
      <c r="DZJ4" s="483"/>
      <c r="DZK4" s="483"/>
      <c r="DZL4" s="483"/>
      <c r="DZM4" s="483"/>
      <c r="DZN4" s="483"/>
      <c r="DZO4" s="483"/>
      <c r="DZP4" s="483"/>
      <c r="DZQ4" s="483"/>
      <c r="DZR4" s="483"/>
      <c r="DZS4" s="483"/>
      <c r="DZT4" s="483"/>
      <c r="DZU4" s="483"/>
      <c r="DZV4" s="483"/>
      <c r="DZW4" s="483"/>
      <c r="DZX4" s="483"/>
      <c r="DZY4" s="483"/>
      <c r="DZZ4" s="483"/>
      <c r="EAA4" s="483"/>
      <c r="EAB4" s="483"/>
      <c r="EAC4" s="483"/>
      <c r="EAD4" s="483"/>
      <c r="EAE4" s="483"/>
      <c r="EAF4" s="483"/>
      <c r="EAG4" s="483"/>
      <c r="EAH4" s="483"/>
      <c r="EAI4" s="483"/>
      <c r="EAJ4" s="483"/>
      <c r="EAK4" s="483"/>
      <c r="EAL4" s="483"/>
      <c r="EAM4" s="483"/>
      <c r="EAN4" s="483"/>
      <c r="EAO4" s="483"/>
      <c r="EAP4" s="483"/>
      <c r="EAQ4" s="483"/>
      <c r="EAR4" s="483"/>
      <c r="EAS4" s="483"/>
      <c r="EAT4" s="483"/>
      <c r="EAU4" s="483"/>
      <c r="EAV4" s="483"/>
      <c r="EAW4" s="483"/>
      <c r="EAX4" s="483"/>
      <c r="EAY4" s="483"/>
      <c r="EAZ4" s="483"/>
      <c r="EBA4" s="483"/>
      <c r="EBB4" s="483"/>
      <c r="EBC4" s="483"/>
      <c r="EBD4" s="483"/>
      <c r="EBE4" s="483"/>
      <c r="EBF4" s="483"/>
      <c r="EBG4" s="483"/>
      <c r="EBH4" s="483"/>
      <c r="EBI4" s="483"/>
      <c r="EBJ4" s="483"/>
      <c r="EBK4" s="483"/>
      <c r="EBL4" s="483"/>
      <c r="EBM4" s="483"/>
      <c r="EBN4" s="483"/>
      <c r="EBO4" s="483"/>
      <c r="EBP4" s="483"/>
      <c r="EBQ4" s="483"/>
      <c r="EBR4" s="483"/>
      <c r="EBS4" s="483"/>
      <c r="EBT4" s="483"/>
      <c r="EBU4" s="483"/>
      <c r="EBV4" s="483"/>
      <c r="EBW4" s="483"/>
      <c r="EBX4" s="483"/>
      <c r="EBY4" s="483"/>
      <c r="EBZ4" s="483"/>
      <c r="ECA4" s="483"/>
      <c r="ECB4" s="483"/>
      <c r="ECC4" s="483"/>
      <c r="ECD4" s="483"/>
      <c r="ECE4" s="483"/>
      <c r="ECF4" s="483"/>
      <c r="ECG4" s="483"/>
      <c r="ECH4" s="483"/>
      <c r="ECI4" s="483"/>
      <c r="ECJ4" s="483"/>
      <c r="ECK4" s="483"/>
      <c r="ECL4" s="483"/>
      <c r="ECM4" s="483"/>
      <c r="ECN4" s="483"/>
      <c r="ECO4" s="483"/>
      <c r="ECP4" s="483"/>
      <c r="ECQ4" s="483"/>
      <c r="ECR4" s="483"/>
      <c r="ECS4" s="483"/>
      <c r="ECT4" s="483"/>
      <c r="ECU4" s="483"/>
      <c r="ECV4" s="483"/>
      <c r="ECW4" s="483"/>
      <c r="ECX4" s="483"/>
      <c r="ECY4" s="483"/>
      <c r="ECZ4" s="483"/>
      <c r="EDA4" s="483"/>
      <c r="EDB4" s="483"/>
      <c r="EDC4" s="483"/>
      <c r="EDD4" s="483"/>
      <c r="EDE4" s="483"/>
      <c r="EDF4" s="483"/>
      <c r="EDG4" s="483"/>
      <c r="EDH4" s="483"/>
      <c r="EDI4" s="483"/>
      <c r="EDJ4" s="483"/>
      <c r="EDK4" s="483"/>
      <c r="EDL4" s="483"/>
      <c r="EDM4" s="483"/>
      <c r="EDN4" s="483"/>
      <c r="EDO4" s="483"/>
      <c r="EDP4" s="483"/>
      <c r="EDQ4" s="483"/>
      <c r="EDR4" s="483"/>
      <c r="EDS4" s="483"/>
      <c r="EDT4" s="483"/>
      <c r="EDU4" s="483"/>
      <c r="EDV4" s="483"/>
      <c r="EDW4" s="483"/>
      <c r="EDX4" s="483"/>
      <c r="EDY4" s="483"/>
      <c r="EDZ4" s="483"/>
      <c r="EEA4" s="483"/>
      <c r="EEB4" s="483"/>
      <c r="EEC4" s="483"/>
      <c r="EED4" s="483"/>
      <c r="EEE4" s="483"/>
      <c r="EEF4" s="483"/>
      <c r="EEG4" s="483"/>
      <c r="EEH4" s="483"/>
      <c r="EEI4" s="483"/>
      <c r="EEJ4" s="483"/>
      <c r="EEK4" s="483"/>
      <c r="EEL4" s="483"/>
      <c r="EEM4" s="483"/>
      <c r="EEN4" s="483"/>
      <c r="EEO4" s="483"/>
      <c r="EEP4" s="483"/>
      <c r="EEQ4" s="483"/>
      <c r="EER4" s="483"/>
      <c r="EES4" s="483"/>
      <c r="EET4" s="483"/>
      <c r="EEU4" s="483"/>
      <c r="EEV4" s="483"/>
      <c r="EEW4" s="483"/>
      <c r="EEX4" s="483"/>
      <c r="EEY4" s="483"/>
      <c r="EEZ4" s="483"/>
      <c r="EFA4" s="483"/>
      <c r="EFB4" s="483"/>
      <c r="EFC4" s="483"/>
      <c r="EFD4" s="483"/>
      <c r="EFE4" s="483"/>
      <c r="EFF4" s="483"/>
      <c r="EFG4" s="483"/>
      <c r="EFH4" s="483"/>
      <c r="EFI4" s="483"/>
      <c r="EFJ4" s="483"/>
      <c r="EFK4" s="483"/>
      <c r="EFL4" s="483"/>
      <c r="EFM4" s="483"/>
      <c r="EFN4" s="483"/>
      <c r="EFO4" s="483"/>
      <c r="EFP4" s="483"/>
      <c r="EFQ4" s="483"/>
      <c r="EFR4" s="483"/>
      <c r="EFS4" s="483"/>
      <c r="EFT4" s="483"/>
      <c r="EFU4" s="483"/>
      <c r="EFV4" s="483"/>
      <c r="EFW4" s="483"/>
      <c r="EFX4" s="483"/>
      <c r="EFY4" s="483"/>
      <c r="EFZ4" s="483"/>
      <c r="EGA4" s="483"/>
      <c r="EGB4" s="483"/>
      <c r="EGC4" s="483"/>
      <c r="EGD4" s="483"/>
      <c r="EGE4" s="483"/>
      <c r="EGF4" s="483"/>
      <c r="EGG4" s="483"/>
      <c r="EGH4" s="483"/>
      <c r="EGI4" s="483"/>
      <c r="EGJ4" s="483"/>
      <c r="EGK4" s="483"/>
      <c r="EGL4" s="483"/>
      <c r="EGM4" s="483"/>
      <c r="EGN4" s="483"/>
      <c r="EGO4" s="483"/>
      <c r="EGP4" s="483"/>
      <c r="EGQ4" s="483"/>
      <c r="EGR4" s="483"/>
      <c r="EGS4" s="483"/>
      <c r="EGT4" s="483"/>
      <c r="EGU4" s="483"/>
      <c r="EGV4" s="483"/>
      <c r="EGW4" s="483"/>
      <c r="EGX4" s="483"/>
      <c r="EGY4" s="483"/>
      <c r="EGZ4" s="483"/>
      <c r="EHA4" s="483"/>
      <c r="EHB4" s="483"/>
      <c r="EHC4" s="483"/>
      <c r="EHD4" s="483"/>
      <c r="EHE4" s="483"/>
      <c r="EHF4" s="483"/>
      <c r="EHG4" s="483"/>
      <c r="EHH4" s="483"/>
      <c r="EHI4" s="483"/>
      <c r="EHJ4" s="483"/>
      <c r="EHK4" s="483"/>
      <c r="EHL4" s="483"/>
      <c r="EHM4" s="483"/>
      <c r="EHN4" s="483"/>
      <c r="EHO4" s="483"/>
      <c r="EHP4" s="483"/>
      <c r="EHQ4" s="483"/>
      <c r="EHR4" s="483"/>
      <c r="EHS4" s="483"/>
      <c r="EHT4" s="483"/>
      <c r="EHU4" s="483"/>
      <c r="EHV4" s="483"/>
      <c r="EHW4" s="483"/>
      <c r="EHX4" s="483"/>
      <c r="EHY4" s="483"/>
      <c r="EHZ4" s="483"/>
      <c r="EIA4" s="483"/>
      <c r="EIB4" s="483"/>
      <c r="EIC4" s="483"/>
      <c r="EID4" s="483"/>
      <c r="EIE4" s="483"/>
      <c r="EIF4" s="483"/>
      <c r="EIG4" s="483"/>
      <c r="EIH4" s="483"/>
      <c r="EII4" s="483"/>
      <c r="EIJ4" s="483"/>
      <c r="EIK4" s="483"/>
      <c r="EIL4" s="483"/>
      <c r="EIM4" s="483"/>
      <c r="EIN4" s="483"/>
      <c r="EIO4" s="483"/>
      <c r="EIP4" s="483"/>
      <c r="EIQ4" s="483"/>
      <c r="EIR4" s="483"/>
      <c r="EIS4" s="483"/>
      <c r="EIT4" s="483"/>
      <c r="EIU4" s="483"/>
      <c r="EIV4" s="483"/>
      <c r="EIW4" s="483"/>
      <c r="EIX4" s="483"/>
      <c r="EIY4" s="483"/>
      <c r="EIZ4" s="483"/>
      <c r="EJA4" s="483"/>
      <c r="EJB4" s="483"/>
      <c r="EJC4" s="483"/>
      <c r="EJD4" s="483"/>
      <c r="EJE4" s="483"/>
      <c r="EJF4" s="483"/>
      <c r="EJG4" s="483"/>
      <c r="EJH4" s="483"/>
      <c r="EJI4" s="483"/>
      <c r="EJJ4" s="483"/>
      <c r="EJK4" s="483"/>
      <c r="EJL4" s="483"/>
      <c r="EJM4" s="483"/>
      <c r="EJN4" s="483"/>
      <c r="EJO4" s="483"/>
      <c r="EJP4" s="483"/>
      <c r="EJQ4" s="483"/>
      <c r="EJR4" s="483"/>
      <c r="EJS4" s="483"/>
      <c r="EJT4" s="483"/>
      <c r="EJU4" s="483"/>
      <c r="EJV4" s="483"/>
      <c r="EJW4" s="483"/>
      <c r="EJX4" s="483"/>
      <c r="EJY4" s="483"/>
      <c r="EJZ4" s="483"/>
      <c r="EKA4" s="483"/>
      <c r="EKB4" s="483"/>
      <c r="EKC4" s="483"/>
      <c r="EKD4" s="483"/>
      <c r="EKE4" s="483"/>
      <c r="EKF4" s="483"/>
      <c r="EKG4" s="483"/>
      <c r="EKH4" s="483"/>
      <c r="EKI4" s="483"/>
      <c r="EKJ4" s="483"/>
      <c r="EKK4" s="483"/>
      <c r="EKL4" s="483"/>
      <c r="EKM4" s="483"/>
      <c r="EKN4" s="483"/>
      <c r="EKO4" s="483"/>
      <c r="EKP4" s="483"/>
      <c r="EKQ4" s="483"/>
      <c r="EKR4" s="483"/>
      <c r="EKS4" s="483"/>
      <c r="EKT4" s="483"/>
      <c r="EKU4" s="483"/>
      <c r="EKV4" s="483"/>
      <c r="EKW4" s="483"/>
      <c r="EKX4" s="483"/>
      <c r="EKY4" s="483"/>
      <c r="EKZ4" s="483"/>
      <c r="ELA4" s="483"/>
      <c r="ELB4" s="483"/>
      <c r="ELC4" s="483"/>
      <c r="ELD4" s="483"/>
      <c r="ELE4" s="483"/>
      <c r="ELF4" s="483"/>
      <c r="ELG4" s="483"/>
      <c r="ELH4" s="483"/>
      <c r="ELI4" s="483"/>
      <c r="ELJ4" s="483"/>
      <c r="ELK4" s="483"/>
      <c r="ELL4" s="483"/>
      <c r="ELM4" s="483"/>
      <c r="ELN4" s="483"/>
      <c r="ELO4" s="483"/>
      <c r="ELP4" s="483"/>
      <c r="ELQ4" s="483"/>
      <c r="ELR4" s="483"/>
      <c r="ELS4" s="483"/>
      <c r="ELT4" s="483"/>
      <c r="ELU4" s="483"/>
      <c r="ELV4" s="483"/>
      <c r="ELW4" s="483"/>
      <c r="ELX4" s="483"/>
      <c r="ELY4" s="483"/>
      <c r="ELZ4" s="483"/>
      <c r="EMA4" s="483"/>
      <c r="EMB4" s="483"/>
      <c r="EMC4" s="483"/>
      <c r="EMD4" s="483"/>
      <c r="EME4" s="483"/>
      <c r="EMF4" s="483"/>
      <c r="EMG4" s="483"/>
      <c r="EMH4" s="483"/>
      <c r="EMI4" s="483"/>
      <c r="EMJ4" s="483"/>
      <c r="EMK4" s="483"/>
      <c r="EML4" s="483"/>
      <c r="EMM4" s="483"/>
      <c r="EMN4" s="483"/>
      <c r="EMO4" s="483"/>
      <c r="EMP4" s="483"/>
      <c r="EMQ4" s="483"/>
      <c r="EMR4" s="483"/>
      <c r="EMS4" s="483"/>
      <c r="EMT4" s="483"/>
      <c r="EMU4" s="483"/>
      <c r="EMV4" s="483"/>
      <c r="EMW4" s="483"/>
      <c r="EMX4" s="483"/>
      <c r="EMY4" s="483"/>
      <c r="EMZ4" s="483"/>
      <c r="ENA4" s="483"/>
      <c r="ENB4" s="483"/>
      <c r="ENC4" s="483"/>
      <c r="END4" s="483"/>
      <c r="ENE4" s="483"/>
      <c r="ENF4" s="483"/>
      <c r="ENG4" s="483"/>
      <c r="ENH4" s="483"/>
      <c r="ENI4" s="483"/>
      <c r="ENJ4" s="483"/>
      <c r="ENK4" s="483"/>
      <c r="ENL4" s="483"/>
      <c r="ENM4" s="483"/>
      <c r="ENN4" s="483"/>
      <c r="ENO4" s="483"/>
      <c r="ENP4" s="483"/>
      <c r="ENQ4" s="483"/>
      <c r="ENR4" s="483"/>
      <c r="ENS4" s="483"/>
      <c r="ENT4" s="483"/>
      <c r="ENU4" s="483"/>
      <c r="ENV4" s="483"/>
      <c r="ENW4" s="483"/>
      <c r="ENX4" s="483"/>
      <c r="ENY4" s="483"/>
      <c r="ENZ4" s="483"/>
      <c r="EOA4" s="483"/>
      <c r="EOB4" s="483"/>
      <c r="EOC4" s="483"/>
      <c r="EOD4" s="483"/>
      <c r="EOE4" s="483"/>
      <c r="EOF4" s="483"/>
      <c r="EOG4" s="483"/>
      <c r="EOH4" s="483"/>
      <c r="EOI4" s="483"/>
      <c r="EOJ4" s="483"/>
      <c r="EOK4" s="483"/>
      <c r="EOL4" s="483"/>
      <c r="EOM4" s="483"/>
      <c r="EON4" s="483"/>
      <c r="EOO4" s="483"/>
      <c r="EOP4" s="483"/>
      <c r="EOQ4" s="483"/>
      <c r="EOR4" s="483"/>
      <c r="EOS4" s="483"/>
      <c r="EOT4" s="483"/>
      <c r="EOU4" s="483"/>
      <c r="EOV4" s="483"/>
      <c r="EOW4" s="483"/>
      <c r="EOX4" s="483"/>
      <c r="EOY4" s="483"/>
      <c r="EOZ4" s="483"/>
      <c r="EPA4" s="483"/>
      <c r="EPB4" s="483"/>
      <c r="EPC4" s="483"/>
      <c r="EPD4" s="483"/>
      <c r="EPE4" s="483"/>
      <c r="EPF4" s="483"/>
      <c r="EPG4" s="483"/>
      <c r="EPH4" s="483"/>
      <c r="EPI4" s="483"/>
      <c r="EPJ4" s="483"/>
      <c r="EPK4" s="483"/>
      <c r="EPL4" s="483"/>
      <c r="EPM4" s="483"/>
      <c r="EPN4" s="483"/>
      <c r="EPO4" s="483"/>
      <c r="EPP4" s="483"/>
      <c r="EPQ4" s="483"/>
      <c r="EPR4" s="483"/>
      <c r="EPS4" s="483"/>
      <c r="EPT4" s="483"/>
      <c r="EPU4" s="483"/>
      <c r="EPV4" s="483"/>
      <c r="EPW4" s="483"/>
      <c r="EPX4" s="483"/>
      <c r="EPY4" s="483"/>
      <c r="EPZ4" s="483"/>
      <c r="EQA4" s="483"/>
      <c r="EQB4" s="483"/>
      <c r="EQC4" s="483"/>
      <c r="EQD4" s="483"/>
      <c r="EQE4" s="483"/>
      <c r="EQF4" s="483"/>
      <c r="EQG4" s="483"/>
      <c r="EQH4" s="483"/>
      <c r="EQI4" s="483"/>
      <c r="EQJ4" s="483"/>
      <c r="EQK4" s="483"/>
      <c r="EQL4" s="483"/>
      <c r="EQM4" s="483"/>
      <c r="EQN4" s="483"/>
      <c r="EQO4" s="483"/>
      <c r="EQP4" s="483"/>
      <c r="EQQ4" s="483"/>
      <c r="EQR4" s="483"/>
      <c r="EQS4" s="483"/>
      <c r="EQT4" s="483"/>
      <c r="EQU4" s="483"/>
      <c r="EQV4" s="483"/>
      <c r="EQW4" s="483"/>
      <c r="EQX4" s="483"/>
      <c r="EQY4" s="483"/>
      <c r="EQZ4" s="483"/>
      <c r="ERA4" s="483"/>
      <c r="ERB4" s="483"/>
      <c r="ERC4" s="483"/>
      <c r="ERD4" s="483"/>
      <c r="ERE4" s="483"/>
      <c r="ERF4" s="483"/>
      <c r="ERG4" s="483"/>
      <c r="ERH4" s="483"/>
      <c r="ERI4" s="483"/>
      <c r="ERJ4" s="483"/>
      <c r="ERK4" s="483"/>
      <c r="ERL4" s="483"/>
      <c r="ERM4" s="483"/>
      <c r="ERN4" s="483"/>
      <c r="ERO4" s="483"/>
      <c r="ERP4" s="483"/>
      <c r="ERQ4" s="483"/>
      <c r="ERR4" s="483"/>
      <c r="ERS4" s="483"/>
      <c r="ERT4" s="483"/>
      <c r="ERU4" s="483"/>
      <c r="ERV4" s="483"/>
      <c r="ERW4" s="483"/>
      <c r="ERX4" s="483"/>
      <c r="ERY4" s="483"/>
      <c r="ERZ4" s="483"/>
      <c r="ESA4" s="483"/>
      <c r="ESB4" s="483"/>
      <c r="ESC4" s="483"/>
      <c r="ESD4" s="483"/>
      <c r="ESE4" s="483"/>
      <c r="ESF4" s="483"/>
      <c r="ESG4" s="483"/>
      <c r="ESH4" s="483"/>
      <c r="ESI4" s="483"/>
      <c r="ESJ4" s="483"/>
      <c r="ESK4" s="483"/>
      <c r="ESL4" s="483"/>
      <c r="ESM4" s="483"/>
      <c r="ESN4" s="483"/>
      <c r="ESO4" s="483"/>
      <c r="ESP4" s="483"/>
      <c r="ESQ4" s="483"/>
      <c r="ESR4" s="483"/>
      <c r="ESS4" s="483"/>
      <c r="EST4" s="483"/>
      <c r="ESU4" s="483"/>
      <c r="ESV4" s="483"/>
      <c r="ESW4" s="483"/>
      <c r="ESX4" s="483"/>
      <c r="ESY4" s="483"/>
      <c r="ESZ4" s="483"/>
      <c r="ETA4" s="483"/>
      <c r="ETB4" s="483"/>
      <c r="ETC4" s="483"/>
      <c r="ETD4" s="483"/>
      <c r="ETE4" s="483"/>
      <c r="ETF4" s="483"/>
      <c r="ETG4" s="483"/>
      <c r="ETH4" s="483"/>
      <c r="ETI4" s="483"/>
      <c r="ETJ4" s="483"/>
      <c r="ETK4" s="483"/>
      <c r="ETL4" s="483"/>
      <c r="ETM4" s="483"/>
      <c r="ETN4" s="483"/>
      <c r="ETO4" s="483"/>
      <c r="ETP4" s="483"/>
      <c r="ETQ4" s="483"/>
      <c r="ETR4" s="483"/>
      <c r="ETS4" s="483"/>
      <c r="ETT4" s="483"/>
      <c r="ETU4" s="483"/>
      <c r="ETV4" s="483"/>
      <c r="ETW4" s="483"/>
      <c r="ETX4" s="483"/>
      <c r="ETY4" s="483"/>
      <c r="ETZ4" s="483"/>
      <c r="EUA4" s="483"/>
      <c r="EUB4" s="483"/>
      <c r="EUC4" s="483"/>
      <c r="EUD4" s="483"/>
      <c r="EUE4" s="483"/>
      <c r="EUF4" s="483"/>
      <c r="EUG4" s="483"/>
      <c r="EUH4" s="483"/>
      <c r="EUI4" s="483"/>
      <c r="EUJ4" s="483"/>
      <c r="EUK4" s="483"/>
      <c r="EUL4" s="483"/>
      <c r="EUM4" s="483"/>
      <c r="EUN4" s="483"/>
      <c r="EUO4" s="483"/>
      <c r="EUP4" s="483"/>
      <c r="EUQ4" s="483"/>
      <c r="EUR4" s="483"/>
      <c r="EUS4" s="483"/>
      <c r="EUT4" s="483"/>
      <c r="EUU4" s="483"/>
      <c r="EUV4" s="483"/>
      <c r="EUW4" s="483"/>
      <c r="EUX4" s="483"/>
      <c r="EUY4" s="483"/>
      <c r="EUZ4" s="483"/>
      <c r="EVA4" s="483"/>
      <c r="EVB4" s="483"/>
      <c r="EVC4" s="483"/>
      <c r="EVD4" s="483"/>
      <c r="EVE4" s="483"/>
      <c r="EVF4" s="483"/>
      <c r="EVG4" s="483"/>
      <c r="EVH4" s="483"/>
      <c r="EVI4" s="483"/>
      <c r="EVJ4" s="483"/>
      <c r="EVK4" s="483"/>
      <c r="EVL4" s="483"/>
      <c r="EVM4" s="483"/>
      <c r="EVN4" s="483"/>
      <c r="EVO4" s="483"/>
      <c r="EVP4" s="483"/>
      <c r="EVQ4" s="483"/>
      <c r="EVR4" s="483"/>
      <c r="EVS4" s="483"/>
      <c r="EVT4" s="483"/>
      <c r="EVU4" s="483"/>
      <c r="EVV4" s="483"/>
      <c r="EVW4" s="483"/>
      <c r="EVX4" s="483"/>
      <c r="EVY4" s="483"/>
      <c r="EVZ4" s="483"/>
      <c r="EWA4" s="483"/>
      <c r="EWB4" s="483"/>
      <c r="EWC4" s="483"/>
      <c r="EWD4" s="483"/>
      <c r="EWE4" s="483"/>
      <c r="EWF4" s="483"/>
      <c r="EWG4" s="483"/>
      <c r="EWH4" s="483"/>
      <c r="EWI4" s="483"/>
      <c r="EWJ4" s="483"/>
      <c r="EWK4" s="483"/>
      <c r="EWL4" s="483"/>
      <c r="EWM4" s="483"/>
      <c r="EWN4" s="483"/>
      <c r="EWO4" s="483"/>
      <c r="EWP4" s="483"/>
      <c r="EWQ4" s="483"/>
      <c r="EWR4" s="483"/>
      <c r="EWS4" s="483"/>
      <c r="EWT4" s="483"/>
      <c r="EWU4" s="483"/>
      <c r="EWV4" s="483"/>
      <c r="EWW4" s="483"/>
      <c r="EWX4" s="483"/>
      <c r="EWY4" s="483"/>
      <c r="EWZ4" s="483"/>
      <c r="EXA4" s="483"/>
      <c r="EXB4" s="483"/>
      <c r="EXC4" s="483"/>
      <c r="EXD4" s="483"/>
      <c r="EXE4" s="483"/>
      <c r="EXF4" s="483"/>
      <c r="EXG4" s="483"/>
      <c r="EXH4" s="483"/>
      <c r="EXI4" s="483"/>
      <c r="EXJ4" s="483"/>
      <c r="EXK4" s="483"/>
      <c r="EXL4" s="483"/>
      <c r="EXM4" s="483"/>
      <c r="EXN4" s="483"/>
      <c r="EXO4" s="483"/>
      <c r="EXP4" s="483"/>
      <c r="EXQ4" s="483"/>
      <c r="EXR4" s="483"/>
      <c r="EXS4" s="483"/>
      <c r="EXT4" s="483"/>
      <c r="EXU4" s="483"/>
      <c r="EXV4" s="483"/>
      <c r="EXW4" s="483"/>
      <c r="EXX4" s="483"/>
      <c r="EXY4" s="483"/>
      <c r="EXZ4" s="483"/>
      <c r="EYA4" s="483"/>
      <c r="EYB4" s="483"/>
      <c r="EYC4" s="483"/>
      <c r="EYD4" s="483"/>
      <c r="EYE4" s="483"/>
      <c r="EYF4" s="483"/>
      <c r="EYG4" s="483"/>
      <c r="EYH4" s="483"/>
      <c r="EYI4" s="483"/>
      <c r="EYJ4" s="483"/>
      <c r="EYK4" s="483"/>
      <c r="EYL4" s="483"/>
      <c r="EYM4" s="483"/>
      <c r="EYN4" s="483"/>
      <c r="EYO4" s="483"/>
      <c r="EYP4" s="483"/>
      <c r="EYQ4" s="483"/>
      <c r="EYR4" s="483"/>
      <c r="EYS4" s="483"/>
      <c r="EYT4" s="483"/>
      <c r="EYU4" s="483"/>
      <c r="EYV4" s="483"/>
      <c r="EYW4" s="483"/>
      <c r="EYX4" s="483"/>
      <c r="EYY4" s="483"/>
      <c r="EYZ4" s="483"/>
      <c r="EZA4" s="483"/>
      <c r="EZB4" s="483"/>
      <c r="EZC4" s="483"/>
      <c r="EZD4" s="483"/>
      <c r="EZE4" s="483"/>
      <c r="EZF4" s="483"/>
      <c r="EZG4" s="483"/>
      <c r="EZH4" s="483"/>
      <c r="EZI4" s="483"/>
      <c r="EZJ4" s="483"/>
      <c r="EZK4" s="483"/>
      <c r="EZL4" s="483"/>
      <c r="EZM4" s="483"/>
      <c r="EZN4" s="483"/>
      <c r="EZO4" s="483"/>
      <c r="EZP4" s="483"/>
      <c r="EZQ4" s="483"/>
      <c r="EZR4" s="483"/>
      <c r="EZS4" s="483"/>
      <c r="EZT4" s="483"/>
      <c r="EZU4" s="483"/>
      <c r="EZV4" s="483"/>
      <c r="EZW4" s="483"/>
      <c r="EZX4" s="483"/>
      <c r="EZY4" s="483"/>
      <c r="EZZ4" s="483"/>
      <c r="FAA4" s="483"/>
      <c r="FAB4" s="483"/>
      <c r="FAC4" s="483"/>
      <c r="FAD4" s="483"/>
      <c r="FAE4" s="483"/>
      <c r="FAF4" s="483"/>
      <c r="FAG4" s="483"/>
      <c r="FAH4" s="483"/>
      <c r="FAI4" s="483"/>
      <c r="FAJ4" s="483"/>
      <c r="FAK4" s="483"/>
      <c r="FAL4" s="483"/>
      <c r="FAM4" s="483"/>
      <c r="FAN4" s="483"/>
      <c r="FAO4" s="483"/>
      <c r="FAP4" s="483"/>
      <c r="FAQ4" s="483"/>
      <c r="FAR4" s="483"/>
      <c r="FAS4" s="483"/>
      <c r="FAT4" s="483"/>
      <c r="FAU4" s="483"/>
      <c r="FAV4" s="483"/>
      <c r="FAW4" s="483"/>
      <c r="FAX4" s="483"/>
      <c r="FAY4" s="483"/>
      <c r="FAZ4" s="483"/>
      <c r="FBA4" s="483"/>
      <c r="FBB4" s="483"/>
      <c r="FBC4" s="483"/>
      <c r="FBD4" s="483"/>
      <c r="FBE4" s="483"/>
      <c r="FBF4" s="483"/>
      <c r="FBG4" s="483"/>
      <c r="FBH4" s="483"/>
      <c r="FBI4" s="483"/>
      <c r="FBJ4" s="483"/>
      <c r="FBK4" s="483"/>
      <c r="FBL4" s="483"/>
      <c r="FBM4" s="483"/>
      <c r="FBN4" s="483"/>
      <c r="FBO4" s="483"/>
      <c r="FBP4" s="483"/>
      <c r="FBQ4" s="483"/>
      <c r="FBR4" s="483"/>
      <c r="FBS4" s="483"/>
      <c r="FBT4" s="483"/>
      <c r="FBU4" s="483"/>
      <c r="FBV4" s="483"/>
      <c r="FBW4" s="483"/>
      <c r="FBX4" s="483"/>
      <c r="FBY4" s="483"/>
      <c r="FBZ4" s="483"/>
      <c r="FCA4" s="483"/>
      <c r="FCB4" s="483"/>
      <c r="FCC4" s="483"/>
      <c r="FCD4" s="483"/>
      <c r="FCE4" s="483"/>
      <c r="FCF4" s="483"/>
      <c r="FCG4" s="483"/>
      <c r="FCH4" s="483"/>
      <c r="FCI4" s="483"/>
      <c r="FCJ4" s="483"/>
      <c r="FCK4" s="483"/>
      <c r="FCL4" s="483"/>
      <c r="FCM4" s="483"/>
      <c r="FCN4" s="483"/>
      <c r="FCO4" s="483"/>
      <c r="FCP4" s="483"/>
      <c r="FCQ4" s="483"/>
      <c r="FCR4" s="483"/>
      <c r="FCS4" s="483"/>
      <c r="FCT4" s="483"/>
      <c r="FCU4" s="483"/>
      <c r="FCV4" s="483"/>
      <c r="FCW4" s="483"/>
      <c r="FCX4" s="483"/>
      <c r="FCY4" s="483"/>
      <c r="FCZ4" s="483"/>
      <c r="FDA4" s="483"/>
      <c r="FDB4" s="483"/>
      <c r="FDC4" s="483"/>
      <c r="FDD4" s="483"/>
      <c r="FDE4" s="483"/>
      <c r="FDF4" s="483"/>
      <c r="FDG4" s="483"/>
      <c r="FDH4" s="483"/>
      <c r="FDI4" s="483"/>
      <c r="FDJ4" s="483"/>
      <c r="FDK4" s="483"/>
      <c r="FDL4" s="483"/>
      <c r="FDM4" s="483"/>
      <c r="FDN4" s="483"/>
      <c r="FDO4" s="483"/>
      <c r="FDP4" s="483"/>
      <c r="FDQ4" s="483"/>
      <c r="FDR4" s="483"/>
      <c r="FDS4" s="483"/>
      <c r="FDT4" s="483"/>
      <c r="FDU4" s="483"/>
      <c r="FDV4" s="483"/>
      <c r="FDW4" s="483"/>
      <c r="FDX4" s="483"/>
      <c r="FDY4" s="483"/>
      <c r="FDZ4" s="483"/>
      <c r="FEA4" s="483"/>
      <c r="FEB4" s="483"/>
      <c r="FEC4" s="483"/>
      <c r="FED4" s="483"/>
      <c r="FEE4" s="483"/>
      <c r="FEF4" s="483"/>
      <c r="FEG4" s="483"/>
      <c r="FEH4" s="483"/>
      <c r="FEI4" s="483"/>
      <c r="FEJ4" s="483"/>
      <c r="FEK4" s="483"/>
      <c r="FEL4" s="483"/>
      <c r="FEM4" s="483"/>
      <c r="FEN4" s="483"/>
      <c r="FEO4" s="483"/>
      <c r="FEP4" s="483"/>
      <c r="FEQ4" s="483"/>
      <c r="FER4" s="483"/>
      <c r="FES4" s="483"/>
      <c r="FET4" s="483"/>
      <c r="FEU4" s="483"/>
      <c r="FEV4" s="483"/>
      <c r="FEW4" s="483"/>
      <c r="FEX4" s="483"/>
      <c r="FEY4" s="483"/>
      <c r="FEZ4" s="483"/>
      <c r="FFA4" s="483"/>
      <c r="FFB4" s="483"/>
      <c r="FFC4" s="483"/>
      <c r="FFD4" s="483"/>
      <c r="FFE4" s="483"/>
      <c r="FFF4" s="483"/>
      <c r="FFG4" s="483"/>
      <c r="FFH4" s="483"/>
      <c r="FFI4" s="483"/>
      <c r="FFJ4" s="483"/>
      <c r="FFK4" s="483"/>
      <c r="FFL4" s="483"/>
      <c r="FFM4" s="483"/>
      <c r="FFN4" s="483"/>
      <c r="FFO4" s="483"/>
      <c r="FFP4" s="483"/>
      <c r="FFQ4" s="483"/>
      <c r="FFR4" s="483"/>
      <c r="FFS4" s="483"/>
      <c r="FFT4" s="483"/>
      <c r="FFU4" s="483"/>
      <c r="FFV4" s="483"/>
      <c r="FFW4" s="483"/>
      <c r="FFX4" s="483"/>
      <c r="FFY4" s="483"/>
      <c r="FFZ4" s="483"/>
      <c r="FGA4" s="483"/>
      <c r="FGB4" s="483"/>
      <c r="FGC4" s="483"/>
      <c r="FGD4" s="483"/>
      <c r="FGE4" s="483"/>
      <c r="FGF4" s="483"/>
      <c r="FGG4" s="483"/>
      <c r="FGH4" s="483"/>
      <c r="FGI4" s="483"/>
      <c r="FGJ4" s="483"/>
      <c r="FGK4" s="483"/>
      <c r="FGL4" s="483"/>
      <c r="FGM4" s="483"/>
      <c r="FGN4" s="483"/>
      <c r="FGO4" s="483"/>
      <c r="FGP4" s="483"/>
      <c r="FGQ4" s="483"/>
      <c r="FGR4" s="483"/>
      <c r="FGS4" s="483"/>
      <c r="FGT4" s="483"/>
      <c r="FGU4" s="483"/>
      <c r="FGV4" s="483"/>
      <c r="FGW4" s="483"/>
      <c r="FGX4" s="483"/>
      <c r="FGY4" s="483"/>
      <c r="FGZ4" s="483"/>
      <c r="FHA4" s="483"/>
      <c r="FHB4" s="483"/>
      <c r="FHC4" s="483"/>
      <c r="FHD4" s="483"/>
      <c r="FHE4" s="483"/>
      <c r="FHF4" s="483"/>
      <c r="FHG4" s="483"/>
      <c r="FHH4" s="483"/>
      <c r="FHI4" s="483"/>
      <c r="FHJ4" s="483"/>
      <c r="FHK4" s="483"/>
      <c r="FHL4" s="483"/>
      <c r="FHM4" s="483"/>
      <c r="FHN4" s="483"/>
      <c r="FHO4" s="483"/>
      <c r="FHP4" s="483"/>
      <c r="FHQ4" s="483"/>
      <c r="FHR4" s="483"/>
      <c r="FHS4" s="483"/>
      <c r="FHT4" s="483"/>
      <c r="FHU4" s="483"/>
      <c r="FHV4" s="483"/>
      <c r="FHW4" s="483"/>
      <c r="FHX4" s="483"/>
      <c r="FHY4" s="483"/>
      <c r="FHZ4" s="483"/>
      <c r="FIA4" s="483"/>
      <c r="FIB4" s="483"/>
      <c r="FIC4" s="483"/>
      <c r="FID4" s="483"/>
      <c r="FIE4" s="483"/>
      <c r="FIF4" s="483"/>
      <c r="FIG4" s="483"/>
      <c r="FIH4" s="483"/>
      <c r="FII4" s="483"/>
      <c r="FIJ4" s="483"/>
      <c r="FIK4" s="483"/>
      <c r="FIL4" s="483"/>
      <c r="FIM4" s="483"/>
      <c r="FIN4" s="483"/>
      <c r="FIO4" s="483"/>
      <c r="FIP4" s="483"/>
      <c r="FIQ4" s="483"/>
      <c r="FIR4" s="483"/>
      <c r="FIS4" s="483"/>
      <c r="FIT4" s="483"/>
      <c r="FIU4" s="483"/>
      <c r="FIV4" s="483"/>
      <c r="FIW4" s="483"/>
      <c r="FIX4" s="483"/>
      <c r="FIY4" s="483"/>
      <c r="FIZ4" s="483"/>
      <c r="FJA4" s="483"/>
      <c r="FJB4" s="483"/>
      <c r="FJC4" s="483"/>
      <c r="FJD4" s="483"/>
      <c r="FJE4" s="483"/>
      <c r="FJF4" s="483"/>
      <c r="FJG4" s="483"/>
      <c r="FJH4" s="483"/>
      <c r="FJI4" s="483"/>
      <c r="FJJ4" s="483"/>
      <c r="FJK4" s="483"/>
      <c r="FJL4" s="483"/>
      <c r="FJM4" s="483"/>
      <c r="FJN4" s="483"/>
      <c r="FJO4" s="483"/>
      <c r="FJP4" s="483"/>
      <c r="FJQ4" s="483"/>
      <c r="FJR4" s="483"/>
      <c r="FJS4" s="483"/>
      <c r="FJT4" s="483"/>
      <c r="FJU4" s="483"/>
      <c r="FJV4" s="483"/>
      <c r="FJW4" s="483"/>
      <c r="FJX4" s="483"/>
      <c r="FJY4" s="483"/>
      <c r="FJZ4" s="483"/>
      <c r="FKA4" s="483"/>
      <c r="FKB4" s="483"/>
      <c r="FKC4" s="483"/>
      <c r="FKD4" s="483"/>
      <c r="FKE4" s="483"/>
      <c r="FKF4" s="483"/>
      <c r="FKG4" s="483"/>
      <c r="FKH4" s="483"/>
      <c r="FKI4" s="483"/>
      <c r="FKJ4" s="483"/>
      <c r="FKK4" s="483"/>
      <c r="FKL4" s="483"/>
      <c r="FKM4" s="483"/>
      <c r="FKN4" s="483"/>
      <c r="FKO4" s="483"/>
      <c r="FKP4" s="483"/>
      <c r="FKQ4" s="483"/>
      <c r="FKR4" s="483"/>
      <c r="FKS4" s="483"/>
      <c r="FKT4" s="483"/>
      <c r="FKU4" s="483"/>
      <c r="FKV4" s="483"/>
      <c r="FKW4" s="483"/>
      <c r="FKX4" s="483"/>
      <c r="FKY4" s="483"/>
      <c r="FKZ4" s="483"/>
      <c r="FLA4" s="483"/>
      <c r="FLB4" s="483"/>
      <c r="FLC4" s="483"/>
      <c r="FLD4" s="483"/>
      <c r="FLE4" s="483"/>
      <c r="FLF4" s="483"/>
      <c r="FLG4" s="483"/>
      <c r="FLH4" s="483"/>
      <c r="FLI4" s="483"/>
      <c r="FLJ4" s="483"/>
      <c r="FLK4" s="483"/>
      <c r="FLL4" s="483"/>
      <c r="FLM4" s="483"/>
      <c r="FLN4" s="483"/>
      <c r="FLO4" s="483"/>
      <c r="FLP4" s="483"/>
      <c r="FLQ4" s="483"/>
      <c r="FLR4" s="483"/>
      <c r="FLS4" s="483"/>
      <c r="FLT4" s="483"/>
      <c r="FLU4" s="483"/>
      <c r="FLV4" s="483"/>
      <c r="FLW4" s="483"/>
      <c r="FLX4" s="483"/>
      <c r="FLY4" s="483"/>
      <c r="FLZ4" s="483"/>
      <c r="FMA4" s="483"/>
      <c r="FMB4" s="483"/>
      <c r="FMC4" s="483"/>
      <c r="FMD4" s="483"/>
      <c r="FME4" s="483"/>
      <c r="FMF4" s="483"/>
      <c r="FMG4" s="483"/>
      <c r="FMH4" s="483"/>
      <c r="FMI4" s="483"/>
      <c r="FMJ4" s="483"/>
      <c r="FMK4" s="483"/>
      <c r="FML4" s="483"/>
      <c r="FMM4" s="483"/>
      <c r="FMN4" s="483"/>
      <c r="FMO4" s="483"/>
      <c r="FMP4" s="483"/>
      <c r="FMQ4" s="483"/>
      <c r="FMR4" s="483"/>
      <c r="FMS4" s="483"/>
      <c r="FMT4" s="483"/>
      <c r="FMU4" s="483"/>
      <c r="FMV4" s="483"/>
      <c r="FMW4" s="483"/>
      <c r="FMX4" s="483"/>
      <c r="FMY4" s="483"/>
      <c r="FMZ4" s="483"/>
      <c r="FNA4" s="483"/>
      <c r="FNB4" s="483"/>
      <c r="FNC4" s="483"/>
      <c r="FND4" s="483"/>
      <c r="FNE4" s="483"/>
      <c r="FNF4" s="483"/>
      <c r="FNG4" s="483"/>
      <c r="FNH4" s="483"/>
      <c r="FNI4" s="483"/>
      <c r="FNJ4" s="483"/>
      <c r="FNK4" s="483"/>
      <c r="FNL4" s="483"/>
      <c r="FNM4" s="483"/>
      <c r="FNN4" s="483"/>
      <c r="FNO4" s="483"/>
      <c r="FNP4" s="483"/>
      <c r="FNQ4" s="483"/>
      <c r="FNR4" s="483"/>
      <c r="FNS4" s="483"/>
      <c r="FNT4" s="483"/>
      <c r="FNU4" s="483"/>
      <c r="FNV4" s="483"/>
      <c r="FNW4" s="483"/>
      <c r="FNX4" s="483"/>
      <c r="FNY4" s="483"/>
      <c r="FNZ4" s="483"/>
      <c r="FOA4" s="483"/>
      <c r="FOB4" s="483"/>
      <c r="FOC4" s="483"/>
      <c r="FOD4" s="483"/>
      <c r="FOE4" s="483"/>
      <c r="FOF4" s="483"/>
      <c r="FOG4" s="483"/>
      <c r="FOH4" s="483"/>
      <c r="FOI4" s="483"/>
      <c r="FOJ4" s="483"/>
      <c r="FOK4" s="483"/>
      <c r="FOL4" s="483"/>
      <c r="FOM4" s="483"/>
      <c r="FON4" s="483"/>
      <c r="FOO4" s="483"/>
      <c r="FOP4" s="483"/>
      <c r="FOQ4" s="483"/>
      <c r="FOR4" s="483"/>
      <c r="FOS4" s="483"/>
      <c r="FOT4" s="483"/>
      <c r="FOU4" s="483"/>
      <c r="FOV4" s="483"/>
      <c r="FOW4" s="483"/>
      <c r="FOX4" s="483"/>
      <c r="FOY4" s="483"/>
      <c r="FOZ4" s="483"/>
      <c r="FPA4" s="483"/>
      <c r="FPB4" s="483"/>
      <c r="FPC4" s="483"/>
      <c r="FPD4" s="483"/>
      <c r="FPE4" s="483"/>
      <c r="FPF4" s="483"/>
      <c r="FPG4" s="483"/>
      <c r="FPH4" s="483"/>
      <c r="FPI4" s="483"/>
      <c r="FPJ4" s="483"/>
      <c r="FPK4" s="483"/>
      <c r="FPL4" s="483"/>
      <c r="FPM4" s="483"/>
      <c r="FPN4" s="483"/>
      <c r="FPO4" s="483"/>
      <c r="FPP4" s="483"/>
      <c r="FPQ4" s="483"/>
      <c r="FPR4" s="483"/>
      <c r="FPS4" s="483"/>
      <c r="FPT4" s="483"/>
      <c r="FPU4" s="483"/>
      <c r="FPV4" s="483"/>
      <c r="FPW4" s="483"/>
      <c r="FPX4" s="483"/>
      <c r="FPY4" s="483"/>
      <c r="FPZ4" s="483"/>
      <c r="FQA4" s="483"/>
      <c r="FQB4" s="483"/>
      <c r="FQC4" s="483"/>
      <c r="FQD4" s="483"/>
      <c r="FQE4" s="483"/>
      <c r="FQF4" s="483"/>
      <c r="FQG4" s="483"/>
      <c r="FQH4" s="483"/>
      <c r="FQI4" s="483"/>
      <c r="FQJ4" s="483"/>
      <c r="FQK4" s="483"/>
      <c r="FQL4" s="483"/>
      <c r="FQM4" s="483"/>
      <c r="FQN4" s="483"/>
      <c r="FQO4" s="483"/>
      <c r="FQP4" s="483"/>
      <c r="FQQ4" s="483"/>
      <c r="FQR4" s="483"/>
      <c r="FQS4" s="483"/>
      <c r="FQT4" s="483"/>
      <c r="FQU4" s="483"/>
      <c r="FQV4" s="483"/>
      <c r="FQW4" s="483"/>
      <c r="FQX4" s="483"/>
      <c r="FQY4" s="483"/>
      <c r="FQZ4" s="483"/>
      <c r="FRA4" s="483"/>
      <c r="FRB4" s="483"/>
      <c r="FRC4" s="483"/>
      <c r="FRD4" s="483"/>
      <c r="FRE4" s="483"/>
      <c r="FRF4" s="483"/>
      <c r="FRG4" s="483"/>
      <c r="FRH4" s="483"/>
      <c r="FRI4" s="483"/>
      <c r="FRJ4" s="483"/>
      <c r="FRK4" s="483"/>
      <c r="FRL4" s="483"/>
      <c r="FRM4" s="483"/>
      <c r="FRN4" s="483"/>
      <c r="FRO4" s="483"/>
      <c r="FRP4" s="483"/>
      <c r="FRQ4" s="483"/>
      <c r="FRR4" s="483"/>
      <c r="FRS4" s="483"/>
      <c r="FRT4" s="483"/>
      <c r="FRU4" s="483"/>
      <c r="FRV4" s="483"/>
      <c r="FRW4" s="483"/>
      <c r="FRX4" s="483"/>
      <c r="FRY4" s="483"/>
      <c r="FRZ4" s="483"/>
      <c r="FSA4" s="483"/>
      <c r="FSB4" s="483"/>
      <c r="FSC4" s="483"/>
      <c r="FSD4" s="483"/>
      <c r="FSE4" s="483"/>
      <c r="FSF4" s="483"/>
      <c r="FSG4" s="483"/>
      <c r="FSH4" s="483"/>
      <c r="FSI4" s="483"/>
      <c r="FSJ4" s="483"/>
      <c r="FSK4" s="483"/>
      <c r="FSL4" s="483"/>
      <c r="FSM4" s="483"/>
      <c r="FSN4" s="483"/>
      <c r="FSO4" s="483"/>
      <c r="FSP4" s="483"/>
      <c r="FSQ4" s="483"/>
      <c r="FSR4" s="483"/>
      <c r="FSS4" s="483"/>
      <c r="FST4" s="483"/>
      <c r="FSU4" s="483"/>
      <c r="FSV4" s="483"/>
      <c r="FSW4" s="483"/>
      <c r="FSX4" s="483"/>
      <c r="FSY4" s="483"/>
      <c r="FSZ4" s="483"/>
      <c r="FTA4" s="483"/>
      <c r="FTB4" s="483"/>
      <c r="FTC4" s="483"/>
      <c r="FTD4" s="483"/>
      <c r="FTE4" s="483"/>
      <c r="FTF4" s="483"/>
      <c r="FTG4" s="483"/>
      <c r="FTH4" s="483"/>
      <c r="FTI4" s="483"/>
      <c r="FTJ4" s="483"/>
      <c r="FTK4" s="483"/>
      <c r="FTL4" s="483"/>
      <c r="FTM4" s="483"/>
      <c r="FTN4" s="483"/>
      <c r="FTO4" s="483"/>
      <c r="FTP4" s="483"/>
      <c r="FTQ4" s="483"/>
      <c r="FTR4" s="483"/>
      <c r="FTS4" s="483"/>
      <c r="FTT4" s="483"/>
      <c r="FTU4" s="483"/>
      <c r="FTV4" s="483"/>
      <c r="FTW4" s="483"/>
      <c r="FTX4" s="483"/>
      <c r="FTY4" s="483"/>
      <c r="FTZ4" s="483"/>
      <c r="FUA4" s="483"/>
      <c r="FUB4" s="483"/>
      <c r="FUC4" s="483"/>
      <c r="FUD4" s="483"/>
      <c r="FUE4" s="483"/>
      <c r="FUF4" s="483"/>
      <c r="FUG4" s="483"/>
      <c r="FUH4" s="483"/>
      <c r="FUI4" s="483"/>
      <c r="FUJ4" s="483"/>
      <c r="FUK4" s="483"/>
      <c r="FUL4" s="483"/>
      <c r="FUM4" s="483"/>
      <c r="FUN4" s="483"/>
      <c r="FUO4" s="483"/>
      <c r="FUP4" s="483"/>
      <c r="FUQ4" s="483"/>
      <c r="FUR4" s="483"/>
      <c r="FUS4" s="483"/>
      <c r="FUT4" s="483"/>
      <c r="FUU4" s="483"/>
      <c r="FUV4" s="483"/>
      <c r="FUW4" s="483"/>
      <c r="FUX4" s="483"/>
      <c r="FUY4" s="483"/>
      <c r="FUZ4" s="483"/>
      <c r="FVA4" s="483"/>
      <c r="FVB4" s="483"/>
      <c r="FVC4" s="483"/>
      <c r="FVD4" s="483"/>
      <c r="FVE4" s="483"/>
      <c r="FVF4" s="483"/>
      <c r="FVG4" s="483"/>
      <c r="FVH4" s="483"/>
      <c r="FVI4" s="483"/>
      <c r="FVJ4" s="483"/>
      <c r="FVK4" s="483"/>
      <c r="FVL4" s="483"/>
      <c r="FVM4" s="483"/>
      <c r="FVN4" s="483"/>
      <c r="FVO4" s="483"/>
      <c r="FVP4" s="483"/>
      <c r="FVQ4" s="483"/>
      <c r="FVR4" s="483"/>
      <c r="FVS4" s="483"/>
      <c r="FVT4" s="483"/>
      <c r="FVU4" s="483"/>
      <c r="FVV4" s="483"/>
      <c r="FVW4" s="483"/>
      <c r="FVX4" s="483"/>
      <c r="FVY4" s="483"/>
      <c r="FVZ4" s="483"/>
      <c r="FWA4" s="483"/>
      <c r="FWB4" s="483"/>
      <c r="FWC4" s="483"/>
      <c r="FWD4" s="483"/>
      <c r="FWE4" s="483"/>
      <c r="FWF4" s="483"/>
      <c r="FWG4" s="483"/>
      <c r="FWH4" s="483"/>
      <c r="FWI4" s="483"/>
      <c r="FWJ4" s="483"/>
      <c r="FWK4" s="483"/>
      <c r="FWL4" s="483"/>
      <c r="FWM4" s="483"/>
      <c r="FWN4" s="483"/>
      <c r="FWO4" s="483"/>
      <c r="FWP4" s="483"/>
      <c r="FWQ4" s="483"/>
      <c r="FWR4" s="483"/>
      <c r="FWS4" s="483"/>
      <c r="FWT4" s="483"/>
      <c r="FWU4" s="483"/>
      <c r="FWV4" s="483"/>
      <c r="FWW4" s="483"/>
      <c r="FWX4" s="483"/>
      <c r="FWY4" s="483"/>
      <c r="FWZ4" s="483"/>
      <c r="FXA4" s="483"/>
      <c r="FXB4" s="483"/>
      <c r="FXC4" s="483"/>
      <c r="FXD4" s="483"/>
      <c r="FXE4" s="483"/>
      <c r="FXF4" s="483"/>
      <c r="FXG4" s="483"/>
      <c r="FXH4" s="483"/>
      <c r="FXI4" s="483"/>
      <c r="FXJ4" s="483"/>
      <c r="FXK4" s="483"/>
      <c r="FXL4" s="483"/>
      <c r="FXM4" s="483"/>
      <c r="FXN4" s="483"/>
      <c r="FXO4" s="483"/>
      <c r="FXP4" s="483"/>
      <c r="FXQ4" s="483"/>
      <c r="FXR4" s="483"/>
      <c r="FXS4" s="483"/>
      <c r="FXT4" s="483"/>
      <c r="FXU4" s="483"/>
      <c r="FXV4" s="483"/>
      <c r="FXW4" s="483"/>
      <c r="FXX4" s="483"/>
      <c r="FXY4" s="483"/>
      <c r="FXZ4" s="483"/>
      <c r="FYA4" s="483"/>
      <c r="FYB4" s="483"/>
      <c r="FYC4" s="483"/>
      <c r="FYD4" s="483"/>
      <c r="FYE4" s="483"/>
      <c r="FYF4" s="483"/>
      <c r="FYG4" s="483"/>
      <c r="FYH4" s="483"/>
      <c r="FYI4" s="483"/>
      <c r="FYJ4" s="483"/>
      <c r="FYK4" s="483"/>
      <c r="FYL4" s="483"/>
      <c r="FYM4" s="483"/>
      <c r="FYN4" s="483"/>
      <c r="FYO4" s="483"/>
      <c r="FYP4" s="483"/>
      <c r="FYQ4" s="483"/>
      <c r="FYR4" s="483"/>
      <c r="FYS4" s="483"/>
      <c r="FYT4" s="483"/>
      <c r="FYU4" s="483"/>
      <c r="FYV4" s="483"/>
      <c r="FYW4" s="483"/>
      <c r="FYX4" s="483"/>
      <c r="FYY4" s="483"/>
      <c r="FYZ4" s="483"/>
      <c r="FZA4" s="483"/>
      <c r="FZB4" s="483"/>
      <c r="FZC4" s="483"/>
      <c r="FZD4" s="483"/>
      <c r="FZE4" s="483"/>
      <c r="FZF4" s="483"/>
      <c r="FZG4" s="483"/>
      <c r="FZH4" s="483"/>
      <c r="FZI4" s="483"/>
      <c r="FZJ4" s="483"/>
      <c r="FZK4" s="483"/>
      <c r="FZL4" s="483"/>
      <c r="FZM4" s="483"/>
      <c r="FZN4" s="483"/>
      <c r="FZO4" s="483"/>
      <c r="FZP4" s="483"/>
      <c r="FZQ4" s="483"/>
      <c r="FZR4" s="483"/>
      <c r="FZS4" s="483"/>
      <c r="FZT4" s="483"/>
      <c r="FZU4" s="483"/>
      <c r="FZV4" s="483"/>
      <c r="FZW4" s="483"/>
      <c r="FZX4" s="483"/>
      <c r="FZY4" s="483"/>
      <c r="FZZ4" s="483"/>
      <c r="GAA4" s="483"/>
      <c r="GAB4" s="483"/>
      <c r="GAC4" s="483"/>
      <c r="GAD4" s="483"/>
      <c r="GAE4" s="483"/>
      <c r="GAF4" s="483"/>
      <c r="GAG4" s="483"/>
      <c r="GAH4" s="483"/>
      <c r="GAI4" s="483"/>
      <c r="GAJ4" s="483"/>
      <c r="GAK4" s="483"/>
      <c r="GAL4" s="483"/>
      <c r="GAM4" s="483"/>
      <c r="GAN4" s="483"/>
      <c r="GAO4" s="483"/>
      <c r="GAP4" s="483"/>
      <c r="GAQ4" s="483"/>
      <c r="GAR4" s="483"/>
      <c r="GAS4" s="483"/>
      <c r="GAT4" s="483"/>
      <c r="GAU4" s="483"/>
      <c r="GAV4" s="483"/>
      <c r="GAW4" s="483"/>
      <c r="GAX4" s="483"/>
      <c r="GAY4" s="483"/>
      <c r="GAZ4" s="483"/>
      <c r="GBA4" s="483"/>
      <c r="GBB4" s="483"/>
      <c r="GBC4" s="483"/>
      <c r="GBD4" s="483"/>
      <c r="GBE4" s="483"/>
      <c r="GBF4" s="483"/>
      <c r="GBG4" s="483"/>
      <c r="GBH4" s="483"/>
      <c r="GBI4" s="483"/>
      <c r="GBJ4" s="483"/>
      <c r="GBK4" s="483"/>
      <c r="GBL4" s="483"/>
      <c r="GBM4" s="483"/>
      <c r="GBN4" s="483"/>
      <c r="GBO4" s="483"/>
      <c r="GBP4" s="483"/>
      <c r="GBQ4" s="483"/>
      <c r="GBR4" s="483"/>
      <c r="GBS4" s="483"/>
      <c r="GBT4" s="483"/>
      <c r="GBU4" s="483"/>
      <c r="GBV4" s="483"/>
      <c r="GBW4" s="483"/>
      <c r="GBX4" s="483"/>
      <c r="GBY4" s="483"/>
      <c r="GBZ4" s="483"/>
      <c r="GCA4" s="483"/>
      <c r="GCB4" s="483"/>
      <c r="GCC4" s="483"/>
      <c r="GCD4" s="483"/>
      <c r="GCE4" s="483"/>
      <c r="GCF4" s="483"/>
      <c r="GCG4" s="483"/>
      <c r="GCH4" s="483"/>
      <c r="GCI4" s="483"/>
      <c r="GCJ4" s="483"/>
      <c r="GCK4" s="483"/>
      <c r="GCL4" s="483"/>
      <c r="GCM4" s="483"/>
      <c r="GCN4" s="483"/>
      <c r="GCO4" s="483"/>
      <c r="GCP4" s="483"/>
      <c r="GCQ4" s="483"/>
      <c r="GCR4" s="483"/>
      <c r="GCS4" s="483"/>
      <c r="GCT4" s="483"/>
      <c r="GCU4" s="483"/>
      <c r="GCV4" s="483"/>
      <c r="GCW4" s="483"/>
      <c r="GCX4" s="483"/>
      <c r="GCY4" s="483"/>
      <c r="GCZ4" s="483"/>
      <c r="GDA4" s="483"/>
      <c r="GDB4" s="483"/>
      <c r="GDC4" s="483"/>
      <c r="GDD4" s="483"/>
      <c r="GDE4" s="483"/>
      <c r="GDF4" s="483"/>
      <c r="GDG4" s="483"/>
      <c r="GDH4" s="483"/>
      <c r="GDI4" s="483"/>
      <c r="GDJ4" s="483"/>
      <c r="GDK4" s="483"/>
      <c r="GDL4" s="483"/>
      <c r="GDM4" s="483"/>
      <c r="GDN4" s="483"/>
      <c r="GDO4" s="483"/>
      <c r="GDP4" s="483"/>
      <c r="GDQ4" s="483"/>
      <c r="GDR4" s="483"/>
      <c r="GDS4" s="483"/>
      <c r="GDT4" s="483"/>
      <c r="GDU4" s="483"/>
      <c r="GDV4" s="483"/>
      <c r="GDW4" s="483"/>
      <c r="GDX4" s="483"/>
      <c r="GDY4" s="483"/>
      <c r="GDZ4" s="483"/>
      <c r="GEA4" s="483"/>
      <c r="GEB4" s="483"/>
      <c r="GEC4" s="483"/>
      <c r="GED4" s="483"/>
      <c r="GEE4" s="483"/>
      <c r="GEF4" s="483"/>
      <c r="GEG4" s="483"/>
      <c r="GEH4" s="483"/>
      <c r="GEI4" s="483"/>
      <c r="GEJ4" s="483"/>
      <c r="GEK4" s="483"/>
      <c r="GEL4" s="483"/>
      <c r="GEM4" s="483"/>
      <c r="GEN4" s="483"/>
      <c r="GEO4" s="483"/>
      <c r="GEP4" s="483"/>
      <c r="GEQ4" s="483"/>
      <c r="GER4" s="483"/>
      <c r="GES4" s="483"/>
      <c r="GET4" s="483"/>
      <c r="GEU4" s="483"/>
      <c r="GEV4" s="483"/>
      <c r="GEW4" s="483"/>
      <c r="GEX4" s="483"/>
      <c r="GEY4" s="483"/>
      <c r="GEZ4" s="483"/>
      <c r="GFA4" s="483"/>
      <c r="GFB4" s="483"/>
      <c r="GFC4" s="483"/>
      <c r="GFD4" s="483"/>
      <c r="GFE4" s="483"/>
      <c r="GFF4" s="483"/>
      <c r="GFG4" s="483"/>
      <c r="GFH4" s="483"/>
      <c r="GFI4" s="483"/>
      <c r="GFJ4" s="483"/>
      <c r="GFK4" s="483"/>
      <c r="GFL4" s="483"/>
      <c r="GFM4" s="483"/>
      <c r="GFN4" s="483"/>
      <c r="GFO4" s="483"/>
      <c r="GFP4" s="483"/>
      <c r="GFQ4" s="483"/>
      <c r="GFR4" s="483"/>
      <c r="GFS4" s="483"/>
      <c r="GFT4" s="483"/>
      <c r="GFU4" s="483"/>
      <c r="GFV4" s="483"/>
      <c r="GFW4" s="483"/>
      <c r="GFX4" s="483"/>
      <c r="GFY4" s="483"/>
      <c r="GFZ4" s="483"/>
      <c r="GGA4" s="483"/>
      <c r="GGB4" s="483"/>
      <c r="GGC4" s="483"/>
      <c r="GGD4" s="483"/>
      <c r="GGE4" s="483"/>
      <c r="GGF4" s="483"/>
      <c r="GGG4" s="483"/>
      <c r="GGH4" s="483"/>
      <c r="GGI4" s="483"/>
      <c r="GGJ4" s="483"/>
      <c r="GGK4" s="483"/>
      <c r="GGL4" s="483"/>
      <c r="GGM4" s="483"/>
      <c r="GGN4" s="483"/>
      <c r="GGO4" s="483"/>
      <c r="GGP4" s="483"/>
      <c r="GGQ4" s="483"/>
      <c r="GGR4" s="483"/>
      <c r="GGS4" s="483"/>
      <c r="GGT4" s="483"/>
      <c r="GGU4" s="483"/>
      <c r="GGV4" s="483"/>
      <c r="GGW4" s="483"/>
      <c r="GGX4" s="483"/>
      <c r="GGY4" s="483"/>
      <c r="GGZ4" s="483"/>
      <c r="GHA4" s="483"/>
      <c r="GHB4" s="483"/>
      <c r="GHC4" s="483"/>
      <c r="GHD4" s="483"/>
      <c r="GHE4" s="483"/>
      <c r="GHF4" s="483"/>
      <c r="GHG4" s="483"/>
      <c r="GHH4" s="483"/>
      <c r="GHI4" s="483"/>
      <c r="GHJ4" s="483"/>
      <c r="GHK4" s="483"/>
      <c r="GHL4" s="483"/>
      <c r="GHM4" s="483"/>
      <c r="GHN4" s="483"/>
      <c r="GHO4" s="483"/>
      <c r="GHP4" s="483"/>
      <c r="GHQ4" s="483"/>
      <c r="GHR4" s="483"/>
      <c r="GHS4" s="483"/>
      <c r="GHT4" s="483"/>
      <c r="GHU4" s="483"/>
      <c r="GHV4" s="483"/>
      <c r="GHW4" s="483"/>
      <c r="GHX4" s="483"/>
      <c r="GHY4" s="483"/>
      <c r="GHZ4" s="483"/>
      <c r="GIA4" s="483"/>
      <c r="GIB4" s="483"/>
      <c r="GIC4" s="483"/>
      <c r="GID4" s="483"/>
      <c r="GIE4" s="483"/>
      <c r="GIF4" s="483"/>
      <c r="GIG4" s="483"/>
      <c r="GIH4" s="483"/>
      <c r="GII4" s="483"/>
      <c r="GIJ4" s="483"/>
      <c r="GIK4" s="483"/>
      <c r="GIL4" s="483"/>
      <c r="GIM4" s="483"/>
      <c r="GIN4" s="483"/>
      <c r="GIO4" s="483"/>
      <c r="GIP4" s="483"/>
      <c r="GIQ4" s="483"/>
      <c r="GIR4" s="483"/>
      <c r="GIS4" s="483"/>
      <c r="GIT4" s="483"/>
      <c r="GIU4" s="483"/>
      <c r="GIV4" s="483"/>
      <c r="GIW4" s="483"/>
      <c r="GIX4" s="483"/>
      <c r="GIY4" s="483"/>
      <c r="GIZ4" s="483"/>
      <c r="GJA4" s="483"/>
      <c r="GJB4" s="483"/>
      <c r="GJC4" s="483"/>
      <c r="GJD4" s="483"/>
      <c r="GJE4" s="483"/>
      <c r="GJF4" s="483"/>
      <c r="GJG4" s="483"/>
      <c r="GJH4" s="483"/>
      <c r="GJI4" s="483"/>
      <c r="GJJ4" s="483"/>
      <c r="GJK4" s="483"/>
      <c r="GJL4" s="483"/>
      <c r="GJM4" s="483"/>
      <c r="GJN4" s="483"/>
      <c r="GJO4" s="483"/>
      <c r="GJP4" s="483"/>
      <c r="GJQ4" s="483"/>
      <c r="GJR4" s="483"/>
      <c r="GJS4" s="483"/>
      <c r="GJT4" s="483"/>
      <c r="GJU4" s="483"/>
      <c r="GJV4" s="483"/>
      <c r="GJW4" s="483"/>
      <c r="GJX4" s="483"/>
      <c r="GJY4" s="483"/>
      <c r="GJZ4" s="483"/>
      <c r="GKA4" s="483"/>
      <c r="GKB4" s="483"/>
      <c r="GKC4" s="483"/>
      <c r="GKD4" s="483"/>
      <c r="GKE4" s="483"/>
      <c r="GKF4" s="483"/>
      <c r="GKG4" s="483"/>
      <c r="GKH4" s="483"/>
      <c r="GKI4" s="483"/>
      <c r="GKJ4" s="483"/>
      <c r="GKK4" s="483"/>
      <c r="GKL4" s="483"/>
      <c r="GKM4" s="483"/>
      <c r="GKN4" s="483"/>
      <c r="GKO4" s="483"/>
      <c r="GKP4" s="483"/>
      <c r="GKQ4" s="483"/>
      <c r="GKR4" s="483"/>
      <c r="GKS4" s="483"/>
      <c r="GKT4" s="483"/>
      <c r="GKU4" s="483"/>
      <c r="GKV4" s="483"/>
      <c r="GKW4" s="483"/>
      <c r="GKX4" s="483"/>
      <c r="GKY4" s="483"/>
      <c r="GKZ4" s="483"/>
      <c r="GLA4" s="483"/>
      <c r="GLB4" s="483"/>
      <c r="GLC4" s="483"/>
      <c r="GLD4" s="483"/>
      <c r="GLE4" s="483"/>
      <c r="GLF4" s="483"/>
      <c r="GLG4" s="483"/>
      <c r="GLH4" s="483"/>
      <c r="GLI4" s="483"/>
      <c r="GLJ4" s="483"/>
      <c r="GLK4" s="483"/>
      <c r="GLL4" s="483"/>
      <c r="GLM4" s="483"/>
      <c r="GLN4" s="483"/>
      <c r="GLO4" s="483"/>
      <c r="GLP4" s="483"/>
      <c r="GLQ4" s="483"/>
      <c r="GLR4" s="483"/>
      <c r="GLS4" s="483"/>
      <c r="GLT4" s="483"/>
      <c r="GLU4" s="483"/>
      <c r="GLV4" s="483"/>
      <c r="GLW4" s="483"/>
      <c r="GLX4" s="483"/>
      <c r="GLY4" s="483"/>
      <c r="GLZ4" s="483"/>
      <c r="GMA4" s="483"/>
      <c r="GMB4" s="483"/>
      <c r="GMC4" s="483"/>
      <c r="GMD4" s="483"/>
      <c r="GME4" s="483"/>
      <c r="GMF4" s="483"/>
      <c r="GMG4" s="483"/>
      <c r="GMH4" s="483"/>
      <c r="GMI4" s="483"/>
      <c r="GMJ4" s="483"/>
      <c r="GMK4" s="483"/>
      <c r="GML4" s="483"/>
      <c r="GMM4" s="483"/>
      <c r="GMN4" s="483"/>
      <c r="GMO4" s="483"/>
      <c r="GMP4" s="483"/>
      <c r="GMQ4" s="483"/>
      <c r="GMR4" s="483"/>
      <c r="GMS4" s="483"/>
      <c r="GMT4" s="483"/>
      <c r="GMU4" s="483"/>
      <c r="GMV4" s="483"/>
      <c r="GMW4" s="483"/>
      <c r="GMX4" s="483"/>
      <c r="GMY4" s="483"/>
      <c r="GMZ4" s="483"/>
      <c r="GNA4" s="483"/>
      <c r="GNB4" s="483"/>
      <c r="GNC4" s="483"/>
      <c r="GND4" s="483"/>
      <c r="GNE4" s="483"/>
      <c r="GNF4" s="483"/>
      <c r="GNG4" s="483"/>
      <c r="GNH4" s="483"/>
      <c r="GNI4" s="483"/>
      <c r="GNJ4" s="483"/>
      <c r="GNK4" s="483"/>
      <c r="GNL4" s="483"/>
      <c r="GNM4" s="483"/>
      <c r="GNN4" s="483"/>
      <c r="GNO4" s="483"/>
      <c r="GNP4" s="483"/>
      <c r="GNQ4" s="483"/>
      <c r="GNR4" s="483"/>
      <c r="GNS4" s="483"/>
      <c r="GNT4" s="483"/>
      <c r="GNU4" s="483"/>
      <c r="GNV4" s="483"/>
      <c r="GNW4" s="483"/>
      <c r="GNX4" s="483"/>
      <c r="GNY4" s="483"/>
      <c r="GNZ4" s="483"/>
      <c r="GOA4" s="483"/>
      <c r="GOB4" s="483"/>
      <c r="GOC4" s="483"/>
      <c r="GOD4" s="483"/>
      <c r="GOE4" s="483"/>
      <c r="GOF4" s="483"/>
      <c r="GOG4" s="483"/>
      <c r="GOH4" s="483"/>
      <c r="GOI4" s="483"/>
      <c r="GOJ4" s="483"/>
      <c r="GOK4" s="483"/>
      <c r="GOL4" s="483"/>
      <c r="GOM4" s="483"/>
      <c r="GON4" s="483"/>
      <c r="GOO4" s="483"/>
      <c r="GOP4" s="483"/>
      <c r="GOQ4" s="483"/>
      <c r="GOR4" s="483"/>
      <c r="GOS4" s="483"/>
      <c r="GOT4" s="483"/>
      <c r="GOU4" s="483"/>
      <c r="GOV4" s="483"/>
      <c r="GOW4" s="483"/>
      <c r="GOX4" s="483"/>
      <c r="GOY4" s="483"/>
      <c r="GOZ4" s="483"/>
      <c r="GPA4" s="483"/>
      <c r="GPB4" s="483"/>
      <c r="GPC4" s="483"/>
      <c r="GPD4" s="483"/>
      <c r="GPE4" s="483"/>
      <c r="GPF4" s="483"/>
      <c r="GPG4" s="483"/>
      <c r="GPH4" s="483"/>
      <c r="GPI4" s="483"/>
      <c r="GPJ4" s="483"/>
      <c r="GPK4" s="483"/>
      <c r="GPL4" s="483"/>
      <c r="GPM4" s="483"/>
      <c r="GPN4" s="483"/>
      <c r="GPO4" s="483"/>
      <c r="GPP4" s="483"/>
      <c r="GPQ4" s="483"/>
      <c r="GPR4" s="483"/>
      <c r="GPS4" s="483"/>
      <c r="GPT4" s="483"/>
      <c r="GPU4" s="483"/>
      <c r="GPV4" s="483"/>
      <c r="GPW4" s="483"/>
      <c r="GPX4" s="483"/>
      <c r="GPY4" s="483"/>
      <c r="GPZ4" s="483"/>
      <c r="GQA4" s="483"/>
      <c r="GQB4" s="483"/>
      <c r="GQC4" s="483"/>
      <c r="GQD4" s="483"/>
      <c r="GQE4" s="483"/>
      <c r="GQF4" s="483"/>
      <c r="GQG4" s="483"/>
      <c r="GQH4" s="483"/>
      <c r="GQI4" s="483"/>
      <c r="GQJ4" s="483"/>
      <c r="GQK4" s="483"/>
      <c r="GQL4" s="483"/>
      <c r="GQM4" s="483"/>
      <c r="GQN4" s="483"/>
      <c r="GQO4" s="483"/>
      <c r="GQP4" s="483"/>
      <c r="GQQ4" s="483"/>
      <c r="GQR4" s="483"/>
      <c r="GQS4" s="483"/>
      <c r="GQT4" s="483"/>
      <c r="GQU4" s="483"/>
      <c r="GQV4" s="483"/>
      <c r="GQW4" s="483"/>
      <c r="GQX4" s="483"/>
      <c r="GQY4" s="483"/>
      <c r="GQZ4" s="483"/>
      <c r="GRA4" s="483"/>
      <c r="GRB4" s="483"/>
      <c r="GRC4" s="483"/>
      <c r="GRD4" s="483"/>
      <c r="GRE4" s="483"/>
      <c r="GRF4" s="483"/>
      <c r="GRG4" s="483"/>
      <c r="GRH4" s="483"/>
      <c r="GRI4" s="483"/>
      <c r="GRJ4" s="483"/>
      <c r="GRK4" s="483"/>
      <c r="GRL4" s="483"/>
      <c r="GRM4" s="483"/>
      <c r="GRN4" s="483"/>
      <c r="GRO4" s="483"/>
      <c r="GRP4" s="483"/>
      <c r="GRQ4" s="483"/>
      <c r="GRR4" s="483"/>
      <c r="GRS4" s="483"/>
      <c r="GRT4" s="483"/>
      <c r="GRU4" s="483"/>
      <c r="GRV4" s="483"/>
      <c r="GRW4" s="483"/>
      <c r="GRX4" s="483"/>
      <c r="GRY4" s="483"/>
      <c r="GRZ4" s="483"/>
      <c r="GSA4" s="483"/>
      <c r="GSB4" s="483"/>
      <c r="GSC4" s="483"/>
      <c r="GSD4" s="483"/>
      <c r="GSE4" s="483"/>
      <c r="GSF4" s="483"/>
      <c r="GSG4" s="483"/>
      <c r="GSH4" s="483"/>
      <c r="GSI4" s="483"/>
      <c r="GSJ4" s="483"/>
      <c r="GSK4" s="483"/>
      <c r="GSL4" s="483"/>
      <c r="GSM4" s="483"/>
      <c r="GSN4" s="483"/>
      <c r="GSO4" s="483"/>
      <c r="GSP4" s="483"/>
      <c r="GSQ4" s="483"/>
      <c r="GSR4" s="483"/>
      <c r="GSS4" s="483"/>
      <c r="GST4" s="483"/>
      <c r="GSU4" s="483"/>
      <c r="GSV4" s="483"/>
      <c r="GSW4" s="483"/>
      <c r="GSX4" s="483"/>
      <c r="GSY4" s="483"/>
      <c r="GSZ4" s="483"/>
      <c r="GTA4" s="483"/>
      <c r="GTB4" s="483"/>
      <c r="GTC4" s="483"/>
      <c r="GTD4" s="483"/>
      <c r="GTE4" s="483"/>
      <c r="GTF4" s="483"/>
      <c r="GTG4" s="483"/>
      <c r="GTH4" s="483"/>
      <c r="GTI4" s="483"/>
      <c r="GTJ4" s="483"/>
      <c r="GTK4" s="483"/>
      <c r="GTL4" s="483"/>
      <c r="GTM4" s="483"/>
      <c r="GTN4" s="483"/>
      <c r="GTO4" s="483"/>
      <c r="GTP4" s="483"/>
      <c r="GTQ4" s="483"/>
      <c r="GTR4" s="483"/>
      <c r="GTS4" s="483"/>
      <c r="GTT4" s="483"/>
      <c r="GTU4" s="483"/>
      <c r="GTV4" s="483"/>
      <c r="GTW4" s="483"/>
      <c r="GTX4" s="483"/>
      <c r="GTY4" s="483"/>
      <c r="GTZ4" s="483"/>
      <c r="GUA4" s="483"/>
      <c r="GUB4" s="483"/>
      <c r="GUC4" s="483"/>
      <c r="GUD4" s="483"/>
      <c r="GUE4" s="483"/>
      <c r="GUF4" s="483"/>
      <c r="GUG4" s="483"/>
      <c r="GUH4" s="483"/>
      <c r="GUI4" s="483"/>
      <c r="GUJ4" s="483"/>
      <c r="GUK4" s="483"/>
      <c r="GUL4" s="483"/>
      <c r="GUM4" s="483"/>
      <c r="GUN4" s="483"/>
      <c r="GUO4" s="483"/>
      <c r="GUP4" s="483"/>
      <c r="GUQ4" s="483"/>
      <c r="GUR4" s="483"/>
      <c r="GUS4" s="483"/>
      <c r="GUT4" s="483"/>
      <c r="GUU4" s="483"/>
      <c r="GUV4" s="483"/>
      <c r="GUW4" s="483"/>
      <c r="GUX4" s="483"/>
      <c r="GUY4" s="483"/>
      <c r="GUZ4" s="483"/>
      <c r="GVA4" s="483"/>
      <c r="GVB4" s="483"/>
      <c r="GVC4" s="483"/>
      <c r="GVD4" s="483"/>
      <c r="GVE4" s="483"/>
      <c r="GVF4" s="483"/>
      <c r="GVG4" s="483"/>
      <c r="GVH4" s="483"/>
      <c r="GVI4" s="483"/>
      <c r="GVJ4" s="483"/>
      <c r="GVK4" s="483"/>
      <c r="GVL4" s="483"/>
      <c r="GVM4" s="483"/>
      <c r="GVN4" s="483"/>
      <c r="GVO4" s="483"/>
      <c r="GVP4" s="483"/>
      <c r="GVQ4" s="483"/>
      <c r="GVR4" s="483"/>
      <c r="GVS4" s="483"/>
      <c r="GVT4" s="483"/>
      <c r="GVU4" s="483"/>
      <c r="GVV4" s="483"/>
      <c r="GVW4" s="483"/>
      <c r="GVX4" s="483"/>
      <c r="GVY4" s="483"/>
      <c r="GVZ4" s="483"/>
      <c r="GWA4" s="483"/>
      <c r="GWB4" s="483"/>
      <c r="GWC4" s="483"/>
      <c r="GWD4" s="483"/>
      <c r="GWE4" s="483"/>
      <c r="GWF4" s="483"/>
      <c r="GWG4" s="483"/>
      <c r="GWH4" s="483"/>
      <c r="GWI4" s="483"/>
      <c r="GWJ4" s="483"/>
      <c r="GWK4" s="483"/>
      <c r="GWL4" s="483"/>
      <c r="GWM4" s="483"/>
      <c r="GWN4" s="483"/>
      <c r="GWO4" s="483"/>
      <c r="GWP4" s="483"/>
      <c r="GWQ4" s="483"/>
      <c r="GWR4" s="483"/>
      <c r="GWS4" s="483"/>
      <c r="GWT4" s="483"/>
      <c r="GWU4" s="483"/>
      <c r="GWV4" s="483"/>
      <c r="GWW4" s="483"/>
      <c r="GWX4" s="483"/>
      <c r="GWY4" s="483"/>
      <c r="GWZ4" s="483"/>
      <c r="GXA4" s="483"/>
      <c r="GXB4" s="483"/>
      <c r="GXC4" s="483"/>
      <c r="GXD4" s="483"/>
      <c r="GXE4" s="483"/>
      <c r="GXF4" s="483"/>
      <c r="GXG4" s="483"/>
      <c r="GXH4" s="483"/>
      <c r="GXI4" s="483"/>
      <c r="GXJ4" s="483"/>
      <c r="GXK4" s="483"/>
      <c r="GXL4" s="483"/>
      <c r="GXM4" s="483"/>
      <c r="GXN4" s="483"/>
      <c r="GXO4" s="483"/>
      <c r="GXP4" s="483"/>
      <c r="GXQ4" s="483"/>
      <c r="GXR4" s="483"/>
      <c r="GXS4" s="483"/>
      <c r="GXT4" s="483"/>
      <c r="GXU4" s="483"/>
      <c r="GXV4" s="483"/>
      <c r="GXW4" s="483"/>
      <c r="GXX4" s="483"/>
      <c r="GXY4" s="483"/>
      <c r="GXZ4" s="483"/>
      <c r="GYA4" s="483"/>
      <c r="GYB4" s="483"/>
      <c r="GYC4" s="483"/>
      <c r="GYD4" s="483"/>
      <c r="GYE4" s="483"/>
      <c r="GYF4" s="483"/>
      <c r="GYG4" s="483"/>
      <c r="GYH4" s="483"/>
      <c r="GYI4" s="483"/>
      <c r="GYJ4" s="483"/>
      <c r="GYK4" s="483"/>
      <c r="GYL4" s="483"/>
      <c r="GYM4" s="483"/>
      <c r="GYN4" s="483"/>
      <c r="GYO4" s="483"/>
      <c r="GYP4" s="483"/>
      <c r="GYQ4" s="483"/>
      <c r="GYR4" s="483"/>
      <c r="GYS4" s="483"/>
      <c r="GYT4" s="483"/>
      <c r="GYU4" s="483"/>
      <c r="GYV4" s="483"/>
      <c r="GYW4" s="483"/>
      <c r="GYX4" s="483"/>
      <c r="GYY4" s="483"/>
      <c r="GYZ4" s="483"/>
      <c r="GZA4" s="483"/>
      <c r="GZB4" s="483"/>
      <c r="GZC4" s="483"/>
      <c r="GZD4" s="483"/>
      <c r="GZE4" s="483"/>
      <c r="GZF4" s="483"/>
      <c r="GZG4" s="483"/>
      <c r="GZH4" s="483"/>
      <c r="GZI4" s="483"/>
      <c r="GZJ4" s="483"/>
      <c r="GZK4" s="483"/>
      <c r="GZL4" s="483"/>
      <c r="GZM4" s="483"/>
      <c r="GZN4" s="483"/>
      <c r="GZO4" s="483"/>
      <c r="GZP4" s="483"/>
      <c r="GZQ4" s="483"/>
      <c r="GZR4" s="483"/>
      <c r="GZS4" s="483"/>
      <c r="GZT4" s="483"/>
      <c r="GZU4" s="483"/>
      <c r="GZV4" s="483"/>
      <c r="GZW4" s="483"/>
      <c r="GZX4" s="483"/>
      <c r="GZY4" s="483"/>
      <c r="GZZ4" s="483"/>
      <c r="HAA4" s="483"/>
      <c r="HAB4" s="483"/>
      <c r="HAC4" s="483"/>
      <c r="HAD4" s="483"/>
      <c r="HAE4" s="483"/>
      <c r="HAF4" s="483"/>
      <c r="HAG4" s="483"/>
      <c r="HAH4" s="483"/>
      <c r="HAI4" s="483"/>
      <c r="HAJ4" s="483"/>
      <c r="HAK4" s="483"/>
      <c r="HAL4" s="483"/>
      <c r="HAM4" s="483"/>
      <c r="HAN4" s="483"/>
      <c r="HAO4" s="483"/>
      <c r="HAP4" s="483"/>
      <c r="HAQ4" s="483"/>
      <c r="HAR4" s="483"/>
      <c r="HAS4" s="483"/>
      <c r="HAT4" s="483"/>
      <c r="HAU4" s="483"/>
      <c r="HAV4" s="483"/>
      <c r="HAW4" s="483"/>
      <c r="HAX4" s="483"/>
      <c r="HAY4" s="483"/>
      <c r="HAZ4" s="483"/>
      <c r="HBA4" s="483"/>
      <c r="HBB4" s="483"/>
      <c r="HBC4" s="483"/>
      <c r="HBD4" s="483"/>
      <c r="HBE4" s="483"/>
      <c r="HBF4" s="483"/>
      <c r="HBG4" s="483"/>
      <c r="HBH4" s="483"/>
      <c r="HBI4" s="483"/>
      <c r="HBJ4" s="483"/>
      <c r="HBK4" s="483"/>
      <c r="HBL4" s="483"/>
      <c r="HBM4" s="483"/>
      <c r="HBN4" s="483"/>
      <c r="HBO4" s="483"/>
      <c r="HBP4" s="483"/>
      <c r="HBQ4" s="483"/>
      <c r="HBR4" s="483"/>
      <c r="HBS4" s="483"/>
      <c r="HBT4" s="483"/>
      <c r="HBU4" s="483"/>
      <c r="HBV4" s="483"/>
      <c r="HBW4" s="483"/>
      <c r="HBX4" s="483"/>
      <c r="HBY4" s="483"/>
      <c r="HBZ4" s="483"/>
      <c r="HCA4" s="483"/>
      <c r="HCB4" s="483"/>
      <c r="HCC4" s="483"/>
      <c r="HCD4" s="483"/>
      <c r="HCE4" s="483"/>
      <c r="HCF4" s="483"/>
      <c r="HCG4" s="483"/>
      <c r="HCH4" s="483"/>
      <c r="HCI4" s="483"/>
      <c r="HCJ4" s="483"/>
      <c r="HCK4" s="483"/>
      <c r="HCL4" s="483"/>
      <c r="HCM4" s="483"/>
      <c r="HCN4" s="483"/>
      <c r="HCO4" s="483"/>
      <c r="HCP4" s="483"/>
      <c r="HCQ4" s="483"/>
      <c r="HCR4" s="483"/>
      <c r="HCS4" s="483"/>
      <c r="HCT4" s="483"/>
      <c r="HCU4" s="483"/>
      <c r="HCV4" s="483"/>
      <c r="HCW4" s="483"/>
      <c r="HCX4" s="483"/>
      <c r="HCY4" s="483"/>
      <c r="HCZ4" s="483"/>
      <c r="HDA4" s="483"/>
      <c r="HDB4" s="483"/>
      <c r="HDC4" s="483"/>
      <c r="HDD4" s="483"/>
      <c r="HDE4" s="483"/>
      <c r="HDF4" s="483"/>
      <c r="HDG4" s="483"/>
      <c r="HDH4" s="483"/>
      <c r="HDI4" s="483"/>
      <c r="HDJ4" s="483"/>
      <c r="HDK4" s="483"/>
      <c r="HDL4" s="483"/>
      <c r="HDM4" s="483"/>
      <c r="HDN4" s="483"/>
      <c r="HDO4" s="483"/>
      <c r="HDP4" s="483"/>
      <c r="HDQ4" s="483"/>
      <c r="HDR4" s="483"/>
      <c r="HDS4" s="483"/>
      <c r="HDT4" s="483"/>
      <c r="HDU4" s="483"/>
      <c r="HDV4" s="483"/>
      <c r="HDW4" s="483"/>
      <c r="HDX4" s="483"/>
      <c r="HDY4" s="483"/>
      <c r="HDZ4" s="483"/>
      <c r="HEA4" s="483"/>
      <c r="HEB4" s="483"/>
      <c r="HEC4" s="483"/>
      <c r="HED4" s="483"/>
      <c r="HEE4" s="483"/>
      <c r="HEF4" s="483"/>
      <c r="HEG4" s="483"/>
      <c r="HEH4" s="483"/>
      <c r="HEI4" s="483"/>
      <c r="HEJ4" s="483"/>
      <c r="HEK4" s="483"/>
      <c r="HEL4" s="483"/>
      <c r="HEM4" s="483"/>
      <c r="HEN4" s="483"/>
      <c r="HEO4" s="483"/>
      <c r="HEP4" s="483"/>
      <c r="HEQ4" s="483"/>
      <c r="HER4" s="483"/>
      <c r="HES4" s="483"/>
      <c r="HET4" s="483"/>
      <c r="HEU4" s="483"/>
      <c r="HEV4" s="483"/>
      <c r="HEW4" s="483"/>
      <c r="HEX4" s="483"/>
      <c r="HEY4" s="483"/>
      <c r="HEZ4" s="483"/>
      <c r="HFA4" s="483"/>
      <c r="HFB4" s="483"/>
      <c r="HFC4" s="483"/>
      <c r="HFD4" s="483"/>
      <c r="HFE4" s="483"/>
      <c r="HFF4" s="483"/>
      <c r="HFG4" s="483"/>
      <c r="HFH4" s="483"/>
      <c r="HFI4" s="483"/>
      <c r="HFJ4" s="483"/>
      <c r="HFK4" s="483"/>
      <c r="HFL4" s="483"/>
      <c r="HFM4" s="483"/>
      <c r="HFN4" s="483"/>
      <c r="HFO4" s="483"/>
      <c r="HFP4" s="483"/>
      <c r="HFQ4" s="483"/>
      <c r="HFR4" s="483"/>
      <c r="HFS4" s="483"/>
      <c r="HFT4" s="483"/>
      <c r="HFU4" s="483"/>
      <c r="HFV4" s="483"/>
      <c r="HFW4" s="483"/>
      <c r="HFX4" s="483"/>
      <c r="HFY4" s="483"/>
      <c r="HFZ4" s="483"/>
      <c r="HGA4" s="483"/>
      <c r="HGB4" s="483"/>
      <c r="HGC4" s="483"/>
      <c r="HGD4" s="483"/>
      <c r="HGE4" s="483"/>
      <c r="HGF4" s="483"/>
      <c r="HGG4" s="483"/>
      <c r="HGH4" s="483"/>
      <c r="HGI4" s="483"/>
      <c r="HGJ4" s="483"/>
      <c r="HGK4" s="483"/>
      <c r="HGL4" s="483"/>
      <c r="HGM4" s="483"/>
      <c r="HGN4" s="483"/>
      <c r="HGO4" s="483"/>
      <c r="HGP4" s="483"/>
      <c r="HGQ4" s="483"/>
      <c r="HGR4" s="483"/>
      <c r="HGS4" s="483"/>
      <c r="HGT4" s="483"/>
      <c r="HGU4" s="483"/>
      <c r="HGV4" s="483"/>
      <c r="HGW4" s="483"/>
      <c r="HGX4" s="483"/>
      <c r="HGY4" s="483"/>
      <c r="HGZ4" s="483"/>
      <c r="HHA4" s="483"/>
      <c r="HHB4" s="483"/>
      <c r="HHC4" s="483"/>
      <c r="HHD4" s="483"/>
      <c r="HHE4" s="483"/>
      <c r="HHF4" s="483"/>
      <c r="HHG4" s="483"/>
      <c r="HHH4" s="483"/>
      <c r="HHI4" s="483"/>
      <c r="HHJ4" s="483"/>
      <c r="HHK4" s="483"/>
      <c r="HHL4" s="483"/>
      <c r="HHM4" s="483"/>
      <c r="HHN4" s="483"/>
      <c r="HHO4" s="483"/>
      <c r="HHP4" s="483"/>
      <c r="HHQ4" s="483"/>
      <c r="HHR4" s="483"/>
      <c r="HHS4" s="483"/>
      <c r="HHT4" s="483"/>
      <c r="HHU4" s="483"/>
      <c r="HHV4" s="483"/>
      <c r="HHW4" s="483"/>
      <c r="HHX4" s="483"/>
      <c r="HHY4" s="483"/>
      <c r="HHZ4" s="483"/>
      <c r="HIA4" s="483"/>
      <c r="HIB4" s="483"/>
      <c r="HIC4" s="483"/>
      <c r="HID4" s="483"/>
      <c r="HIE4" s="483"/>
      <c r="HIF4" s="483"/>
      <c r="HIG4" s="483"/>
      <c r="HIH4" s="483"/>
      <c r="HII4" s="483"/>
      <c r="HIJ4" s="483"/>
      <c r="HIK4" s="483"/>
      <c r="HIL4" s="483"/>
      <c r="HIM4" s="483"/>
      <c r="HIN4" s="483"/>
      <c r="HIO4" s="483"/>
      <c r="HIP4" s="483"/>
      <c r="HIQ4" s="483"/>
      <c r="HIR4" s="483"/>
      <c r="HIS4" s="483"/>
      <c r="HIT4" s="483"/>
      <c r="HIU4" s="483"/>
      <c r="HIV4" s="483"/>
      <c r="HIW4" s="483"/>
      <c r="HIX4" s="483"/>
      <c r="HIY4" s="483"/>
      <c r="HIZ4" s="483"/>
      <c r="HJA4" s="483"/>
      <c r="HJB4" s="483"/>
      <c r="HJC4" s="483"/>
      <c r="HJD4" s="483"/>
      <c r="HJE4" s="483"/>
      <c r="HJF4" s="483"/>
      <c r="HJG4" s="483"/>
      <c r="HJH4" s="483"/>
      <c r="HJI4" s="483"/>
      <c r="HJJ4" s="483"/>
      <c r="HJK4" s="483"/>
      <c r="HJL4" s="483"/>
      <c r="HJM4" s="483"/>
      <c r="HJN4" s="483"/>
      <c r="HJO4" s="483"/>
      <c r="HJP4" s="483"/>
      <c r="HJQ4" s="483"/>
      <c r="HJR4" s="483"/>
      <c r="HJS4" s="483"/>
      <c r="HJT4" s="483"/>
      <c r="HJU4" s="483"/>
      <c r="HJV4" s="483"/>
      <c r="HJW4" s="483"/>
      <c r="HJX4" s="483"/>
      <c r="HJY4" s="483"/>
      <c r="HJZ4" s="483"/>
      <c r="HKA4" s="483"/>
      <c r="HKB4" s="483"/>
      <c r="HKC4" s="483"/>
      <c r="HKD4" s="483"/>
      <c r="HKE4" s="483"/>
      <c r="HKF4" s="483"/>
      <c r="HKG4" s="483"/>
      <c r="HKH4" s="483"/>
      <c r="HKI4" s="483"/>
      <c r="HKJ4" s="483"/>
      <c r="HKK4" s="483"/>
      <c r="HKL4" s="483"/>
      <c r="HKM4" s="483"/>
      <c r="HKN4" s="483"/>
      <c r="HKO4" s="483"/>
      <c r="HKP4" s="483"/>
      <c r="HKQ4" s="483"/>
      <c r="HKR4" s="483"/>
      <c r="HKS4" s="483"/>
      <c r="HKT4" s="483"/>
      <c r="HKU4" s="483"/>
      <c r="HKV4" s="483"/>
      <c r="HKW4" s="483"/>
      <c r="HKX4" s="483"/>
      <c r="HKY4" s="483"/>
      <c r="HKZ4" s="483"/>
      <c r="HLA4" s="483"/>
      <c r="HLB4" s="483"/>
      <c r="HLC4" s="483"/>
      <c r="HLD4" s="483"/>
      <c r="HLE4" s="483"/>
      <c r="HLF4" s="483"/>
      <c r="HLG4" s="483"/>
      <c r="HLH4" s="483"/>
      <c r="HLI4" s="483"/>
      <c r="HLJ4" s="483"/>
      <c r="HLK4" s="483"/>
      <c r="HLL4" s="483"/>
      <c r="HLM4" s="483"/>
      <c r="HLN4" s="483"/>
      <c r="HLO4" s="483"/>
      <c r="HLP4" s="483"/>
      <c r="HLQ4" s="483"/>
      <c r="HLR4" s="483"/>
      <c r="HLS4" s="483"/>
      <c r="HLT4" s="483"/>
      <c r="HLU4" s="483"/>
      <c r="HLV4" s="483"/>
      <c r="HLW4" s="483"/>
      <c r="HLX4" s="483"/>
      <c r="HLY4" s="483"/>
      <c r="HLZ4" s="483"/>
      <c r="HMA4" s="483"/>
      <c r="HMB4" s="483"/>
      <c r="HMC4" s="483"/>
      <c r="HMD4" s="483"/>
      <c r="HME4" s="483"/>
      <c r="HMF4" s="483"/>
      <c r="HMG4" s="483"/>
      <c r="HMH4" s="483"/>
      <c r="HMI4" s="483"/>
      <c r="HMJ4" s="483"/>
      <c r="HMK4" s="483"/>
      <c r="HML4" s="483"/>
      <c r="HMM4" s="483"/>
      <c r="HMN4" s="483"/>
      <c r="HMO4" s="483"/>
      <c r="HMP4" s="483"/>
      <c r="HMQ4" s="483"/>
      <c r="HMR4" s="483"/>
      <c r="HMS4" s="483"/>
      <c r="HMT4" s="483"/>
      <c r="HMU4" s="483"/>
      <c r="HMV4" s="483"/>
      <c r="HMW4" s="483"/>
      <c r="HMX4" s="483"/>
      <c r="HMY4" s="483"/>
      <c r="HMZ4" s="483"/>
      <c r="HNA4" s="483"/>
      <c r="HNB4" s="483"/>
      <c r="HNC4" s="483"/>
      <c r="HND4" s="483"/>
      <c r="HNE4" s="483"/>
      <c r="HNF4" s="483"/>
      <c r="HNG4" s="483"/>
      <c r="HNH4" s="483"/>
      <c r="HNI4" s="483"/>
      <c r="HNJ4" s="483"/>
      <c r="HNK4" s="483"/>
      <c r="HNL4" s="483"/>
      <c r="HNM4" s="483"/>
      <c r="HNN4" s="483"/>
      <c r="HNO4" s="483"/>
      <c r="HNP4" s="483"/>
      <c r="HNQ4" s="483"/>
      <c r="HNR4" s="483"/>
      <c r="HNS4" s="483"/>
      <c r="HNT4" s="483"/>
      <c r="HNU4" s="483"/>
      <c r="HNV4" s="483"/>
      <c r="HNW4" s="483"/>
      <c r="HNX4" s="483"/>
      <c r="HNY4" s="483"/>
      <c r="HNZ4" s="483"/>
      <c r="HOA4" s="483"/>
      <c r="HOB4" s="483"/>
      <c r="HOC4" s="483"/>
      <c r="HOD4" s="483"/>
      <c r="HOE4" s="483"/>
      <c r="HOF4" s="483"/>
      <c r="HOG4" s="483"/>
      <c r="HOH4" s="483"/>
      <c r="HOI4" s="483"/>
      <c r="HOJ4" s="483"/>
      <c r="HOK4" s="483"/>
      <c r="HOL4" s="483"/>
      <c r="HOM4" s="483"/>
      <c r="HON4" s="483"/>
      <c r="HOO4" s="483"/>
      <c r="HOP4" s="483"/>
      <c r="HOQ4" s="483"/>
      <c r="HOR4" s="483"/>
      <c r="HOS4" s="483"/>
      <c r="HOT4" s="483"/>
      <c r="HOU4" s="483"/>
      <c r="HOV4" s="483"/>
      <c r="HOW4" s="483"/>
      <c r="HOX4" s="483"/>
      <c r="HOY4" s="483"/>
      <c r="HOZ4" s="483"/>
      <c r="HPA4" s="483"/>
      <c r="HPB4" s="483"/>
      <c r="HPC4" s="483"/>
      <c r="HPD4" s="483"/>
      <c r="HPE4" s="483"/>
      <c r="HPF4" s="483"/>
      <c r="HPG4" s="483"/>
      <c r="HPH4" s="483"/>
      <c r="HPI4" s="483"/>
      <c r="HPJ4" s="483"/>
      <c r="HPK4" s="483"/>
      <c r="HPL4" s="483"/>
      <c r="HPM4" s="483"/>
      <c r="HPN4" s="483"/>
      <c r="HPO4" s="483"/>
      <c r="HPP4" s="483"/>
      <c r="HPQ4" s="483"/>
      <c r="HPR4" s="483"/>
      <c r="HPS4" s="483"/>
      <c r="HPT4" s="483"/>
      <c r="HPU4" s="483"/>
      <c r="HPV4" s="483"/>
      <c r="HPW4" s="483"/>
      <c r="HPX4" s="483"/>
      <c r="HPY4" s="483"/>
      <c r="HPZ4" s="483"/>
      <c r="HQA4" s="483"/>
      <c r="HQB4" s="483"/>
      <c r="HQC4" s="483"/>
      <c r="HQD4" s="483"/>
      <c r="HQE4" s="483"/>
      <c r="HQF4" s="483"/>
      <c r="HQG4" s="483"/>
      <c r="HQH4" s="483"/>
      <c r="HQI4" s="483"/>
      <c r="HQJ4" s="483"/>
      <c r="HQK4" s="483"/>
      <c r="HQL4" s="483"/>
      <c r="HQM4" s="483"/>
      <c r="HQN4" s="483"/>
      <c r="HQO4" s="483"/>
      <c r="HQP4" s="483"/>
      <c r="HQQ4" s="483"/>
      <c r="HQR4" s="483"/>
      <c r="HQS4" s="483"/>
      <c r="HQT4" s="483"/>
      <c r="HQU4" s="483"/>
      <c r="HQV4" s="483"/>
      <c r="HQW4" s="483"/>
      <c r="HQX4" s="483"/>
      <c r="HQY4" s="483"/>
      <c r="HQZ4" s="483"/>
      <c r="HRA4" s="483"/>
      <c r="HRB4" s="483"/>
      <c r="HRC4" s="483"/>
      <c r="HRD4" s="483"/>
      <c r="HRE4" s="483"/>
      <c r="HRF4" s="483"/>
      <c r="HRG4" s="483"/>
      <c r="HRH4" s="483"/>
      <c r="HRI4" s="483"/>
      <c r="HRJ4" s="483"/>
      <c r="HRK4" s="483"/>
      <c r="HRL4" s="483"/>
      <c r="HRM4" s="483"/>
      <c r="HRN4" s="483"/>
      <c r="HRO4" s="483"/>
      <c r="HRP4" s="483"/>
      <c r="HRQ4" s="483"/>
      <c r="HRR4" s="483"/>
      <c r="HRS4" s="483"/>
      <c r="HRT4" s="483"/>
      <c r="HRU4" s="483"/>
      <c r="HRV4" s="483"/>
      <c r="HRW4" s="483"/>
      <c r="HRX4" s="483"/>
      <c r="HRY4" s="483"/>
      <c r="HRZ4" s="483"/>
      <c r="HSA4" s="483"/>
      <c r="HSB4" s="483"/>
      <c r="HSC4" s="483"/>
      <c r="HSD4" s="483"/>
      <c r="HSE4" s="483"/>
      <c r="HSF4" s="483"/>
      <c r="HSG4" s="483"/>
      <c r="HSH4" s="483"/>
      <c r="HSI4" s="483"/>
      <c r="HSJ4" s="483"/>
      <c r="HSK4" s="483"/>
      <c r="HSL4" s="483"/>
      <c r="HSM4" s="483"/>
      <c r="HSN4" s="483"/>
      <c r="HSO4" s="483"/>
      <c r="HSP4" s="483"/>
      <c r="HSQ4" s="483"/>
      <c r="HSR4" s="483"/>
      <c r="HSS4" s="483"/>
      <c r="HST4" s="483"/>
      <c r="HSU4" s="483"/>
      <c r="HSV4" s="483"/>
      <c r="HSW4" s="483"/>
      <c r="HSX4" s="483"/>
      <c r="HSY4" s="483"/>
      <c r="HSZ4" s="483"/>
      <c r="HTA4" s="483"/>
      <c r="HTB4" s="483"/>
      <c r="HTC4" s="483"/>
      <c r="HTD4" s="483"/>
      <c r="HTE4" s="483"/>
      <c r="HTF4" s="483"/>
      <c r="HTG4" s="483"/>
      <c r="HTH4" s="483"/>
      <c r="HTI4" s="483"/>
      <c r="HTJ4" s="483"/>
      <c r="HTK4" s="483"/>
      <c r="HTL4" s="483"/>
      <c r="HTM4" s="483"/>
      <c r="HTN4" s="483"/>
      <c r="HTO4" s="483"/>
      <c r="HTP4" s="483"/>
      <c r="HTQ4" s="483"/>
      <c r="HTR4" s="483"/>
      <c r="HTS4" s="483"/>
      <c r="HTT4" s="483"/>
      <c r="HTU4" s="483"/>
      <c r="HTV4" s="483"/>
      <c r="HTW4" s="483"/>
      <c r="HTX4" s="483"/>
      <c r="HTY4" s="483"/>
      <c r="HTZ4" s="483"/>
      <c r="HUA4" s="483"/>
      <c r="HUB4" s="483"/>
      <c r="HUC4" s="483"/>
      <c r="HUD4" s="483"/>
      <c r="HUE4" s="483"/>
      <c r="HUF4" s="483"/>
      <c r="HUG4" s="483"/>
      <c r="HUH4" s="483"/>
      <c r="HUI4" s="483"/>
      <c r="HUJ4" s="483"/>
      <c r="HUK4" s="483"/>
      <c r="HUL4" s="483"/>
      <c r="HUM4" s="483"/>
      <c r="HUN4" s="483"/>
      <c r="HUO4" s="483"/>
      <c r="HUP4" s="483"/>
      <c r="HUQ4" s="483"/>
      <c r="HUR4" s="483"/>
      <c r="HUS4" s="483"/>
      <c r="HUT4" s="483"/>
      <c r="HUU4" s="483"/>
      <c r="HUV4" s="483"/>
      <c r="HUW4" s="483"/>
      <c r="HUX4" s="483"/>
      <c r="HUY4" s="483"/>
      <c r="HUZ4" s="483"/>
      <c r="HVA4" s="483"/>
      <c r="HVB4" s="483"/>
      <c r="HVC4" s="483"/>
      <c r="HVD4" s="483"/>
      <c r="HVE4" s="483"/>
      <c r="HVF4" s="483"/>
      <c r="HVG4" s="483"/>
      <c r="HVH4" s="483"/>
      <c r="HVI4" s="483"/>
      <c r="HVJ4" s="483"/>
      <c r="HVK4" s="483"/>
      <c r="HVL4" s="483"/>
      <c r="HVM4" s="483"/>
      <c r="HVN4" s="483"/>
      <c r="HVO4" s="483"/>
      <c r="HVP4" s="483"/>
      <c r="HVQ4" s="483"/>
      <c r="HVR4" s="483"/>
      <c r="HVS4" s="483"/>
      <c r="HVT4" s="483"/>
      <c r="HVU4" s="483"/>
      <c r="HVV4" s="483"/>
      <c r="HVW4" s="483"/>
      <c r="HVX4" s="483"/>
      <c r="HVY4" s="483"/>
      <c r="HVZ4" s="483"/>
      <c r="HWA4" s="483"/>
      <c r="HWB4" s="483"/>
      <c r="HWC4" s="483"/>
      <c r="HWD4" s="483"/>
      <c r="HWE4" s="483"/>
      <c r="HWF4" s="483"/>
      <c r="HWG4" s="483"/>
      <c r="HWH4" s="483"/>
      <c r="HWI4" s="483"/>
      <c r="HWJ4" s="483"/>
      <c r="HWK4" s="483"/>
      <c r="HWL4" s="483"/>
      <c r="HWM4" s="483"/>
      <c r="HWN4" s="483"/>
      <c r="HWO4" s="483"/>
      <c r="HWP4" s="483"/>
      <c r="HWQ4" s="483"/>
      <c r="HWR4" s="483"/>
      <c r="HWS4" s="483"/>
      <c r="HWT4" s="483"/>
      <c r="HWU4" s="483"/>
      <c r="HWV4" s="483"/>
      <c r="HWW4" s="483"/>
      <c r="HWX4" s="483"/>
      <c r="HWY4" s="483"/>
      <c r="HWZ4" s="483"/>
      <c r="HXA4" s="483"/>
      <c r="HXB4" s="483"/>
      <c r="HXC4" s="483"/>
      <c r="HXD4" s="483"/>
      <c r="HXE4" s="483"/>
      <c r="HXF4" s="483"/>
      <c r="HXG4" s="483"/>
      <c r="HXH4" s="483"/>
      <c r="HXI4" s="483"/>
      <c r="HXJ4" s="483"/>
      <c r="HXK4" s="483"/>
      <c r="HXL4" s="483"/>
      <c r="HXM4" s="483"/>
      <c r="HXN4" s="483"/>
      <c r="HXO4" s="483"/>
      <c r="HXP4" s="483"/>
      <c r="HXQ4" s="483"/>
      <c r="HXR4" s="483"/>
      <c r="HXS4" s="483"/>
      <c r="HXT4" s="483"/>
      <c r="HXU4" s="483"/>
      <c r="HXV4" s="483"/>
      <c r="HXW4" s="483"/>
      <c r="HXX4" s="483"/>
      <c r="HXY4" s="483"/>
      <c r="HXZ4" s="483"/>
      <c r="HYA4" s="483"/>
      <c r="HYB4" s="483"/>
      <c r="HYC4" s="483"/>
      <c r="HYD4" s="483"/>
      <c r="HYE4" s="483"/>
      <c r="HYF4" s="483"/>
      <c r="HYG4" s="483"/>
      <c r="HYH4" s="483"/>
      <c r="HYI4" s="483"/>
      <c r="HYJ4" s="483"/>
      <c r="HYK4" s="483"/>
      <c r="HYL4" s="483"/>
      <c r="HYM4" s="483"/>
      <c r="HYN4" s="483"/>
      <c r="HYO4" s="483"/>
      <c r="HYP4" s="483"/>
      <c r="HYQ4" s="483"/>
      <c r="HYR4" s="483"/>
      <c r="HYS4" s="483"/>
      <c r="HYT4" s="483"/>
      <c r="HYU4" s="483"/>
      <c r="HYV4" s="483"/>
      <c r="HYW4" s="483"/>
      <c r="HYX4" s="483"/>
      <c r="HYY4" s="483"/>
      <c r="HYZ4" s="483"/>
      <c r="HZA4" s="483"/>
      <c r="HZB4" s="483"/>
      <c r="HZC4" s="483"/>
      <c r="HZD4" s="483"/>
      <c r="HZE4" s="483"/>
      <c r="HZF4" s="483"/>
      <c r="HZG4" s="483"/>
      <c r="HZH4" s="483"/>
      <c r="HZI4" s="483"/>
      <c r="HZJ4" s="483"/>
      <c r="HZK4" s="483"/>
      <c r="HZL4" s="483"/>
      <c r="HZM4" s="483"/>
      <c r="HZN4" s="483"/>
      <c r="HZO4" s="483"/>
      <c r="HZP4" s="483"/>
      <c r="HZQ4" s="483"/>
      <c r="HZR4" s="483"/>
      <c r="HZS4" s="483"/>
      <c r="HZT4" s="483"/>
      <c r="HZU4" s="483"/>
      <c r="HZV4" s="483"/>
      <c r="HZW4" s="483"/>
      <c r="HZX4" s="483"/>
      <c r="HZY4" s="483"/>
      <c r="HZZ4" s="483"/>
      <c r="IAA4" s="483"/>
      <c r="IAB4" s="483"/>
      <c r="IAC4" s="483"/>
      <c r="IAD4" s="483"/>
      <c r="IAE4" s="483"/>
      <c r="IAF4" s="483"/>
      <c r="IAG4" s="483"/>
      <c r="IAH4" s="483"/>
      <c r="IAI4" s="483"/>
      <c r="IAJ4" s="483"/>
      <c r="IAK4" s="483"/>
      <c r="IAL4" s="483"/>
      <c r="IAM4" s="483"/>
      <c r="IAN4" s="483"/>
      <c r="IAO4" s="483"/>
      <c r="IAP4" s="483"/>
      <c r="IAQ4" s="483"/>
      <c r="IAR4" s="483"/>
      <c r="IAS4" s="483"/>
      <c r="IAT4" s="483"/>
      <c r="IAU4" s="483"/>
      <c r="IAV4" s="483"/>
      <c r="IAW4" s="483"/>
      <c r="IAX4" s="483"/>
      <c r="IAY4" s="483"/>
      <c r="IAZ4" s="483"/>
      <c r="IBA4" s="483"/>
      <c r="IBB4" s="483"/>
      <c r="IBC4" s="483"/>
      <c r="IBD4" s="483"/>
      <c r="IBE4" s="483"/>
      <c r="IBF4" s="483"/>
      <c r="IBG4" s="483"/>
      <c r="IBH4" s="483"/>
      <c r="IBI4" s="483"/>
      <c r="IBJ4" s="483"/>
      <c r="IBK4" s="483"/>
      <c r="IBL4" s="483"/>
      <c r="IBM4" s="483"/>
      <c r="IBN4" s="483"/>
      <c r="IBO4" s="483"/>
      <c r="IBP4" s="483"/>
      <c r="IBQ4" s="483"/>
      <c r="IBR4" s="483"/>
      <c r="IBS4" s="483"/>
      <c r="IBT4" s="483"/>
      <c r="IBU4" s="483"/>
      <c r="IBV4" s="483"/>
      <c r="IBW4" s="483"/>
      <c r="IBX4" s="483"/>
      <c r="IBY4" s="483"/>
      <c r="IBZ4" s="483"/>
      <c r="ICA4" s="483"/>
      <c r="ICB4" s="483"/>
      <c r="ICC4" s="483"/>
      <c r="ICD4" s="483"/>
      <c r="ICE4" s="483"/>
      <c r="ICF4" s="483"/>
      <c r="ICG4" s="483"/>
      <c r="ICH4" s="483"/>
      <c r="ICI4" s="483"/>
      <c r="ICJ4" s="483"/>
      <c r="ICK4" s="483"/>
      <c r="ICL4" s="483"/>
      <c r="ICM4" s="483"/>
      <c r="ICN4" s="483"/>
      <c r="ICO4" s="483"/>
      <c r="ICP4" s="483"/>
      <c r="ICQ4" s="483"/>
      <c r="ICR4" s="483"/>
      <c r="ICS4" s="483"/>
      <c r="ICT4" s="483"/>
      <c r="ICU4" s="483"/>
      <c r="ICV4" s="483"/>
      <c r="ICW4" s="483"/>
      <c r="ICX4" s="483"/>
      <c r="ICY4" s="483"/>
      <c r="ICZ4" s="483"/>
      <c r="IDA4" s="483"/>
      <c r="IDB4" s="483"/>
      <c r="IDC4" s="483"/>
      <c r="IDD4" s="483"/>
      <c r="IDE4" s="483"/>
      <c r="IDF4" s="483"/>
      <c r="IDG4" s="483"/>
      <c r="IDH4" s="483"/>
      <c r="IDI4" s="483"/>
      <c r="IDJ4" s="483"/>
      <c r="IDK4" s="483"/>
      <c r="IDL4" s="483"/>
      <c r="IDM4" s="483"/>
      <c r="IDN4" s="483"/>
      <c r="IDO4" s="483"/>
      <c r="IDP4" s="483"/>
      <c r="IDQ4" s="483"/>
      <c r="IDR4" s="483"/>
      <c r="IDS4" s="483"/>
      <c r="IDT4" s="483"/>
      <c r="IDU4" s="483"/>
      <c r="IDV4" s="483"/>
      <c r="IDW4" s="483"/>
      <c r="IDX4" s="483"/>
      <c r="IDY4" s="483"/>
      <c r="IDZ4" s="483"/>
      <c r="IEA4" s="483"/>
      <c r="IEB4" s="483"/>
      <c r="IEC4" s="483"/>
      <c r="IED4" s="483"/>
      <c r="IEE4" s="483"/>
      <c r="IEF4" s="483"/>
      <c r="IEG4" s="483"/>
      <c r="IEH4" s="483"/>
      <c r="IEI4" s="483"/>
      <c r="IEJ4" s="483"/>
      <c r="IEK4" s="483"/>
      <c r="IEL4" s="483"/>
      <c r="IEM4" s="483"/>
      <c r="IEN4" s="483"/>
      <c r="IEO4" s="483"/>
      <c r="IEP4" s="483"/>
      <c r="IEQ4" s="483"/>
      <c r="IER4" s="483"/>
      <c r="IES4" s="483"/>
      <c r="IET4" s="483"/>
      <c r="IEU4" s="483"/>
      <c r="IEV4" s="483"/>
      <c r="IEW4" s="483"/>
      <c r="IEX4" s="483"/>
      <c r="IEY4" s="483"/>
      <c r="IEZ4" s="483"/>
      <c r="IFA4" s="483"/>
      <c r="IFB4" s="483"/>
      <c r="IFC4" s="483"/>
      <c r="IFD4" s="483"/>
      <c r="IFE4" s="483"/>
      <c r="IFF4" s="483"/>
      <c r="IFG4" s="483"/>
      <c r="IFH4" s="483"/>
      <c r="IFI4" s="483"/>
      <c r="IFJ4" s="483"/>
      <c r="IFK4" s="483"/>
      <c r="IFL4" s="483"/>
      <c r="IFM4" s="483"/>
      <c r="IFN4" s="483"/>
      <c r="IFO4" s="483"/>
      <c r="IFP4" s="483"/>
      <c r="IFQ4" s="483"/>
      <c r="IFR4" s="483"/>
      <c r="IFS4" s="483"/>
      <c r="IFT4" s="483"/>
      <c r="IFU4" s="483"/>
      <c r="IFV4" s="483"/>
      <c r="IFW4" s="483"/>
      <c r="IFX4" s="483"/>
      <c r="IFY4" s="483"/>
      <c r="IFZ4" s="483"/>
      <c r="IGA4" s="483"/>
      <c r="IGB4" s="483"/>
      <c r="IGC4" s="483"/>
      <c r="IGD4" s="483"/>
      <c r="IGE4" s="483"/>
      <c r="IGF4" s="483"/>
      <c r="IGG4" s="483"/>
      <c r="IGH4" s="483"/>
      <c r="IGI4" s="483"/>
      <c r="IGJ4" s="483"/>
      <c r="IGK4" s="483"/>
      <c r="IGL4" s="483"/>
      <c r="IGM4" s="483"/>
      <c r="IGN4" s="483"/>
      <c r="IGO4" s="483"/>
      <c r="IGP4" s="483"/>
      <c r="IGQ4" s="483"/>
      <c r="IGR4" s="483"/>
      <c r="IGS4" s="483"/>
      <c r="IGT4" s="483"/>
      <c r="IGU4" s="483"/>
      <c r="IGV4" s="483"/>
      <c r="IGW4" s="483"/>
      <c r="IGX4" s="483"/>
      <c r="IGY4" s="483"/>
      <c r="IGZ4" s="483"/>
      <c r="IHA4" s="483"/>
      <c r="IHB4" s="483"/>
      <c r="IHC4" s="483"/>
      <c r="IHD4" s="483"/>
      <c r="IHE4" s="483"/>
      <c r="IHF4" s="483"/>
      <c r="IHG4" s="483"/>
      <c r="IHH4" s="483"/>
      <c r="IHI4" s="483"/>
      <c r="IHJ4" s="483"/>
      <c r="IHK4" s="483"/>
      <c r="IHL4" s="483"/>
      <c r="IHM4" s="483"/>
      <c r="IHN4" s="483"/>
      <c r="IHO4" s="483"/>
      <c r="IHP4" s="483"/>
      <c r="IHQ4" s="483"/>
      <c r="IHR4" s="483"/>
      <c r="IHS4" s="483"/>
      <c r="IHT4" s="483"/>
      <c r="IHU4" s="483"/>
      <c r="IHV4" s="483"/>
      <c r="IHW4" s="483"/>
      <c r="IHX4" s="483"/>
      <c r="IHY4" s="483"/>
      <c r="IHZ4" s="483"/>
      <c r="IIA4" s="483"/>
      <c r="IIB4" s="483"/>
      <c r="IIC4" s="483"/>
      <c r="IID4" s="483"/>
      <c r="IIE4" s="483"/>
      <c r="IIF4" s="483"/>
      <c r="IIG4" s="483"/>
      <c r="IIH4" s="483"/>
      <c r="III4" s="483"/>
      <c r="IIJ4" s="483"/>
      <c r="IIK4" s="483"/>
      <c r="IIL4" s="483"/>
      <c r="IIM4" s="483"/>
      <c r="IIN4" s="483"/>
      <c r="IIO4" s="483"/>
      <c r="IIP4" s="483"/>
      <c r="IIQ4" s="483"/>
      <c r="IIR4" s="483"/>
      <c r="IIS4" s="483"/>
      <c r="IIT4" s="483"/>
      <c r="IIU4" s="483"/>
      <c r="IIV4" s="483"/>
      <c r="IIW4" s="483"/>
      <c r="IIX4" s="483"/>
      <c r="IIY4" s="483"/>
      <c r="IIZ4" s="483"/>
      <c r="IJA4" s="483"/>
      <c r="IJB4" s="483"/>
      <c r="IJC4" s="483"/>
      <c r="IJD4" s="483"/>
      <c r="IJE4" s="483"/>
      <c r="IJF4" s="483"/>
      <c r="IJG4" s="483"/>
      <c r="IJH4" s="483"/>
      <c r="IJI4" s="483"/>
      <c r="IJJ4" s="483"/>
      <c r="IJK4" s="483"/>
      <c r="IJL4" s="483"/>
      <c r="IJM4" s="483"/>
      <c r="IJN4" s="483"/>
      <c r="IJO4" s="483"/>
      <c r="IJP4" s="483"/>
      <c r="IJQ4" s="483"/>
      <c r="IJR4" s="483"/>
      <c r="IJS4" s="483"/>
      <c r="IJT4" s="483"/>
      <c r="IJU4" s="483"/>
      <c r="IJV4" s="483"/>
      <c r="IJW4" s="483"/>
      <c r="IJX4" s="483"/>
      <c r="IJY4" s="483"/>
      <c r="IJZ4" s="483"/>
      <c r="IKA4" s="483"/>
      <c r="IKB4" s="483"/>
      <c r="IKC4" s="483"/>
      <c r="IKD4" s="483"/>
      <c r="IKE4" s="483"/>
      <c r="IKF4" s="483"/>
      <c r="IKG4" s="483"/>
      <c r="IKH4" s="483"/>
      <c r="IKI4" s="483"/>
      <c r="IKJ4" s="483"/>
      <c r="IKK4" s="483"/>
      <c r="IKL4" s="483"/>
      <c r="IKM4" s="483"/>
      <c r="IKN4" s="483"/>
      <c r="IKO4" s="483"/>
      <c r="IKP4" s="483"/>
      <c r="IKQ4" s="483"/>
      <c r="IKR4" s="483"/>
      <c r="IKS4" s="483"/>
      <c r="IKT4" s="483"/>
      <c r="IKU4" s="483"/>
      <c r="IKV4" s="483"/>
      <c r="IKW4" s="483"/>
      <c r="IKX4" s="483"/>
      <c r="IKY4" s="483"/>
      <c r="IKZ4" s="483"/>
      <c r="ILA4" s="483"/>
      <c r="ILB4" s="483"/>
      <c r="ILC4" s="483"/>
      <c r="ILD4" s="483"/>
      <c r="ILE4" s="483"/>
      <c r="ILF4" s="483"/>
      <c r="ILG4" s="483"/>
      <c r="ILH4" s="483"/>
      <c r="ILI4" s="483"/>
      <c r="ILJ4" s="483"/>
      <c r="ILK4" s="483"/>
      <c r="ILL4" s="483"/>
      <c r="ILM4" s="483"/>
      <c r="ILN4" s="483"/>
      <c r="ILO4" s="483"/>
      <c r="ILP4" s="483"/>
      <c r="ILQ4" s="483"/>
      <c r="ILR4" s="483"/>
      <c r="ILS4" s="483"/>
      <c r="ILT4" s="483"/>
      <c r="ILU4" s="483"/>
      <c r="ILV4" s="483"/>
      <c r="ILW4" s="483"/>
      <c r="ILX4" s="483"/>
      <c r="ILY4" s="483"/>
      <c r="ILZ4" s="483"/>
      <c r="IMA4" s="483"/>
      <c r="IMB4" s="483"/>
      <c r="IMC4" s="483"/>
      <c r="IMD4" s="483"/>
      <c r="IME4" s="483"/>
      <c r="IMF4" s="483"/>
      <c r="IMG4" s="483"/>
      <c r="IMH4" s="483"/>
      <c r="IMI4" s="483"/>
      <c r="IMJ4" s="483"/>
      <c r="IMK4" s="483"/>
      <c r="IML4" s="483"/>
      <c r="IMM4" s="483"/>
      <c r="IMN4" s="483"/>
      <c r="IMO4" s="483"/>
      <c r="IMP4" s="483"/>
      <c r="IMQ4" s="483"/>
      <c r="IMR4" s="483"/>
      <c r="IMS4" s="483"/>
      <c r="IMT4" s="483"/>
      <c r="IMU4" s="483"/>
      <c r="IMV4" s="483"/>
      <c r="IMW4" s="483"/>
      <c r="IMX4" s="483"/>
      <c r="IMY4" s="483"/>
      <c r="IMZ4" s="483"/>
      <c r="INA4" s="483"/>
      <c r="INB4" s="483"/>
      <c r="INC4" s="483"/>
      <c r="IND4" s="483"/>
      <c r="INE4" s="483"/>
      <c r="INF4" s="483"/>
      <c r="ING4" s="483"/>
      <c r="INH4" s="483"/>
      <c r="INI4" s="483"/>
      <c r="INJ4" s="483"/>
      <c r="INK4" s="483"/>
      <c r="INL4" s="483"/>
      <c r="INM4" s="483"/>
      <c r="INN4" s="483"/>
      <c r="INO4" s="483"/>
      <c r="INP4" s="483"/>
      <c r="INQ4" s="483"/>
      <c r="INR4" s="483"/>
      <c r="INS4" s="483"/>
      <c r="INT4" s="483"/>
      <c r="INU4" s="483"/>
      <c r="INV4" s="483"/>
      <c r="INW4" s="483"/>
      <c r="INX4" s="483"/>
      <c r="INY4" s="483"/>
      <c r="INZ4" s="483"/>
      <c r="IOA4" s="483"/>
      <c r="IOB4" s="483"/>
      <c r="IOC4" s="483"/>
      <c r="IOD4" s="483"/>
      <c r="IOE4" s="483"/>
      <c r="IOF4" s="483"/>
      <c r="IOG4" s="483"/>
      <c r="IOH4" s="483"/>
      <c r="IOI4" s="483"/>
      <c r="IOJ4" s="483"/>
      <c r="IOK4" s="483"/>
      <c r="IOL4" s="483"/>
      <c r="IOM4" s="483"/>
      <c r="ION4" s="483"/>
      <c r="IOO4" s="483"/>
      <c r="IOP4" s="483"/>
      <c r="IOQ4" s="483"/>
      <c r="IOR4" s="483"/>
      <c r="IOS4" s="483"/>
      <c r="IOT4" s="483"/>
      <c r="IOU4" s="483"/>
      <c r="IOV4" s="483"/>
      <c r="IOW4" s="483"/>
      <c r="IOX4" s="483"/>
      <c r="IOY4" s="483"/>
      <c r="IOZ4" s="483"/>
      <c r="IPA4" s="483"/>
      <c r="IPB4" s="483"/>
      <c r="IPC4" s="483"/>
      <c r="IPD4" s="483"/>
      <c r="IPE4" s="483"/>
      <c r="IPF4" s="483"/>
      <c r="IPG4" s="483"/>
      <c r="IPH4" s="483"/>
      <c r="IPI4" s="483"/>
      <c r="IPJ4" s="483"/>
      <c r="IPK4" s="483"/>
      <c r="IPL4" s="483"/>
      <c r="IPM4" s="483"/>
      <c r="IPN4" s="483"/>
      <c r="IPO4" s="483"/>
      <c r="IPP4" s="483"/>
      <c r="IPQ4" s="483"/>
      <c r="IPR4" s="483"/>
      <c r="IPS4" s="483"/>
      <c r="IPT4" s="483"/>
      <c r="IPU4" s="483"/>
      <c r="IPV4" s="483"/>
      <c r="IPW4" s="483"/>
      <c r="IPX4" s="483"/>
      <c r="IPY4" s="483"/>
      <c r="IPZ4" s="483"/>
      <c r="IQA4" s="483"/>
      <c r="IQB4" s="483"/>
      <c r="IQC4" s="483"/>
      <c r="IQD4" s="483"/>
      <c r="IQE4" s="483"/>
      <c r="IQF4" s="483"/>
      <c r="IQG4" s="483"/>
      <c r="IQH4" s="483"/>
      <c r="IQI4" s="483"/>
      <c r="IQJ4" s="483"/>
      <c r="IQK4" s="483"/>
      <c r="IQL4" s="483"/>
      <c r="IQM4" s="483"/>
      <c r="IQN4" s="483"/>
      <c r="IQO4" s="483"/>
      <c r="IQP4" s="483"/>
      <c r="IQQ4" s="483"/>
      <c r="IQR4" s="483"/>
      <c r="IQS4" s="483"/>
      <c r="IQT4" s="483"/>
      <c r="IQU4" s="483"/>
      <c r="IQV4" s="483"/>
      <c r="IQW4" s="483"/>
      <c r="IQX4" s="483"/>
      <c r="IQY4" s="483"/>
      <c r="IQZ4" s="483"/>
      <c r="IRA4" s="483"/>
      <c r="IRB4" s="483"/>
      <c r="IRC4" s="483"/>
      <c r="IRD4" s="483"/>
      <c r="IRE4" s="483"/>
      <c r="IRF4" s="483"/>
      <c r="IRG4" s="483"/>
      <c r="IRH4" s="483"/>
      <c r="IRI4" s="483"/>
      <c r="IRJ4" s="483"/>
      <c r="IRK4" s="483"/>
      <c r="IRL4" s="483"/>
      <c r="IRM4" s="483"/>
      <c r="IRN4" s="483"/>
      <c r="IRO4" s="483"/>
      <c r="IRP4" s="483"/>
      <c r="IRQ4" s="483"/>
      <c r="IRR4" s="483"/>
      <c r="IRS4" s="483"/>
      <c r="IRT4" s="483"/>
      <c r="IRU4" s="483"/>
      <c r="IRV4" s="483"/>
      <c r="IRW4" s="483"/>
      <c r="IRX4" s="483"/>
      <c r="IRY4" s="483"/>
      <c r="IRZ4" s="483"/>
      <c r="ISA4" s="483"/>
      <c r="ISB4" s="483"/>
      <c r="ISC4" s="483"/>
      <c r="ISD4" s="483"/>
      <c r="ISE4" s="483"/>
      <c r="ISF4" s="483"/>
      <c r="ISG4" s="483"/>
      <c r="ISH4" s="483"/>
      <c r="ISI4" s="483"/>
      <c r="ISJ4" s="483"/>
      <c r="ISK4" s="483"/>
      <c r="ISL4" s="483"/>
      <c r="ISM4" s="483"/>
      <c r="ISN4" s="483"/>
      <c r="ISO4" s="483"/>
      <c r="ISP4" s="483"/>
      <c r="ISQ4" s="483"/>
      <c r="ISR4" s="483"/>
      <c r="ISS4" s="483"/>
      <c r="IST4" s="483"/>
      <c r="ISU4" s="483"/>
      <c r="ISV4" s="483"/>
      <c r="ISW4" s="483"/>
      <c r="ISX4" s="483"/>
      <c r="ISY4" s="483"/>
      <c r="ISZ4" s="483"/>
      <c r="ITA4" s="483"/>
      <c r="ITB4" s="483"/>
      <c r="ITC4" s="483"/>
      <c r="ITD4" s="483"/>
      <c r="ITE4" s="483"/>
      <c r="ITF4" s="483"/>
      <c r="ITG4" s="483"/>
      <c r="ITH4" s="483"/>
      <c r="ITI4" s="483"/>
      <c r="ITJ4" s="483"/>
      <c r="ITK4" s="483"/>
      <c r="ITL4" s="483"/>
      <c r="ITM4" s="483"/>
      <c r="ITN4" s="483"/>
      <c r="ITO4" s="483"/>
      <c r="ITP4" s="483"/>
      <c r="ITQ4" s="483"/>
      <c r="ITR4" s="483"/>
      <c r="ITS4" s="483"/>
      <c r="ITT4" s="483"/>
      <c r="ITU4" s="483"/>
      <c r="ITV4" s="483"/>
      <c r="ITW4" s="483"/>
      <c r="ITX4" s="483"/>
      <c r="ITY4" s="483"/>
      <c r="ITZ4" s="483"/>
      <c r="IUA4" s="483"/>
      <c r="IUB4" s="483"/>
      <c r="IUC4" s="483"/>
      <c r="IUD4" s="483"/>
      <c r="IUE4" s="483"/>
      <c r="IUF4" s="483"/>
      <c r="IUG4" s="483"/>
      <c r="IUH4" s="483"/>
      <c r="IUI4" s="483"/>
      <c r="IUJ4" s="483"/>
      <c r="IUK4" s="483"/>
      <c r="IUL4" s="483"/>
      <c r="IUM4" s="483"/>
      <c r="IUN4" s="483"/>
      <c r="IUO4" s="483"/>
      <c r="IUP4" s="483"/>
      <c r="IUQ4" s="483"/>
      <c r="IUR4" s="483"/>
      <c r="IUS4" s="483"/>
      <c r="IUT4" s="483"/>
      <c r="IUU4" s="483"/>
      <c r="IUV4" s="483"/>
      <c r="IUW4" s="483"/>
      <c r="IUX4" s="483"/>
      <c r="IUY4" s="483"/>
      <c r="IUZ4" s="483"/>
      <c r="IVA4" s="483"/>
      <c r="IVB4" s="483"/>
      <c r="IVC4" s="483"/>
      <c r="IVD4" s="483"/>
      <c r="IVE4" s="483"/>
      <c r="IVF4" s="483"/>
      <c r="IVG4" s="483"/>
      <c r="IVH4" s="483"/>
      <c r="IVI4" s="483"/>
      <c r="IVJ4" s="483"/>
      <c r="IVK4" s="483"/>
      <c r="IVL4" s="483"/>
      <c r="IVM4" s="483"/>
      <c r="IVN4" s="483"/>
      <c r="IVO4" s="483"/>
      <c r="IVP4" s="483"/>
      <c r="IVQ4" s="483"/>
      <c r="IVR4" s="483"/>
      <c r="IVS4" s="483"/>
      <c r="IVT4" s="483"/>
      <c r="IVU4" s="483"/>
      <c r="IVV4" s="483"/>
      <c r="IVW4" s="483"/>
      <c r="IVX4" s="483"/>
      <c r="IVY4" s="483"/>
      <c r="IVZ4" s="483"/>
      <c r="IWA4" s="483"/>
      <c r="IWB4" s="483"/>
      <c r="IWC4" s="483"/>
      <c r="IWD4" s="483"/>
      <c r="IWE4" s="483"/>
      <c r="IWF4" s="483"/>
      <c r="IWG4" s="483"/>
      <c r="IWH4" s="483"/>
      <c r="IWI4" s="483"/>
      <c r="IWJ4" s="483"/>
      <c r="IWK4" s="483"/>
      <c r="IWL4" s="483"/>
      <c r="IWM4" s="483"/>
      <c r="IWN4" s="483"/>
      <c r="IWO4" s="483"/>
      <c r="IWP4" s="483"/>
      <c r="IWQ4" s="483"/>
      <c r="IWR4" s="483"/>
      <c r="IWS4" s="483"/>
      <c r="IWT4" s="483"/>
      <c r="IWU4" s="483"/>
      <c r="IWV4" s="483"/>
      <c r="IWW4" s="483"/>
      <c r="IWX4" s="483"/>
      <c r="IWY4" s="483"/>
      <c r="IWZ4" s="483"/>
      <c r="IXA4" s="483"/>
      <c r="IXB4" s="483"/>
      <c r="IXC4" s="483"/>
      <c r="IXD4" s="483"/>
      <c r="IXE4" s="483"/>
      <c r="IXF4" s="483"/>
      <c r="IXG4" s="483"/>
      <c r="IXH4" s="483"/>
      <c r="IXI4" s="483"/>
      <c r="IXJ4" s="483"/>
      <c r="IXK4" s="483"/>
      <c r="IXL4" s="483"/>
      <c r="IXM4" s="483"/>
      <c r="IXN4" s="483"/>
      <c r="IXO4" s="483"/>
      <c r="IXP4" s="483"/>
      <c r="IXQ4" s="483"/>
      <c r="IXR4" s="483"/>
      <c r="IXS4" s="483"/>
      <c r="IXT4" s="483"/>
      <c r="IXU4" s="483"/>
      <c r="IXV4" s="483"/>
      <c r="IXW4" s="483"/>
      <c r="IXX4" s="483"/>
      <c r="IXY4" s="483"/>
      <c r="IXZ4" s="483"/>
      <c r="IYA4" s="483"/>
      <c r="IYB4" s="483"/>
      <c r="IYC4" s="483"/>
      <c r="IYD4" s="483"/>
      <c r="IYE4" s="483"/>
      <c r="IYF4" s="483"/>
      <c r="IYG4" s="483"/>
      <c r="IYH4" s="483"/>
      <c r="IYI4" s="483"/>
      <c r="IYJ4" s="483"/>
      <c r="IYK4" s="483"/>
      <c r="IYL4" s="483"/>
      <c r="IYM4" s="483"/>
      <c r="IYN4" s="483"/>
      <c r="IYO4" s="483"/>
      <c r="IYP4" s="483"/>
      <c r="IYQ4" s="483"/>
      <c r="IYR4" s="483"/>
      <c r="IYS4" s="483"/>
      <c r="IYT4" s="483"/>
      <c r="IYU4" s="483"/>
      <c r="IYV4" s="483"/>
      <c r="IYW4" s="483"/>
      <c r="IYX4" s="483"/>
      <c r="IYY4" s="483"/>
      <c r="IYZ4" s="483"/>
      <c r="IZA4" s="483"/>
      <c r="IZB4" s="483"/>
      <c r="IZC4" s="483"/>
      <c r="IZD4" s="483"/>
      <c r="IZE4" s="483"/>
      <c r="IZF4" s="483"/>
      <c r="IZG4" s="483"/>
      <c r="IZH4" s="483"/>
      <c r="IZI4" s="483"/>
      <c r="IZJ4" s="483"/>
      <c r="IZK4" s="483"/>
      <c r="IZL4" s="483"/>
      <c r="IZM4" s="483"/>
      <c r="IZN4" s="483"/>
      <c r="IZO4" s="483"/>
      <c r="IZP4" s="483"/>
      <c r="IZQ4" s="483"/>
      <c r="IZR4" s="483"/>
      <c r="IZS4" s="483"/>
      <c r="IZT4" s="483"/>
      <c r="IZU4" s="483"/>
      <c r="IZV4" s="483"/>
      <c r="IZW4" s="483"/>
      <c r="IZX4" s="483"/>
      <c r="IZY4" s="483"/>
      <c r="IZZ4" s="483"/>
      <c r="JAA4" s="483"/>
      <c r="JAB4" s="483"/>
      <c r="JAC4" s="483"/>
      <c r="JAD4" s="483"/>
      <c r="JAE4" s="483"/>
      <c r="JAF4" s="483"/>
      <c r="JAG4" s="483"/>
      <c r="JAH4" s="483"/>
      <c r="JAI4" s="483"/>
      <c r="JAJ4" s="483"/>
      <c r="JAK4" s="483"/>
      <c r="JAL4" s="483"/>
      <c r="JAM4" s="483"/>
      <c r="JAN4" s="483"/>
      <c r="JAO4" s="483"/>
      <c r="JAP4" s="483"/>
      <c r="JAQ4" s="483"/>
      <c r="JAR4" s="483"/>
      <c r="JAS4" s="483"/>
      <c r="JAT4" s="483"/>
      <c r="JAU4" s="483"/>
      <c r="JAV4" s="483"/>
      <c r="JAW4" s="483"/>
      <c r="JAX4" s="483"/>
      <c r="JAY4" s="483"/>
      <c r="JAZ4" s="483"/>
      <c r="JBA4" s="483"/>
      <c r="JBB4" s="483"/>
      <c r="JBC4" s="483"/>
      <c r="JBD4" s="483"/>
      <c r="JBE4" s="483"/>
      <c r="JBF4" s="483"/>
      <c r="JBG4" s="483"/>
      <c r="JBH4" s="483"/>
      <c r="JBI4" s="483"/>
      <c r="JBJ4" s="483"/>
      <c r="JBK4" s="483"/>
      <c r="JBL4" s="483"/>
      <c r="JBM4" s="483"/>
      <c r="JBN4" s="483"/>
      <c r="JBO4" s="483"/>
      <c r="JBP4" s="483"/>
      <c r="JBQ4" s="483"/>
      <c r="JBR4" s="483"/>
      <c r="JBS4" s="483"/>
      <c r="JBT4" s="483"/>
      <c r="JBU4" s="483"/>
      <c r="JBV4" s="483"/>
      <c r="JBW4" s="483"/>
      <c r="JBX4" s="483"/>
      <c r="JBY4" s="483"/>
      <c r="JBZ4" s="483"/>
      <c r="JCA4" s="483"/>
      <c r="JCB4" s="483"/>
      <c r="JCC4" s="483"/>
      <c r="JCD4" s="483"/>
      <c r="JCE4" s="483"/>
      <c r="JCF4" s="483"/>
      <c r="JCG4" s="483"/>
      <c r="JCH4" s="483"/>
      <c r="JCI4" s="483"/>
      <c r="JCJ4" s="483"/>
      <c r="JCK4" s="483"/>
      <c r="JCL4" s="483"/>
      <c r="JCM4" s="483"/>
      <c r="JCN4" s="483"/>
      <c r="JCO4" s="483"/>
      <c r="JCP4" s="483"/>
      <c r="JCQ4" s="483"/>
      <c r="JCR4" s="483"/>
      <c r="JCS4" s="483"/>
      <c r="JCT4" s="483"/>
      <c r="JCU4" s="483"/>
      <c r="JCV4" s="483"/>
      <c r="JCW4" s="483"/>
      <c r="JCX4" s="483"/>
      <c r="JCY4" s="483"/>
      <c r="JCZ4" s="483"/>
      <c r="JDA4" s="483"/>
      <c r="JDB4" s="483"/>
      <c r="JDC4" s="483"/>
      <c r="JDD4" s="483"/>
      <c r="JDE4" s="483"/>
      <c r="JDF4" s="483"/>
      <c r="JDG4" s="483"/>
      <c r="JDH4" s="483"/>
      <c r="JDI4" s="483"/>
      <c r="JDJ4" s="483"/>
      <c r="JDK4" s="483"/>
      <c r="JDL4" s="483"/>
      <c r="JDM4" s="483"/>
      <c r="JDN4" s="483"/>
      <c r="JDO4" s="483"/>
      <c r="JDP4" s="483"/>
      <c r="JDQ4" s="483"/>
      <c r="JDR4" s="483"/>
      <c r="JDS4" s="483"/>
      <c r="JDT4" s="483"/>
      <c r="JDU4" s="483"/>
      <c r="JDV4" s="483"/>
      <c r="JDW4" s="483"/>
      <c r="JDX4" s="483"/>
      <c r="JDY4" s="483"/>
      <c r="JDZ4" s="483"/>
      <c r="JEA4" s="483"/>
      <c r="JEB4" s="483"/>
      <c r="JEC4" s="483"/>
      <c r="JED4" s="483"/>
      <c r="JEE4" s="483"/>
      <c r="JEF4" s="483"/>
      <c r="JEG4" s="483"/>
      <c r="JEH4" s="483"/>
      <c r="JEI4" s="483"/>
      <c r="JEJ4" s="483"/>
      <c r="JEK4" s="483"/>
      <c r="JEL4" s="483"/>
      <c r="JEM4" s="483"/>
      <c r="JEN4" s="483"/>
      <c r="JEO4" s="483"/>
      <c r="JEP4" s="483"/>
      <c r="JEQ4" s="483"/>
      <c r="JER4" s="483"/>
      <c r="JES4" s="483"/>
      <c r="JET4" s="483"/>
      <c r="JEU4" s="483"/>
      <c r="JEV4" s="483"/>
      <c r="JEW4" s="483"/>
      <c r="JEX4" s="483"/>
      <c r="JEY4" s="483"/>
      <c r="JEZ4" s="483"/>
      <c r="JFA4" s="483"/>
      <c r="JFB4" s="483"/>
      <c r="JFC4" s="483"/>
      <c r="JFD4" s="483"/>
      <c r="JFE4" s="483"/>
      <c r="JFF4" s="483"/>
      <c r="JFG4" s="483"/>
      <c r="JFH4" s="483"/>
      <c r="JFI4" s="483"/>
      <c r="JFJ4" s="483"/>
      <c r="JFK4" s="483"/>
      <c r="JFL4" s="483"/>
      <c r="JFM4" s="483"/>
      <c r="JFN4" s="483"/>
      <c r="JFO4" s="483"/>
      <c r="JFP4" s="483"/>
      <c r="JFQ4" s="483"/>
      <c r="JFR4" s="483"/>
      <c r="JFS4" s="483"/>
      <c r="JFT4" s="483"/>
      <c r="JFU4" s="483"/>
      <c r="JFV4" s="483"/>
      <c r="JFW4" s="483"/>
      <c r="JFX4" s="483"/>
      <c r="JFY4" s="483"/>
      <c r="JFZ4" s="483"/>
      <c r="JGA4" s="483"/>
      <c r="JGB4" s="483"/>
      <c r="JGC4" s="483"/>
      <c r="JGD4" s="483"/>
      <c r="JGE4" s="483"/>
      <c r="JGF4" s="483"/>
      <c r="JGG4" s="483"/>
      <c r="JGH4" s="483"/>
      <c r="JGI4" s="483"/>
      <c r="JGJ4" s="483"/>
      <c r="JGK4" s="483"/>
      <c r="JGL4" s="483"/>
      <c r="JGM4" s="483"/>
      <c r="JGN4" s="483"/>
      <c r="JGO4" s="483"/>
      <c r="JGP4" s="483"/>
      <c r="JGQ4" s="483"/>
      <c r="JGR4" s="483"/>
      <c r="JGS4" s="483"/>
      <c r="JGT4" s="483"/>
      <c r="JGU4" s="483"/>
      <c r="JGV4" s="483"/>
      <c r="JGW4" s="483"/>
      <c r="JGX4" s="483"/>
      <c r="JGY4" s="483"/>
      <c r="JGZ4" s="483"/>
      <c r="JHA4" s="483"/>
      <c r="JHB4" s="483"/>
      <c r="JHC4" s="483"/>
      <c r="JHD4" s="483"/>
      <c r="JHE4" s="483"/>
      <c r="JHF4" s="483"/>
      <c r="JHG4" s="483"/>
      <c r="JHH4" s="483"/>
      <c r="JHI4" s="483"/>
      <c r="JHJ4" s="483"/>
      <c r="JHK4" s="483"/>
      <c r="JHL4" s="483"/>
      <c r="JHM4" s="483"/>
      <c r="JHN4" s="483"/>
      <c r="JHO4" s="483"/>
      <c r="JHP4" s="483"/>
      <c r="JHQ4" s="483"/>
      <c r="JHR4" s="483"/>
      <c r="JHS4" s="483"/>
      <c r="JHT4" s="483"/>
      <c r="JHU4" s="483"/>
      <c r="JHV4" s="483"/>
      <c r="JHW4" s="483"/>
      <c r="JHX4" s="483"/>
      <c r="JHY4" s="483"/>
      <c r="JHZ4" s="483"/>
      <c r="JIA4" s="483"/>
      <c r="JIB4" s="483"/>
      <c r="JIC4" s="483"/>
      <c r="JID4" s="483"/>
      <c r="JIE4" s="483"/>
      <c r="JIF4" s="483"/>
      <c r="JIG4" s="483"/>
      <c r="JIH4" s="483"/>
      <c r="JII4" s="483"/>
      <c r="JIJ4" s="483"/>
      <c r="JIK4" s="483"/>
      <c r="JIL4" s="483"/>
      <c r="JIM4" s="483"/>
      <c r="JIN4" s="483"/>
      <c r="JIO4" s="483"/>
      <c r="JIP4" s="483"/>
      <c r="JIQ4" s="483"/>
      <c r="JIR4" s="483"/>
      <c r="JIS4" s="483"/>
      <c r="JIT4" s="483"/>
      <c r="JIU4" s="483"/>
      <c r="JIV4" s="483"/>
      <c r="JIW4" s="483"/>
      <c r="JIX4" s="483"/>
      <c r="JIY4" s="483"/>
      <c r="JIZ4" s="483"/>
      <c r="JJA4" s="483"/>
      <c r="JJB4" s="483"/>
      <c r="JJC4" s="483"/>
      <c r="JJD4" s="483"/>
      <c r="JJE4" s="483"/>
      <c r="JJF4" s="483"/>
      <c r="JJG4" s="483"/>
      <c r="JJH4" s="483"/>
      <c r="JJI4" s="483"/>
      <c r="JJJ4" s="483"/>
      <c r="JJK4" s="483"/>
      <c r="JJL4" s="483"/>
      <c r="JJM4" s="483"/>
      <c r="JJN4" s="483"/>
      <c r="JJO4" s="483"/>
      <c r="JJP4" s="483"/>
      <c r="JJQ4" s="483"/>
      <c r="JJR4" s="483"/>
      <c r="JJS4" s="483"/>
      <c r="JJT4" s="483"/>
      <c r="JJU4" s="483"/>
      <c r="JJV4" s="483"/>
      <c r="JJW4" s="483"/>
      <c r="JJX4" s="483"/>
      <c r="JJY4" s="483"/>
      <c r="JJZ4" s="483"/>
      <c r="JKA4" s="483"/>
      <c r="JKB4" s="483"/>
      <c r="JKC4" s="483"/>
      <c r="JKD4" s="483"/>
      <c r="JKE4" s="483"/>
      <c r="JKF4" s="483"/>
      <c r="JKG4" s="483"/>
      <c r="JKH4" s="483"/>
      <c r="JKI4" s="483"/>
      <c r="JKJ4" s="483"/>
      <c r="JKK4" s="483"/>
      <c r="JKL4" s="483"/>
      <c r="JKM4" s="483"/>
      <c r="JKN4" s="483"/>
      <c r="JKO4" s="483"/>
      <c r="JKP4" s="483"/>
      <c r="JKQ4" s="483"/>
      <c r="JKR4" s="483"/>
      <c r="JKS4" s="483"/>
      <c r="JKT4" s="483"/>
      <c r="JKU4" s="483"/>
      <c r="JKV4" s="483"/>
      <c r="JKW4" s="483"/>
      <c r="JKX4" s="483"/>
      <c r="JKY4" s="483"/>
      <c r="JKZ4" s="483"/>
      <c r="JLA4" s="483"/>
      <c r="JLB4" s="483"/>
      <c r="JLC4" s="483"/>
      <c r="JLD4" s="483"/>
      <c r="JLE4" s="483"/>
      <c r="JLF4" s="483"/>
      <c r="JLG4" s="483"/>
      <c r="JLH4" s="483"/>
      <c r="JLI4" s="483"/>
      <c r="JLJ4" s="483"/>
      <c r="JLK4" s="483"/>
      <c r="JLL4" s="483"/>
      <c r="JLM4" s="483"/>
      <c r="JLN4" s="483"/>
      <c r="JLO4" s="483"/>
      <c r="JLP4" s="483"/>
      <c r="JLQ4" s="483"/>
      <c r="JLR4" s="483"/>
      <c r="JLS4" s="483"/>
      <c r="JLT4" s="483"/>
      <c r="JLU4" s="483"/>
      <c r="JLV4" s="483"/>
      <c r="JLW4" s="483"/>
      <c r="JLX4" s="483"/>
      <c r="JLY4" s="483"/>
      <c r="JLZ4" s="483"/>
      <c r="JMA4" s="483"/>
      <c r="JMB4" s="483"/>
      <c r="JMC4" s="483"/>
      <c r="JMD4" s="483"/>
      <c r="JME4" s="483"/>
      <c r="JMF4" s="483"/>
      <c r="JMG4" s="483"/>
      <c r="JMH4" s="483"/>
      <c r="JMI4" s="483"/>
      <c r="JMJ4" s="483"/>
      <c r="JMK4" s="483"/>
      <c r="JML4" s="483"/>
      <c r="JMM4" s="483"/>
      <c r="JMN4" s="483"/>
      <c r="JMO4" s="483"/>
      <c r="JMP4" s="483"/>
      <c r="JMQ4" s="483"/>
      <c r="JMR4" s="483"/>
      <c r="JMS4" s="483"/>
      <c r="JMT4" s="483"/>
      <c r="JMU4" s="483"/>
      <c r="JMV4" s="483"/>
      <c r="JMW4" s="483"/>
      <c r="JMX4" s="483"/>
      <c r="JMY4" s="483"/>
      <c r="JMZ4" s="483"/>
      <c r="JNA4" s="483"/>
      <c r="JNB4" s="483"/>
      <c r="JNC4" s="483"/>
      <c r="JND4" s="483"/>
      <c r="JNE4" s="483"/>
      <c r="JNF4" s="483"/>
      <c r="JNG4" s="483"/>
      <c r="JNH4" s="483"/>
      <c r="JNI4" s="483"/>
      <c r="JNJ4" s="483"/>
      <c r="JNK4" s="483"/>
      <c r="JNL4" s="483"/>
      <c r="JNM4" s="483"/>
      <c r="JNN4" s="483"/>
      <c r="JNO4" s="483"/>
      <c r="JNP4" s="483"/>
      <c r="JNQ4" s="483"/>
      <c r="JNR4" s="483"/>
      <c r="JNS4" s="483"/>
      <c r="JNT4" s="483"/>
      <c r="JNU4" s="483"/>
      <c r="JNV4" s="483"/>
      <c r="JNW4" s="483"/>
      <c r="JNX4" s="483"/>
      <c r="JNY4" s="483"/>
      <c r="JNZ4" s="483"/>
      <c r="JOA4" s="483"/>
      <c r="JOB4" s="483"/>
      <c r="JOC4" s="483"/>
      <c r="JOD4" s="483"/>
      <c r="JOE4" s="483"/>
      <c r="JOF4" s="483"/>
      <c r="JOG4" s="483"/>
      <c r="JOH4" s="483"/>
      <c r="JOI4" s="483"/>
      <c r="JOJ4" s="483"/>
      <c r="JOK4" s="483"/>
      <c r="JOL4" s="483"/>
      <c r="JOM4" s="483"/>
      <c r="JON4" s="483"/>
      <c r="JOO4" s="483"/>
      <c r="JOP4" s="483"/>
      <c r="JOQ4" s="483"/>
      <c r="JOR4" s="483"/>
      <c r="JOS4" s="483"/>
      <c r="JOT4" s="483"/>
      <c r="JOU4" s="483"/>
      <c r="JOV4" s="483"/>
      <c r="JOW4" s="483"/>
      <c r="JOX4" s="483"/>
      <c r="JOY4" s="483"/>
      <c r="JOZ4" s="483"/>
      <c r="JPA4" s="483"/>
      <c r="JPB4" s="483"/>
      <c r="JPC4" s="483"/>
      <c r="JPD4" s="483"/>
      <c r="JPE4" s="483"/>
      <c r="JPF4" s="483"/>
      <c r="JPG4" s="483"/>
      <c r="JPH4" s="483"/>
      <c r="JPI4" s="483"/>
      <c r="JPJ4" s="483"/>
      <c r="JPK4" s="483"/>
      <c r="JPL4" s="483"/>
      <c r="JPM4" s="483"/>
      <c r="JPN4" s="483"/>
      <c r="JPO4" s="483"/>
      <c r="JPP4" s="483"/>
      <c r="JPQ4" s="483"/>
      <c r="JPR4" s="483"/>
      <c r="JPS4" s="483"/>
      <c r="JPT4" s="483"/>
      <c r="JPU4" s="483"/>
      <c r="JPV4" s="483"/>
      <c r="JPW4" s="483"/>
      <c r="JPX4" s="483"/>
      <c r="JPY4" s="483"/>
      <c r="JPZ4" s="483"/>
      <c r="JQA4" s="483"/>
      <c r="JQB4" s="483"/>
      <c r="JQC4" s="483"/>
      <c r="JQD4" s="483"/>
      <c r="JQE4" s="483"/>
      <c r="JQF4" s="483"/>
      <c r="JQG4" s="483"/>
      <c r="JQH4" s="483"/>
      <c r="JQI4" s="483"/>
      <c r="JQJ4" s="483"/>
      <c r="JQK4" s="483"/>
      <c r="JQL4" s="483"/>
      <c r="JQM4" s="483"/>
      <c r="JQN4" s="483"/>
      <c r="JQO4" s="483"/>
      <c r="JQP4" s="483"/>
      <c r="JQQ4" s="483"/>
      <c r="JQR4" s="483"/>
      <c r="JQS4" s="483"/>
      <c r="JQT4" s="483"/>
      <c r="JQU4" s="483"/>
      <c r="JQV4" s="483"/>
      <c r="JQW4" s="483"/>
      <c r="JQX4" s="483"/>
      <c r="JQY4" s="483"/>
      <c r="JQZ4" s="483"/>
      <c r="JRA4" s="483"/>
      <c r="JRB4" s="483"/>
      <c r="JRC4" s="483"/>
      <c r="JRD4" s="483"/>
      <c r="JRE4" s="483"/>
      <c r="JRF4" s="483"/>
      <c r="JRG4" s="483"/>
      <c r="JRH4" s="483"/>
      <c r="JRI4" s="483"/>
      <c r="JRJ4" s="483"/>
      <c r="JRK4" s="483"/>
      <c r="JRL4" s="483"/>
      <c r="JRM4" s="483"/>
      <c r="JRN4" s="483"/>
      <c r="JRO4" s="483"/>
      <c r="JRP4" s="483"/>
      <c r="JRQ4" s="483"/>
      <c r="JRR4" s="483"/>
      <c r="JRS4" s="483"/>
      <c r="JRT4" s="483"/>
      <c r="JRU4" s="483"/>
      <c r="JRV4" s="483"/>
      <c r="JRW4" s="483"/>
      <c r="JRX4" s="483"/>
      <c r="JRY4" s="483"/>
      <c r="JRZ4" s="483"/>
      <c r="JSA4" s="483"/>
      <c r="JSB4" s="483"/>
      <c r="JSC4" s="483"/>
      <c r="JSD4" s="483"/>
      <c r="JSE4" s="483"/>
      <c r="JSF4" s="483"/>
      <c r="JSG4" s="483"/>
      <c r="JSH4" s="483"/>
      <c r="JSI4" s="483"/>
      <c r="JSJ4" s="483"/>
      <c r="JSK4" s="483"/>
      <c r="JSL4" s="483"/>
      <c r="JSM4" s="483"/>
      <c r="JSN4" s="483"/>
      <c r="JSO4" s="483"/>
      <c r="JSP4" s="483"/>
      <c r="JSQ4" s="483"/>
      <c r="JSR4" s="483"/>
      <c r="JSS4" s="483"/>
      <c r="JST4" s="483"/>
      <c r="JSU4" s="483"/>
      <c r="JSV4" s="483"/>
      <c r="JSW4" s="483"/>
      <c r="JSX4" s="483"/>
      <c r="JSY4" s="483"/>
      <c r="JSZ4" s="483"/>
      <c r="JTA4" s="483"/>
      <c r="JTB4" s="483"/>
      <c r="JTC4" s="483"/>
      <c r="JTD4" s="483"/>
      <c r="JTE4" s="483"/>
      <c r="JTF4" s="483"/>
      <c r="JTG4" s="483"/>
      <c r="JTH4" s="483"/>
      <c r="JTI4" s="483"/>
      <c r="JTJ4" s="483"/>
      <c r="JTK4" s="483"/>
      <c r="JTL4" s="483"/>
      <c r="JTM4" s="483"/>
      <c r="JTN4" s="483"/>
      <c r="JTO4" s="483"/>
      <c r="JTP4" s="483"/>
      <c r="JTQ4" s="483"/>
      <c r="JTR4" s="483"/>
      <c r="JTS4" s="483"/>
      <c r="JTT4" s="483"/>
      <c r="JTU4" s="483"/>
      <c r="JTV4" s="483"/>
      <c r="JTW4" s="483"/>
      <c r="JTX4" s="483"/>
      <c r="JTY4" s="483"/>
      <c r="JTZ4" s="483"/>
      <c r="JUA4" s="483"/>
      <c r="JUB4" s="483"/>
      <c r="JUC4" s="483"/>
      <c r="JUD4" s="483"/>
      <c r="JUE4" s="483"/>
      <c r="JUF4" s="483"/>
      <c r="JUG4" s="483"/>
      <c r="JUH4" s="483"/>
      <c r="JUI4" s="483"/>
      <c r="JUJ4" s="483"/>
      <c r="JUK4" s="483"/>
      <c r="JUL4" s="483"/>
      <c r="JUM4" s="483"/>
      <c r="JUN4" s="483"/>
      <c r="JUO4" s="483"/>
      <c r="JUP4" s="483"/>
      <c r="JUQ4" s="483"/>
      <c r="JUR4" s="483"/>
      <c r="JUS4" s="483"/>
      <c r="JUT4" s="483"/>
      <c r="JUU4" s="483"/>
      <c r="JUV4" s="483"/>
      <c r="JUW4" s="483"/>
      <c r="JUX4" s="483"/>
      <c r="JUY4" s="483"/>
      <c r="JUZ4" s="483"/>
      <c r="JVA4" s="483"/>
      <c r="JVB4" s="483"/>
      <c r="JVC4" s="483"/>
      <c r="JVD4" s="483"/>
      <c r="JVE4" s="483"/>
      <c r="JVF4" s="483"/>
      <c r="JVG4" s="483"/>
      <c r="JVH4" s="483"/>
      <c r="JVI4" s="483"/>
      <c r="JVJ4" s="483"/>
      <c r="JVK4" s="483"/>
      <c r="JVL4" s="483"/>
      <c r="JVM4" s="483"/>
      <c r="JVN4" s="483"/>
      <c r="JVO4" s="483"/>
      <c r="JVP4" s="483"/>
      <c r="JVQ4" s="483"/>
      <c r="JVR4" s="483"/>
      <c r="JVS4" s="483"/>
      <c r="JVT4" s="483"/>
      <c r="JVU4" s="483"/>
      <c r="JVV4" s="483"/>
      <c r="JVW4" s="483"/>
      <c r="JVX4" s="483"/>
      <c r="JVY4" s="483"/>
      <c r="JVZ4" s="483"/>
      <c r="JWA4" s="483"/>
      <c r="JWB4" s="483"/>
      <c r="JWC4" s="483"/>
      <c r="JWD4" s="483"/>
      <c r="JWE4" s="483"/>
      <c r="JWF4" s="483"/>
      <c r="JWG4" s="483"/>
      <c r="JWH4" s="483"/>
      <c r="JWI4" s="483"/>
      <c r="JWJ4" s="483"/>
      <c r="JWK4" s="483"/>
      <c r="JWL4" s="483"/>
      <c r="JWM4" s="483"/>
      <c r="JWN4" s="483"/>
      <c r="JWO4" s="483"/>
      <c r="JWP4" s="483"/>
      <c r="JWQ4" s="483"/>
      <c r="JWR4" s="483"/>
      <c r="JWS4" s="483"/>
      <c r="JWT4" s="483"/>
      <c r="JWU4" s="483"/>
      <c r="JWV4" s="483"/>
      <c r="JWW4" s="483"/>
      <c r="JWX4" s="483"/>
      <c r="JWY4" s="483"/>
      <c r="JWZ4" s="483"/>
      <c r="JXA4" s="483"/>
      <c r="JXB4" s="483"/>
      <c r="JXC4" s="483"/>
      <c r="JXD4" s="483"/>
      <c r="JXE4" s="483"/>
      <c r="JXF4" s="483"/>
      <c r="JXG4" s="483"/>
      <c r="JXH4" s="483"/>
      <c r="JXI4" s="483"/>
      <c r="JXJ4" s="483"/>
      <c r="JXK4" s="483"/>
      <c r="JXL4" s="483"/>
      <c r="JXM4" s="483"/>
      <c r="JXN4" s="483"/>
      <c r="JXO4" s="483"/>
      <c r="JXP4" s="483"/>
      <c r="JXQ4" s="483"/>
      <c r="JXR4" s="483"/>
      <c r="JXS4" s="483"/>
      <c r="JXT4" s="483"/>
      <c r="JXU4" s="483"/>
      <c r="JXV4" s="483"/>
      <c r="JXW4" s="483"/>
      <c r="JXX4" s="483"/>
      <c r="JXY4" s="483"/>
      <c r="JXZ4" s="483"/>
      <c r="JYA4" s="483"/>
      <c r="JYB4" s="483"/>
      <c r="JYC4" s="483"/>
      <c r="JYD4" s="483"/>
      <c r="JYE4" s="483"/>
      <c r="JYF4" s="483"/>
      <c r="JYG4" s="483"/>
      <c r="JYH4" s="483"/>
      <c r="JYI4" s="483"/>
      <c r="JYJ4" s="483"/>
      <c r="JYK4" s="483"/>
      <c r="JYL4" s="483"/>
      <c r="JYM4" s="483"/>
      <c r="JYN4" s="483"/>
      <c r="JYO4" s="483"/>
      <c r="JYP4" s="483"/>
      <c r="JYQ4" s="483"/>
      <c r="JYR4" s="483"/>
      <c r="JYS4" s="483"/>
      <c r="JYT4" s="483"/>
      <c r="JYU4" s="483"/>
      <c r="JYV4" s="483"/>
      <c r="JYW4" s="483"/>
      <c r="JYX4" s="483"/>
      <c r="JYY4" s="483"/>
      <c r="JYZ4" s="483"/>
      <c r="JZA4" s="483"/>
      <c r="JZB4" s="483"/>
      <c r="JZC4" s="483"/>
      <c r="JZD4" s="483"/>
      <c r="JZE4" s="483"/>
      <c r="JZF4" s="483"/>
      <c r="JZG4" s="483"/>
      <c r="JZH4" s="483"/>
      <c r="JZI4" s="483"/>
      <c r="JZJ4" s="483"/>
      <c r="JZK4" s="483"/>
      <c r="JZL4" s="483"/>
      <c r="JZM4" s="483"/>
      <c r="JZN4" s="483"/>
      <c r="JZO4" s="483"/>
      <c r="JZP4" s="483"/>
      <c r="JZQ4" s="483"/>
      <c r="JZR4" s="483"/>
      <c r="JZS4" s="483"/>
      <c r="JZT4" s="483"/>
      <c r="JZU4" s="483"/>
      <c r="JZV4" s="483"/>
      <c r="JZW4" s="483"/>
      <c r="JZX4" s="483"/>
      <c r="JZY4" s="483"/>
      <c r="JZZ4" s="483"/>
      <c r="KAA4" s="483"/>
      <c r="KAB4" s="483"/>
      <c r="KAC4" s="483"/>
      <c r="KAD4" s="483"/>
      <c r="KAE4" s="483"/>
      <c r="KAF4" s="483"/>
      <c r="KAG4" s="483"/>
      <c r="KAH4" s="483"/>
      <c r="KAI4" s="483"/>
      <c r="KAJ4" s="483"/>
      <c r="KAK4" s="483"/>
      <c r="KAL4" s="483"/>
      <c r="KAM4" s="483"/>
      <c r="KAN4" s="483"/>
      <c r="KAO4" s="483"/>
      <c r="KAP4" s="483"/>
      <c r="KAQ4" s="483"/>
      <c r="KAR4" s="483"/>
      <c r="KAS4" s="483"/>
      <c r="KAT4" s="483"/>
      <c r="KAU4" s="483"/>
      <c r="KAV4" s="483"/>
      <c r="KAW4" s="483"/>
      <c r="KAX4" s="483"/>
      <c r="KAY4" s="483"/>
      <c r="KAZ4" s="483"/>
      <c r="KBA4" s="483"/>
      <c r="KBB4" s="483"/>
      <c r="KBC4" s="483"/>
      <c r="KBD4" s="483"/>
      <c r="KBE4" s="483"/>
      <c r="KBF4" s="483"/>
      <c r="KBG4" s="483"/>
      <c r="KBH4" s="483"/>
      <c r="KBI4" s="483"/>
      <c r="KBJ4" s="483"/>
      <c r="KBK4" s="483"/>
      <c r="KBL4" s="483"/>
      <c r="KBM4" s="483"/>
      <c r="KBN4" s="483"/>
      <c r="KBO4" s="483"/>
      <c r="KBP4" s="483"/>
      <c r="KBQ4" s="483"/>
      <c r="KBR4" s="483"/>
      <c r="KBS4" s="483"/>
      <c r="KBT4" s="483"/>
      <c r="KBU4" s="483"/>
      <c r="KBV4" s="483"/>
      <c r="KBW4" s="483"/>
      <c r="KBX4" s="483"/>
      <c r="KBY4" s="483"/>
      <c r="KBZ4" s="483"/>
      <c r="KCA4" s="483"/>
      <c r="KCB4" s="483"/>
      <c r="KCC4" s="483"/>
      <c r="KCD4" s="483"/>
      <c r="KCE4" s="483"/>
      <c r="KCF4" s="483"/>
      <c r="KCG4" s="483"/>
      <c r="KCH4" s="483"/>
      <c r="KCI4" s="483"/>
      <c r="KCJ4" s="483"/>
      <c r="KCK4" s="483"/>
      <c r="KCL4" s="483"/>
      <c r="KCM4" s="483"/>
      <c r="KCN4" s="483"/>
      <c r="KCO4" s="483"/>
      <c r="KCP4" s="483"/>
      <c r="KCQ4" s="483"/>
      <c r="KCR4" s="483"/>
      <c r="KCS4" s="483"/>
      <c r="KCT4" s="483"/>
      <c r="KCU4" s="483"/>
      <c r="KCV4" s="483"/>
      <c r="KCW4" s="483"/>
      <c r="KCX4" s="483"/>
      <c r="KCY4" s="483"/>
      <c r="KCZ4" s="483"/>
      <c r="KDA4" s="483"/>
      <c r="KDB4" s="483"/>
      <c r="KDC4" s="483"/>
      <c r="KDD4" s="483"/>
      <c r="KDE4" s="483"/>
      <c r="KDF4" s="483"/>
      <c r="KDG4" s="483"/>
      <c r="KDH4" s="483"/>
      <c r="KDI4" s="483"/>
      <c r="KDJ4" s="483"/>
      <c r="KDK4" s="483"/>
      <c r="KDL4" s="483"/>
      <c r="KDM4" s="483"/>
      <c r="KDN4" s="483"/>
      <c r="KDO4" s="483"/>
      <c r="KDP4" s="483"/>
      <c r="KDQ4" s="483"/>
      <c r="KDR4" s="483"/>
      <c r="KDS4" s="483"/>
      <c r="KDT4" s="483"/>
      <c r="KDU4" s="483"/>
      <c r="KDV4" s="483"/>
      <c r="KDW4" s="483"/>
      <c r="KDX4" s="483"/>
      <c r="KDY4" s="483"/>
      <c r="KDZ4" s="483"/>
      <c r="KEA4" s="483"/>
      <c r="KEB4" s="483"/>
      <c r="KEC4" s="483"/>
      <c r="KED4" s="483"/>
      <c r="KEE4" s="483"/>
      <c r="KEF4" s="483"/>
      <c r="KEG4" s="483"/>
      <c r="KEH4" s="483"/>
      <c r="KEI4" s="483"/>
      <c r="KEJ4" s="483"/>
      <c r="KEK4" s="483"/>
      <c r="KEL4" s="483"/>
      <c r="KEM4" s="483"/>
      <c r="KEN4" s="483"/>
      <c r="KEO4" s="483"/>
      <c r="KEP4" s="483"/>
      <c r="KEQ4" s="483"/>
      <c r="KER4" s="483"/>
      <c r="KES4" s="483"/>
      <c r="KET4" s="483"/>
      <c r="KEU4" s="483"/>
      <c r="KEV4" s="483"/>
      <c r="KEW4" s="483"/>
      <c r="KEX4" s="483"/>
      <c r="KEY4" s="483"/>
      <c r="KEZ4" s="483"/>
      <c r="KFA4" s="483"/>
      <c r="KFB4" s="483"/>
      <c r="KFC4" s="483"/>
      <c r="KFD4" s="483"/>
      <c r="KFE4" s="483"/>
      <c r="KFF4" s="483"/>
      <c r="KFG4" s="483"/>
      <c r="KFH4" s="483"/>
      <c r="KFI4" s="483"/>
      <c r="KFJ4" s="483"/>
      <c r="KFK4" s="483"/>
      <c r="KFL4" s="483"/>
      <c r="KFM4" s="483"/>
      <c r="KFN4" s="483"/>
      <c r="KFO4" s="483"/>
      <c r="KFP4" s="483"/>
      <c r="KFQ4" s="483"/>
      <c r="KFR4" s="483"/>
      <c r="KFS4" s="483"/>
      <c r="KFT4" s="483"/>
      <c r="KFU4" s="483"/>
      <c r="KFV4" s="483"/>
      <c r="KFW4" s="483"/>
      <c r="KFX4" s="483"/>
      <c r="KFY4" s="483"/>
      <c r="KFZ4" s="483"/>
      <c r="KGA4" s="483"/>
      <c r="KGB4" s="483"/>
      <c r="KGC4" s="483"/>
      <c r="KGD4" s="483"/>
      <c r="KGE4" s="483"/>
      <c r="KGF4" s="483"/>
      <c r="KGG4" s="483"/>
      <c r="KGH4" s="483"/>
      <c r="KGI4" s="483"/>
      <c r="KGJ4" s="483"/>
      <c r="KGK4" s="483"/>
      <c r="KGL4" s="483"/>
      <c r="KGM4" s="483"/>
      <c r="KGN4" s="483"/>
      <c r="KGO4" s="483"/>
      <c r="KGP4" s="483"/>
      <c r="KGQ4" s="483"/>
      <c r="KGR4" s="483"/>
      <c r="KGS4" s="483"/>
      <c r="KGT4" s="483"/>
      <c r="KGU4" s="483"/>
      <c r="KGV4" s="483"/>
      <c r="KGW4" s="483"/>
      <c r="KGX4" s="483"/>
      <c r="KGY4" s="483"/>
      <c r="KGZ4" s="483"/>
      <c r="KHA4" s="483"/>
      <c r="KHB4" s="483"/>
      <c r="KHC4" s="483"/>
      <c r="KHD4" s="483"/>
      <c r="KHE4" s="483"/>
      <c r="KHF4" s="483"/>
      <c r="KHG4" s="483"/>
      <c r="KHH4" s="483"/>
      <c r="KHI4" s="483"/>
      <c r="KHJ4" s="483"/>
      <c r="KHK4" s="483"/>
      <c r="KHL4" s="483"/>
      <c r="KHM4" s="483"/>
      <c r="KHN4" s="483"/>
      <c r="KHO4" s="483"/>
      <c r="KHP4" s="483"/>
      <c r="KHQ4" s="483"/>
      <c r="KHR4" s="483"/>
      <c r="KHS4" s="483"/>
      <c r="KHT4" s="483"/>
      <c r="KHU4" s="483"/>
      <c r="KHV4" s="483"/>
      <c r="KHW4" s="483"/>
      <c r="KHX4" s="483"/>
      <c r="KHY4" s="483"/>
      <c r="KHZ4" s="483"/>
      <c r="KIA4" s="483"/>
      <c r="KIB4" s="483"/>
      <c r="KIC4" s="483"/>
      <c r="KID4" s="483"/>
      <c r="KIE4" s="483"/>
      <c r="KIF4" s="483"/>
      <c r="KIG4" s="483"/>
      <c r="KIH4" s="483"/>
      <c r="KII4" s="483"/>
      <c r="KIJ4" s="483"/>
      <c r="KIK4" s="483"/>
      <c r="KIL4" s="483"/>
      <c r="KIM4" s="483"/>
      <c r="KIN4" s="483"/>
      <c r="KIO4" s="483"/>
      <c r="KIP4" s="483"/>
      <c r="KIQ4" s="483"/>
      <c r="KIR4" s="483"/>
      <c r="KIS4" s="483"/>
      <c r="KIT4" s="483"/>
      <c r="KIU4" s="483"/>
      <c r="KIV4" s="483"/>
      <c r="KIW4" s="483"/>
      <c r="KIX4" s="483"/>
      <c r="KIY4" s="483"/>
      <c r="KIZ4" s="483"/>
      <c r="KJA4" s="483"/>
      <c r="KJB4" s="483"/>
      <c r="KJC4" s="483"/>
      <c r="KJD4" s="483"/>
      <c r="KJE4" s="483"/>
      <c r="KJF4" s="483"/>
      <c r="KJG4" s="483"/>
      <c r="KJH4" s="483"/>
      <c r="KJI4" s="483"/>
      <c r="KJJ4" s="483"/>
      <c r="KJK4" s="483"/>
      <c r="KJL4" s="483"/>
      <c r="KJM4" s="483"/>
      <c r="KJN4" s="483"/>
      <c r="KJO4" s="483"/>
      <c r="KJP4" s="483"/>
      <c r="KJQ4" s="483"/>
      <c r="KJR4" s="483"/>
      <c r="KJS4" s="483"/>
      <c r="KJT4" s="483"/>
      <c r="KJU4" s="483"/>
      <c r="KJV4" s="483"/>
      <c r="KJW4" s="483"/>
      <c r="KJX4" s="483"/>
      <c r="KJY4" s="483"/>
      <c r="KJZ4" s="483"/>
      <c r="KKA4" s="483"/>
      <c r="KKB4" s="483"/>
      <c r="KKC4" s="483"/>
      <c r="KKD4" s="483"/>
      <c r="KKE4" s="483"/>
      <c r="KKF4" s="483"/>
      <c r="KKG4" s="483"/>
      <c r="KKH4" s="483"/>
      <c r="KKI4" s="483"/>
      <c r="KKJ4" s="483"/>
      <c r="KKK4" s="483"/>
      <c r="KKL4" s="483"/>
      <c r="KKM4" s="483"/>
      <c r="KKN4" s="483"/>
      <c r="KKO4" s="483"/>
      <c r="KKP4" s="483"/>
      <c r="KKQ4" s="483"/>
      <c r="KKR4" s="483"/>
      <c r="KKS4" s="483"/>
      <c r="KKT4" s="483"/>
      <c r="KKU4" s="483"/>
      <c r="KKV4" s="483"/>
      <c r="KKW4" s="483"/>
      <c r="KKX4" s="483"/>
      <c r="KKY4" s="483"/>
      <c r="KKZ4" s="483"/>
      <c r="KLA4" s="483"/>
      <c r="KLB4" s="483"/>
      <c r="KLC4" s="483"/>
      <c r="KLD4" s="483"/>
      <c r="KLE4" s="483"/>
      <c r="KLF4" s="483"/>
      <c r="KLG4" s="483"/>
      <c r="KLH4" s="483"/>
      <c r="KLI4" s="483"/>
      <c r="KLJ4" s="483"/>
      <c r="KLK4" s="483"/>
      <c r="KLL4" s="483"/>
      <c r="KLM4" s="483"/>
      <c r="KLN4" s="483"/>
      <c r="KLO4" s="483"/>
      <c r="KLP4" s="483"/>
      <c r="KLQ4" s="483"/>
      <c r="KLR4" s="483"/>
      <c r="KLS4" s="483"/>
      <c r="KLT4" s="483"/>
      <c r="KLU4" s="483"/>
      <c r="KLV4" s="483"/>
      <c r="KLW4" s="483"/>
      <c r="KLX4" s="483"/>
      <c r="KLY4" s="483"/>
      <c r="KLZ4" s="483"/>
      <c r="KMA4" s="483"/>
      <c r="KMB4" s="483"/>
      <c r="KMC4" s="483"/>
      <c r="KMD4" s="483"/>
      <c r="KME4" s="483"/>
      <c r="KMF4" s="483"/>
      <c r="KMG4" s="483"/>
      <c r="KMH4" s="483"/>
      <c r="KMI4" s="483"/>
      <c r="KMJ4" s="483"/>
      <c r="KMK4" s="483"/>
      <c r="KML4" s="483"/>
      <c r="KMM4" s="483"/>
      <c r="KMN4" s="483"/>
      <c r="KMO4" s="483"/>
      <c r="KMP4" s="483"/>
      <c r="KMQ4" s="483"/>
      <c r="KMR4" s="483"/>
      <c r="KMS4" s="483"/>
      <c r="KMT4" s="483"/>
      <c r="KMU4" s="483"/>
      <c r="KMV4" s="483"/>
      <c r="KMW4" s="483"/>
      <c r="KMX4" s="483"/>
      <c r="KMY4" s="483"/>
      <c r="KMZ4" s="483"/>
      <c r="KNA4" s="483"/>
      <c r="KNB4" s="483"/>
      <c r="KNC4" s="483"/>
      <c r="KND4" s="483"/>
      <c r="KNE4" s="483"/>
      <c r="KNF4" s="483"/>
      <c r="KNG4" s="483"/>
      <c r="KNH4" s="483"/>
      <c r="KNI4" s="483"/>
      <c r="KNJ4" s="483"/>
      <c r="KNK4" s="483"/>
      <c r="KNL4" s="483"/>
      <c r="KNM4" s="483"/>
      <c r="KNN4" s="483"/>
      <c r="KNO4" s="483"/>
      <c r="KNP4" s="483"/>
      <c r="KNQ4" s="483"/>
      <c r="KNR4" s="483"/>
      <c r="KNS4" s="483"/>
      <c r="KNT4" s="483"/>
      <c r="KNU4" s="483"/>
      <c r="KNV4" s="483"/>
      <c r="KNW4" s="483"/>
      <c r="KNX4" s="483"/>
      <c r="KNY4" s="483"/>
      <c r="KNZ4" s="483"/>
      <c r="KOA4" s="483"/>
      <c r="KOB4" s="483"/>
      <c r="KOC4" s="483"/>
      <c r="KOD4" s="483"/>
      <c r="KOE4" s="483"/>
      <c r="KOF4" s="483"/>
      <c r="KOG4" s="483"/>
      <c r="KOH4" s="483"/>
      <c r="KOI4" s="483"/>
      <c r="KOJ4" s="483"/>
      <c r="KOK4" s="483"/>
      <c r="KOL4" s="483"/>
      <c r="KOM4" s="483"/>
      <c r="KON4" s="483"/>
      <c r="KOO4" s="483"/>
      <c r="KOP4" s="483"/>
      <c r="KOQ4" s="483"/>
      <c r="KOR4" s="483"/>
      <c r="KOS4" s="483"/>
      <c r="KOT4" s="483"/>
      <c r="KOU4" s="483"/>
      <c r="KOV4" s="483"/>
      <c r="KOW4" s="483"/>
      <c r="KOX4" s="483"/>
      <c r="KOY4" s="483"/>
      <c r="KOZ4" s="483"/>
      <c r="KPA4" s="483"/>
      <c r="KPB4" s="483"/>
      <c r="KPC4" s="483"/>
      <c r="KPD4" s="483"/>
      <c r="KPE4" s="483"/>
      <c r="KPF4" s="483"/>
      <c r="KPG4" s="483"/>
      <c r="KPH4" s="483"/>
      <c r="KPI4" s="483"/>
      <c r="KPJ4" s="483"/>
      <c r="KPK4" s="483"/>
      <c r="KPL4" s="483"/>
      <c r="KPM4" s="483"/>
      <c r="KPN4" s="483"/>
      <c r="KPO4" s="483"/>
      <c r="KPP4" s="483"/>
      <c r="KPQ4" s="483"/>
      <c r="KPR4" s="483"/>
      <c r="KPS4" s="483"/>
      <c r="KPT4" s="483"/>
      <c r="KPU4" s="483"/>
      <c r="KPV4" s="483"/>
      <c r="KPW4" s="483"/>
      <c r="KPX4" s="483"/>
      <c r="KPY4" s="483"/>
      <c r="KPZ4" s="483"/>
      <c r="KQA4" s="483"/>
      <c r="KQB4" s="483"/>
      <c r="KQC4" s="483"/>
      <c r="KQD4" s="483"/>
      <c r="KQE4" s="483"/>
      <c r="KQF4" s="483"/>
      <c r="KQG4" s="483"/>
      <c r="KQH4" s="483"/>
      <c r="KQI4" s="483"/>
      <c r="KQJ4" s="483"/>
      <c r="KQK4" s="483"/>
      <c r="KQL4" s="483"/>
      <c r="KQM4" s="483"/>
      <c r="KQN4" s="483"/>
      <c r="KQO4" s="483"/>
      <c r="KQP4" s="483"/>
      <c r="KQQ4" s="483"/>
      <c r="KQR4" s="483"/>
      <c r="KQS4" s="483"/>
      <c r="KQT4" s="483"/>
      <c r="KQU4" s="483"/>
      <c r="KQV4" s="483"/>
      <c r="KQW4" s="483"/>
      <c r="KQX4" s="483"/>
      <c r="KQY4" s="483"/>
      <c r="KQZ4" s="483"/>
      <c r="KRA4" s="483"/>
      <c r="KRB4" s="483"/>
      <c r="KRC4" s="483"/>
      <c r="KRD4" s="483"/>
      <c r="KRE4" s="483"/>
      <c r="KRF4" s="483"/>
      <c r="KRG4" s="483"/>
      <c r="KRH4" s="483"/>
      <c r="KRI4" s="483"/>
      <c r="KRJ4" s="483"/>
      <c r="KRK4" s="483"/>
      <c r="KRL4" s="483"/>
      <c r="KRM4" s="483"/>
      <c r="KRN4" s="483"/>
      <c r="KRO4" s="483"/>
      <c r="KRP4" s="483"/>
      <c r="KRQ4" s="483"/>
      <c r="KRR4" s="483"/>
      <c r="KRS4" s="483"/>
      <c r="KRT4" s="483"/>
      <c r="KRU4" s="483"/>
      <c r="KRV4" s="483"/>
      <c r="KRW4" s="483"/>
      <c r="KRX4" s="483"/>
      <c r="KRY4" s="483"/>
      <c r="KRZ4" s="483"/>
      <c r="KSA4" s="483"/>
      <c r="KSB4" s="483"/>
      <c r="KSC4" s="483"/>
      <c r="KSD4" s="483"/>
      <c r="KSE4" s="483"/>
      <c r="KSF4" s="483"/>
      <c r="KSG4" s="483"/>
      <c r="KSH4" s="483"/>
      <c r="KSI4" s="483"/>
      <c r="KSJ4" s="483"/>
      <c r="KSK4" s="483"/>
      <c r="KSL4" s="483"/>
      <c r="KSM4" s="483"/>
      <c r="KSN4" s="483"/>
      <c r="KSO4" s="483"/>
      <c r="KSP4" s="483"/>
      <c r="KSQ4" s="483"/>
      <c r="KSR4" s="483"/>
      <c r="KSS4" s="483"/>
      <c r="KST4" s="483"/>
      <c r="KSU4" s="483"/>
      <c r="KSV4" s="483"/>
      <c r="KSW4" s="483"/>
      <c r="KSX4" s="483"/>
      <c r="KSY4" s="483"/>
      <c r="KSZ4" s="483"/>
      <c r="KTA4" s="483"/>
      <c r="KTB4" s="483"/>
      <c r="KTC4" s="483"/>
      <c r="KTD4" s="483"/>
      <c r="KTE4" s="483"/>
      <c r="KTF4" s="483"/>
      <c r="KTG4" s="483"/>
      <c r="KTH4" s="483"/>
      <c r="KTI4" s="483"/>
      <c r="KTJ4" s="483"/>
      <c r="KTK4" s="483"/>
      <c r="KTL4" s="483"/>
      <c r="KTM4" s="483"/>
      <c r="KTN4" s="483"/>
      <c r="KTO4" s="483"/>
      <c r="KTP4" s="483"/>
      <c r="KTQ4" s="483"/>
      <c r="KTR4" s="483"/>
      <c r="KTS4" s="483"/>
      <c r="KTT4" s="483"/>
      <c r="KTU4" s="483"/>
      <c r="KTV4" s="483"/>
      <c r="KTW4" s="483"/>
      <c r="KTX4" s="483"/>
      <c r="KTY4" s="483"/>
      <c r="KTZ4" s="483"/>
      <c r="KUA4" s="483"/>
      <c r="KUB4" s="483"/>
      <c r="KUC4" s="483"/>
      <c r="KUD4" s="483"/>
      <c r="KUE4" s="483"/>
      <c r="KUF4" s="483"/>
      <c r="KUG4" s="483"/>
      <c r="KUH4" s="483"/>
      <c r="KUI4" s="483"/>
      <c r="KUJ4" s="483"/>
      <c r="KUK4" s="483"/>
      <c r="KUL4" s="483"/>
      <c r="KUM4" s="483"/>
      <c r="KUN4" s="483"/>
      <c r="KUO4" s="483"/>
      <c r="KUP4" s="483"/>
      <c r="KUQ4" s="483"/>
      <c r="KUR4" s="483"/>
      <c r="KUS4" s="483"/>
      <c r="KUT4" s="483"/>
      <c r="KUU4" s="483"/>
      <c r="KUV4" s="483"/>
      <c r="KUW4" s="483"/>
      <c r="KUX4" s="483"/>
      <c r="KUY4" s="483"/>
      <c r="KUZ4" s="483"/>
      <c r="KVA4" s="483"/>
      <c r="KVB4" s="483"/>
      <c r="KVC4" s="483"/>
      <c r="KVD4" s="483"/>
      <c r="KVE4" s="483"/>
      <c r="KVF4" s="483"/>
      <c r="KVG4" s="483"/>
      <c r="KVH4" s="483"/>
      <c r="KVI4" s="483"/>
      <c r="KVJ4" s="483"/>
      <c r="KVK4" s="483"/>
      <c r="KVL4" s="483"/>
      <c r="KVM4" s="483"/>
      <c r="KVN4" s="483"/>
      <c r="KVO4" s="483"/>
      <c r="KVP4" s="483"/>
      <c r="KVQ4" s="483"/>
      <c r="KVR4" s="483"/>
      <c r="KVS4" s="483"/>
      <c r="KVT4" s="483"/>
      <c r="KVU4" s="483"/>
      <c r="KVV4" s="483"/>
      <c r="KVW4" s="483"/>
      <c r="KVX4" s="483"/>
      <c r="KVY4" s="483"/>
      <c r="KVZ4" s="483"/>
      <c r="KWA4" s="483"/>
      <c r="KWB4" s="483"/>
      <c r="KWC4" s="483"/>
      <c r="KWD4" s="483"/>
      <c r="KWE4" s="483"/>
      <c r="KWF4" s="483"/>
      <c r="KWG4" s="483"/>
      <c r="KWH4" s="483"/>
      <c r="KWI4" s="483"/>
      <c r="KWJ4" s="483"/>
      <c r="KWK4" s="483"/>
      <c r="KWL4" s="483"/>
      <c r="KWM4" s="483"/>
      <c r="KWN4" s="483"/>
      <c r="KWO4" s="483"/>
      <c r="KWP4" s="483"/>
      <c r="KWQ4" s="483"/>
      <c r="KWR4" s="483"/>
      <c r="KWS4" s="483"/>
      <c r="KWT4" s="483"/>
      <c r="KWU4" s="483"/>
      <c r="KWV4" s="483"/>
      <c r="KWW4" s="483"/>
      <c r="KWX4" s="483"/>
      <c r="KWY4" s="483"/>
      <c r="KWZ4" s="483"/>
      <c r="KXA4" s="483"/>
      <c r="KXB4" s="483"/>
      <c r="KXC4" s="483"/>
      <c r="KXD4" s="483"/>
      <c r="KXE4" s="483"/>
      <c r="KXF4" s="483"/>
      <c r="KXG4" s="483"/>
      <c r="KXH4" s="483"/>
      <c r="KXI4" s="483"/>
      <c r="KXJ4" s="483"/>
      <c r="KXK4" s="483"/>
      <c r="KXL4" s="483"/>
      <c r="KXM4" s="483"/>
      <c r="KXN4" s="483"/>
      <c r="KXO4" s="483"/>
      <c r="KXP4" s="483"/>
      <c r="KXQ4" s="483"/>
      <c r="KXR4" s="483"/>
      <c r="KXS4" s="483"/>
      <c r="KXT4" s="483"/>
      <c r="KXU4" s="483"/>
      <c r="KXV4" s="483"/>
      <c r="KXW4" s="483"/>
      <c r="KXX4" s="483"/>
      <c r="KXY4" s="483"/>
      <c r="KXZ4" s="483"/>
      <c r="KYA4" s="483"/>
      <c r="KYB4" s="483"/>
      <c r="KYC4" s="483"/>
      <c r="KYD4" s="483"/>
      <c r="KYE4" s="483"/>
      <c r="KYF4" s="483"/>
      <c r="KYG4" s="483"/>
      <c r="KYH4" s="483"/>
      <c r="KYI4" s="483"/>
      <c r="KYJ4" s="483"/>
      <c r="KYK4" s="483"/>
      <c r="KYL4" s="483"/>
      <c r="KYM4" s="483"/>
      <c r="KYN4" s="483"/>
      <c r="KYO4" s="483"/>
      <c r="KYP4" s="483"/>
      <c r="KYQ4" s="483"/>
      <c r="KYR4" s="483"/>
      <c r="KYS4" s="483"/>
      <c r="KYT4" s="483"/>
      <c r="KYU4" s="483"/>
      <c r="KYV4" s="483"/>
      <c r="KYW4" s="483"/>
      <c r="KYX4" s="483"/>
      <c r="KYY4" s="483"/>
      <c r="KYZ4" s="483"/>
      <c r="KZA4" s="483"/>
      <c r="KZB4" s="483"/>
      <c r="KZC4" s="483"/>
      <c r="KZD4" s="483"/>
      <c r="KZE4" s="483"/>
      <c r="KZF4" s="483"/>
      <c r="KZG4" s="483"/>
      <c r="KZH4" s="483"/>
      <c r="KZI4" s="483"/>
      <c r="KZJ4" s="483"/>
      <c r="KZK4" s="483"/>
      <c r="KZL4" s="483"/>
      <c r="KZM4" s="483"/>
      <c r="KZN4" s="483"/>
      <c r="KZO4" s="483"/>
      <c r="KZP4" s="483"/>
      <c r="KZQ4" s="483"/>
      <c r="KZR4" s="483"/>
      <c r="KZS4" s="483"/>
      <c r="KZT4" s="483"/>
      <c r="KZU4" s="483"/>
      <c r="KZV4" s="483"/>
      <c r="KZW4" s="483"/>
      <c r="KZX4" s="483"/>
      <c r="KZY4" s="483"/>
      <c r="KZZ4" s="483"/>
      <c r="LAA4" s="483"/>
      <c r="LAB4" s="483"/>
      <c r="LAC4" s="483"/>
      <c r="LAD4" s="483"/>
      <c r="LAE4" s="483"/>
      <c r="LAF4" s="483"/>
      <c r="LAG4" s="483"/>
      <c r="LAH4" s="483"/>
      <c r="LAI4" s="483"/>
      <c r="LAJ4" s="483"/>
      <c r="LAK4" s="483"/>
      <c r="LAL4" s="483"/>
      <c r="LAM4" s="483"/>
      <c r="LAN4" s="483"/>
      <c r="LAO4" s="483"/>
      <c r="LAP4" s="483"/>
      <c r="LAQ4" s="483"/>
      <c r="LAR4" s="483"/>
      <c r="LAS4" s="483"/>
      <c r="LAT4" s="483"/>
      <c r="LAU4" s="483"/>
      <c r="LAV4" s="483"/>
      <c r="LAW4" s="483"/>
      <c r="LAX4" s="483"/>
      <c r="LAY4" s="483"/>
      <c r="LAZ4" s="483"/>
      <c r="LBA4" s="483"/>
      <c r="LBB4" s="483"/>
      <c r="LBC4" s="483"/>
      <c r="LBD4" s="483"/>
      <c r="LBE4" s="483"/>
      <c r="LBF4" s="483"/>
      <c r="LBG4" s="483"/>
      <c r="LBH4" s="483"/>
      <c r="LBI4" s="483"/>
      <c r="LBJ4" s="483"/>
      <c r="LBK4" s="483"/>
      <c r="LBL4" s="483"/>
      <c r="LBM4" s="483"/>
      <c r="LBN4" s="483"/>
      <c r="LBO4" s="483"/>
      <c r="LBP4" s="483"/>
      <c r="LBQ4" s="483"/>
      <c r="LBR4" s="483"/>
      <c r="LBS4" s="483"/>
      <c r="LBT4" s="483"/>
      <c r="LBU4" s="483"/>
      <c r="LBV4" s="483"/>
      <c r="LBW4" s="483"/>
      <c r="LBX4" s="483"/>
      <c r="LBY4" s="483"/>
      <c r="LBZ4" s="483"/>
      <c r="LCA4" s="483"/>
      <c r="LCB4" s="483"/>
      <c r="LCC4" s="483"/>
      <c r="LCD4" s="483"/>
      <c r="LCE4" s="483"/>
      <c r="LCF4" s="483"/>
      <c r="LCG4" s="483"/>
      <c r="LCH4" s="483"/>
      <c r="LCI4" s="483"/>
      <c r="LCJ4" s="483"/>
      <c r="LCK4" s="483"/>
      <c r="LCL4" s="483"/>
      <c r="LCM4" s="483"/>
      <c r="LCN4" s="483"/>
      <c r="LCO4" s="483"/>
      <c r="LCP4" s="483"/>
      <c r="LCQ4" s="483"/>
      <c r="LCR4" s="483"/>
      <c r="LCS4" s="483"/>
      <c r="LCT4" s="483"/>
      <c r="LCU4" s="483"/>
      <c r="LCV4" s="483"/>
      <c r="LCW4" s="483"/>
      <c r="LCX4" s="483"/>
      <c r="LCY4" s="483"/>
      <c r="LCZ4" s="483"/>
      <c r="LDA4" s="483"/>
      <c r="LDB4" s="483"/>
      <c r="LDC4" s="483"/>
      <c r="LDD4" s="483"/>
      <c r="LDE4" s="483"/>
      <c r="LDF4" s="483"/>
      <c r="LDG4" s="483"/>
      <c r="LDH4" s="483"/>
      <c r="LDI4" s="483"/>
      <c r="LDJ4" s="483"/>
      <c r="LDK4" s="483"/>
      <c r="LDL4" s="483"/>
      <c r="LDM4" s="483"/>
      <c r="LDN4" s="483"/>
      <c r="LDO4" s="483"/>
      <c r="LDP4" s="483"/>
      <c r="LDQ4" s="483"/>
      <c r="LDR4" s="483"/>
      <c r="LDS4" s="483"/>
      <c r="LDT4" s="483"/>
      <c r="LDU4" s="483"/>
      <c r="LDV4" s="483"/>
      <c r="LDW4" s="483"/>
      <c r="LDX4" s="483"/>
      <c r="LDY4" s="483"/>
      <c r="LDZ4" s="483"/>
      <c r="LEA4" s="483"/>
      <c r="LEB4" s="483"/>
      <c r="LEC4" s="483"/>
      <c r="LED4" s="483"/>
      <c r="LEE4" s="483"/>
      <c r="LEF4" s="483"/>
      <c r="LEG4" s="483"/>
      <c r="LEH4" s="483"/>
      <c r="LEI4" s="483"/>
      <c r="LEJ4" s="483"/>
      <c r="LEK4" s="483"/>
      <c r="LEL4" s="483"/>
      <c r="LEM4" s="483"/>
      <c r="LEN4" s="483"/>
      <c r="LEO4" s="483"/>
      <c r="LEP4" s="483"/>
      <c r="LEQ4" s="483"/>
      <c r="LER4" s="483"/>
      <c r="LES4" s="483"/>
      <c r="LET4" s="483"/>
      <c r="LEU4" s="483"/>
      <c r="LEV4" s="483"/>
      <c r="LEW4" s="483"/>
      <c r="LEX4" s="483"/>
      <c r="LEY4" s="483"/>
      <c r="LEZ4" s="483"/>
      <c r="LFA4" s="483"/>
      <c r="LFB4" s="483"/>
      <c r="LFC4" s="483"/>
      <c r="LFD4" s="483"/>
      <c r="LFE4" s="483"/>
      <c r="LFF4" s="483"/>
      <c r="LFG4" s="483"/>
      <c r="LFH4" s="483"/>
      <c r="LFI4" s="483"/>
      <c r="LFJ4" s="483"/>
      <c r="LFK4" s="483"/>
      <c r="LFL4" s="483"/>
      <c r="LFM4" s="483"/>
      <c r="LFN4" s="483"/>
      <c r="LFO4" s="483"/>
      <c r="LFP4" s="483"/>
      <c r="LFQ4" s="483"/>
      <c r="LFR4" s="483"/>
      <c r="LFS4" s="483"/>
      <c r="LFT4" s="483"/>
      <c r="LFU4" s="483"/>
      <c r="LFV4" s="483"/>
      <c r="LFW4" s="483"/>
      <c r="LFX4" s="483"/>
      <c r="LFY4" s="483"/>
      <c r="LFZ4" s="483"/>
      <c r="LGA4" s="483"/>
      <c r="LGB4" s="483"/>
      <c r="LGC4" s="483"/>
      <c r="LGD4" s="483"/>
      <c r="LGE4" s="483"/>
      <c r="LGF4" s="483"/>
      <c r="LGG4" s="483"/>
      <c r="LGH4" s="483"/>
      <c r="LGI4" s="483"/>
      <c r="LGJ4" s="483"/>
      <c r="LGK4" s="483"/>
      <c r="LGL4" s="483"/>
      <c r="LGM4" s="483"/>
      <c r="LGN4" s="483"/>
      <c r="LGO4" s="483"/>
      <c r="LGP4" s="483"/>
      <c r="LGQ4" s="483"/>
      <c r="LGR4" s="483"/>
      <c r="LGS4" s="483"/>
      <c r="LGT4" s="483"/>
      <c r="LGU4" s="483"/>
      <c r="LGV4" s="483"/>
      <c r="LGW4" s="483"/>
      <c r="LGX4" s="483"/>
      <c r="LGY4" s="483"/>
      <c r="LGZ4" s="483"/>
      <c r="LHA4" s="483"/>
      <c r="LHB4" s="483"/>
      <c r="LHC4" s="483"/>
      <c r="LHD4" s="483"/>
      <c r="LHE4" s="483"/>
      <c r="LHF4" s="483"/>
      <c r="LHG4" s="483"/>
      <c r="LHH4" s="483"/>
      <c r="LHI4" s="483"/>
      <c r="LHJ4" s="483"/>
      <c r="LHK4" s="483"/>
      <c r="LHL4" s="483"/>
      <c r="LHM4" s="483"/>
      <c r="LHN4" s="483"/>
      <c r="LHO4" s="483"/>
      <c r="LHP4" s="483"/>
      <c r="LHQ4" s="483"/>
      <c r="LHR4" s="483"/>
      <c r="LHS4" s="483"/>
      <c r="LHT4" s="483"/>
      <c r="LHU4" s="483"/>
      <c r="LHV4" s="483"/>
      <c r="LHW4" s="483"/>
      <c r="LHX4" s="483"/>
      <c r="LHY4" s="483"/>
      <c r="LHZ4" s="483"/>
      <c r="LIA4" s="483"/>
      <c r="LIB4" s="483"/>
      <c r="LIC4" s="483"/>
      <c r="LID4" s="483"/>
      <c r="LIE4" s="483"/>
      <c r="LIF4" s="483"/>
      <c r="LIG4" s="483"/>
      <c r="LIH4" s="483"/>
      <c r="LII4" s="483"/>
      <c r="LIJ4" s="483"/>
      <c r="LIK4" s="483"/>
      <c r="LIL4" s="483"/>
      <c r="LIM4" s="483"/>
      <c r="LIN4" s="483"/>
      <c r="LIO4" s="483"/>
      <c r="LIP4" s="483"/>
      <c r="LIQ4" s="483"/>
      <c r="LIR4" s="483"/>
      <c r="LIS4" s="483"/>
      <c r="LIT4" s="483"/>
      <c r="LIU4" s="483"/>
      <c r="LIV4" s="483"/>
      <c r="LIW4" s="483"/>
      <c r="LIX4" s="483"/>
      <c r="LIY4" s="483"/>
      <c r="LIZ4" s="483"/>
      <c r="LJA4" s="483"/>
      <c r="LJB4" s="483"/>
      <c r="LJC4" s="483"/>
      <c r="LJD4" s="483"/>
      <c r="LJE4" s="483"/>
      <c r="LJF4" s="483"/>
      <c r="LJG4" s="483"/>
      <c r="LJH4" s="483"/>
      <c r="LJI4" s="483"/>
      <c r="LJJ4" s="483"/>
      <c r="LJK4" s="483"/>
      <c r="LJL4" s="483"/>
      <c r="LJM4" s="483"/>
      <c r="LJN4" s="483"/>
      <c r="LJO4" s="483"/>
      <c r="LJP4" s="483"/>
      <c r="LJQ4" s="483"/>
      <c r="LJR4" s="483"/>
      <c r="LJS4" s="483"/>
      <c r="LJT4" s="483"/>
      <c r="LJU4" s="483"/>
      <c r="LJV4" s="483"/>
      <c r="LJW4" s="483"/>
      <c r="LJX4" s="483"/>
      <c r="LJY4" s="483"/>
      <c r="LJZ4" s="483"/>
      <c r="LKA4" s="483"/>
      <c r="LKB4" s="483"/>
      <c r="LKC4" s="483"/>
      <c r="LKD4" s="483"/>
      <c r="LKE4" s="483"/>
      <c r="LKF4" s="483"/>
      <c r="LKG4" s="483"/>
      <c r="LKH4" s="483"/>
      <c r="LKI4" s="483"/>
      <c r="LKJ4" s="483"/>
      <c r="LKK4" s="483"/>
      <c r="LKL4" s="483"/>
      <c r="LKM4" s="483"/>
      <c r="LKN4" s="483"/>
      <c r="LKO4" s="483"/>
      <c r="LKP4" s="483"/>
      <c r="LKQ4" s="483"/>
      <c r="LKR4" s="483"/>
      <c r="LKS4" s="483"/>
      <c r="LKT4" s="483"/>
      <c r="LKU4" s="483"/>
      <c r="LKV4" s="483"/>
      <c r="LKW4" s="483"/>
      <c r="LKX4" s="483"/>
      <c r="LKY4" s="483"/>
      <c r="LKZ4" s="483"/>
      <c r="LLA4" s="483"/>
      <c r="LLB4" s="483"/>
      <c r="LLC4" s="483"/>
      <c r="LLD4" s="483"/>
      <c r="LLE4" s="483"/>
      <c r="LLF4" s="483"/>
      <c r="LLG4" s="483"/>
      <c r="LLH4" s="483"/>
      <c r="LLI4" s="483"/>
      <c r="LLJ4" s="483"/>
      <c r="LLK4" s="483"/>
      <c r="LLL4" s="483"/>
      <c r="LLM4" s="483"/>
      <c r="LLN4" s="483"/>
      <c r="LLO4" s="483"/>
      <c r="LLP4" s="483"/>
      <c r="LLQ4" s="483"/>
      <c r="LLR4" s="483"/>
      <c r="LLS4" s="483"/>
      <c r="LLT4" s="483"/>
      <c r="LLU4" s="483"/>
      <c r="LLV4" s="483"/>
      <c r="LLW4" s="483"/>
      <c r="LLX4" s="483"/>
      <c r="LLY4" s="483"/>
      <c r="LLZ4" s="483"/>
      <c r="LMA4" s="483"/>
      <c r="LMB4" s="483"/>
      <c r="LMC4" s="483"/>
      <c r="LMD4" s="483"/>
      <c r="LME4" s="483"/>
      <c r="LMF4" s="483"/>
      <c r="LMG4" s="483"/>
      <c r="LMH4" s="483"/>
      <c r="LMI4" s="483"/>
      <c r="LMJ4" s="483"/>
      <c r="LMK4" s="483"/>
      <c r="LML4" s="483"/>
      <c r="LMM4" s="483"/>
      <c r="LMN4" s="483"/>
      <c r="LMO4" s="483"/>
      <c r="LMP4" s="483"/>
      <c r="LMQ4" s="483"/>
      <c r="LMR4" s="483"/>
      <c r="LMS4" s="483"/>
      <c r="LMT4" s="483"/>
      <c r="LMU4" s="483"/>
      <c r="LMV4" s="483"/>
      <c r="LMW4" s="483"/>
      <c r="LMX4" s="483"/>
      <c r="LMY4" s="483"/>
      <c r="LMZ4" s="483"/>
      <c r="LNA4" s="483"/>
      <c r="LNB4" s="483"/>
      <c r="LNC4" s="483"/>
      <c r="LND4" s="483"/>
      <c r="LNE4" s="483"/>
      <c r="LNF4" s="483"/>
      <c r="LNG4" s="483"/>
      <c r="LNH4" s="483"/>
      <c r="LNI4" s="483"/>
      <c r="LNJ4" s="483"/>
      <c r="LNK4" s="483"/>
      <c r="LNL4" s="483"/>
      <c r="LNM4" s="483"/>
      <c r="LNN4" s="483"/>
      <c r="LNO4" s="483"/>
      <c r="LNP4" s="483"/>
      <c r="LNQ4" s="483"/>
      <c r="LNR4" s="483"/>
      <c r="LNS4" s="483"/>
      <c r="LNT4" s="483"/>
      <c r="LNU4" s="483"/>
      <c r="LNV4" s="483"/>
      <c r="LNW4" s="483"/>
      <c r="LNX4" s="483"/>
      <c r="LNY4" s="483"/>
      <c r="LNZ4" s="483"/>
      <c r="LOA4" s="483"/>
      <c r="LOB4" s="483"/>
      <c r="LOC4" s="483"/>
      <c r="LOD4" s="483"/>
      <c r="LOE4" s="483"/>
      <c r="LOF4" s="483"/>
      <c r="LOG4" s="483"/>
      <c r="LOH4" s="483"/>
      <c r="LOI4" s="483"/>
      <c r="LOJ4" s="483"/>
      <c r="LOK4" s="483"/>
      <c r="LOL4" s="483"/>
      <c r="LOM4" s="483"/>
      <c r="LON4" s="483"/>
      <c r="LOO4" s="483"/>
      <c r="LOP4" s="483"/>
      <c r="LOQ4" s="483"/>
      <c r="LOR4" s="483"/>
      <c r="LOS4" s="483"/>
      <c r="LOT4" s="483"/>
      <c r="LOU4" s="483"/>
      <c r="LOV4" s="483"/>
      <c r="LOW4" s="483"/>
      <c r="LOX4" s="483"/>
      <c r="LOY4" s="483"/>
      <c r="LOZ4" s="483"/>
      <c r="LPA4" s="483"/>
      <c r="LPB4" s="483"/>
      <c r="LPC4" s="483"/>
      <c r="LPD4" s="483"/>
      <c r="LPE4" s="483"/>
      <c r="LPF4" s="483"/>
      <c r="LPG4" s="483"/>
      <c r="LPH4" s="483"/>
      <c r="LPI4" s="483"/>
      <c r="LPJ4" s="483"/>
      <c r="LPK4" s="483"/>
      <c r="LPL4" s="483"/>
      <c r="LPM4" s="483"/>
      <c r="LPN4" s="483"/>
      <c r="LPO4" s="483"/>
      <c r="LPP4" s="483"/>
      <c r="LPQ4" s="483"/>
      <c r="LPR4" s="483"/>
      <c r="LPS4" s="483"/>
      <c r="LPT4" s="483"/>
      <c r="LPU4" s="483"/>
      <c r="LPV4" s="483"/>
      <c r="LPW4" s="483"/>
      <c r="LPX4" s="483"/>
      <c r="LPY4" s="483"/>
      <c r="LPZ4" s="483"/>
      <c r="LQA4" s="483"/>
      <c r="LQB4" s="483"/>
      <c r="LQC4" s="483"/>
      <c r="LQD4" s="483"/>
      <c r="LQE4" s="483"/>
      <c r="LQF4" s="483"/>
      <c r="LQG4" s="483"/>
      <c r="LQH4" s="483"/>
      <c r="LQI4" s="483"/>
      <c r="LQJ4" s="483"/>
      <c r="LQK4" s="483"/>
      <c r="LQL4" s="483"/>
      <c r="LQM4" s="483"/>
      <c r="LQN4" s="483"/>
      <c r="LQO4" s="483"/>
      <c r="LQP4" s="483"/>
      <c r="LQQ4" s="483"/>
      <c r="LQR4" s="483"/>
      <c r="LQS4" s="483"/>
      <c r="LQT4" s="483"/>
      <c r="LQU4" s="483"/>
      <c r="LQV4" s="483"/>
      <c r="LQW4" s="483"/>
      <c r="LQX4" s="483"/>
      <c r="LQY4" s="483"/>
      <c r="LQZ4" s="483"/>
      <c r="LRA4" s="483"/>
      <c r="LRB4" s="483"/>
      <c r="LRC4" s="483"/>
      <c r="LRD4" s="483"/>
      <c r="LRE4" s="483"/>
      <c r="LRF4" s="483"/>
      <c r="LRG4" s="483"/>
      <c r="LRH4" s="483"/>
      <c r="LRI4" s="483"/>
      <c r="LRJ4" s="483"/>
      <c r="LRK4" s="483"/>
      <c r="LRL4" s="483"/>
      <c r="LRM4" s="483"/>
      <c r="LRN4" s="483"/>
      <c r="LRO4" s="483"/>
      <c r="LRP4" s="483"/>
      <c r="LRQ4" s="483"/>
      <c r="LRR4" s="483"/>
      <c r="LRS4" s="483"/>
      <c r="LRT4" s="483"/>
      <c r="LRU4" s="483"/>
      <c r="LRV4" s="483"/>
      <c r="LRW4" s="483"/>
      <c r="LRX4" s="483"/>
      <c r="LRY4" s="483"/>
      <c r="LRZ4" s="483"/>
      <c r="LSA4" s="483"/>
      <c r="LSB4" s="483"/>
      <c r="LSC4" s="483"/>
      <c r="LSD4" s="483"/>
      <c r="LSE4" s="483"/>
      <c r="LSF4" s="483"/>
      <c r="LSG4" s="483"/>
      <c r="LSH4" s="483"/>
      <c r="LSI4" s="483"/>
      <c r="LSJ4" s="483"/>
      <c r="LSK4" s="483"/>
      <c r="LSL4" s="483"/>
      <c r="LSM4" s="483"/>
      <c r="LSN4" s="483"/>
      <c r="LSO4" s="483"/>
      <c r="LSP4" s="483"/>
      <c r="LSQ4" s="483"/>
      <c r="LSR4" s="483"/>
      <c r="LSS4" s="483"/>
      <c r="LST4" s="483"/>
      <c r="LSU4" s="483"/>
      <c r="LSV4" s="483"/>
      <c r="LSW4" s="483"/>
      <c r="LSX4" s="483"/>
      <c r="LSY4" s="483"/>
      <c r="LSZ4" s="483"/>
      <c r="LTA4" s="483"/>
      <c r="LTB4" s="483"/>
      <c r="LTC4" s="483"/>
      <c r="LTD4" s="483"/>
      <c r="LTE4" s="483"/>
      <c r="LTF4" s="483"/>
      <c r="LTG4" s="483"/>
      <c r="LTH4" s="483"/>
      <c r="LTI4" s="483"/>
      <c r="LTJ4" s="483"/>
      <c r="LTK4" s="483"/>
      <c r="LTL4" s="483"/>
      <c r="LTM4" s="483"/>
      <c r="LTN4" s="483"/>
      <c r="LTO4" s="483"/>
      <c r="LTP4" s="483"/>
      <c r="LTQ4" s="483"/>
      <c r="LTR4" s="483"/>
      <c r="LTS4" s="483"/>
      <c r="LTT4" s="483"/>
      <c r="LTU4" s="483"/>
      <c r="LTV4" s="483"/>
      <c r="LTW4" s="483"/>
      <c r="LTX4" s="483"/>
      <c r="LTY4" s="483"/>
      <c r="LTZ4" s="483"/>
      <c r="LUA4" s="483"/>
      <c r="LUB4" s="483"/>
      <c r="LUC4" s="483"/>
      <c r="LUD4" s="483"/>
      <c r="LUE4" s="483"/>
      <c r="LUF4" s="483"/>
      <c r="LUG4" s="483"/>
      <c r="LUH4" s="483"/>
      <c r="LUI4" s="483"/>
      <c r="LUJ4" s="483"/>
      <c r="LUK4" s="483"/>
      <c r="LUL4" s="483"/>
      <c r="LUM4" s="483"/>
      <c r="LUN4" s="483"/>
      <c r="LUO4" s="483"/>
      <c r="LUP4" s="483"/>
      <c r="LUQ4" s="483"/>
      <c r="LUR4" s="483"/>
      <c r="LUS4" s="483"/>
      <c r="LUT4" s="483"/>
      <c r="LUU4" s="483"/>
      <c r="LUV4" s="483"/>
      <c r="LUW4" s="483"/>
      <c r="LUX4" s="483"/>
      <c r="LUY4" s="483"/>
      <c r="LUZ4" s="483"/>
      <c r="LVA4" s="483"/>
      <c r="LVB4" s="483"/>
      <c r="LVC4" s="483"/>
      <c r="LVD4" s="483"/>
      <c r="LVE4" s="483"/>
      <c r="LVF4" s="483"/>
      <c r="LVG4" s="483"/>
      <c r="LVH4" s="483"/>
      <c r="LVI4" s="483"/>
      <c r="LVJ4" s="483"/>
      <c r="LVK4" s="483"/>
      <c r="LVL4" s="483"/>
      <c r="LVM4" s="483"/>
      <c r="LVN4" s="483"/>
      <c r="LVO4" s="483"/>
      <c r="LVP4" s="483"/>
      <c r="LVQ4" s="483"/>
      <c r="LVR4" s="483"/>
      <c r="LVS4" s="483"/>
      <c r="LVT4" s="483"/>
      <c r="LVU4" s="483"/>
      <c r="LVV4" s="483"/>
      <c r="LVW4" s="483"/>
      <c r="LVX4" s="483"/>
      <c r="LVY4" s="483"/>
      <c r="LVZ4" s="483"/>
      <c r="LWA4" s="483"/>
      <c r="LWB4" s="483"/>
      <c r="LWC4" s="483"/>
      <c r="LWD4" s="483"/>
      <c r="LWE4" s="483"/>
      <c r="LWF4" s="483"/>
      <c r="LWG4" s="483"/>
      <c r="LWH4" s="483"/>
      <c r="LWI4" s="483"/>
      <c r="LWJ4" s="483"/>
      <c r="LWK4" s="483"/>
      <c r="LWL4" s="483"/>
      <c r="LWM4" s="483"/>
      <c r="LWN4" s="483"/>
      <c r="LWO4" s="483"/>
      <c r="LWP4" s="483"/>
      <c r="LWQ4" s="483"/>
      <c r="LWR4" s="483"/>
      <c r="LWS4" s="483"/>
      <c r="LWT4" s="483"/>
      <c r="LWU4" s="483"/>
      <c r="LWV4" s="483"/>
      <c r="LWW4" s="483"/>
      <c r="LWX4" s="483"/>
      <c r="LWY4" s="483"/>
      <c r="LWZ4" s="483"/>
      <c r="LXA4" s="483"/>
      <c r="LXB4" s="483"/>
      <c r="LXC4" s="483"/>
      <c r="LXD4" s="483"/>
      <c r="LXE4" s="483"/>
      <c r="LXF4" s="483"/>
      <c r="LXG4" s="483"/>
      <c r="LXH4" s="483"/>
      <c r="LXI4" s="483"/>
      <c r="LXJ4" s="483"/>
      <c r="LXK4" s="483"/>
      <c r="LXL4" s="483"/>
      <c r="LXM4" s="483"/>
      <c r="LXN4" s="483"/>
      <c r="LXO4" s="483"/>
      <c r="LXP4" s="483"/>
      <c r="LXQ4" s="483"/>
      <c r="LXR4" s="483"/>
      <c r="LXS4" s="483"/>
      <c r="LXT4" s="483"/>
      <c r="LXU4" s="483"/>
      <c r="LXV4" s="483"/>
      <c r="LXW4" s="483"/>
      <c r="LXX4" s="483"/>
      <c r="LXY4" s="483"/>
      <c r="LXZ4" s="483"/>
      <c r="LYA4" s="483"/>
      <c r="LYB4" s="483"/>
      <c r="LYC4" s="483"/>
      <c r="LYD4" s="483"/>
      <c r="LYE4" s="483"/>
      <c r="LYF4" s="483"/>
      <c r="LYG4" s="483"/>
      <c r="LYH4" s="483"/>
      <c r="LYI4" s="483"/>
      <c r="LYJ4" s="483"/>
      <c r="LYK4" s="483"/>
      <c r="LYL4" s="483"/>
      <c r="LYM4" s="483"/>
      <c r="LYN4" s="483"/>
      <c r="LYO4" s="483"/>
      <c r="LYP4" s="483"/>
      <c r="LYQ4" s="483"/>
      <c r="LYR4" s="483"/>
      <c r="LYS4" s="483"/>
      <c r="LYT4" s="483"/>
      <c r="LYU4" s="483"/>
      <c r="LYV4" s="483"/>
      <c r="LYW4" s="483"/>
      <c r="LYX4" s="483"/>
      <c r="LYY4" s="483"/>
      <c r="LYZ4" s="483"/>
      <c r="LZA4" s="483"/>
      <c r="LZB4" s="483"/>
      <c r="LZC4" s="483"/>
      <c r="LZD4" s="483"/>
      <c r="LZE4" s="483"/>
      <c r="LZF4" s="483"/>
      <c r="LZG4" s="483"/>
      <c r="LZH4" s="483"/>
      <c r="LZI4" s="483"/>
      <c r="LZJ4" s="483"/>
      <c r="LZK4" s="483"/>
      <c r="LZL4" s="483"/>
      <c r="LZM4" s="483"/>
      <c r="LZN4" s="483"/>
      <c r="LZO4" s="483"/>
      <c r="LZP4" s="483"/>
      <c r="LZQ4" s="483"/>
      <c r="LZR4" s="483"/>
      <c r="LZS4" s="483"/>
      <c r="LZT4" s="483"/>
      <c r="LZU4" s="483"/>
      <c r="LZV4" s="483"/>
      <c r="LZW4" s="483"/>
      <c r="LZX4" s="483"/>
      <c r="LZY4" s="483"/>
      <c r="LZZ4" s="483"/>
      <c r="MAA4" s="483"/>
      <c r="MAB4" s="483"/>
      <c r="MAC4" s="483"/>
      <c r="MAD4" s="483"/>
      <c r="MAE4" s="483"/>
      <c r="MAF4" s="483"/>
      <c r="MAG4" s="483"/>
      <c r="MAH4" s="483"/>
      <c r="MAI4" s="483"/>
      <c r="MAJ4" s="483"/>
      <c r="MAK4" s="483"/>
      <c r="MAL4" s="483"/>
      <c r="MAM4" s="483"/>
      <c r="MAN4" s="483"/>
      <c r="MAO4" s="483"/>
      <c r="MAP4" s="483"/>
      <c r="MAQ4" s="483"/>
      <c r="MAR4" s="483"/>
      <c r="MAS4" s="483"/>
      <c r="MAT4" s="483"/>
      <c r="MAU4" s="483"/>
      <c r="MAV4" s="483"/>
      <c r="MAW4" s="483"/>
      <c r="MAX4" s="483"/>
      <c r="MAY4" s="483"/>
      <c r="MAZ4" s="483"/>
      <c r="MBA4" s="483"/>
      <c r="MBB4" s="483"/>
      <c r="MBC4" s="483"/>
      <c r="MBD4" s="483"/>
      <c r="MBE4" s="483"/>
      <c r="MBF4" s="483"/>
      <c r="MBG4" s="483"/>
      <c r="MBH4" s="483"/>
      <c r="MBI4" s="483"/>
      <c r="MBJ4" s="483"/>
      <c r="MBK4" s="483"/>
      <c r="MBL4" s="483"/>
      <c r="MBM4" s="483"/>
      <c r="MBN4" s="483"/>
      <c r="MBO4" s="483"/>
      <c r="MBP4" s="483"/>
      <c r="MBQ4" s="483"/>
      <c r="MBR4" s="483"/>
      <c r="MBS4" s="483"/>
      <c r="MBT4" s="483"/>
      <c r="MBU4" s="483"/>
      <c r="MBV4" s="483"/>
      <c r="MBW4" s="483"/>
      <c r="MBX4" s="483"/>
      <c r="MBY4" s="483"/>
      <c r="MBZ4" s="483"/>
      <c r="MCA4" s="483"/>
      <c r="MCB4" s="483"/>
      <c r="MCC4" s="483"/>
      <c r="MCD4" s="483"/>
      <c r="MCE4" s="483"/>
      <c r="MCF4" s="483"/>
      <c r="MCG4" s="483"/>
      <c r="MCH4" s="483"/>
      <c r="MCI4" s="483"/>
      <c r="MCJ4" s="483"/>
      <c r="MCK4" s="483"/>
      <c r="MCL4" s="483"/>
      <c r="MCM4" s="483"/>
      <c r="MCN4" s="483"/>
      <c r="MCO4" s="483"/>
      <c r="MCP4" s="483"/>
      <c r="MCQ4" s="483"/>
      <c r="MCR4" s="483"/>
      <c r="MCS4" s="483"/>
      <c r="MCT4" s="483"/>
      <c r="MCU4" s="483"/>
      <c r="MCV4" s="483"/>
      <c r="MCW4" s="483"/>
      <c r="MCX4" s="483"/>
      <c r="MCY4" s="483"/>
      <c r="MCZ4" s="483"/>
      <c r="MDA4" s="483"/>
      <c r="MDB4" s="483"/>
      <c r="MDC4" s="483"/>
      <c r="MDD4" s="483"/>
      <c r="MDE4" s="483"/>
      <c r="MDF4" s="483"/>
      <c r="MDG4" s="483"/>
      <c r="MDH4" s="483"/>
      <c r="MDI4" s="483"/>
      <c r="MDJ4" s="483"/>
      <c r="MDK4" s="483"/>
      <c r="MDL4" s="483"/>
      <c r="MDM4" s="483"/>
      <c r="MDN4" s="483"/>
      <c r="MDO4" s="483"/>
      <c r="MDP4" s="483"/>
      <c r="MDQ4" s="483"/>
      <c r="MDR4" s="483"/>
      <c r="MDS4" s="483"/>
      <c r="MDT4" s="483"/>
      <c r="MDU4" s="483"/>
      <c r="MDV4" s="483"/>
      <c r="MDW4" s="483"/>
      <c r="MDX4" s="483"/>
      <c r="MDY4" s="483"/>
      <c r="MDZ4" s="483"/>
      <c r="MEA4" s="483"/>
      <c r="MEB4" s="483"/>
      <c r="MEC4" s="483"/>
      <c r="MED4" s="483"/>
      <c r="MEE4" s="483"/>
      <c r="MEF4" s="483"/>
      <c r="MEG4" s="483"/>
      <c r="MEH4" s="483"/>
      <c r="MEI4" s="483"/>
      <c r="MEJ4" s="483"/>
      <c r="MEK4" s="483"/>
      <c r="MEL4" s="483"/>
      <c r="MEM4" s="483"/>
      <c r="MEN4" s="483"/>
      <c r="MEO4" s="483"/>
      <c r="MEP4" s="483"/>
      <c r="MEQ4" s="483"/>
      <c r="MER4" s="483"/>
      <c r="MES4" s="483"/>
      <c r="MET4" s="483"/>
      <c r="MEU4" s="483"/>
      <c r="MEV4" s="483"/>
      <c r="MEW4" s="483"/>
      <c r="MEX4" s="483"/>
      <c r="MEY4" s="483"/>
      <c r="MEZ4" s="483"/>
      <c r="MFA4" s="483"/>
      <c r="MFB4" s="483"/>
      <c r="MFC4" s="483"/>
      <c r="MFD4" s="483"/>
      <c r="MFE4" s="483"/>
      <c r="MFF4" s="483"/>
      <c r="MFG4" s="483"/>
      <c r="MFH4" s="483"/>
      <c r="MFI4" s="483"/>
      <c r="MFJ4" s="483"/>
      <c r="MFK4" s="483"/>
      <c r="MFL4" s="483"/>
      <c r="MFM4" s="483"/>
      <c r="MFN4" s="483"/>
      <c r="MFO4" s="483"/>
      <c r="MFP4" s="483"/>
      <c r="MFQ4" s="483"/>
      <c r="MFR4" s="483"/>
      <c r="MFS4" s="483"/>
      <c r="MFT4" s="483"/>
      <c r="MFU4" s="483"/>
      <c r="MFV4" s="483"/>
      <c r="MFW4" s="483"/>
      <c r="MFX4" s="483"/>
      <c r="MFY4" s="483"/>
      <c r="MFZ4" s="483"/>
      <c r="MGA4" s="483"/>
      <c r="MGB4" s="483"/>
      <c r="MGC4" s="483"/>
      <c r="MGD4" s="483"/>
      <c r="MGE4" s="483"/>
      <c r="MGF4" s="483"/>
      <c r="MGG4" s="483"/>
      <c r="MGH4" s="483"/>
      <c r="MGI4" s="483"/>
      <c r="MGJ4" s="483"/>
      <c r="MGK4" s="483"/>
      <c r="MGL4" s="483"/>
      <c r="MGM4" s="483"/>
      <c r="MGN4" s="483"/>
      <c r="MGO4" s="483"/>
      <c r="MGP4" s="483"/>
      <c r="MGQ4" s="483"/>
      <c r="MGR4" s="483"/>
      <c r="MGS4" s="483"/>
      <c r="MGT4" s="483"/>
      <c r="MGU4" s="483"/>
      <c r="MGV4" s="483"/>
      <c r="MGW4" s="483"/>
      <c r="MGX4" s="483"/>
      <c r="MGY4" s="483"/>
      <c r="MGZ4" s="483"/>
      <c r="MHA4" s="483"/>
      <c r="MHB4" s="483"/>
      <c r="MHC4" s="483"/>
      <c r="MHD4" s="483"/>
      <c r="MHE4" s="483"/>
      <c r="MHF4" s="483"/>
      <c r="MHG4" s="483"/>
      <c r="MHH4" s="483"/>
      <c r="MHI4" s="483"/>
      <c r="MHJ4" s="483"/>
      <c r="MHK4" s="483"/>
      <c r="MHL4" s="483"/>
      <c r="MHM4" s="483"/>
      <c r="MHN4" s="483"/>
      <c r="MHO4" s="483"/>
      <c r="MHP4" s="483"/>
      <c r="MHQ4" s="483"/>
      <c r="MHR4" s="483"/>
      <c r="MHS4" s="483"/>
      <c r="MHT4" s="483"/>
      <c r="MHU4" s="483"/>
      <c r="MHV4" s="483"/>
      <c r="MHW4" s="483"/>
      <c r="MHX4" s="483"/>
      <c r="MHY4" s="483"/>
      <c r="MHZ4" s="483"/>
      <c r="MIA4" s="483"/>
      <c r="MIB4" s="483"/>
      <c r="MIC4" s="483"/>
      <c r="MID4" s="483"/>
      <c r="MIE4" s="483"/>
      <c r="MIF4" s="483"/>
      <c r="MIG4" s="483"/>
      <c r="MIH4" s="483"/>
      <c r="MII4" s="483"/>
      <c r="MIJ4" s="483"/>
      <c r="MIK4" s="483"/>
      <c r="MIL4" s="483"/>
      <c r="MIM4" s="483"/>
      <c r="MIN4" s="483"/>
      <c r="MIO4" s="483"/>
      <c r="MIP4" s="483"/>
      <c r="MIQ4" s="483"/>
      <c r="MIR4" s="483"/>
      <c r="MIS4" s="483"/>
      <c r="MIT4" s="483"/>
      <c r="MIU4" s="483"/>
      <c r="MIV4" s="483"/>
      <c r="MIW4" s="483"/>
      <c r="MIX4" s="483"/>
      <c r="MIY4" s="483"/>
      <c r="MIZ4" s="483"/>
      <c r="MJA4" s="483"/>
      <c r="MJB4" s="483"/>
      <c r="MJC4" s="483"/>
      <c r="MJD4" s="483"/>
      <c r="MJE4" s="483"/>
      <c r="MJF4" s="483"/>
      <c r="MJG4" s="483"/>
      <c r="MJH4" s="483"/>
      <c r="MJI4" s="483"/>
      <c r="MJJ4" s="483"/>
      <c r="MJK4" s="483"/>
      <c r="MJL4" s="483"/>
      <c r="MJM4" s="483"/>
      <c r="MJN4" s="483"/>
      <c r="MJO4" s="483"/>
      <c r="MJP4" s="483"/>
      <c r="MJQ4" s="483"/>
      <c r="MJR4" s="483"/>
      <c r="MJS4" s="483"/>
      <c r="MJT4" s="483"/>
      <c r="MJU4" s="483"/>
      <c r="MJV4" s="483"/>
      <c r="MJW4" s="483"/>
      <c r="MJX4" s="483"/>
      <c r="MJY4" s="483"/>
      <c r="MJZ4" s="483"/>
      <c r="MKA4" s="483"/>
      <c r="MKB4" s="483"/>
      <c r="MKC4" s="483"/>
      <c r="MKD4" s="483"/>
      <c r="MKE4" s="483"/>
      <c r="MKF4" s="483"/>
      <c r="MKG4" s="483"/>
      <c r="MKH4" s="483"/>
      <c r="MKI4" s="483"/>
      <c r="MKJ4" s="483"/>
      <c r="MKK4" s="483"/>
      <c r="MKL4" s="483"/>
      <c r="MKM4" s="483"/>
      <c r="MKN4" s="483"/>
      <c r="MKO4" s="483"/>
      <c r="MKP4" s="483"/>
      <c r="MKQ4" s="483"/>
      <c r="MKR4" s="483"/>
      <c r="MKS4" s="483"/>
      <c r="MKT4" s="483"/>
      <c r="MKU4" s="483"/>
      <c r="MKV4" s="483"/>
      <c r="MKW4" s="483"/>
      <c r="MKX4" s="483"/>
      <c r="MKY4" s="483"/>
      <c r="MKZ4" s="483"/>
      <c r="MLA4" s="483"/>
      <c r="MLB4" s="483"/>
      <c r="MLC4" s="483"/>
      <c r="MLD4" s="483"/>
      <c r="MLE4" s="483"/>
      <c r="MLF4" s="483"/>
      <c r="MLG4" s="483"/>
      <c r="MLH4" s="483"/>
      <c r="MLI4" s="483"/>
      <c r="MLJ4" s="483"/>
      <c r="MLK4" s="483"/>
      <c r="MLL4" s="483"/>
      <c r="MLM4" s="483"/>
      <c r="MLN4" s="483"/>
      <c r="MLO4" s="483"/>
      <c r="MLP4" s="483"/>
      <c r="MLQ4" s="483"/>
      <c r="MLR4" s="483"/>
      <c r="MLS4" s="483"/>
      <c r="MLT4" s="483"/>
      <c r="MLU4" s="483"/>
      <c r="MLV4" s="483"/>
      <c r="MLW4" s="483"/>
      <c r="MLX4" s="483"/>
      <c r="MLY4" s="483"/>
      <c r="MLZ4" s="483"/>
      <c r="MMA4" s="483"/>
      <c r="MMB4" s="483"/>
      <c r="MMC4" s="483"/>
      <c r="MMD4" s="483"/>
      <c r="MME4" s="483"/>
      <c r="MMF4" s="483"/>
      <c r="MMG4" s="483"/>
      <c r="MMH4" s="483"/>
      <c r="MMI4" s="483"/>
      <c r="MMJ4" s="483"/>
      <c r="MMK4" s="483"/>
      <c r="MML4" s="483"/>
      <c r="MMM4" s="483"/>
      <c r="MMN4" s="483"/>
      <c r="MMO4" s="483"/>
      <c r="MMP4" s="483"/>
      <c r="MMQ4" s="483"/>
      <c r="MMR4" s="483"/>
      <c r="MMS4" s="483"/>
      <c r="MMT4" s="483"/>
      <c r="MMU4" s="483"/>
      <c r="MMV4" s="483"/>
      <c r="MMW4" s="483"/>
      <c r="MMX4" s="483"/>
      <c r="MMY4" s="483"/>
      <c r="MMZ4" s="483"/>
      <c r="MNA4" s="483"/>
      <c r="MNB4" s="483"/>
      <c r="MNC4" s="483"/>
      <c r="MND4" s="483"/>
      <c r="MNE4" s="483"/>
      <c r="MNF4" s="483"/>
      <c r="MNG4" s="483"/>
      <c r="MNH4" s="483"/>
      <c r="MNI4" s="483"/>
      <c r="MNJ4" s="483"/>
      <c r="MNK4" s="483"/>
      <c r="MNL4" s="483"/>
      <c r="MNM4" s="483"/>
      <c r="MNN4" s="483"/>
      <c r="MNO4" s="483"/>
      <c r="MNP4" s="483"/>
      <c r="MNQ4" s="483"/>
      <c r="MNR4" s="483"/>
      <c r="MNS4" s="483"/>
      <c r="MNT4" s="483"/>
      <c r="MNU4" s="483"/>
      <c r="MNV4" s="483"/>
      <c r="MNW4" s="483"/>
      <c r="MNX4" s="483"/>
      <c r="MNY4" s="483"/>
      <c r="MNZ4" s="483"/>
      <c r="MOA4" s="483"/>
      <c r="MOB4" s="483"/>
      <c r="MOC4" s="483"/>
      <c r="MOD4" s="483"/>
      <c r="MOE4" s="483"/>
      <c r="MOF4" s="483"/>
      <c r="MOG4" s="483"/>
      <c r="MOH4" s="483"/>
      <c r="MOI4" s="483"/>
      <c r="MOJ4" s="483"/>
      <c r="MOK4" s="483"/>
      <c r="MOL4" s="483"/>
      <c r="MOM4" s="483"/>
      <c r="MON4" s="483"/>
      <c r="MOO4" s="483"/>
      <c r="MOP4" s="483"/>
      <c r="MOQ4" s="483"/>
      <c r="MOR4" s="483"/>
      <c r="MOS4" s="483"/>
      <c r="MOT4" s="483"/>
      <c r="MOU4" s="483"/>
      <c r="MOV4" s="483"/>
      <c r="MOW4" s="483"/>
      <c r="MOX4" s="483"/>
      <c r="MOY4" s="483"/>
      <c r="MOZ4" s="483"/>
      <c r="MPA4" s="483"/>
      <c r="MPB4" s="483"/>
      <c r="MPC4" s="483"/>
      <c r="MPD4" s="483"/>
      <c r="MPE4" s="483"/>
      <c r="MPF4" s="483"/>
      <c r="MPG4" s="483"/>
      <c r="MPH4" s="483"/>
      <c r="MPI4" s="483"/>
      <c r="MPJ4" s="483"/>
      <c r="MPK4" s="483"/>
      <c r="MPL4" s="483"/>
      <c r="MPM4" s="483"/>
      <c r="MPN4" s="483"/>
      <c r="MPO4" s="483"/>
      <c r="MPP4" s="483"/>
      <c r="MPQ4" s="483"/>
      <c r="MPR4" s="483"/>
      <c r="MPS4" s="483"/>
      <c r="MPT4" s="483"/>
      <c r="MPU4" s="483"/>
      <c r="MPV4" s="483"/>
      <c r="MPW4" s="483"/>
      <c r="MPX4" s="483"/>
      <c r="MPY4" s="483"/>
      <c r="MPZ4" s="483"/>
      <c r="MQA4" s="483"/>
      <c r="MQB4" s="483"/>
      <c r="MQC4" s="483"/>
      <c r="MQD4" s="483"/>
      <c r="MQE4" s="483"/>
      <c r="MQF4" s="483"/>
      <c r="MQG4" s="483"/>
      <c r="MQH4" s="483"/>
      <c r="MQI4" s="483"/>
      <c r="MQJ4" s="483"/>
      <c r="MQK4" s="483"/>
      <c r="MQL4" s="483"/>
      <c r="MQM4" s="483"/>
      <c r="MQN4" s="483"/>
      <c r="MQO4" s="483"/>
      <c r="MQP4" s="483"/>
      <c r="MQQ4" s="483"/>
      <c r="MQR4" s="483"/>
      <c r="MQS4" s="483"/>
      <c r="MQT4" s="483"/>
      <c r="MQU4" s="483"/>
      <c r="MQV4" s="483"/>
      <c r="MQW4" s="483"/>
      <c r="MQX4" s="483"/>
      <c r="MQY4" s="483"/>
      <c r="MQZ4" s="483"/>
      <c r="MRA4" s="483"/>
      <c r="MRB4" s="483"/>
      <c r="MRC4" s="483"/>
      <c r="MRD4" s="483"/>
      <c r="MRE4" s="483"/>
      <c r="MRF4" s="483"/>
      <c r="MRG4" s="483"/>
      <c r="MRH4" s="483"/>
      <c r="MRI4" s="483"/>
      <c r="MRJ4" s="483"/>
      <c r="MRK4" s="483"/>
      <c r="MRL4" s="483"/>
      <c r="MRM4" s="483"/>
      <c r="MRN4" s="483"/>
      <c r="MRO4" s="483"/>
      <c r="MRP4" s="483"/>
      <c r="MRQ4" s="483"/>
      <c r="MRR4" s="483"/>
      <c r="MRS4" s="483"/>
      <c r="MRT4" s="483"/>
      <c r="MRU4" s="483"/>
      <c r="MRV4" s="483"/>
      <c r="MRW4" s="483"/>
      <c r="MRX4" s="483"/>
      <c r="MRY4" s="483"/>
      <c r="MRZ4" s="483"/>
      <c r="MSA4" s="483"/>
      <c r="MSB4" s="483"/>
      <c r="MSC4" s="483"/>
      <c r="MSD4" s="483"/>
      <c r="MSE4" s="483"/>
      <c r="MSF4" s="483"/>
      <c r="MSG4" s="483"/>
      <c r="MSH4" s="483"/>
      <c r="MSI4" s="483"/>
      <c r="MSJ4" s="483"/>
      <c r="MSK4" s="483"/>
      <c r="MSL4" s="483"/>
      <c r="MSM4" s="483"/>
      <c r="MSN4" s="483"/>
      <c r="MSO4" s="483"/>
      <c r="MSP4" s="483"/>
      <c r="MSQ4" s="483"/>
      <c r="MSR4" s="483"/>
      <c r="MSS4" s="483"/>
      <c r="MST4" s="483"/>
      <c r="MSU4" s="483"/>
      <c r="MSV4" s="483"/>
      <c r="MSW4" s="483"/>
      <c r="MSX4" s="483"/>
      <c r="MSY4" s="483"/>
      <c r="MSZ4" s="483"/>
      <c r="MTA4" s="483"/>
      <c r="MTB4" s="483"/>
      <c r="MTC4" s="483"/>
      <c r="MTD4" s="483"/>
      <c r="MTE4" s="483"/>
      <c r="MTF4" s="483"/>
      <c r="MTG4" s="483"/>
      <c r="MTH4" s="483"/>
      <c r="MTI4" s="483"/>
      <c r="MTJ4" s="483"/>
      <c r="MTK4" s="483"/>
      <c r="MTL4" s="483"/>
      <c r="MTM4" s="483"/>
      <c r="MTN4" s="483"/>
      <c r="MTO4" s="483"/>
      <c r="MTP4" s="483"/>
      <c r="MTQ4" s="483"/>
      <c r="MTR4" s="483"/>
      <c r="MTS4" s="483"/>
      <c r="MTT4" s="483"/>
      <c r="MTU4" s="483"/>
      <c r="MTV4" s="483"/>
      <c r="MTW4" s="483"/>
      <c r="MTX4" s="483"/>
      <c r="MTY4" s="483"/>
      <c r="MTZ4" s="483"/>
      <c r="MUA4" s="483"/>
      <c r="MUB4" s="483"/>
      <c r="MUC4" s="483"/>
      <c r="MUD4" s="483"/>
      <c r="MUE4" s="483"/>
      <c r="MUF4" s="483"/>
      <c r="MUG4" s="483"/>
      <c r="MUH4" s="483"/>
      <c r="MUI4" s="483"/>
      <c r="MUJ4" s="483"/>
      <c r="MUK4" s="483"/>
      <c r="MUL4" s="483"/>
      <c r="MUM4" s="483"/>
      <c r="MUN4" s="483"/>
      <c r="MUO4" s="483"/>
      <c r="MUP4" s="483"/>
      <c r="MUQ4" s="483"/>
      <c r="MUR4" s="483"/>
      <c r="MUS4" s="483"/>
      <c r="MUT4" s="483"/>
      <c r="MUU4" s="483"/>
      <c r="MUV4" s="483"/>
      <c r="MUW4" s="483"/>
      <c r="MUX4" s="483"/>
      <c r="MUY4" s="483"/>
      <c r="MUZ4" s="483"/>
      <c r="MVA4" s="483"/>
      <c r="MVB4" s="483"/>
      <c r="MVC4" s="483"/>
      <c r="MVD4" s="483"/>
      <c r="MVE4" s="483"/>
      <c r="MVF4" s="483"/>
      <c r="MVG4" s="483"/>
      <c r="MVH4" s="483"/>
      <c r="MVI4" s="483"/>
      <c r="MVJ4" s="483"/>
      <c r="MVK4" s="483"/>
      <c r="MVL4" s="483"/>
      <c r="MVM4" s="483"/>
      <c r="MVN4" s="483"/>
      <c r="MVO4" s="483"/>
      <c r="MVP4" s="483"/>
      <c r="MVQ4" s="483"/>
      <c r="MVR4" s="483"/>
      <c r="MVS4" s="483"/>
      <c r="MVT4" s="483"/>
      <c r="MVU4" s="483"/>
      <c r="MVV4" s="483"/>
      <c r="MVW4" s="483"/>
      <c r="MVX4" s="483"/>
      <c r="MVY4" s="483"/>
      <c r="MVZ4" s="483"/>
      <c r="MWA4" s="483"/>
      <c r="MWB4" s="483"/>
      <c r="MWC4" s="483"/>
      <c r="MWD4" s="483"/>
      <c r="MWE4" s="483"/>
      <c r="MWF4" s="483"/>
      <c r="MWG4" s="483"/>
      <c r="MWH4" s="483"/>
      <c r="MWI4" s="483"/>
      <c r="MWJ4" s="483"/>
      <c r="MWK4" s="483"/>
      <c r="MWL4" s="483"/>
      <c r="MWM4" s="483"/>
      <c r="MWN4" s="483"/>
      <c r="MWO4" s="483"/>
      <c r="MWP4" s="483"/>
      <c r="MWQ4" s="483"/>
      <c r="MWR4" s="483"/>
      <c r="MWS4" s="483"/>
      <c r="MWT4" s="483"/>
      <c r="MWU4" s="483"/>
      <c r="MWV4" s="483"/>
      <c r="MWW4" s="483"/>
      <c r="MWX4" s="483"/>
      <c r="MWY4" s="483"/>
      <c r="MWZ4" s="483"/>
      <c r="MXA4" s="483"/>
      <c r="MXB4" s="483"/>
      <c r="MXC4" s="483"/>
      <c r="MXD4" s="483"/>
      <c r="MXE4" s="483"/>
      <c r="MXF4" s="483"/>
      <c r="MXG4" s="483"/>
      <c r="MXH4" s="483"/>
      <c r="MXI4" s="483"/>
      <c r="MXJ4" s="483"/>
      <c r="MXK4" s="483"/>
      <c r="MXL4" s="483"/>
      <c r="MXM4" s="483"/>
      <c r="MXN4" s="483"/>
      <c r="MXO4" s="483"/>
      <c r="MXP4" s="483"/>
      <c r="MXQ4" s="483"/>
      <c r="MXR4" s="483"/>
      <c r="MXS4" s="483"/>
      <c r="MXT4" s="483"/>
      <c r="MXU4" s="483"/>
      <c r="MXV4" s="483"/>
      <c r="MXW4" s="483"/>
      <c r="MXX4" s="483"/>
      <c r="MXY4" s="483"/>
      <c r="MXZ4" s="483"/>
      <c r="MYA4" s="483"/>
      <c r="MYB4" s="483"/>
      <c r="MYC4" s="483"/>
      <c r="MYD4" s="483"/>
      <c r="MYE4" s="483"/>
      <c r="MYF4" s="483"/>
      <c r="MYG4" s="483"/>
      <c r="MYH4" s="483"/>
      <c r="MYI4" s="483"/>
      <c r="MYJ4" s="483"/>
      <c r="MYK4" s="483"/>
      <c r="MYL4" s="483"/>
      <c r="MYM4" s="483"/>
      <c r="MYN4" s="483"/>
      <c r="MYO4" s="483"/>
      <c r="MYP4" s="483"/>
      <c r="MYQ4" s="483"/>
      <c r="MYR4" s="483"/>
      <c r="MYS4" s="483"/>
      <c r="MYT4" s="483"/>
      <c r="MYU4" s="483"/>
      <c r="MYV4" s="483"/>
      <c r="MYW4" s="483"/>
      <c r="MYX4" s="483"/>
      <c r="MYY4" s="483"/>
      <c r="MYZ4" s="483"/>
      <c r="MZA4" s="483"/>
      <c r="MZB4" s="483"/>
      <c r="MZC4" s="483"/>
      <c r="MZD4" s="483"/>
      <c r="MZE4" s="483"/>
      <c r="MZF4" s="483"/>
      <c r="MZG4" s="483"/>
      <c r="MZH4" s="483"/>
      <c r="MZI4" s="483"/>
      <c r="MZJ4" s="483"/>
      <c r="MZK4" s="483"/>
      <c r="MZL4" s="483"/>
      <c r="MZM4" s="483"/>
      <c r="MZN4" s="483"/>
      <c r="MZO4" s="483"/>
      <c r="MZP4" s="483"/>
      <c r="MZQ4" s="483"/>
      <c r="MZR4" s="483"/>
      <c r="MZS4" s="483"/>
      <c r="MZT4" s="483"/>
      <c r="MZU4" s="483"/>
      <c r="MZV4" s="483"/>
      <c r="MZW4" s="483"/>
      <c r="MZX4" s="483"/>
      <c r="MZY4" s="483"/>
      <c r="MZZ4" s="483"/>
      <c r="NAA4" s="483"/>
      <c r="NAB4" s="483"/>
      <c r="NAC4" s="483"/>
      <c r="NAD4" s="483"/>
      <c r="NAE4" s="483"/>
      <c r="NAF4" s="483"/>
      <c r="NAG4" s="483"/>
      <c r="NAH4" s="483"/>
      <c r="NAI4" s="483"/>
      <c r="NAJ4" s="483"/>
      <c r="NAK4" s="483"/>
      <c r="NAL4" s="483"/>
      <c r="NAM4" s="483"/>
      <c r="NAN4" s="483"/>
      <c r="NAO4" s="483"/>
      <c r="NAP4" s="483"/>
      <c r="NAQ4" s="483"/>
      <c r="NAR4" s="483"/>
      <c r="NAS4" s="483"/>
      <c r="NAT4" s="483"/>
      <c r="NAU4" s="483"/>
      <c r="NAV4" s="483"/>
      <c r="NAW4" s="483"/>
      <c r="NAX4" s="483"/>
      <c r="NAY4" s="483"/>
      <c r="NAZ4" s="483"/>
      <c r="NBA4" s="483"/>
      <c r="NBB4" s="483"/>
      <c r="NBC4" s="483"/>
      <c r="NBD4" s="483"/>
      <c r="NBE4" s="483"/>
      <c r="NBF4" s="483"/>
      <c r="NBG4" s="483"/>
      <c r="NBH4" s="483"/>
      <c r="NBI4" s="483"/>
      <c r="NBJ4" s="483"/>
      <c r="NBK4" s="483"/>
      <c r="NBL4" s="483"/>
      <c r="NBM4" s="483"/>
      <c r="NBN4" s="483"/>
      <c r="NBO4" s="483"/>
      <c r="NBP4" s="483"/>
      <c r="NBQ4" s="483"/>
      <c r="NBR4" s="483"/>
      <c r="NBS4" s="483"/>
      <c r="NBT4" s="483"/>
      <c r="NBU4" s="483"/>
      <c r="NBV4" s="483"/>
      <c r="NBW4" s="483"/>
      <c r="NBX4" s="483"/>
      <c r="NBY4" s="483"/>
      <c r="NBZ4" s="483"/>
      <c r="NCA4" s="483"/>
      <c r="NCB4" s="483"/>
      <c r="NCC4" s="483"/>
      <c r="NCD4" s="483"/>
      <c r="NCE4" s="483"/>
      <c r="NCF4" s="483"/>
      <c r="NCG4" s="483"/>
      <c r="NCH4" s="483"/>
      <c r="NCI4" s="483"/>
      <c r="NCJ4" s="483"/>
      <c r="NCK4" s="483"/>
      <c r="NCL4" s="483"/>
      <c r="NCM4" s="483"/>
      <c r="NCN4" s="483"/>
      <c r="NCO4" s="483"/>
      <c r="NCP4" s="483"/>
      <c r="NCQ4" s="483"/>
      <c r="NCR4" s="483"/>
      <c r="NCS4" s="483"/>
      <c r="NCT4" s="483"/>
      <c r="NCU4" s="483"/>
      <c r="NCV4" s="483"/>
      <c r="NCW4" s="483"/>
      <c r="NCX4" s="483"/>
      <c r="NCY4" s="483"/>
      <c r="NCZ4" s="483"/>
      <c r="NDA4" s="483"/>
      <c r="NDB4" s="483"/>
      <c r="NDC4" s="483"/>
      <c r="NDD4" s="483"/>
      <c r="NDE4" s="483"/>
      <c r="NDF4" s="483"/>
      <c r="NDG4" s="483"/>
      <c r="NDH4" s="483"/>
      <c r="NDI4" s="483"/>
      <c r="NDJ4" s="483"/>
      <c r="NDK4" s="483"/>
      <c r="NDL4" s="483"/>
      <c r="NDM4" s="483"/>
      <c r="NDN4" s="483"/>
      <c r="NDO4" s="483"/>
      <c r="NDP4" s="483"/>
      <c r="NDQ4" s="483"/>
      <c r="NDR4" s="483"/>
      <c r="NDS4" s="483"/>
      <c r="NDT4" s="483"/>
      <c r="NDU4" s="483"/>
      <c r="NDV4" s="483"/>
      <c r="NDW4" s="483"/>
      <c r="NDX4" s="483"/>
      <c r="NDY4" s="483"/>
      <c r="NDZ4" s="483"/>
      <c r="NEA4" s="483"/>
      <c r="NEB4" s="483"/>
      <c r="NEC4" s="483"/>
      <c r="NED4" s="483"/>
      <c r="NEE4" s="483"/>
      <c r="NEF4" s="483"/>
      <c r="NEG4" s="483"/>
      <c r="NEH4" s="483"/>
      <c r="NEI4" s="483"/>
      <c r="NEJ4" s="483"/>
      <c r="NEK4" s="483"/>
      <c r="NEL4" s="483"/>
      <c r="NEM4" s="483"/>
      <c r="NEN4" s="483"/>
      <c r="NEO4" s="483"/>
      <c r="NEP4" s="483"/>
      <c r="NEQ4" s="483"/>
      <c r="NER4" s="483"/>
      <c r="NES4" s="483"/>
      <c r="NET4" s="483"/>
      <c r="NEU4" s="483"/>
      <c r="NEV4" s="483"/>
      <c r="NEW4" s="483"/>
      <c r="NEX4" s="483"/>
      <c r="NEY4" s="483"/>
      <c r="NEZ4" s="483"/>
      <c r="NFA4" s="483"/>
      <c r="NFB4" s="483"/>
      <c r="NFC4" s="483"/>
      <c r="NFD4" s="483"/>
      <c r="NFE4" s="483"/>
      <c r="NFF4" s="483"/>
      <c r="NFG4" s="483"/>
      <c r="NFH4" s="483"/>
      <c r="NFI4" s="483"/>
      <c r="NFJ4" s="483"/>
      <c r="NFK4" s="483"/>
      <c r="NFL4" s="483"/>
      <c r="NFM4" s="483"/>
      <c r="NFN4" s="483"/>
      <c r="NFO4" s="483"/>
      <c r="NFP4" s="483"/>
      <c r="NFQ4" s="483"/>
      <c r="NFR4" s="483"/>
      <c r="NFS4" s="483"/>
      <c r="NFT4" s="483"/>
      <c r="NFU4" s="483"/>
      <c r="NFV4" s="483"/>
      <c r="NFW4" s="483"/>
      <c r="NFX4" s="483"/>
      <c r="NFY4" s="483"/>
      <c r="NFZ4" s="483"/>
      <c r="NGA4" s="483"/>
      <c r="NGB4" s="483"/>
      <c r="NGC4" s="483"/>
      <c r="NGD4" s="483"/>
      <c r="NGE4" s="483"/>
      <c r="NGF4" s="483"/>
      <c r="NGG4" s="483"/>
      <c r="NGH4" s="483"/>
      <c r="NGI4" s="483"/>
      <c r="NGJ4" s="483"/>
      <c r="NGK4" s="483"/>
      <c r="NGL4" s="483"/>
      <c r="NGM4" s="483"/>
      <c r="NGN4" s="483"/>
      <c r="NGO4" s="483"/>
      <c r="NGP4" s="483"/>
      <c r="NGQ4" s="483"/>
      <c r="NGR4" s="483"/>
      <c r="NGS4" s="483"/>
      <c r="NGT4" s="483"/>
      <c r="NGU4" s="483"/>
      <c r="NGV4" s="483"/>
      <c r="NGW4" s="483"/>
      <c r="NGX4" s="483"/>
      <c r="NGY4" s="483"/>
      <c r="NGZ4" s="483"/>
      <c r="NHA4" s="483"/>
      <c r="NHB4" s="483"/>
      <c r="NHC4" s="483"/>
      <c r="NHD4" s="483"/>
      <c r="NHE4" s="483"/>
      <c r="NHF4" s="483"/>
      <c r="NHG4" s="483"/>
      <c r="NHH4" s="483"/>
      <c r="NHI4" s="483"/>
      <c r="NHJ4" s="483"/>
      <c r="NHK4" s="483"/>
      <c r="NHL4" s="483"/>
      <c r="NHM4" s="483"/>
      <c r="NHN4" s="483"/>
      <c r="NHO4" s="483"/>
      <c r="NHP4" s="483"/>
      <c r="NHQ4" s="483"/>
      <c r="NHR4" s="483"/>
      <c r="NHS4" s="483"/>
      <c r="NHT4" s="483"/>
      <c r="NHU4" s="483"/>
      <c r="NHV4" s="483"/>
      <c r="NHW4" s="483"/>
      <c r="NHX4" s="483"/>
      <c r="NHY4" s="483"/>
      <c r="NHZ4" s="483"/>
      <c r="NIA4" s="483"/>
      <c r="NIB4" s="483"/>
      <c r="NIC4" s="483"/>
      <c r="NID4" s="483"/>
      <c r="NIE4" s="483"/>
      <c r="NIF4" s="483"/>
      <c r="NIG4" s="483"/>
      <c r="NIH4" s="483"/>
      <c r="NII4" s="483"/>
      <c r="NIJ4" s="483"/>
      <c r="NIK4" s="483"/>
      <c r="NIL4" s="483"/>
      <c r="NIM4" s="483"/>
      <c r="NIN4" s="483"/>
      <c r="NIO4" s="483"/>
      <c r="NIP4" s="483"/>
      <c r="NIQ4" s="483"/>
      <c r="NIR4" s="483"/>
      <c r="NIS4" s="483"/>
      <c r="NIT4" s="483"/>
      <c r="NIU4" s="483"/>
      <c r="NIV4" s="483"/>
      <c r="NIW4" s="483"/>
      <c r="NIX4" s="483"/>
      <c r="NIY4" s="483"/>
      <c r="NIZ4" s="483"/>
      <c r="NJA4" s="483"/>
      <c r="NJB4" s="483"/>
      <c r="NJC4" s="483"/>
      <c r="NJD4" s="483"/>
      <c r="NJE4" s="483"/>
      <c r="NJF4" s="483"/>
      <c r="NJG4" s="483"/>
      <c r="NJH4" s="483"/>
      <c r="NJI4" s="483"/>
      <c r="NJJ4" s="483"/>
      <c r="NJK4" s="483"/>
      <c r="NJL4" s="483"/>
      <c r="NJM4" s="483"/>
      <c r="NJN4" s="483"/>
      <c r="NJO4" s="483"/>
      <c r="NJP4" s="483"/>
      <c r="NJQ4" s="483"/>
      <c r="NJR4" s="483"/>
      <c r="NJS4" s="483"/>
      <c r="NJT4" s="483"/>
      <c r="NJU4" s="483"/>
      <c r="NJV4" s="483"/>
      <c r="NJW4" s="483"/>
      <c r="NJX4" s="483"/>
      <c r="NJY4" s="483"/>
      <c r="NJZ4" s="483"/>
      <c r="NKA4" s="483"/>
      <c r="NKB4" s="483"/>
      <c r="NKC4" s="483"/>
      <c r="NKD4" s="483"/>
      <c r="NKE4" s="483"/>
      <c r="NKF4" s="483"/>
      <c r="NKG4" s="483"/>
      <c r="NKH4" s="483"/>
      <c r="NKI4" s="483"/>
      <c r="NKJ4" s="483"/>
      <c r="NKK4" s="483"/>
      <c r="NKL4" s="483"/>
      <c r="NKM4" s="483"/>
      <c r="NKN4" s="483"/>
      <c r="NKO4" s="483"/>
      <c r="NKP4" s="483"/>
      <c r="NKQ4" s="483"/>
      <c r="NKR4" s="483"/>
      <c r="NKS4" s="483"/>
      <c r="NKT4" s="483"/>
      <c r="NKU4" s="483"/>
      <c r="NKV4" s="483"/>
      <c r="NKW4" s="483"/>
      <c r="NKX4" s="483"/>
      <c r="NKY4" s="483"/>
      <c r="NKZ4" s="483"/>
      <c r="NLA4" s="483"/>
      <c r="NLB4" s="483"/>
      <c r="NLC4" s="483"/>
      <c r="NLD4" s="483"/>
      <c r="NLE4" s="483"/>
      <c r="NLF4" s="483"/>
      <c r="NLG4" s="483"/>
      <c r="NLH4" s="483"/>
      <c r="NLI4" s="483"/>
      <c r="NLJ4" s="483"/>
      <c r="NLK4" s="483"/>
      <c r="NLL4" s="483"/>
      <c r="NLM4" s="483"/>
      <c r="NLN4" s="483"/>
      <c r="NLO4" s="483"/>
      <c r="NLP4" s="483"/>
      <c r="NLQ4" s="483"/>
      <c r="NLR4" s="483"/>
      <c r="NLS4" s="483"/>
      <c r="NLT4" s="483"/>
      <c r="NLU4" s="483"/>
      <c r="NLV4" s="483"/>
      <c r="NLW4" s="483"/>
      <c r="NLX4" s="483"/>
      <c r="NLY4" s="483"/>
      <c r="NLZ4" s="483"/>
      <c r="NMA4" s="483"/>
      <c r="NMB4" s="483"/>
      <c r="NMC4" s="483"/>
      <c r="NMD4" s="483"/>
      <c r="NME4" s="483"/>
      <c r="NMF4" s="483"/>
      <c r="NMG4" s="483"/>
      <c r="NMH4" s="483"/>
      <c r="NMI4" s="483"/>
      <c r="NMJ4" s="483"/>
      <c r="NMK4" s="483"/>
      <c r="NML4" s="483"/>
      <c r="NMM4" s="483"/>
      <c r="NMN4" s="483"/>
      <c r="NMO4" s="483"/>
      <c r="NMP4" s="483"/>
      <c r="NMQ4" s="483"/>
      <c r="NMR4" s="483"/>
      <c r="NMS4" s="483"/>
      <c r="NMT4" s="483"/>
      <c r="NMU4" s="483"/>
      <c r="NMV4" s="483"/>
      <c r="NMW4" s="483"/>
      <c r="NMX4" s="483"/>
      <c r="NMY4" s="483"/>
      <c r="NMZ4" s="483"/>
      <c r="NNA4" s="483"/>
      <c r="NNB4" s="483"/>
      <c r="NNC4" s="483"/>
      <c r="NND4" s="483"/>
      <c r="NNE4" s="483"/>
      <c r="NNF4" s="483"/>
      <c r="NNG4" s="483"/>
      <c r="NNH4" s="483"/>
      <c r="NNI4" s="483"/>
      <c r="NNJ4" s="483"/>
      <c r="NNK4" s="483"/>
      <c r="NNL4" s="483"/>
      <c r="NNM4" s="483"/>
      <c r="NNN4" s="483"/>
      <c r="NNO4" s="483"/>
      <c r="NNP4" s="483"/>
      <c r="NNQ4" s="483"/>
      <c r="NNR4" s="483"/>
      <c r="NNS4" s="483"/>
      <c r="NNT4" s="483"/>
      <c r="NNU4" s="483"/>
      <c r="NNV4" s="483"/>
      <c r="NNW4" s="483"/>
      <c r="NNX4" s="483"/>
      <c r="NNY4" s="483"/>
      <c r="NNZ4" s="483"/>
      <c r="NOA4" s="483"/>
      <c r="NOB4" s="483"/>
      <c r="NOC4" s="483"/>
      <c r="NOD4" s="483"/>
      <c r="NOE4" s="483"/>
      <c r="NOF4" s="483"/>
      <c r="NOG4" s="483"/>
      <c r="NOH4" s="483"/>
      <c r="NOI4" s="483"/>
      <c r="NOJ4" s="483"/>
      <c r="NOK4" s="483"/>
      <c r="NOL4" s="483"/>
      <c r="NOM4" s="483"/>
      <c r="NON4" s="483"/>
      <c r="NOO4" s="483"/>
      <c r="NOP4" s="483"/>
      <c r="NOQ4" s="483"/>
      <c r="NOR4" s="483"/>
      <c r="NOS4" s="483"/>
      <c r="NOT4" s="483"/>
      <c r="NOU4" s="483"/>
      <c r="NOV4" s="483"/>
      <c r="NOW4" s="483"/>
      <c r="NOX4" s="483"/>
      <c r="NOY4" s="483"/>
      <c r="NOZ4" s="483"/>
      <c r="NPA4" s="483"/>
      <c r="NPB4" s="483"/>
      <c r="NPC4" s="483"/>
      <c r="NPD4" s="483"/>
      <c r="NPE4" s="483"/>
      <c r="NPF4" s="483"/>
      <c r="NPG4" s="483"/>
      <c r="NPH4" s="483"/>
      <c r="NPI4" s="483"/>
      <c r="NPJ4" s="483"/>
      <c r="NPK4" s="483"/>
      <c r="NPL4" s="483"/>
      <c r="NPM4" s="483"/>
      <c r="NPN4" s="483"/>
      <c r="NPO4" s="483"/>
      <c r="NPP4" s="483"/>
      <c r="NPQ4" s="483"/>
      <c r="NPR4" s="483"/>
      <c r="NPS4" s="483"/>
      <c r="NPT4" s="483"/>
      <c r="NPU4" s="483"/>
      <c r="NPV4" s="483"/>
      <c r="NPW4" s="483"/>
      <c r="NPX4" s="483"/>
      <c r="NPY4" s="483"/>
      <c r="NPZ4" s="483"/>
      <c r="NQA4" s="483"/>
      <c r="NQB4" s="483"/>
      <c r="NQC4" s="483"/>
      <c r="NQD4" s="483"/>
      <c r="NQE4" s="483"/>
      <c r="NQF4" s="483"/>
      <c r="NQG4" s="483"/>
      <c r="NQH4" s="483"/>
      <c r="NQI4" s="483"/>
      <c r="NQJ4" s="483"/>
      <c r="NQK4" s="483"/>
      <c r="NQL4" s="483"/>
      <c r="NQM4" s="483"/>
      <c r="NQN4" s="483"/>
      <c r="NQO4" s="483"/>
      <c r="NQP4" s="483"/>
      <c r="NQQ4" s="483"/>
      <c r="NQR4" s="483"/>
      <c r="NQS4" s="483"/>
      <c r="NQT4" s="483"/>
      <c r="NQU4" s="483"/>
      <c r="NQV4" s="483"/>
      <c r="NQW4" s="483"/>
      <c r="NQX4" s="483"/>
      <c r="NQY4" s="483"/>
      <c r="NQZ4" s="483"/>
      <c r="NRA4" s="483"/>
      <c r="NRB4" s="483"/>
      <c r="NRC4" s="483"/>
      <c r="NRD4" s="483"/>
      <c r="NRE4" s="483"/>
      <c r="NRF4" s="483"/>
      <c r="NRG4" s="483"/>
      <c r="NRH4" s="483"/>
      <c r="NRI4" s="483"/>
      <c r="NRJ4" s="483"/>
      <c r="NRK4" s="483"/>
      <c r="NRL4" s="483"/>
      <c r="NRM4" s="483"/>
      <c r="NRN4" s="483"/>
      <c r="NRO4" s="483"/>
      <c r="NRP4" s="483"/>
      <c r="NRQ4" s="483"/>
      <c r="NRR4" s="483"/>
      <c r="NRS4" s="483"/>
      <c r="NRT4" s="483"/>
      <c r="NRU4" s="483"/>
      <c r="NRV4" s="483"/>
      <c r="NRW4" s="483"/>
      <c r="NRX4" s="483"/>
      <c r="NRY4" s="483"/>
      <c r="NRZ4" s="483"/>
      <c r="NSA4" s="483"/>
      <c r="NSB4" s="483"/>
      <c r="NSC4" s="483"/>
      <c r="NSD4" s="483"/>
      <c r="NSE4" s="483"/>
      <c r="NSF4" s="483"/>
      <c r="NSG4" s="483"/>
      <c r="NSH4" s="483"/>
      <c r="NSI4" s="483"/>
      <c r="NSJ4" s="483"/>
      <c r="NSK4" s="483"/>
      <c r="NSL4" s="483"/>
      <c r="NSM4" s="483"/>
      <c r="NSN4" s="483"/>
      <c r="NSO4" s="483"/>
      <c r="NSP4" s="483"/>
      <c r="NSQ4" s="483"/>
      <c r="NSR4" s="483"/>
      <c r="NSS4" s="483"/>
      <c r="NST4" s="483"/>
      <c r="NSU4" s="483"/>
      <c r="NSV4" s="483"/>
      <c r="NSW4" s="483"/>
      <c r="NSX4" s="483"/>
      <c r="NSY4" s="483"/>
      <c r="NSZ4" s="483"/>
      <c r="NTA4" s="483"/>
      <c r="NTB4" s="483"/>
      <c r="NTC4" s="483"/>
      <c r="NTD4" s="483"/>
      <c r="NTE4" s="483"/>
      <c r="NTF4" s="483"/>
      <c r="NTG4" s="483"/>
      <c r="NTH4" s="483"/>
      <c r="NTI4" s="483"/>
      <c r="NTJ4" s="483"/>
      <c r="NTK4" s="483"/>
      <c r="NTL4" s="483"/>
      <c r="NTM4" s="483"/>
      <c r="NTN4" s="483"/>
      <c r="NTO4" s="483"/>
      <c r="NTP4" s="483"/>
      <c r="NTQ4" s="483"/>
      <c r="NTR4" s="483"/>
      <c r="NTS4" s="483"/>
      <c r="NTT4" s="483"/>
      <c r="NTU4" s="483"/>
      <c r="NTV4" s="483"/>
      <c r="NTW4" s="483"/>
      <c r="NTX4" s="483"/>
      <c r="NTY4" s="483"/>
      <c r="NTZ4" s="483"/>
      <c r="NUA4" s="483"/>
      <c r="NUB4" s="483"/>
      <c r="NUC4" s="483"/>
      <c r="NUD4" s="483"/>
      <c r="NUE4" s="483"/>
      <c r="NUF4" s="483"/>
      <c r="NUG4" s="483"/>
      <c r="NUH4" s="483"/>
      <c r="NUI4" s="483"/>
      <c r="NUJ4" s="483"/>
      <c r="NUK4" s="483"/>
      <c r="NUL4" s="483"/>
      <c r="NUM4" s="483"/>
      <c r="NUN4" s="483"/>
      <c r="NUO4" s="483"/>
      <c r="NUP4" s="483"/>
      <c r="NUQ4" s="483"/>
      <c r="NUR4" s="483"/>
      <c r="NUS4" s="483"/>
      <c r="NUT4" s="483"/>
      <c r="NUU4" s="483"/>
      <c r="NUV4" s="483"/>
      <c r="NUW4" s="483"/>
      <c r="NUX4" s="483"/>
      <c r="NUY4" s="483"/>
      <c r="NUZ4" s="483"/>
      <c r="NVA4" s="483"/>
      <c r="NVB4" s="483"/>
      <c r="NVC4" s="483"/>
      <c r="NVD4" s="483"/>
      <c r="NVE4" s="483"/>
      <c r="NVF4" s="483"/>
      <c r="NVG4" s="483"/>
      <c r="NVH4" s="483"/>
      <c r="NVI4" s="483"/>
      <c r="NVJ4" s="483"/>
      <c r="NVK4" s="483"/>
      <c r="NVL4" s="483"/>
      <c r="NVM4" s="483"/>
      <c r="NVN4" s="483"/>
      <c r="NVO4" s="483"/>
      <c r="NVP4" s="483"/>
      <c r="NVQ4" s="483"/>
      <c r="NVR4" s="483"/>
      <c r="NVS4" s="483"/>
      <c r="NVT4" s="483"/>
      <c r="NVU4" s="483"/>
      <c r="NVV4" s="483"/>
      <c r="NVW4" s="483"/>
      <c r="NVX4" s="483"/>
      <c r="NVY4" s="483"/>
      <c r="NVZ4" s="483"/>
      <c r="NWA4" s="483"/>
      <c r="NWB4" s="483"/>
      <c r="NWC4" s="483"/>
      <c r="NWD4" s="483"/>
      <c r="NWE4" s="483"/>
      <c r="NWF4" s="483"/>
      <c r="NWG4" s="483"/>
      <c r="NWH4" s="483"/>
      <c r="NWI4" s="483"/>
      <c r="NWJ4" s="483"/>
      <c r="NWK4" s="483"/>
      <c r="NWL4" s="483"/>
      <c r="NWM4" s="483"/>
      <c r="NWN4" s="483"/>
      <c r="NWO4" s="483"/>
      <c r="NWP4" s="483"/>
      <c r="NWQ4" s="483"/>
      <c r="NWR4" s="483"/>
      <c r="NWS4" s="483"/>
      <c r="NWT4" s="483"/>
      <c r="NWU4" s="483"/>
      <c r="NWV4" s="483"/>
      <c r="NWW4" s="483"/>
      <c r="NWX4" s="483"/>
      <c r="NWY4" s="483"/>
      <c r="NWZ4" s="483"/>
      <c r="NXA4" s="483"/>
      <c r="NXB4" s="483"/>
      <c r="NXC4" s="483"/>
      <c r="NXD4" s="483"/>
      <c r="NXE4" s="483"/>
      <c r="NXF4" s="483"/>
      <c r="NXG4" s="483"/>
      <c r="NXH4" s="483"/>
      <c r="NXI4" s="483"/>
      <c r="NXJ4" s="483"/>
      <c r="NXK4" s="483"/>
      <c r="NXL4" s="483"/>
      <c r="NXM4" s="483"/>
      <c r="NXN4" s="483"/>
      <c r="NXO4" s="483"/>
      <c r="NXP4" s="483"/>
      <c r="NXQ4" s="483"/>
      <c r="NXR4" s="483"/>
      <c r="NXS4" s="483"/>
      <c r="NXT4" s="483"/>
      <c r="NXU4" s="483"/>
      <c r="NXV4" s="483"/>
      <c r="NXW4" s="483"/>
      <c r="NXX4" s="483"/>
      <c r="NXY4" s="483"/>
      <c r="NXZ4" s="483"/>
      <c r="NYA4" s="483"/>
      <c r="NYB4" s="483"/>
      <c r="NYC4" s="483"/>
      <c r="NYD4" s="483"/>
      <c r="NYE4" s="483"/>
      <c r="NYF4" s="483"/>
      <c r="NYG4" s="483"/>
      <c r="NYH4" s="483"/>
      <c r="NYI4" s="483"/>
      <c r="NYJ4" s="483"/>
      <c r="NYK4" s="483"/>
      <c r="NYL4" s="483"/>
      <c r="NYM4" s="483"/>
      <c r="NYN4" s="483"/>
      <c r="NYO4" s="483"/>
      <c r="NYP4" s="483"/>
      <c r="NYQ4" s="483"/>
      <c r="NYR4" s="483"/>
      <c r="NYS4" s="483"/>
      <c r="NYT4" s="483"/>
      <c r="NYU4" s="483"/>
      <c r="NYV4" s="483"/>
      <c r="NYW4" s="483"/>
      <c r="NYX4" s="483"/>
      <c r="NYY4" s="483"/>
      <c r="NYZ4" s="483"/>
      <c r="NZA4" s="483"/>
      <c r="NZB4" s="483"/>
      <c r="NZC4" s="483"/>
      <c r="NZD4" s="483"/>
      <c r="NZE4" s="483"/>
      <c r="NZF4" s="483"/>
      <c r="NZG4" s="483"/>
      <c r="NZH4" s="483"/>
      <c r="NZI4" s="483"/>
      <c r="NZJ4" s="483"/>
      <c r="NZK4" s="483"/>
      <c r="NZL4" s="483"/>
      <c r="NZM4" s="483"/>
      <c r="NZN4" s="483"/>
      <c r="NZO4" s="483"/>
      <c r="NZP4" s="483"/>
      <c r="NZQ4" s="483"/>
      <c r="NZR4" s="483"/>
      <c r="NZS4" s="483"/>
      <c r="NZT4" s="483"/>
      <c r="NZU4" s="483"/>
      <c r="NZV4" s="483"/>
      <c r="NZW4" s="483"/>
      <c r="NZX4" s="483"/>
      <c r="NZY4" s="483"/>
      <c r="NZZ4" s="483"/>
      <c r="OAA4" s="483"/>
      <c r="OAB4" s="483"/>
      <c r="OAC4" s="483"/>
      <c r="OAD4" s="483"/>
      <c r="OAE4" s="483"/>
      <c r="OAF4" s="483"/>
      <c r="OAG4" s="483"/>
      <c r="OAH4" s="483"/>
      <c r="OAI4" s="483"/>
      <c r="OAJ4" s="483"/>
      <c r="OAK4" s="483"/>
      <c r="OAL4" s="483"/>
      <c r="OAM4" s="483"/>
      <c r="OAN4" s="483"/>
      <c r="OAO4" s="483"/>
      <c r="OAP4" s="483"/>
      <c r="OAQ4" s="483"/>
      <c r="OAR4" s="483"/>
      <c r="OAS4" s="483"/>
      <c r="OAT4" s="483"/>
      <c r="OAU4" s="483"/>
      <c r="OAV4" s="483"/>
      <c r="OAW4" s="483"/>
      <c r="OAX4" s="483"/>
      <c r="OAY4" s="483"/>
      <c r="OAZ4" s="483"/>
      <c r="OBA4" s="483"/>
      <c r="OBB4" s="483"/>
      <c r="OBC4" s="483"/>
      <c r="OBD4" s="483"/>
      <c r="OBE4" s="483"/>
      <c r="OBF4" s="483"/>
      <c r="OBG4" s="483"/>
      <c r="OBH4" s="483"/>
      <c r="OBI4" s="483"/>
      <c r="OBJ4" s="483"/>
      <c r="OBK4" s="483"/>
      <c r="OBL4" s="483"/>
      <c r="OBM4" s="483"/>
      <c r="OBN4" s="483"/>
      <c r="OBO4" s="483"/>
      <c r="OBP4" s="483"/>
      <c r="OBQ4" s="483"/>
      <c r="OBR4" s="483"/>
      <c r="OBS4" s="483"/>
      <c r="OBT4" s="483"/>
      <c r="OBU4" s="483"/>
      <c r="OBV4" s="483"/>
      <c r="OBW4" s="483"/>
      <c r="OBX4" s="483"/>
      <c r="OBY4" s="483"/>
      <c r="OBZ4" s="483"/>
      <c r="OCA4" s="483"/>
      <c r="OCB4" s="483"/>
      <c r="OCC4" s="483"/>
      <c r="OCD4" s="483"/>
      <c r="OCE4" s="483"/>
      <c r="OCF4" s="483"/>
      <c r="OCG4" s="483"/>
      <c r="OCH4" s="483"/>
      <c r="OCI4" s="483"/>
      <c r="OCJ4" s="483"/>
      <c r="OCK4" s="483"/>
      <c r="OCL4" s="483"/>
      <c r="OCM4" s="483"/>
      <c r="OCN4" s="483"/>
      <c r="OCO4" s="483"/>
      <c r="OCP4" s="483"/>
      <c r="OCQ4" s="483"/>
      <c r="OCR4" s="483"/>
      <c r="OCS4" s="483"/>
      <c r="OCT4" s="483"/>
      <c r="OCU4" s="483"/>
      <c r="OCV4" s="483"/>
      <c r="OCW4" s="483"/>
      <c r="OCX4" s="483"/>
      <c r="OCY4" s="483"/>
      <c r="OCZ4" s="483"/>
      <c r="ODA4" s="483"/>
      <c r="ODB4" s="483"/>
      <c r="ODC4" s="483"/>
      <c r="ODD4" s="483"/>
      <c r="ODE4" s="483"/>
      <c r="ODF4" s="483"/>
      <c r="ODG4" s="483"/>
      <c r="ODH4" s="483"/>
      <c r="ODI4" s="483"/>
      <c r="ODJ4" s="483"/>
      <c r="ODK4" s="483"/>
      <c r="ODL4" s="483"/>
      <c r="ODM4" s="483"/>
      <c r="ODN4" s="483"/>
      <c r="ODO4" s="483"/>
      <c r="ODP4" s="483"/>
      <c r="ODQ4" s="483"/>
      <c r="ODR4" s="483"/>
      <c r="ODS4" s="483"/>
      <c r="ODT4" s="483"/>
      <c r="ODU4" s="483"/>
      <c r="ODV4" s="483"/>
      <c r="ODW4" s="483"/>
      <c r="ODX4" s="483"/>
      <c r="ODY4" s="483"/>
      <c r="ODZ4" s="483"/>
      <c r="OEA4" s="483"/>
      <c r="OEB4" s="483"/>
      <c r="OEC4" s="483"/>
      <c r="OED4" s="483"/>
      <c r="OEE4" s="483"/>
      <c r="OEF4" s="483"/>
      <c r="OEG4" s="483"/>
      <c r="OEH4" s="483"/>
      <c r="OEI4" s="483"/>
      <c r="OEJ4" s="483"/>
      <c r="OEK4" s="483"/>
      <c r="OEL4" s="483"/>
      <c r="OEM4" s="483"/>
      <c r="OEN4" s="483"/>
      <c r="OEO4" s="483"/>
      <c r="OEP4" s="483"/>
      <c r="OEQ4" s="483"/>
      <c r="OER4" s="483"/>
      <c r="OES4" s="483"/>
      <c r="OET4" s="483"/>
      <c r="OEU4" s="483"/>
      <c r="OEV4" s="483"/>
      <c r="OEW4" s="483"/>
      <c r="OEX4" s="483"/>
      <c r="OEY4" s="483"/>
      <c r="OEZ4" s="483"/>
      <c r="OFA4" s="483"/>
      <c r="OFB4" s="483"/>
      <c r="OFC4" s="483"/>
      <c r="OFD4" s="483"/>
      <c r="OFE4" s="483"/>
      <c r="OFF4" s="483"/>
      <c r="OFG4" s="483"/>
      <c r="OFH4" s="483"/>
      <c r="OFI4" s="483"/>
      <c r="OFJ4" s="483"/>
      <c r="OFK4" s="483"/>
      <c r="OFL4" s="483"/>
      <c r="OFM4" s="483"/>
      <c r="OFN4" s="483"/>
      <c r="OFO4" s="483"/>
      <c r="OFP4" s="483"/>
      <c r="OFQ4" s="483"/>
      <c r="OFR4" s="483"/>
      <c r="OFS4" s="483"/>
      <c r="OFT4" s="483"/>
      <c r="OFU4" s="483"/>
      <c r="OFV4" s="483"/>
      <c r="OFW4" s="483"/>
      <c r="OFX4" s="483"/>
      <c r="OFY4" s="483"/>
      <c r="OFZ4" s="483"/>
      <c r="OGA4" s="483"/>
      <c r="OGB4" s="483"/>
      <c r="OGC4" s="483"/>
      <c r="OGD4" s="483"/>
      <c r="OGE4" s="483"/>
      <c r="OGF4" s="483"/>
      <c r="OGG4" s="483"/>
      <c r="OGH4" s="483"/>
      <c r="OGI4" s="483"/>
      <c r="OGJ4" s="483"/>
      <c r="OGK4" s="483"/>
      <c r="OGL4" s="483"/>
      <c r="OGM4" s="483"/>
      <c r="OGN4" s="483"/>
      <c r="OGO4" s="483"/>
      <c r="OGP4" s="483"/>
      <c r="OGQ4" s="483"/>
      <c r="OGR4" s="483"/>
      <c r="OGS4" s="483"/>
      <c r="OGT4" s="483"/>
      <c r="OGU4" s="483"/>
      <c r="OGV4" s="483"/>
      <c r="OGW4" s="483"/>
      <c r="OGX4" s="483"/>
      <c r="OGY4" s="483"/>
      <c r="OGZ4" s="483"/>
      <c r="OHA4" s="483"/>
      <c r="OHB4" s="483"/>
      <c r="OHC4" s="483"/>
      <c r="OHD4" s="483"/>
      <c r="OHE4" s="483"/>
      <c r="OHF4" s="483"/>
      <c r="OHG4" s="483"/>
      <c r="OHH4" s="483"/>
      <c r="OHI4" s="483"/>
      <c r="OHJ4" s="483"/>
      <c r="OHK4" s="483"/>
      <c r="OHL4" s="483"/>
      <c r="OHM4" s="483"/>
      <c r="OHN4" s="483"/>
      <c r="OHO4" s="483"/>
      <c r="OHP4" s="483"/>
      <c r="OHQ4" s="483"/>
      <c r="OHR4" s="483"/>
      <c r="OHS4" s="483"/>
      <c r="OHT4" s="483"/>
      <c r="OHU4" s="483"/>
      <c r="OHV4" s="483"/>
      <c r="OHW4" s="483"/>
      <c r="OHX4" s="483"/>
      <c r="OHY4" s="483"/>
      <c r="OHZ4" s="483"/>
      <c r="OIA4" s="483"/>
      <c r="OIB4" s="483"/>
      <c r="OIC4" s="483"/>
      <c r="OID4" s="483"/>
      <c r="OIE4" s="483"/>
      <c r="OIF4" s="483"/>
      <c r="OIG4" s="483"/>
      <c r="OIH4" s="483"/>
      <c r="OII4" s="483"/>
      <c r="OIJ4" s="483"/>
      <c r="OIK4" s="483"/>
      <c r="OIL4" s="483"/>
      <c r="OIM4" s="483"/>
      <c r="OIN4" s="483"/>
      <c r="OIO4" s="483"/>
      <c r="OIP4" s="483"/>
      <c r="OIQ4" s="483"/>
      <c r="OIR4" s="483"/>
      <c r="OIS4" s="483"/>
      <c r="OIT4" s="483"/>
      <c r="OIU4" s="483"/>
      <c r="OIV4" s="483"/>
      <c r="OIW4" s="483"/>
      <c r="OIX4" s="483"/>
      <c r="OIY4" s="483"/>
      <c r="OIZ4" s="483"/>
      <c r="OJA4" s="483"/>
      <c r="OJB4" s="483"/>
      <c r="OJC4" s="483"/>
      <c r="OJD4" s="483"/>
      <c r="OJE4" s="483"/>
      <c r="OJF4" s="483"/>
      <c r="OJG4" s="483"/>
      <c r="OJH4" s="483"/>
      <c r="OJI4" s="483"/>
      <c r="OJJ4" s="483"/>
      <c r="OJK4" s="483"/>
      <c r="OJL4" s="483"/>
      <c r="OJM4" s="483"/>
      <c r="OJN4" s="483"/>
      <c r="OJO4" s="483"/>
      <c r="OJP4" s="483"/>
      <c r="OJQ4" s="483"/>
      <c r="OJR4" s="483"/>
      <c r="OJS4" s="483"/>
      <c r="OJT4" s="483"/>
      <c r="OJU4" s="483"/>
      <c r="OJV4" s="483"/>
      <c r="OJW4" s="483"/>
      <c r="OJX4" s="483"/>
      <c r="OJY4" s="483"/>
      <c r="OJZ4" s="483"/>
      <c r="OKA4" s="483"/>
      <c r="OKB4" s="483"/>
      <c r="OKC4" s="483"/>
      <c r="OKD4" s="483"/>
      <c r="OKE4" s="483"/>
      <c r="OKF4" s="483"/>
      <c r="OKG4" s="483"/>
      <c r="OKH4" s="483"/>
      <c r="OKI4" s="483"/>
      <c r="OKJ4" s="483"/>
      <c r="OKK4" s="483"/>
      <c r="OKL4" s="483"/>
      <c r="OKM4" s="483"/>
      <c r="OKN4" s="483"/>
      <c r="OKO4" s="483"/>
      <c r="OKP4" s="483"/>
      <c r="OKQ4" s="483"/>
      <c r="OKR4" s="483"/>
      <c r="OKS4" s="483"/>
      <c r="OKT4" s="483"/>
      <c r="OKU4" s="483"/>
      <c r="OKV4" s="483"/>
      <c r="OKW4" s="483"/>
      <c r="OKX4" s="483"/>
      <c r="OKY4" s="483"/>
      <c r="OKZ4" s="483"/>
      <c r="OLA4" s="483"/>
      <c r="OLB4" s="483"/>
      <c r="OLC4" s="483"/>
      <c r="OLD4" s="483"/>
      <c r="OLE4" s="483"/>
      <c r="OLF4" s="483"/>
      <c r="OLG4" s="483"/>
      <c r="OLH4" s="483"/>
      <c r="OLI4" s="483"/>
      <c r="OLJ4" s="483"/>
      <c r="OLK4" s="483"/>
      <c r="OLL4" s="483"/>
      <c r="OLM4" s="483"/>
      <c r="OLN4" s="483"/>
      <c r="OLO4" s="483"/>
      <c r="OLP4" s="483"/>
      <c r="OLQ4" s="483"/>
      <c r="OLR4" s="483"/>
      <c r="OLS4" s="483"/>
      <c r="OLT4" s="483"/>
      <c r="OLU4" s="483"/>
      <c r="OLV4" s="483"/>
      <c r="OLW4" s="483"/>
      <c r="OLX4" s="483"/>
      <c r="OLY4" s="483"/>
      <c r="OLZ4" s="483"/>
      <c r="OMA4" s="483"/>
      <c r="OMB4" s="483"/>
      <c r="OMC4" s="483"/>
      <c r="OMD4" s="483"/>
      <c r="OME4" s="483"/>
      <c r="OMF4" s="483"/>
      <c r="OMG4" s="483"/>
      <c r="OMH4" s="483"/>
      <c r="OMI4" s="483"/>
      <c r="OMJ4" s="483"/>
      <c r="OMK4" s="483"/>
      <c r="OML4" s="483"/>
      <c r="OMM4" s="483"/>
      <c r="OMN4" s="483"/>
      <c r="OMO4" s="483"/>
      <c r="OMP4" s="483"/>
      <c r="OMQ4" s="483"/>
      <c r="OMR4" s="483"/>
      <c r="OMS4" s="483"/>
      <c r="OMT4" s="483"/>
      <c r="OMU4" s="483"/>
      <c r="OMV4" s="483"/>
      <c r="OMW4" s="483"/>
      <c r="OMX4" s="483"/>
      <c r="OMY4" s="483"/>
      <c r="OMZ4" s="483"/>
      <c r="ONA4" s="483"/>
      <c r="ONB4" s="483"/>
      <c r="ONC4" s="483"/>
      <c r="OND4" s="483"/>
      <c r="ONE4" s="483"/>
      <c r="ONF4" s="483"/>
      <c r="ONG4" s="483"/>
      <c r="ONH4" s="483"/>
      <c r="ONI4" s="483"/>
      <c r="ONJ4" s="483"/>
      <c r="ONK4" s="483"/>
      <c r="ONL4" s="483"/>
      <c r="ONM4" s="483"/>
      <c r="ONN4" s="483"/>
      <c r="ONO4" s="483"/>
      <c r="ONP4" s="483"/>
      <c r="ONQ4" s="483"/>
      <c r="ONR4" s="483"/>
      <c r="ONS4" s="483"/>
      <c r="ONT4" s="483"/>
      <c r="ONU4" s="483"/>
      <c r="ONV4" s="483"/>
      <c r="ONW4" s="483"/>
      <c r="ONX4" s="483"/>
      <c r="ONY4" s="483"/>
      <c r="ONZ4" s="483"/>
      <c r="OOA4" s="483"/>
      <c r="OOB4" s="483"/>
      <c r="OOC4" s="483"/>
      <c r="OOD4" s="483"/>
      <c r="OOE4" s="483"/>
      <c r="OOF4" s="483"/>
      <c r="OOG4" s="483"/>
      <c r="OOH4" s="483"/>
      <c r="OOI4" s="483"/>
      <c r="OOJ4" s="483"/>
      <c r="OOK4" s="483"/>
      <c r="OOL4" s="483"/>
      <c r="OOM4" s="483"/>
      <c r="OON4" s="483"/>
      <c r="OOO4" s="483"/>
      <c r="OOP4" s="483"/>
      <c r="OOQ4" s="483"/>
      <c r="OOR4" s="483"/>
      <c r="OOS4" s="483"/>
      <c r="OOT4" s="483"/>
      <c r="OOU4" s="483"/>
      <c r="OOV4" s="483"/>
      <c r="OOW4" s="483"/>
      <c r="OOX4" s="483"/>
      <c r="OOY4" s="483"/>
      <c r="OOZ4" s="483"/>
      <c r="OPA4" s="483"/>
      <c r="OPB4" s="483"/>
      <c r="OPC4" s="483"/>
      <c r="OPD4" s="483"/>
      <c r="OPE4" s="483"/>
      <c r="OPF4" s="483"/>
      <c r="OPG4" s="483"/>
      <c r="OPH4" s="483"/>
      <c r="OPI4" s="483"/>
      <c r="OPJ4" s="483"/>
      <c r="OPK4" s="483"/>
      <c r="OPL4" s="483"/>
      <c r="OPM4" s="483"/>
      <c r="OPN4" s="483"/>
      <c r="OPO4" s="483"/>
      <c r="OPP4" s="483"/>
      <c r="OPQ4" s="483"/>
      <c r="OPR4" s="483"/>
      <c r="OPS4" s="483"/>
      <c r="OPT4" s="483"/>
      <c r="OPU4" s="483"/>
      <c r="OPV4" s="483"/>
      <c r="OPW4" s="483"/>
      <c r="OPX4" s="483"/>
      <c r="OPY4" s="483"/>
      <c r="OPZ4" s="483"/>
      <c r="OQA4" s="483"/>
      <c r="OQB4" s="483"/>
      <c r="OQC4" s="483"/>
      <c r="OQD4" s="483"/>
      <c r="OQE4" s="483"/>
      <c r="OQF4" s="483"/>
      <c r="OQG4" s="483"/>
      <c r="OQH4" s="483"/>
      <c r="OQI4" s="483"/>
      <c r="OQJ4" s="483"/>
      <c r="OQK4" s="483"/>
      <c r="OQL4" s="483"/>
      <c r="OQM4" s="483"/>
      <c r="OQN4" s="483"/>
      <c r="OQO4" s="483"/>
      <c r="OQP4" s="483"/>
      <c r="OQQ4" s="483"/>
      <c r="OQR4" s="483"/>
      <c r="OQS4" s="483"/>
      <c r="OQT4" s="483"/>
      <c r="OQU4" s="483"/>
      <c r="OQV4" s="483"/>
      <c r="OQW4" s="483"/>
      <c r="OQX4" s="483"/>
      <c r="OQY4" s="483"/>
      <c r="OQZ4" s="483"/>
      <c r="ORA4" s="483"/>
      <c r="ORB4" s="483"/>
      <c r="ORC4" s="483"/>
      <c r="ORD4" s="483"/>
      <c r="ORE4" s="483"/>
      <c r="ORF4" s="483"/>
      <c r="ORG4" s="483"/>
      <c r="ORH4" s="483"/>
      <c r="ORI4" s="483"/>
      <c r="ORJ4" s="483"/>
      <c r="ORK4" s="483"/>
      <c r="ORL4" s="483"/>
      <c r="ORM4" s="483"/>
      <c r="ORN4" s="483"/>
      <c r="ORO4" s="483"/>
      <c r="ORP4" s="483"/>
      <c r="ORQ4" s="483"/>
      <c r="ORR4" s="483"/>
      <c r="ORS4" s="483"/>
      <c r="ORT4" s="483"/>
      <c r="ORU4" s="483"/>
      <c r="ORV4" s="483"/>
      <c r="ORW4" s="483"/>
      <c r="ORX4" s="483"/>
      <c r="ORY4" s="483"/>
      <c r="ORZ4" s="483"/>
      <c r="OSA4" s="483"/>
      <c r="OSB4" s="483"/>
      <c r="OSC4" s="483"/>
      <c r="OSD4" s="483"/>
      <c r="OSE4" s="483"/>
      <c r="OSF4" s="483"/>
      <c r="OSG4" s="483"/>
      <c r="OSH4" s="483"/>
      <c r="OSI4" s="483"/>
      <c r="OSJ4" s="483"/>
      <c r="OSK4" s="483"/>
      <c r="OSL4" s="483"/>
      <c r="OSM4" s="483"/>
      <c r="OSN4" s="483"/>
      <c r="OSO4" s="483"/>
      <c r="OSP4" s="483"/>
      <c r="OSQ4" s="483"/>
      <c r="OSR4" s="483"/>
      <c r="OSS4" s="483"/>
      <c r="OST4" s="483"/>
      <c r="OSU4" s="483"/>
      <c r="OSV4" s="483"/>
      <c r="OSW4" s="483"/>
      <c r="OSX4" s="483"/>
      <c r="OSY4" s="483"/>
      <c r="OSZ4" s="483"/>
      <c r="OTA4" s="483"/>
      <c r="OTB4" s="483"/>
      <c r="OTC4" s="483"/>
      <c r="OTD4" s="483"/>
      <c r="OTE4" s="483"/>
      <c r="OTF4" s="483"/>
      <c r="OTG4" s="483"/>
      <c r="OTH4" s="483"/>
      <c r="OTI4" s="483"/>
      <c r="OTJ4" s="483"/>
      <c r="OTK4" s="483"/>
      <c r="OTL4" s="483"/>
      <c r="OTM4" s="483"/>
      <c r="OTN4" s="483"/>
      <c r="OTO4" s="483"/>
      <c r="OTP4" s="483"/>
      <c r="OTQ4" s="483"/>
      <c r="OTR4" s="483"/>
      <c r="OTS4" s="483"/>
      <c r="OTT4" s="483"/>
      <c r="OTU4" s="483"/>
      <c r="OTV4" s="483"/>
      <c r="OTW4" s="483"/>
      <c r="OTX4" s="483"/>
      <c r="OTY4" s="483"/>
      <c r="OTZ4" s="483"/>
      <c r="OUA4" s="483"/>
      <c r="OUB4" s="483"/>
      <c r="OUC4" s="483"/>
      <c r="OUD4" s="483"/>
      <c r="OUE4" s="483"/>
      <c r="OUF4" s="483"/>
      <c r="OUG4" s="483"/>
      <c r="OUH4" s="483"/>
      <c r="OUI4" s="483"/>
      <c r="OUJ4" s="483"/>
      <c r="OUK4" s="483"/>
      <c r="OUL4" s="483"/>
      <c r="OUM4" s="483"/>
      <c r="OUN4" s="483"/>
      <c r="OUO4" s="483"/>
      <c r="OUP4" s="483"/>
      <c r="OUQ4" s="483"/>
      <c r="OUR4" s="483"/>
      <c r="OUS4" s="483"/>
      <c r="OUT4" s="483"/>
      <c r="OUU4" s="483"/>
      <c r="OUV4" s="483"/>
      <c r="OUW4" s="483"/>
      <c r="OUX4" s="483"/>
      <c r="OUY4" s="483"/>
      <c r="OUZ4" s="483"/>
      <c r="OVA4" s="483"/>
      <c r="OVB4" s="483"/>
      <c r="OVC4" s="483"/>
      <c r="OVD4" s="483"/>
      <c r="OVE4" s="483"/>
      <c r="OVF4" s="483"/>
      <c r="OVG4" s="483"/>
      <c r="OVH4" s="483"/>
      <c r="OVI4" s="483"/>
      <c r="OVJ4" s="483"/>
      <c r="OVK4" s="483"/>
      <c r="OVL4" s="483"/>
      <c r="OVM4" s="483"/>
      <c r="OVN4" s="483"/>
      <c r="OVO4" s="483"/>
      <c r="OVP4" s="483"/>
      <c r="OVQ4" s="483"/>
      <c r="OVR4" s="483"/>
      <c r="OVS4" s="483"/>
      <c r="OVT4" s="483"/>
      <c r="OVU4" s="483"/>
      <c r="OVV4" s="483"/>
      <c r="OVW4" s="483"/>
      <c r="OVX4" s="483"/>
      <c r="OVY4" s="483"/>
      <c r="OVZ4" s="483"/>
      <c r="OWA4" s="483"/>
      <c r="OWB4" s="483"/>
      <c r="OWC4" s="483"/>
      <c r="OWD4" s="483"/>
      <c r="OWE4" s="483"/>
      <c r="OWF4" s="483"/>
      <c r="OWG4" s="483"/>
      <c r="OWH4" s="483"/>
      <c r="OWI4" s="483"/>
      <c r="OWJ4" s="483"/>
      <c r="OWK4" s="483"/>
      <c r="OWL4" s="483"/>
      <c r="OWM4" s="483"/>
      <c r="OWN4" s="483"/>
      <c r="OWO4" s="483"/>
      <c r="OWP4" s="483"/>
      <c r="OWQ4" s="483"/>
      <c r="OWR4" s="483"/>
      <c r="OWS4" s="483"/>
      <c r="OWT4" s="483"/>
      <c r="OWU4" s="483"/>
      <c r="OWV4" s="483"/>
      <c r="OWW4" s="483"/>
      <c r="OWX4" s="483"/>
      <c r="OWY4" s="483"/>
      <c r="OWZ4" s="483"/>
      <c r="OXA4" s="483"/>
      <c r="OXB4" s="483"/>
      <c r="OXC4" s="483"/>
      <c r="OXD4" s="483"/>
      <c r="OXE4" s="483"/>
      <c r="OXF4" s="483"/>
      <c r="OXG4" s="483"/>
      <c r="OXH4" s="483"/>
      <c r="OXI4" s="483"/>
      <c r="OXJ4" s="483"/>
      <c r="OXK4" s="483"/>
      <c r="OXL4" s="483"/>
      <c r="OXM4" s="483"/>
      <c r="OXN4" s="483"/>
      <c r="OXO4" s="483"/>
      <c r="OXP4" s="483"/>
      <c r="OXQ4" s="483"/>
      <c r="OXR4" s="483"/>
      <c r="OXS4" s="483"/>
      <c r="OXT4" s="483"/>
      <c r="OXU4" s="483"/>
      <c r="OXV4" s="483"/>
      <c r="OXW4" s="483"/>
      <c r="OXX4" s="483"/>
      <c r="OXY4" s="483"/>
      <c r="OXZ4" s="483"/>
      <c r="OYA4" s="483"/>
      <c r="OYB4" s="483"/>
      <c r="OYC4" s="483"/>
      <c r="OYD4" s="483"/>
      <c r="OYE4" s="483"/>
      <c r="OYF4" s="483"/>
      <c r="OYG4" s="483"/>
      <c r="OYH4" s="483"/>
      <c r="OYI4" s="483"/>
      <c r="OYJ4" s="483"/>
      <c r="OYK4" s="483"/>
      <c r="OYL4" s="483"/>
      <c r="OYM4" s="483"/>
      <c r="OYN4" s="483"/>
      <c r="OYO4" s="483"/>
      <c r="OYP4" s="483"/>
      <c r="OYQ4" s="483"/>
      <c r="OYR4" s="483"/>
      <c r="OYS4" s="483"/>
      <c r="OYT4" s="483"/>
      <c r="OYU4" s="483"/>
      <c r="OYV4" s="483"/>
      <c r="OYW4" s="483"/>
      <c r="OYX4" s="483"/>
      <c r="OYY4" s="483"/>
      <c r="OYZ4" s="483"/>
      <c r="OZA4" s="483"/>
      <c r="OZB4" s="483"/>
      <c r="OZC4" s="483"/>
      <c r="OZD4" s="483"/>
      <c r="OZE4" s="483"/>
      <c r="OZF4" s="483"/>
      <c r="OZG4" s="483"/>
      <c r="OZH4" s="483"/>
      <c r="OZI4" s="483"/>
      <c r="OZJ4" s="483"/>
      <c r="OZK4" s="483"/>
      <c r="OZL4" s="483"/>
      <c r="OZM4" s="483"/>
      <c r="OZN4" s="483"/>
      <c r="OZO4" s="483"/>
      <c r="OZP4" s="483"/>
      <c r="OZQ4" s="483"/>
      <c r="OZR4" s="483"/>
      <c r="OZS4" s="483"/>
      <c r="OZT4" s="483"/>
      <c r="OZU4" s="483"/>
      <c r="OZV4" s="483"/>
      <c r="OZW4" s="483"/>
      <c r="OZX4" s="483"/>
      <c r="OZY4" s="483"/>
      <c r="OZZ4" s="483"/>
      <c r="PAA4" s="483"/>
      <c r="PAB4" s="483"/>
      <c r="PAC4" s="483"/>
      <c r="PAD4" s="483"/>
      <c r="PAE4" s="483"/>
      <c r="PAF4" s="483"/>
      <c r="PAG4" s="483"/>
      <c r="PAH4" s="483"/>
      <c r="PAI4" s="483"/>
      <c r="PAJ4" s="483"/>
      <c r="PAK4" s="483"/>
      <c r="PAL4" s="483"/>
      <c r="PAM4" s="483"/>
      <c r="PAN4" s="483"/>
      <c r="PAO4" s="483"/>
      <c r="PAP4" s="483"/>
      <c r="PAQ4" s="483"/>
      <c r="PAR4" s="483"/>
      <c r="PAS4" s="483"/>
      <c r="PAT4" s="483"/>
      <c r="PAU4" s="483"/>
      <c r="PAV4" s="483"/>
      <c r="PAW4" s="483"/>
      <c r="PAX4" s="483"/>
      <c r="PAY4" s="483"/>
      <c r="PAZ4" s="483"/>
      <c r="PBA4" s="483"/>
      <c r="PBB4" s="483"/>
      <c r="PBC4" s="483"/>
      <c r="PBD4" s="483"/>
      <c r="PBE4" s="483"/>
      <c r="PBF4" s="483"/>
      <c r="PBG4" s="483"/>
      <c r="PBH4" s="483"/>
      <c r="PBI4" s="483"/>
      <c r="PBJ4" s="483"/>
      <c r="PBK4" s="483"/>
      <c r="PBL4" s="483"/>
      <c r="PBM4" s="483"/>
      <c r="PBN4" s="483"/>
      <c r="PBO4" s="483"/>
      <c r="PBP4" s="483"/>
      <c r="PBQ4" s="483"/>
      <c r="PBR4" s="483"/>
      <c r="PBS4" s="483"/>
      <c r="PBT4" s="483"/>
      <c r="PBU4" s="483"/>
      <c r="PBV4" s="483"/>
      <c r="PBW4" s="483"/>
      <c r="PBX4" s="483"/>
      <c r="PBY4" s="483"/>
      <c r="PBZ4" s="483"/>
      <c r="PCA4" s="483"/>
      <c r="PCB4" s="483"/>
      <c r="PCC4" s="483"/>
      <c r="PCD4" s="483"/>
      <c r="PCE4" s="483"/>
      <c r="PCF4" s="483"/>
      <c r="PCG4" s="483"/>
      <c r="PCH4" s="483"/>
      <c r="PCI4" s="483"/>
      <c r="PCJ4" s="483"/>
      <c r="PCK4" s="483"/>
      <c r="PCL4" s="483"/>
      <c r="PCM4" s="483"/>
      <c r="PCN4" s="483"/>
      <c r="PCO4" s="483"/>
      <c r="PCP4" s="483"/>
      <c r="PCQ4" s="483"/>
      <c r="PCR4" s="483"/>
      <c r="PCS4" s="483"/>
      <c r="PCT4" s="483"/>
      <c r="PCU4" s="483"/>
      <c r="PCV4" s="483"/>
      <c r="PCW4" s="483"/>
      <c r="PCX4" s="483"/>
      <c r="PCY4" s="483"/>
      <c r="PCZ4" s="483"/>
      <c r="PDA4" s="483"/>
      <c r="PDB4" s="483"/>
      <c r="PDC4" s="483"/>
      <c r="PDD4" s="483"/>
      <c r="PDE4" s="483"/>
      <c r="PDF4" s="483"/>
      <c r="PDG4" s="483"/>
      <c r="PDH4" s="483"/>
      <c r="PDI4" s="483"/>
      <c r="PDJ4" s="483"/>
      <c r="PDK4" s="483"/>
      <c r="PDL4" s="483"/>
      <c r="PDM4" s="483"/>
      <c r="PDN4" s="483"/>
      <c r="PDO4" s="483"/>
      <c r="PDP4" s="483"/>
      <c r="PDQ4" s="483"/>
      <c r="PDR4" s="483"/>
      <c r="PDS4" s="483"/>
      <c r="PDT4" s="483"/>
      <c r="PDU4" s="483"/>
      <c r="PDV4" s="483"/>
      <c r="PDW4" s="483"/>
      <c r="PDX4" s="483"/>
      <c r="PDY4" s="483"/>
      <c r="PDZ4" s="483"/>
      <c r="PEA4" s="483"/>
      <c r="PEB4" s="483"/>
      <c r="PEC4" s="483"/>
      <c r="PED4" s="483"/>
      <c r="PEE4" s="483"/>
      <c r="PEF4" s="483"/>
      <c r="PEG4" s="483"/>
      <c r="PEH4" s="483"/>
      <c r="PEI4" s="483"/>
      <c r="PEJ4" s="483"/>
      <c r="PEK4" s="483"/>
      <c r="PEL4" s="483"/>
      <c r="PEM4" s="483"/>
      <c r="PEN4" s="483"/>
      <c r="PEO4" s="483"/>
      <c r="PEP4" s="483"/>
      <c r="PEQ4" s="483"/>
      <c r="PER4" s="483"/>
      <c r="PES4" s="483"/>
      <c r="PET4" s="483"/>
      <c r="PEU4" s="483"/>
      <c r="PEV4" s="483"/>
      <c r="PEW4" s="483"/>
      <c r="PEX4" s="483"/>
      <c r="PEY4" s="483"/>
      <c r="PEZ4" s="483"/>
      <c r="PFA4" s="483"/>
      <c r="PFB4" s="483"/>
      <c r="PFC4" s="483"/>
      <c r="PFD4" s="483"/>
      <c r="PFE4" s="483"/>
      <c r="PFF4" s="483"/>
      <c r="PFG4" s="483"/>
      <c r="PFH4" s="483"/>
      <c r="PFI4" s="483"/>
      <c r="PFJ4" s="483"/>
      <c r="PFK4" s="483"/>
      <c r="PFL4" s="483"/>
      <c r="PFM4" s="483"/>
      <c r="PFN4" s="483"/>
      <c r="PFO4" s="483"/>
      <c r="PFP4" s="483"/>
      <c r="PFQ4" s="483"/>
      <c r="PFR4" s="483"/>
      <c r="PFS4" s="483"/>
      <c r="PFT4" s="483"/>
      <c r="PFU4" s="483"/>
      <c r="PFV4" s="483"/>
      <c r="PFW4" s="483"/>
      <c r="PFX4" s="483"/>
      <c r="PFY4" s="483"/>
      <c r="PFZ4" s="483"/>
      <c r="PGA4" s="483"/>
      <c r="PGB4" s="483"/>
      <c r="PGC4" s="483"/>
      <c r="PGD4" s="483"/>
      <c r="PGE4" s="483"/>
      <c r="PGF4" s="483"/>
      <c r="PGG4" s="483"/>
      <c r="PGH4" s="483"/>
      <c r="PGI4" s="483"/>
      <c r="PGJ4" s="483"/>
      <c r="PGK4" s="483"/>
      <c r="PGL4" s="483"/>
      <c r="PGM4" s="483"/>
      <c r="PGN4" s="483"/>
      <c r="PGO4" s="483"/>
      <c r="PGP4" s="483"/>
      <c r="PGQ4" s="483"/>
      <c r="PGR4" s="483"/>
      <c r="PGS4" s="483"/>
      <c r="PGT4" s="483"/>
      <c r="PGU4" s="483"/>
      <c r="PGV4" s="483"/>
      <c r="PGW4" s="483"/>
      <c r="PGX4" s="483"/>
      <c r="PGY4" s="483"/>
      <c r="PGZ4" s="483"/>
      <c r="PHA4" s="483"/>
      <c r="PHB4" s="483"/>
      <c r="PHC4" s="483"/>
      <c r="PHD4" s="483"/>
      <c r="PHE4" s="483"/>
      <c r="PHF4" s="483"/>
      <c r="PHG4" s="483"/>
      <c r="PHH4" s="483"/>
      <c r="PHI4" s="483"/>
      <c r="PHJ4" s="483"/>
      <c r="PHK4" s="483"/>
      <c r="PHL4" s="483"/>
      <c r="PHM4" s="483"/>
      <c r="PHN4" s="483"/>
      <c r="PHO4" s="483"/>
      <c r="PHP4" s="483"/>
      <c r="PHQ4" s="483"/>
      <c r="PHR4" s="483"/>
      <c r="PHS4" s="483"/>
      <c r="PHT4" s="483"/>
      <c r="PHU4" s="483"/>
      <c r="PHV4" s="483"/>
      <c r="PHW4" s="483"/>
      <c r="PHX4" s="483"/>
      <c r="PHY4" s="483"/>
      <c r="PHZ4" s="483"/>
      <c r="PIA4" s="483"/>
      <c r="PIB4" s="483"/>
      <c r="PIC4" s="483"/>
      <c r="PID4" s="483"/>
      <c r="PIE4" s="483"/>
      <c r="PIF4" s="483"/>
      <c r="PIG4" s="483"/>
      <c r="PIH4" s="483"/>
      <c r="PII4" s="483"/>
      <c r="PIJ4" s="483"/>
      <c r="PIK4" s="483"/>
      <c r="PIL4" s="483"/>
      <c r="PIM4" s="483"/>
      <c r="PIN4" s="483"/>
      <c r="PIO4" s="483"/>
      <c r="PIP4" s="483"/>
      <c r="PIQ4" s="483"/>
      <c r="PIR4" s="483"/>
      <c r="PIS4" s="483"/>
      <c r="PIT4" s="483"/>
      <c r="PIU4" s="483"/>
      <c r="PIV4" s="483"/>
      <c r="PIW4" s="483"/>
      <c r="PIX4" s="483"/>
      <c r="PIY4" s="483"/>
      <c r="PIZ4" s="483"/>
      <c r="PJA4" s="483"/>
      <c r="PJB4" s="483"/>
      <c r="PJC4" s="483"/>
      <c r="PJD4" s="483"/>
      <c r="PJE4" s="483"/>
      <c r="PJF4" s="483"/>
      <c r="PJG4" s="483"/>
      <c r="PJH4" s="483"/>
      <c r="PJI4" s="483"/>
      <c r="PJJ4" s="483"/>
      <c r="PJK4" s="483"/>
      <c r="PJL4" s="483"/>
      <c r="PJM4" s="483"/>
      <c r="PJN4" s="483"/>
      <c r="PJO4" s="483"/>
      <c r="PJP4" s="483"/>
      <c r="PJQ4" s="483"/>
      <c r="PJR4" s="483"/>
      <c r="PJS4" s="483"/>
      <c r="PJT4" s="483"/>
      <c r="PJU4" s="483"/>
      <c r="PJV4" s="483"/>
      <c r="PJW4" s="483"/>
      <c r="PJX4" s="483"/>
      <c r="PJY4" s="483"/>
      <c r="PJZ4" s="483"/>
      <c r="PKA4" s="483"/>
      <c r="PKB4" s="483"/>
      <c r="PKC4" s="483"/>
      <c r="PKD4" s="483"/>
      <c r="PKE4" s="483"/>
      <c r="PKF4" s="483"/>
      <c r="PKG4" s="483"/>
      <c r="PKH4" s="483"/>
      <c r="PKI4" s="483"/>
      <c r="PKJ4" s="483"/>
      <c r="PKK4" s="483"/>
      <c r="PKL4" s="483"/>
      <c r="PKM4" s="483"/>
      <c r="PKN4" s="483"/>
      <c r="PKO4" s="483"/>
      <c r="PKP4" s="483"/>
      <c r="PKQ4" s="483"/>
      <c r="PKR4" s="483"/>
      <c r="PKS4" s="483"/>
      <c r="PKT4" s="483"/>
      <c r="PKU4" s="483"/>
      <c r="PKV4" s="483"/>
      <c r="PKW4" s="483"/>
      <c r="PKX4" s="483"/>
      <c r="PKY4" s="483"/>
      <c r="PKZ4" s="483"/>
      <c r="PLA4" s="483"/>
      <c r="PLB4" s="483"/>
      <c r="PLC4" s="483"/>
      <c r="PLD4" s="483"/>
      <c r="PLE4" s="483"/>
      <c r="PLF4" s="483"/>
      <c r="PLG4" s="483"/>
      <c r="PLH4" s="483"/>
      <c r="PLI4" s="483"/>
      <c r="PLJ4" s="483"/>
      <c r="PLK4" s="483"/>
      <c r="PLL4" s="483"/>
      <c r="PLM4" s="483"/>
      <c r="PLN4" s="483"/>
      <c r="PLO4" s="483"/>
      <c r="PLP4" s="483"/>
      <c r="PLQ4" s="483"/>
      <c r="PLR4" s="483"/>
      <c r="PLS4" s="483"/>
      <c r="PLT4" s="483"/>
      <c r="PLU4" s="483"/>
      <c r="PLV4" s="483"/>
      <c r="PLW4" s="483"/>
      <c r="PLX4" s="483"/>
      <c r="PLY4" s="483"/>
      <c r="PLZ4" s="483"/>
      <c r="PMA4" s="483"/>
      <c r="PMB4" s="483"/>
      <c r="PMC4" s="483"/>
      <c r="PMD4" s="483"/>
      <c r="PME4" s="483"/>
      <c r="PMF4" s="483"/>
      <c r="PMG4" s="483"/>
      <c r="PMH4" s="483"/>
      <c r="PMI4" s="483"/>
      <c r="PMJ4" s="483"/>
      <c r="PMK4" s="483"/>
      <c r="PML4" s="483"/>
      <c r="PMM4" s="483"/>
      <c r="PMN4" s="483"/>
      <c r="PMO4" s="483"/>
      <c r="PMP4" s="483"/>
      <c r="PMQ4" s="483"/>
      <c r="PMR4" s="483"/>
      <c r="PMS4" s="483"/>
      <c r="PMT4" s="483"/>
      <c r="PMU4" s="483"/>
      <c r="PMV4" s="483"/>
      <c r="PMW4" s="483"/>
      <c r="PMX4" s="483"/>
      <c r="PMY4" s="483"/>
      <c r="PMZ4" s="483"/>
      <c r="PNA4" s="483"/>
      <c r="PNB4" s="483"/>
      <c r="PNC4" s="483"/>
      <c r="PND4" s="483"/>
      <c r="PNE4" s="483"/>
      <c r="PNF4" s="483"/>
      <c r="PNG4" s="483"/>
      <c r="PNH4" s="483"/>
      <c r="PNI4" s="483"/>
      <c r="PNJ4" s="483"/>
      <c r="PNK4" s="483"/>
      <c r="PNL4" s="483"/>
      <c r="PNM4" s="483"/>
      <c r="PNN4" s="483"/>
      <c r="PNO4" s="483"/>
      <c r="PNP4" s="483"/>
      <c r="PNQ4" s="483"/>
      <c r="PNR4" s="483"/>
      <c r="PNS4" s="483"/>
      <c r="PNT4" s="483"/>
      <c r="PNU4" s="483"/>
      <c r="PNV4" s="483"/>
      <c r="PNW4" s="483"/>
      <c r="PNX4" s="483"/>
      <c r="PNY4" s="483"/>
      <c r="PNZ4" s="483"/>
      <c r="POA4" s="483"/>
      <c r="POB4" s="483"/>
      <c r="POC4" s="483"/>
      <c r="POD4" s="483"/>
      <c r="POE4" s="483"/>
      <c r="POF4" s="483"/>
      <c r="POG4" s="483"/>
      <c r="POH4" s="483"/>
      <c r="POI4" s="483"/>
      <c r="POJ4" s="483"/>
      <c r="POK4" s="483"/>
      <c r="POL4" s="483"/>
      <c r="POM4" s="483"/>
      <c r="PON4" s="483"/>
      <c r="POO4" s="483"/>
      <c r="POP4" s="483"/>
      <c r="POQ4" s="483"/>
      <c r="POR4" s="483"/>
      <c r="POS4" s="483"/>
      <c r="POT4" s="483"/>
      <c r="POU4" s="483"/>
      <c r="POV4" s="483"/>
      <c r="POW4" s="483"/>
      <c r="POX4" s="483"/>
      <c r="POY4" s="483"/>
      <c r="POZ4" s="483"/>
      <c r="PPA4" s="483"/>
      <c r="PPB4" s="483"/>
      <c r="PPC4" s="483"/>
      <c r="PPD4" s="483"/>
      <c r="PPE4" s="483"/>
      <c r="PPF4" s="483"/>
      <c r="PPG4" s="483"/>
      <c r="PPH4" s="483"/>
      <c r="PPI4" s="483"/>
      <c r="PPJ4" s="483"/>
      <c r="PPK4" s="483"/>
      <c r="PPL4" s="483"/>
      <c r="PPM4" s="483"/>
      <c r="PPN4" s="483"/>
      <c r="PPO4" s="483"/>
      <c r="PPP4" s="483"/>
      <c r="PPQ4" s="483"/>
      <c r="PPR4" s="483"/>
      <c r="PPS4" s="483"/>
      <c r="PPT4" s="483"/>
      <c r="PPU4" s="483"/>
      <c r="PPV4" s="483"/>
      <c r="PPW4" s="483"/>
      <c r="PPX4" s="483"/>
      <c r="PPY4" s="483"/>
      <c r="PPZ4" s="483"/>
      <c r="PQA4" s="483"/>
      <c r="PQB4" s="483"/>
      <c r="PQC4" s="483"/>
      <c r="PQD4" s="483"/>
      <c r="PQE4" s="483"/>
      <c r="PQF4" s="483"/>
      <c r="PQG4" s="483"/>
      <c r="PQH4" s="483"/>
      <c r="PQI4" s="483"/>
      <c r="PQJ4" s="483"/>
      <c r="PQK4" s="483"/>
      <c r="PQL4" s="483"/>
      <c r="PQM4" s="483"/>
      <c r="PQN4" s="483"/>
      <c r="PQO4" s="483"/>
      <c r="PQP4" s="483"/>
      <c r="PQQ4" s="483"/>
      <c r="PQR4" s="483"/>
      <c r="PQS4" s="483"/>
      <c r="PQT4" s="483"/>
      <c r="PQU4" s="483"/>
      <c r="PQV4" s="483"/>
      <c r="PQW4" s="483"/>
      <c r="PQX4" s="483"/>
      <c r="PQY4" s="483"/>
      <c r="PQZ4" s="483"/>
      <c r="PRA4" s="483"/>
      <c r="PRB4" s="483"/>
      <c r="PRC4" s="483"/>
      <c r="PRD4" s="483"/>
      <c r="PRE4" s="483"/>
      <c r="PRF4" s="483"/>
      <c r="PRG4" s="483"/>
      <c r="PRH4" s="483"/>
      <c r="PRI4" s="483"/>
      <c r="PRJ4" s="483"/>
      <c r="PRK4" s="483"/>
      <c r="PRL4" s="483"/>
      <c r="PRM4" s="483"/>
      <c r="PRN4" s="483"/>
      <c r="PRO4" s="483"/>
      <c r="PRP4" s="483"/>
      <c r="PRQ4" s="483"/>
      <c r="PRR4" s="483"/>
      <c r="PRS4" s="483"/>
      <c r="PRT4" s="483"/>
      <c r="PRU4" s="483"/>
      <c r="PRV4" s="483"/>
      <c r="PRW4" s="483"/>
      <c r="PRX4" s="483"/>
      <c r="PRY4" s="483"/>
      <c r="PRZ4" s="483"/>
      <c r="PSA4" s="483"/>
      <c r="PSB4" s="483"/>
      <c r="PSC4" s="483"/>
      <c r="PSD4" s="483"/>
      <c r="PSE4" s="483"/>
      <c r="PSF4" s="483"/>
      <c r="PSG4" s="483"/>
      <c r="PSH4" s="483"/>
      <c r="PSI4" s="483"/>
      <c r="PSJ4" s="483"/>
      <c r="PSK4" s="483"/>
      <c r="PSL4" s="483"/>
      <c r="PSM4" s="483"/>
      <c r="PSN4" s="483"/>
      <c r="PSO4" s="483"/>
      <c r="PSP4" s="483"/>
      <c r="PSQ4" s="483"/>
      <c r="PSR4" s="483"/>
      <c r="PSS4" s="483"/>
      <c r="PST4" s="483"/>
      <c r="PSU4" s="483"/>
      <c r="PSV4" s="483"/>
      <c r="PSW4" s="483"/>
      <c r="PSX4" s="483"/>
      <c r="PSY4" s="483"/>
      <c r="PSZ4" s="483"/>
      <c r="PTA4" s="483"/>
      <c r="PTB4" s="483"/>
      <c r="PTC4" s="483"/>
      <c r="PTD4" s="483"/>
      <c r="PTE4" s="483"/>
      <c r="PTF4" s="483"/>
      <c r="PTG4" s="483"/>
      <c r="PTH4" s="483"/>
      <c r="PTI4" s="483"/>
      <c r="PTJ4" s="483"/>
      <c r="PTK4" s="483"/>
      <c r="PTL4" s="483"/>
      <c r="PTM4" s="483"/>
      <c r="PTN4" s="483"/>
      <c r="PTO4" s="483"/>
      <c r="PTP4" s="483"/>
      <c r="PTQ4" s="483"/>
      <c r="PTR4" s="483"/>
      <c r="PTS4" s="483"/>
      <c r="PTT4" s="483"/>
      <c r="PTU4" s="483"/>
      <c r="PTV4" s="483"/>
      <c r="PTW4" s="483"/>
      <c r="PTX4" s="483"/>
      <c r="PTY4" s="483"/>
      <c r="PTZ4" s="483"/>
      <c r="PUA4" s="483"/>
      <c r="PUB4" s="483"/>
      <c r="PUC4" s="483"/>
      <c r="PUD4" s="483"/>
      <c r="PUE4" s="483"/>
      <c r="PUF4" s="483"/>
      <c r="PUG4" s="483"/>
      <c r="PUH4" s="483"/>
      <c r="PUI4" s="483"/>
      <c r="PUJ4" s="483"/>
      <c r="PUK4" s="483"/>
      <c r="PUL4" s="483"/>
      <c r="PUM4" s="483"/>
      <c r="PUN4" s="483"/>
      <c r="PUO4" s="483"/>
      <c r="PUP4" s="483"/>
      <c r="PUQ4" s="483"/>
      <c r="PUR4" s="483"/>
      <c r="PUS4" s="483"/>
      <c r="PUT4" s="483"/>
      <c r="PUU4" s="483"/>
      <c r="PUV4" s="483"/>
      <c r="PUW4" s="483"/>
      <c r="PUX4" s="483"/>
      <c r="PUY4" s="483"/>
      <c r="PUZ4" s="483"/>
      <c r="PVA4" s="483"/>
      <c r="PVB4" s="483"/>
      <c r="PVC4" s="483"/>
      <c r="PVD4" s="483"/>
      <c r="PVE4" s="483"/>
      <c r="PVF4" s="483"/>
      <c r="PVG4" s="483"/>
      <c r="PVH4" s="483"/>
      <c r="PVI4" s="483"/>
      <c r="PVJ4" s="483"/>
      <c r="PVK4" s="483"/>
      <c r="PVL4" s="483"/>
      <c r="PVM4" s="483"/>
      <c r="PVN4" s="483"/>
      <c r="PVO4" s="483"/>
      <c r="PVP4" s="483"/>
      <c r="PVQ4" s="483"/>
      <c r="PVR4" s="483"/>
      <c r="PVS4" s="483"/>
      <c r="PVT4" s="483"/>
      <c r="PVU4" s="483"/>
      <c r="PVV4" s="483"/>
      <c r="PVW4" s="483"/>
      <c r="PVX4" s="483"/>
      <c r="PVY4" s="483"/>
      <c r="PVZ4" s="483"/>
      <c r="PWA4" s="483"/>
      <c r="PWB4" s="483"/>
      <c r="PWC4" s="483"/>
      <c r="PWD4" s="483"/>
      <c r="PWE4" s="483"/>
      <c r="PWF4" s="483"/>
      <c r="PWG4" s="483"/>
      <c r="PWH4" s="483"/>
      <c r="PWI4" s="483"/>
      <c r="PWJ4" s="483"/>
      <c r="PWK4" s="483"/>
      <c r="PWL4" s="483"/>
      <c r="PWM4" s="483"/>
      <c r="PWN4" s="483"/>
      <c r="PWO4" s="483"/>
      <c r="PWP4" s="483"/>
      <c r="PWQ4" s="483"/>
      <c r="PWR4" s="483"/>
      <c r="PWS4" s="483"/>
      <c r="PWT4" s="483"/>
      <c r="PWU4" s="483"/>
      <c r="PWV4" s="483"/>
      <c r="PWW4" s="483"/>
      <c r="PWX4" s="483"/>
      <c r="PWY4" s="483"/>
      <c r="PWZ4" s="483"/>
      <c r="PXA4" s="483"/>
      <c r="PXB4" s="483"/>
      <c r="PXC4" s="483"/>
      <c r="PXD4" s="483"/>
      <c r="PXE4" s="483"/>
      <c r="PXF4" s="483"/>
      <c r="PXG4" s="483"/>
      <c r="PXH4" s="483"/>
      <c r="PXI4" s="483"/>
      <c r="PXJ4" s="483"/>
      <c r="PXK4" s="483"/>
      <c r="PXL4" s="483"/>
      <c r="PXM4" s="483"/>
      <c r="PXN4" s="483"/>
      <c r="PXO4" s="483"/>
      <c r="PXP4" s="483"/>
      <c r="PXQ4" s="483"/>
      <c r="PXR4" s="483"/>
      <c r="PXS4" s="483"/>
      <c r="PXT4" s="483"/>
      <c r="PXU4" s="483"/>
      <c r="PXV4" s="483"/>
      <c r="PXW4" s="483"/>
      <c r="PXX4" s="483"/>
      <c r="PXY4" s="483"/>
      <c r="PXZ4" s="483"/>
      <c r="PYA4" s="483"/>
      <c r="PYB4" s="483"/>
      <c r="PYC4" s="483"/>
      <c r="PYD4" s="483"/>
      <c r="PYE4" s="483"/>
      <c r="PYF4" s="483"/>
      <c r="PYG4" s="483"/>
      <c r="PYH4" s="483"/>
      <c r="PYI4" s="483"/>
      <c r="PYJ4" s="483"/>
      <c r="PYK4" s="483"/>
      <c r="PYL4" s="483"/>
      <c r="PYM4" s="483"/>
      <c r="PYN4" s="483"/>
      <c r="PYO4" s="483"/>
      <c r="PYP4" s="483"/>
      <c r="PYQ4" s="483"/>
      <c r="PYR4" s="483"/>
      <c r="PYS4" s="483"/>
      <c r="PYT4" s="483"/>
      <c r="PYU4" s="483"/>
      <c r="PYV4" s="483"/>
      <c r="PYW4" s="483"/>
      <c r="PYX4" s="483"/>
      <c r="PYY4" s="483"/>
      <c r="PYZ4" s="483"/>
      <c r="PZA4" s="483"/>
      <c r="PZB4" s="483"/>
      <c r="PZC4" s="483"/>
      <c r="PZD4" s="483"/>
      <c r="PZE4" s="483"/>
      <c r="PZF4" s="483"/>
      <c r="PZG4" s="483"/>
      <c r="PZH4" s="483"/>
      <c r="PZI4" s="483"/>
      <c r="PZJ4" s="483"/>
      <c r="PZK4" s="483"/>
      <c r="PZL4" s="483"/>
      <c r="PZM4" s="483"/>
      <c r="PZN4" s="483"/>
      <c r="PZO4" s="483"/>
      <c r="PZP4" s="483"/>
      <c r="PZQ4" s="483"/>
      <c r="PZR4" s="483"/>
      <c r="PZS4" s="483"/>
      <c r="PZT4" s="483"/>
      <c r="PZU4" s="483"/>
      <c r="PZV4" s="483"/>
      <c r="PZW4" s="483"/>
      <c r="PZX4" s="483"/>
      <c r="PZY4" s="483"/>
      <c r="PZZ4" s="483"/>
      <c r="QAA4" s="483"/>
      <c r="QAB4" s="483"/>
      <c r="QAC4" s="483"/>
      <c r="QAD4" s="483"/>
      <c r="QAE4" s="483"/>
      <c r="QAF4" s="483"/>
      <c r="QAG4" s="483"/>
      <c r="QAH4" s="483"/>
      <c r="QAI4" s="483"/>
      <c r="QAJ4" s="483"/>
      <c r="QAK4" s="483"/>
      <c r="QAL4" s="483"/>
      <c r="QAM4" s="483"/>
      <c r="QAN4" s="483"/>
      <c r="QAO4" s="483"/>
      <c r="QAP4" s="483"/>
      <c r="QAQ4" s="483"/>
      <c r="QAR4" s="483"/>
      <c r="QAS4" s="483"/>
      <c r="QAT4" s="483"/>
      <c r="QAU4" s="483"/>
      <c r="QAV4" s="483"/>
      <c r="QAW4" s="483"/>
      <c r="QAX4" s="483"/>
      <c r="QAY4" s="483"/>
      <c r="QAZ4" s="483"/>
      <c r="QBA4" s="483"/>
      <c r="QBB4" s="483"/>
      <c r="QBC4" s="483"/>
      <c r="QBD4" s="483"/>
      <c r="QBE4" s="483"/>
      <c r="QBF4" s="483"/>
      <c r="QBG4" s="483"/>
      <c r="QBH4" s="483"/>
      <c r="QBI4" s="483"/>
      <c r="QBJ4" s="483"/>
      <c r="QBK4" s="483"/>
      <c r="QBL4" s="483"/>
      <c r="QBM4" s="483"/>
      <c r="QBN4" s="483"/>
      <c r="QBO4" s="483"/>
      <c r="QBP4" s="483"/>
      <c r="QBQ4" s="483"/>
      <c r="QBR4" s="483"/>
      <c r="QBS4" s="483"/>
      <c r="QBT4" s="483"/>
      <c r="QBU4" s="483"/>
      <c r="QBV4" s="483"/>
      <c r="QBW4" s="483"/>
      <c r="QBX4" s="483"/>
      <c r="QBY4" s="483"/>
      <c r="QBZ4" s="483"/>
      <c r="QCA4" s="483"/>
      <c r="QCB4" s="483"/>
      <c r="QCC4" s="483"/>
      <c r="QCD4" s="483"/>
      <c r="QCE4" s="483"/>
      <c r="QCF4" s="483"/>
      <c r="QCG4" s="483"/>
      <c r="QCH4" s="483"/>
      <c r="QCI4" s="483"/>
      <c r="QCJ4" s="483"/>
      <c r="QCK4" s="483"/>
      <c r="QCL4" s="483"/>
      <c r="QCM4" s="483"/>
      <c r="QCN4" s="483"/>
      <c r="QCO4" s="483"/>
      <c r="QCP4" s="483"/>
      <c r="QCQ4" s="483"/>
      <c r="QCR4" s="483"/>
      <c r="QCS4" s="483"/>
      <c r="QCT4" s="483"/>
      <c r="QCU4" s="483"/>
      <c r="QCV4" s="483"/>
      <c r="QCW4" s="483"/>
      <c r="QCX4" s="483"/>
      <c r="QCY4" s="483"/>
      <c r="QCZ4" s="483"/>
      <c r="QDA4" s="483"/>
      <c r="QDB4" s="483"/>
      <c r="QDC4" s="483"/>
      <c r="QDD4" s="483"/>
      <c r="QDE4" s="483"/>
      <c r="QDF4" s="483"/>
      <c r="QDG4" s="483"/>
      <c r="QDH4" s="483"/>
      <c r="QDI4" s="483"/>
      <c r="QDJ4" s="483"/>
      <c r="QDK4" s="483"/>
      <c r="QDL4" s="483"/>
      <c r="QDM4" s="483"/>
      <c r="QDN4" s="483"/>
      <c r="QDO4" s="483"/>
      <c r="QDP4" s="483"/>
      <c r="QDQ4" s="483"/>
      <c r="QDR4" s="483"/>
      <c r="QDS4" s="483"/>
      <c r="QDT4" s="483"/>
      <c r="QDU4" s="483"/>
      <c r="QDV4" s="483"/>
      <c r="QDW4" s="483"/>
      <c r="QDX4" s="483"/>
      <c r="QDY4" s="483"/>
      <c r="QDZ4" s="483"/>
      <c r="QEA4" s="483"/>
      <c r="QEB4" s="483"/>
      <c r="QEC4" s="483"/>
      <c r="QED4" s="483"/>
      <c r="QEE4" s="483"/>
      <c r="QEF4" s="483"/>
      <c r="QEG4" s="483"/>
      <c r="QEH4" s="483"/>
      <c r="QEI4" s="483"/>
      <c r="QEJ4" s="483"/>
      <c r="QEK4" s="483"/>
      <c r="QEL4" s="483"/>
      <c r="QEM4" s="483"/>
      <c r="QEN4" s="483"/>
      <c r="QEO4" s="483"/>
      <c r="QEP4" s="483"/>
      <c r="QEQ4" s="483"/>
      <c r="QER4" s="483"/>
      <c r="QES4" s="483"/>
      <c r="QET4" s="483"/>
      <c r="QEU4" s="483"/>
      <c r="QEV4" s="483"/>
      <c r="QEW4" s="483"/>
      <c r="QEX4" s="483"/>
      <c r="QEY4" s="483"/>
      <c r="QEZ4" s="483"/>
      <c r="QFA4" s="483"/>
      <c r="QFB4" s="483"/>
      <c r="QFC4" s="483"/>
      <c r="QFD4" s="483"/>
      <c r="QFE4" s="483"/>
      <c r="QFF4" s="483"/>
      <c r="QFG4" s="483"/>
      <c r="QFH4" s="483"/>
      <c r="QFI4" s="483"/>
      <c r="QFJ4" s="483"/>
      <c r="QFK4" s="483"/>
      <c r="QFL4" s="483"/>
      <c r="QFM4" s="483"/>
      <c r="QFN4" s="483"/>
      <c r="QFO4" s="483"/>
      <c r="QFP4" s="483"/>
      <c r="QFQ4" s="483"/>
      <c r="QFR4" s="483"/>
      <c r="QFS4" s="483"/>
      <c r="QFT4" s="483"/>
      <c r="QFU4" s="483"/>
      <c r="QFV4" s="483"/>
      <c r="QFW4" s="483"/>
      <c r="QFX4" s="483"/>
      <c r="QFY4" s="483"/>
      <c r="QFZ4" s="483"/>
      <c r="QGA4" s="483"/>
      <c r="QGB4" s="483"/>
      <c r="QGC4" s="483"/>
      <c r="QGD4" s="483"/>
      <c r="QGE4" s="483"/>
      <c r="QGF4" s="483"/>
      <c r="QGG4" s="483"/>
      <c r="QGH4" s="483"/>
      <c r="QGI4" s="483"/>
      <c r="QGJ4" s="483"/>
      <c r="QGK4" s="483"/>
      <c r="QGL4" s="483"/>
      <c r="QGM4" s="483"/>
      <c r="QGN4" s="483"/>
      <c r="QGO4" s="483"/>
      <c r="QGP4" s="483"/>
      <c r="QGQ4" s="483"/>
      <c r="QGR4" s="483"/>
      <c r="QGS4" s="483"/>
      <c r="QGT4" s="483"/>
      <c r="QGU4" s="483"/>
      <c r="QGV4" s="483"/>
      <c r="QGW4" s="483"/>
      <c r="QGX4" s="483"/>
      <c r="QGY4" s="483"/>
      <c r="QGZ4" s="483"/>
      <c r="QHA4" s="483"/>
      <c r="QHB4" s="483"/>
      <c r="QHC4" s="483"/>
      <c r="QHD4" s="483"/>
      <c r="QHE4" s="483"/>
      <c r="QHF4" s="483"/>
      <c r="QHG4" s="483"/>
      <c r="QHH4" s="483"/>
      <c r="QHI4" s="483"/>
      <c r="QHJ4" s="483"/>
      <c r="QHK4" s="483"/>
      <c r="QHL4" s="483"/>
      <c r="QHM4" s="483"/>
      <c r="QHN4" s="483"/>
      <c r="QHO4" s="483"/>
      <c r="QHP4" s="483"/>
      <c r="QHQ4" s="483"/>
      <c r="QHR4" s="483"/>
      <c r="QHS4" s="483"/>
      <c r="QHT4" s="483"/>
      <c r="QHU4" s="483"/>
      <c r="QHV4" s="483"/>
      <c r="QHW4" s="483"/>
      <c r="QHX4" s="483"/>
      <c r="QHY4" s="483"/>
      <c r="QHZ4" s="483"/>
      <c r="QIA4" s="483"/>
      <c r="QIB4" s="483"/>
      <c r="QIC4" s="483"/>
      <c r="QID4" s="483"/>
      <c r="QIE4" s="483"/>
      <c r="QIF4" s="483"/>
      <c r="QIG4" s="483"/>
      <c r="QIH4" s="483"/>
      <c r="QII4" s="483"/>
      <c r="QIJ4" s="483"/>
      <c r="QIK4" s="483"/>
      <c r="QIL4" s="483"/>
      <c r="QIM4" s="483"/>
      <c r="QIN4" s="483"/>
      <c r="QIO4" s="483"/>
      <c r="QIP4" s="483"/>
      <c r="QIQ4" s="483"/>
      <c r="QIR4" s="483"/>
      <c r="QIS4" s="483"/>
      <c r="QIT4" s="483"/>
      <c r="QIU4" s="483"/>
      <c r="QIV4" s="483"/>
      <c r="QIW4" s="483"/>
      <c r="QIX4" s="483"/>
      <c r="QIY4" s="483"/>
      <c r="QIZ4" s="483"/>
      <c r="QJA4" s="483"/>
      <c r="QJB4" s="483"/>
      <c r="QJC4" s="483"/>
      <c r="QJD4" s="483"/>
      <c r="QJE4" s="483"/>
      <c r="QJF4" s="483"/>
      <c r="QJG4" s="483"/>
      <c r="QJH4" s="483"/>
      <c r="QJI4" s="483"/>
      <c r="QJJ4" s="483"/>
      <c r="QJK4" s="483"/>
      <c r="QJL4" s="483"/>
      <c r="QJM4" s="483"/>
      <c r="QJN4" s="483"/>
      <c r="QJO4" s="483"/>
      <c r="QJP4" s="483"/>
      <c r="QJQ4" s="483"/>
      <c r="QJR4" s="483"/>
      <c r="QJS4" s="483"/>
      <c r="QJT4" s="483"/>
      <c r="QJU4" s="483"/>
      <c r="QJV4" s="483"/>
      <c r="QJW4" s="483"/>
      <c r="QJX4" s="483"/>
      <c r="QJY4" s="483"/>
      <c r="QJZ4" s="483"/>
      <c r="QKA4" s="483"/>
      <c r="QKB4" s="483"/>
      <c r="QKC4" s="483"/>
      <c r="QKD4" s="483"/>
      <c r="QKE4" s="483"/>
      <c r="QKF4" s="483"/>
      <c r="QKG4" s="483"/>
      <c r="QKH4" s="483"/>
      <c r="QKI4" s="483"/>
      <c r="QKJ4" s="483"/>
      <c r="QKK4" s="483"/>
      <c r="QKL4" s="483"/>
      <c r="QKM4" s="483"/>
      <c r="QKN4" s="483"/>
      <c r="QKO4" s="483"/>
      <c r="QKP4" s="483"/>
      <c r="QKQ4" s="483"/>
      <c r="QKR4" s="483"/>
      <c r="QKS4" s="483"/>
      <c r="QKT4" s="483"/>
      <c r="QKU4" s="483"/>
      <c r="QKV4" s="483"/>
      <c r="QKW4" s="483"/>
      <c r="QKX4" s="483"/>
      <c r="QKY4" s="483"/>
      <c r="QKZ4" s="483"/>
      <c r="QLA4" s="483"/>
      <c r="QLB4" s="483"/>
      <c r="QLC4" s="483"/>
      <c r="QLD4" s="483"/>
      <c r="QLE4" s="483"/>
      <c r="QLF4" s="483"/>
      <c r="QLG4" s="483"/>
      <c r="QLH4" s="483"/>
      <c r="QLI4" s="483"/>
      <c r="QLJ4" s="483"/>
      <c r="QLK4" s="483"/>
      <c r="QLL4" s="483"/>
      <c r="QLM4" s="483"/>
      <c r="QLN4" s="483"/>
      <c r="QLO4" s="483"/>
      <c r="QLP4" s="483"/>
      <c r="QLQ4" s="483"/>
      <c r="QLR4" s="483"/>
      <c r="QLS4" s="483"/>
      <c r="QLT4" s="483"/>
      <c r="QLU4" s="483"/>
      <c r="QLV4" s="483"/>
      <c r="QLW4" s="483"/>
      <c r="QLX4" s="483"/>
      <c r="QLY4" s="483"/>
      <c r="QLZ4" s="483"/>
      <c r="QMA4" s="483"/>
      <c r="QMB4" s="483"/>
      <c r="QMC4" s="483"/>
      <c r="QMD4" s="483"/>
      <c r="QME4" s="483"/>
      <c r="QMF4" s="483"/>
      <c r="QMG4" s="483"/>
      <c r="QMH4" s="483"/>
      <c r="QMI4" s="483"/>
      <c r="QMJ4" s="483"/>
      <c r="QMK4" s="483"/>
      <c r="QML4" s="483"/>
      <c r="QMM4" s="483"/>
      <c r="QMN4" s="483"/>
      <c r="QMO4" s="483"/>
      <c r="QMP4" s="483"/>
      <c r="QMQ4" s="483"/>
      <c r="QMR4" s="483"/>
      <c r="QMS4" s="483"/>
      <c r="QMT4" s="483"/>
      <c r="QMU4" s="483"/>
      <c r="QMV4" s="483"/>
      <c r="QMW4" s="483"/>
      <c r="QMX4" s="483"/>
      <c r="QMY4" s="483"/>
      <c r="QMZ4" s="483"/>
      <c r="QNA4" s="483"/>
      <c r="QNB4" s="483"/>
      <c r="QNC4" s="483"/>
      <c r="QND4" s="483"/>
      <c r="QNE4" s="483"/>
      <c r="QNF4" s="483"/>
      <c r="QNG4" s="483"/>
      <c r="QNH4" s="483"/>
      <c r="QNI4" s="483"/>
      <c r="QNJ4" s="483"/>
      <c r="QNK4" s="483"/>
      <c r="QNL4" s="483"/>
      <c r="QNM4" s="483"/>
      <c r="QNN4" s="483"/>
      <c r="QNO4" s="483"/>
      <c r="QNP4" s="483"/>
      <c r="QNQ4" s="483"/>
      <c r="QNR4" s="483"/>
      <c r="QNS4" s="483"/>
      <c r="QNT4" s="483"/>
      <c r="QNU4" s="483"/>
      <c r="QNV4" s="483"/>
      <c r="QNW4" s="483"/>
      <c r="QNX4" s="483"/>
      <c r="QNY4" s="483"/>
      <c r="QNZ4" s="483"/>
      <c r="QOA4" s="483"/>
      <c r="QOB4" s="483"/>
      <c r="QOC4" s="483"/>
      <c r="QOD4" s="483"/>
      <c r="QOE4" s="483"/>
      <c r="QOF4" s="483"/>
      <c r="QOG4" s="483"/>
      <c r="QOH4" s="483"/>
      <c r="QOI4" s="483"/>
      <c r="QOJ4" s="483"/>
      <c r="QOK4" s="483"/>
      <c r="QOL4" s="483"/>
      <c r="QOM4" s="483"/>
      <c r="QON4" s="483"/>
      <c r="QOO4" s="483"/>
      <c r="QOP4" s="483"/>
      <c r="QOQ4" s="483"/>
      <c r="QOR4" s="483"/>
      <c r="QOS4" s="483"/>
      <c r="QOT4" s="483"/>
      <c r="QOU4" s="483"/>
      <c r="QOV4" s="483"/>
      <c r="QOW4" s="483"/>
      <c r="QOX4" s="483"/>
      <c r="QOY4" s="483"/>
      <c r="QOZ4" s="483"/>
      <c r="QPA4" s="483"/>
      <c r="QPB4" s="483"/>
      <c r="QPC4" s="483"/>
      <c r="QPD4" s="483"/>
      <c r="QPE4" s="483"/>
      <c r="QPF4" s="483"/>
      <c r="QPG4" s="483"/>
      <c r="QPH4" s="483"/>
      <c r="QPI4" s="483"/>
      <c r="QPJ4" s="483"/>
      <c r="QPK4" s="483"/>
      <c r="QPL4" s="483"/>
      <c r="QPM4" s="483"/>
      <c r="QPN4" s="483"/>
      <c r="QPO4" s="483"/>
      <c r="QPP4" s="483"/>
      <c r="QPQ4" s="483"/>
      <c r="QPR4" s="483"/>
      <c r="QPS4" s="483"/>
      <c r="QPT4" s="483"/>
      <c r="QPU4" s="483"/>
      <c r="QPV4" s="483"/>
      <c r="QPW4" s="483"/>
      <c r="QPX4" s="483"/>
      <c r="QPY4" s="483"/>
      <c r="QPZ4" s="483"/>
      <c r="QQA4" s="483"/>
      <c r="QQB4" s="483"/>
      <c r="QQC4" s="483"/>
      <c r="QQD4" s="483"/>
      <c r="QQE4" s="483"/>
      <c r="QQF4" s="483"/>
      <c r="QQG4" s="483"/>
      <c r="QQH4" s="483"/>
      <c r="QQI4" s="483"/>
      <c r="QQJ4" s="483"/>
      <c r="QQK4" s="483"/>
      <c r="QQL4" s="483"/>
      <c r="QQM4" s="483"/>
      <c r="QQN4" s="483"/>
      <c r="QQO4" s="483"/>
      <c r="QQP4" s="483"/>
      <c r="QQQ4" s="483"/>
      <c r="QQR4" s="483"/>
      <c r="QQS4" s="483"/>
      <c r="QQT4" s="483"/>
      <c r="QQU4" s="483"/>
      <c r="QQV4" s="483"/>
      <c r="QQW4" s="483"/>
      <c r="QQX4" s="483"/>
      <c r="QQY4" s="483"/>
      <c r="QQZ4" s="483"/>
      <c r="QRA4" s="483"/>
      <c r="QRB4" s="483"/>
      <c r="QRC4" s="483"/>
      <c r="QRD4" s="483"/>
      <c r="QRE4" s="483"/>
      <c r="QRF4" s="483"/>
      <c r="QRG4" s="483"/>
      <c r="QRH4" s="483"/>
      <c r="QRI4" s="483"/>
      <c r="QRJ4" s="483"/>
      <c r="QRK4" s="483"/>
      <c r="QRL4" s="483"/>
      <c r="QRM4" s="483"/>
      <c r="QRN4" s="483"/>
      <c r="QRO4" s="483"/>
      <c r="QRP4" s="483"/>
      <c r="QRQ4" s="483"/>
      <c r="QRR4" s="483"/>
      <c r="QRS4" s="483"/>
      <c r="QRT4" s="483"/>
      <c r="QRU4" s="483"/>
      <c r="QRV4" s="483"/>
      <c r="QRW4" s="483"/>
      <c r="QRX4" s="483"/>
      <c r="QRY4" s="483"/>
      <c r="QRZ4" s="483"/>
      <c r="QSA4" s="483"/>
      <c r="QSB4" s="483"/>
      <c r="QSC4" s="483"/>
      <c r="QSD4" s="483"/>
      <c r="QSE4" s="483"/>
      <c r="QSF4" s="483"/>
      <c r="QSG4" s="483"/>
      <c r="QSH4" s="483"/>
      <c r="QSI4" s="483"/>
      <c r="QSJ4" s="483"/>
      <c r="QSK4" s="483"/>
      <c r="QSL4" s="483"/>
      <c r="QSM4" s="483"/>
      <c r="QSN4" s="483"/>
      <c r="QSO4" s="483"/>
      <c r="QSP4" s="483"/>
      <c r="QSQ4" s="483"/>
      <c r="QSR4" s="483"/>
      <c r="QSS4" s="483"/>
      <c r="QST4" s="483"/>
      <c r="QSU4" s="483"/>
      <c r="QSV4" s="483"/>
      <c r="QSW4" s="483"/>
      <c r="QSX4" s="483"/>
      <c r="QSY4" s="483"/>
      <c r="QSZ4" s="483"/>
      <c r="QTA4" s="483"/>
      <c r="QTB4" s="483"/>
      <c r="QTC4" s="483"/>
      <c r="QTD4" s="483"/>
      <c r="QTE4" s="483"/>
      <c r="QTF4" s="483"/>
      <c r="QTG4" s="483"/>
      <c r="QTH4" s="483"/>
      <c r="QTI4" s="483"/>
      <c r="QTJ4" s="483"/>
      <c r="QTK4" s="483"/>
      <c r="QTL4" s="483"/>
      <c r="QTM4" s="483"/>
      <c r="QTN4" s="483"/>
      <c r="QTO4" s="483"/>
      <c r="QTP4" s="483"/>
      <c r="QTQ4" s="483"/>
      <c r="QTR4" s="483"/>
      <c r="QTS4" s="483"/>
      <c r="QTT4" s="483"/>
      <c r="QTU4" s="483"/>
      <c r="QTV4" s="483"/>
      <c r="QTW4" s="483"/>
      <c r="QTX4" s="483"/>
      <c r="QTY4" s="483"/>
      <c r="QTZ4" s="483"/>
      <c r="QUA4" s="483"/>
      <c r="QUB4" s="483"/>
      <c r="QUC4" s="483"/>
      <c r="QUD4" s="483"/>
      <c r="QUE4" s="483"/>
      <c r="QUF4" s="483"/>
      <c r="QUG4" s="483"/>
      <c r="QUH4" s="483"/>
      <c r="QUI4" s="483"/>
      <c r="QUJ4" s="483"/>
      <c r="QUK4" s="483"/>
      <c r="QUL4" s="483"/>
      <c r="QUM4" s="483"/>
      <c r="QUN4" s="483"/>
      <c r="QUO4" s="483"/>
      <c r="QUP4" s="483"/>
      <c r="QUQ4" s="483"/>
      <c r="QUR4" s="483"/>
      <c r="QUS4" s="483"/>
      <c r="QUT4" s="483"/>
      <c r="QUU4" s="483"/>
      <c r="QUV4" s="483"/>
      <c r="QUW4" s="483"/>
      <c r="QUX4" s="483"/>
      <c r="QUY4" s="483"/>
      <c r="QUZ4" s="483"/>
      <c r="QVA4" s="483"/>
      <c r="QVB4" s="483"/>
      <c r="QVC4" s="483"/>
      <c r="QVD4" s="483"/>
      <c r="QVE4" s="483"/>
      <c r="QVF4" s="483"/>
      <c r="QVG4" s="483"/>
      <c r="QVH4" s="483"/>
      <c r="QVI4" s="483"/>
      <c r="QVJ4" s="483"/>
      <c r="QVK4" s="483"/>
      <c r="QVL4" s="483"/>
      <c r="QVM4" s="483"/>
      <c r="QVN4" s="483"/>
      <c r="QVO4" s="483"/>
      <c r="QVP4" s="483"/>
      <c r="QVQ4" s="483"/>
      <c r="QVR4" s="483"/>
      <c r="QVS4" s="483"/>
      <c r="QVT4" s="483"/>
      <c r="QVU4" s="483"/>
      <c r="QVV4" s="483"/>
      <c r="QVW4" s="483"/>
      <c r="QVX4" s="483"/>
      <c r="QVY4" s="483"/>
      <c r="QVZ4" s="483"/>
      <c r="QWA4" s="483"/>
      <c r="QWB4" s="483"/>
      <c r="QWC4" s="483"/>
      <c r="QWD4" s="483"/>
      <c r="QWE4" s="483"/>
      <c r="QWF4" s="483"/>
      <c r="QWG4" s="483"/>
      <c r="QWH4" s="483"/>
      <c r="QWI4" s="483"/>
      <c r="QWJ4" s="483"/>
      <c r="QWK4" s="483"/>
      <c r="QWL4" s="483"/>
      <c r="QWM4" s="483"/>
      <c r="QWN4" s="483"/>
      <c r="QWO4" s="483"/>
      <c r="QWP4" s="483"/>
      <c r="QWQ4" s="483"/>
      <c r="QWR4" s="483"/>
      <c r="QWS4" s="483"/>
      <c r="QWT4" s="483"/>
      <c r="QWU4" s="483"/>
      <c r="QWV4" s="483"/>
      <c r="QWW4" s="483"/>
      <c r="QWX4" s="483"/>
      <c r="QWY4" s="483"/>
      <c r="QWZ4" s="483"/>
      <c r="QXA4" s="483"/>
      <c r="QXB4" s="483"/>
      <c r="QXC4" s="483"/>
      <c r="QXD4" s="483"/>
      <c r="QXE4" s="483"/>
      <c r="QXF4" s="483"/>
      <c r="QXG4" s="483"/>
      <c r="QXH4" s="483"/>
      <c r="QXI4" s="483"/>
      <c r="QXJ4" s="483"/>
      <c r="QXK4" s="483"/>
      <c r="QXL4" s="483"/>
      <c r="QXM4" s="483"/>
      <c r="QXN4" s="483"/>
      <c r="QXO4" s="483"/>
      <c r="QXP4" s="483"/>
      <c r="QXQ4" s="483"/>
      <c r="QXR4" s="483"/>
      <c r="QXS4" s="483"/>
      <c r="QXT4" s="483"/>
      <c r="QXU4" s="483"/>
      <c r="QXV4" s="483"/>
      <c r="QXW4" s="483"/>
      <c r="QXX4" s="483"/>
      <c r="QXY4" s="483"/>
      <c r="QXZ4" s="483"/>
      <c r="QYA4" s="483"/>
      <c r="QYB4" s="483"/>
      <c r="QYC4" s="483"/>
      <c r="QYD4" s="483"/>
      <c r="QYE4" s="483"/>
      <c r="QYF4" s="483"/>
      <c r="QYG4" s="483"/>
      <c r="QYH4" s="483"/>
      <c r="QYI4" s="483"/>
      <c r="QYJ4" s="483"/>
      <c r="QYK4" s="483"/>
      <c r="QYL4" s="483"/>
      <c r="QYM4" s="483"/>
      <c r="QYN4" s="483"/>
      <c r="QYO4" s="483"/>
      <c r="QYP4" s="483"/>
      <c r="QYQ4" s="483"/>
      <c r="QYR4" s="483"/>
      <c r="QYS4" s="483"/>
      <c r="QYT4" s="483"/>
      <c r="QYU4" s="483"/>
      <c r="QYV4" s="483"/>
      <c r="QYW4" s="483"/>
      <c r="QYX4" s="483"/>
      <c r="QYY4" s="483"/>
      <c r="QYZ4" s="483"/>
      <c r="QZA4" s="483"/>
      <c r="QZB4" s="483"/>
      <c r="QZC4" s="483"/>
      <c r="QZD4" s="483"/>
      <c r="QZE4" s="483"/>
      <c r="QZF4" s="483"/>
      <c r="QZG4" s="483"/>
      <c r="QZH4" s="483"/>
      <c r="QZI4" s="483"/>
      <c r="QZJ4" s="483"/>
      <c r="QZK4" s="483"/>
      <c r="QZL4" s="483"/>
      <c r="QZM4" s="483"/>
      <c r="QZN4" s="483"/>
      <c r="QZO4" s="483"/>
      <c r="QZP4" s="483"/>
      <c r="QZQ4" s="483"/>
      <c r="QZR4" s="483"/>
      <c r="QZS4" s="483"/>
      <c r="QZT4" s="483"/>
      <c r="QZU4" s="483"/>
      <c r="QZV4" s="483"/>
      <c r="QZW4" s="483"/>
      <c r="QZX4" s="483"/>
      <c r="QZY4" s="483"/>
      <c r="QZZ4" s="483"/>
      <c r="RAA4" s="483"/>
      <c r="RAB4" s="483"/>
      <c r="RAC4" s="483"/>
      <c r="RAD4" s="483"/>
      <c r="RAE4" s="483"/>
      <c r="RAF4" s="483"/>
      <c r="RAG4" s="483"/>
      <c r="RAH4" s="483"/>
      <c r="RAI4" s="483"/>
      <c r="RAJ4" s="483"/>
      <c r="RAK4" s="483"/>
      <c r="RAL4" s="483"/>
      <c r="RAM4" s="483"/>
      <c r="RAN4" s="483"/>
      <c r="RAO4" s="483"/>
      <c r="RAP4" s="483"/>
      <c r="RAQ4" s="483"/>
      <c r="RAR4" s="483"/>
      <c r="RAS4" s="483"/>
      <c r="RAT4" s="483"/>
      <c r="RAU4" s="483"/>
      <c r="RAV4" s="483"/>
      <c r="RAW4" s="483"/>
      <c r="RAX4" s="483"/>
      <c r="RAY4" s="483"/>
      <c r="RAZ4" s="483"/>
      <c r="RBA4" s="483"/>
      <c r="RBB4" s="483"/>
      <c r="RBC4" s="483"/>
      <c r="RBD4" s="483"/>
      <c r="RBE4" s="483"/>
      <c r="RBF4" s="483"/>
      <c r="RBG4" s="483"/>
      <c r="RBH4" s="483"/>
      <c r="RBI4" s="483"/>
      <c r="RBJ4" s="483"/>
      <c r="RBK4" s="483"/>
      <c r="RBL4" s="483"/>
      <c r="RBM4" s="483"/>
      <c r="RBN4" s="483"/>
      <c r="RBO4" s="483"/>
      <c r="RBP4" s="483"/>
      <c r="RBQ4" s="483"/>
      <c r="RBR4" s="483"/>
      <c r="RBS4" s="483"/>
      <c r="RBT4" s="483"/>
      <c r="RBU4" s="483"/>
      <c r="RBV4" s="483"/>
      <c r="RBW4" s="483"/>
      <c r="RBX4" s="483"/>
      <c r="RBY4" s="483"/>
      <c r="RBZ4" s="483"/>
      <c r="RCA4" s="483"/>
      <c r="RCB4" s="483"/>
      <c r="RCC4" s="483"/>
      <c r="RCD4" s="483"/>
      <c r="RCE4" s="483"/>
      <c r="RCF4" s="483"/>
      <c r="RCG4" s="483"/>
      <c r="RCH4" s="483"/>
      <c r="RCI4" s="483"/>
      <c r="RCJ4" s="483"/>
      <c r="RCK4" s="483"/>
      <c r="RCL4" s="483"/>
      <c r="RCM4" s="483"/>
      <c r="RCN4" s="483"/>
      <c r="RCO4" s="483"/>
      <c r="RCP4" s="483"/>
      <c r="RCQ4" s="483"/>
      <c r="RCR4" s="483"/>
      <c r="RCS4" s="483"/>
      <c r="RCT4" s="483"/>
      <c r="RCU4" s="483"/>
      <c r="RCV4" s="483"/>
      <c r="RCW4" s="483"/>
      <c r="RCX4" s="483"/>
      <c r="RCY4" s="483"/>
      <c r="RCZ4" s="483"/>
      <c r="RDA4" s="483"/>
      <c r="RDB4" s="483"/>
      <c r="RDC4" s="483"/>
      <c r="RDD4" s="483"/>
      <c r="RDE4" s="483"/>
      <c r="RDF4" s="483"/>
      <c r="RDG4" s="483"/>
      <c r="RDH4" s="483"/>
      <c r="RDI4" s="483"/>
      <c r="RDJ4" s="483"/>
      <c r="RDK4" s="483"/>
      <c r="RDL4" s="483"/>
      <c r="RDM4" s="483"/>
      <c r="RDN4" s="483"/>
      <c r="RDO4" s="483"/>
      <c r="RDP4" s="483"/>
      <c r="RDQ4" s="483"/>
      <c r="RDR4" s="483"/>
      <c r="RDS4" s="483"/>
      <c r="RDT4" s="483"/>
      <c r="RDU4" s="483"/>
      <c r="RDV4" s="483"/>
      <c r="RDW4" s="483"/>
      <c r="RDX4" s="483"/>
      <c r="RDY4" s="483"/>
      <c r="RDZ4" s="483"/>
      <c r="REA4" s="483"/>
      <c r="REB4" s="483"/>
      <c r="REC4" s="483"/>
      <c r="RED4" s="483"/>
      <c r="REE4" s="483"/>
      <c r="REF4" s="483"/>
      <c r="REG4" s="483"/>
      <c r="REH4" s="483"/>
      <c r="REI4" s="483"/>
      <c r="REJ4" s="483"/>
      <c r="REK4" s="483"/>
      <c r="REL4" s="483"/>
      <c r="REM4" s="483"/>
      <c r="REN4" s="483"/>
      <c r="REO4" s="483"/>
      <c r="REP4" s="483"/>
      <c r="REQ4" s="483"/>
      <c r="RER4" s="483"/>
      <c r="RES4" s="483"/>
      <c r="RET4" s="483"/>
      <c r="REU4" s="483"/>
      <c r="REV4" s="483"/>
      <c r="REW4" s="483"/>
      <c r="REX4" s="483"/>
      <c r="REY4" s="483"/>
      <c r="REZ4" s="483"/>
      <c r="RFA4" s="483"/>
      <c r="RFB4" s="483"/>
      <c r="RFC4" s="483"/>
      <c r="RFD4" s="483"/>
      <c r="RFE4" s="483"/>
      <c r="RFF4" s="483"/>
      <c r="RFG4" s="483"/>
      <c r="RFH4" s="483"/>
      <c r="RFI4" s="483"/>
      <c r="RFJ4" s="483"/>
      <c r="RFK4" s="483"/>
      <c r="RFL4" s="483"/>
      <c r="RFM4" s="483"/>
      <c r="RFN4" s="483"/>
      <c r="RFO4" s="483"/>
      <c r="RFP4" s="483"/>
      <c r="RFQ4" s="483"/>
      <c r="RFR4" s="483"/>
      <c r="RFS4" s="483"/>
      <c r="RFT4" s="483"/>
      <c r="RFU4" s="483"/>
      <c r="RFV4" s="483"/>
      <c r="RFW4" s="483"/>
      <c r="RFX4" s="483"/>
      <c r="RFY4" s="483"/>
      <c r="RFZ4" s="483"/>
      <c r="RGA4" s="483"/>
      <c r="RGB4" s="483"/>
      <c r="RGC4" s="483"/>
      <c r="RGD4" s="483"/>
      <c r="RGE4" s="483"/>
      <c r="RGF4" s="483"/>
      <c r="RGG4" s="483"/>
      <c r="RGH4" s="483"/>
      <c r="RGI4" s="483"/>
      <c r="RGJ4" s="483"/>
      <c r="RGK4" s="483"/>
      <c r="RGL4" s="483"/>
      <c r="RGM4" s="483"/>
      <c r="RGN4" s="483"/>
      <c r="RGO4" s="483"/>
      <c r="RGP4" s="483"/>
      <c r="RGQ4" s="483"/>
      <c r="RGR4" s="483"/>
      <c r="RGS4" s="483"/>
      <c r="RGT4" s="483"/>
      <c r="RGU4" s="483"/>
      <c r="RGV4" s="483"/>
      <c r="RGW4" s="483"/>
      <c r="RGX4" s="483"/>
      <c r="RGY4" s="483"/>
      <c r="RGZ4" s="483"/>
      <c r="RHA4" s="483"/>
      <c r="RHB4" s="483"/>
      <c r="RHC4" s="483"/>
      <c r="RHD4" s="483"/>
      <c r="RHE4" s="483"/>
      <c r="RHF4" s="483"/>
      <c r="RHG4" s="483"/>
      <c r="RHH4" s="483"/>
      <c r="RHI4" s="483"/>
      <c r="RHJ4" s="483"/>
      <c r="RHK4" s="483"/>
      <c r="RHL4" s="483"/>
      <c r="RHM4" s="483"/>
      <c r="RHN4" s="483"/>
      <c r="RHO4" s="483"/>
      <c r="RHP4" s="483"/>
      <c r="RHQ4" s="483"/>
      <c r="RHR4" s="483"/>
      <c r="RHS4" s="483"/>
      <c r="RHT4" s="483"/>
      <c r="RHU4" s="483"/>
      <c r="RHV4" s="483"/>
      <c r="RHW4" s="483"/>
      <c r="RHX4" s="483"/>
      <c r="RHY4" s="483"/>
      <c r="RHZ4" s="483"/>
      <c r="RIA4" s="483"/>
      <c r="RIB4" s="483"/>
      <c r="RIC4" s="483"/>
      <c r="RID4" s="483"/>
      <c r="RIE4" s="483"/>
      <c r="RIF4" s="483"/>
      <c r="RIG4" s="483"/>
      <c r="RIH4" s="483"/>
      <c r="RII4" s="483"/>
      <c r="RIJ4" s="483"/>
      <c r="RIK4" s="483"/>
      <c r="RIL4" s="483"/>
      <c r="RIM4" s="483"/>
      <c r="RIN4" s="483"/>
      <c r="RIO4" s="483"/>
      <c r="RIP4" s="483"/>
      <c r="RIQ4" s="483"/>
      <c r="RIR4" s="483"/>
      <c r="RIS4" s="483"/>
      <c r="RIT4" s="483"/>
      <c r="RIU4" s="483"/>
      <c r="RIV4" s="483"/>
      <c r="RIW4" s="483"/>
      <c r="RIX4" s="483"/>
      <c r="RIY4" s="483"/>
      <c r="RIZ4" s="483"/>
      <c r="RJA4" s="483"/>
      <c r="RJB4" s="483"/>
      <c r="RJC4" s="483"/>
      <c r="RJD4" s="483"/>
      <c r="RJE4" s="483"/>
      <c r="RJF4" s="483"/>
      <c r="RJG4" s="483"/>
      <c r="RJH4" s="483"/>
      <c r="RJI4" s="483"/>
      <c r="RJJ4" s="483"/>
      <c r="RJK4" s="483"/>
      <c r="RJL4" s="483"/>
      <c r="RJM4" s="483"/>
      <c r="RJN4" s="483"/>
      <c r="RJO4" s="483"/>
      <c r="RJP4" s="483"/>
      <c r="RJQ4" s="483"/>
      <c r="RJR4" s="483"/>
      <c r="RJS4" s="483"/>
      <c r="RJT4" s="483"/>
      <c r="RJU4" s="483"/>
      <c r="RJV4" s="483"/>
      <c r="RJW4" s="483"/>
      <c r="RJX4" s="483"/>
      <c r="RJY4" s="483"/>
      <c r="RJZ4" s="483"/>
      <c r="RKA4" s="483"/>
      <c r="RKB4" s="483"/>
      <c r="RKC4" s="483"/>
      <c r="RKD4" s="483"/>
      <c r="RKE4" s="483"/>
      <c r="RKF4" s="483"/>
      <c r="RKG4" s="483"/>
      <c r="RKH4" s="483"/>
      <c r="RKI4" s="483"/>
      <c r="RKJ4" s="483"/>
      <c r="RKK4" s="483"/>
      <c r="RKL4" s="483"/>
      <c r="RKM4" s="483"/>
      <c r="RKN4" s="483"/>
      <c r="RKO4" s="483"/>
      <c r="RKP4" s="483"/>
      <c r="RKQ4" s="483"/>
      <c r="RKR4" s="483"/>
      <c r="RKS4" s="483"/>
      <c r="RKT4" s="483"/>
      <c r="RKU4" s="483"/>
      <c r="RKV4" s="483"/>
      <c r="RKW4" s="483"/>
      <c r="RKX4" s="483"/>
      <c r="RKY4" s="483"/>
      <c r="RKZ4" s="483"/>
      <c r="RLA4" s="483"/>
      <c r="RLB4" s="483"/>
      <c r="RLC4" s="483"/>
      <c r="RLD4" s="483"/>
      <c r="RLE4" s="483"/>
      <c r="RLF4" s="483"/>
      <c r="RLG4" s="483"/>
      <c r="RLH4" s="483"/>
      <c r="RLI4" s="483"/>
      <c r="RLJ4" s="483"/>
      <c r="RLK4" s="483"/>
      <c r="RLL4" s="483"/>
      <c r="RLM4" s="483"/>
      <c r="RLN4" s="483"/>
      <c r="RLO4" s="483"/>
      <c r="RLP4" s="483"/>
      <c r="RLQ4" s="483"/>
      <c r="RLR4" s="483"/>
      <c r="RLS4" s="483"/>
      <c r="RLT4" s="483"/>
      <c r="RLU4" s="483"/>
      <c r="RLV4" s="483"/>
      <c r="RLW4" s="483"/>
      <c r="RLX4" s="483"/>
      <c r="RLY4" s="483"/>
      <c r="RLZ4" s="483"/>
      <c r="RMA4" s="483"/>
      <c r="RMB4" s="483"/>
      <c r="RMC4" s="483"/>
      <c r="RMD4" s="483"/>
      <c r="RME4" s="483"/>
      <c r="RMF4" s="483"/>
      <c r="RMG4" s="483"/>
      <c r="RMH4" s="483"/>
      <c r="RMI4" s="483"/>
      <c r="RMJ4" s="483"/>
      <c r="RMK4" s="483"/>
      <c r="RML4" s="483"/>
      <c r="RMM4" s="483"/>
      <c r="RMN4" s="483"/>
      <c r="RMO4" s="483"/>
      <c r="RMP4" s="483"/>
      <c r="RMQ4" s="483"/>
      <c r="RMR4" s="483"/>
      <c r="RMS4" s="483"/>
      <c r="RMT4" s="483"/>
      <c r="RMU4" s="483"/>
      <c r="RMV4" s="483"/>
      <c r="RMW4" s="483"/>
      <c r="RMX4" s="483"/>
      <c r="RMY4" s="483"/>
      <c r="RMZ4" s="483"/>
      <c r="RNA4" s="483"/>
      <c r="RNB4" s="483"/>
      <c r="RNC4" s="483"/>
      <c r="RND4" s="483"/>
      <c r="RNE4" s="483"/>
      <c r="RNF4" s="483"/>
      <c r="RNG4" s="483"/>
      <c r="RNH4" s="483"/>
      <c r="RNI4" s="483"/>
      <c r="RNJ4" s="483"/>
      <c r="RNK4" s="483"/>
      <c r="RNL4" s="483"/>
      <c r="RNM4" s="483"/>
      <c r="RNN4" s="483"/>
      <c r="RNO4" s="483"/>
      <c r="RNP4" s="483"/>
      <c r="RNQ4" s="483"/>
      <c r="RNR4" s="483"/>
      <c r="RNS4" s="483"/>
      <c r="RNT4" s="483"/>
      <c r="RNU4" s="483"/>
      <c r="RNV4" s="483"/>
      <c r="RNW4" s="483"/>
      <c r="RNX4" s="483"/>
      <c r="RNY4" s="483"/>
      <c r="RNZ4" s="483"/>
      <c r="ROA4" s="483"/>
      <c r="ROB4" s="483"/>
      <c r="ROC4" s="483"/>
      <c r="ROD4" s="483"/>
      <c r="ROE4" s="483"/>
      <c r="ROF4" s="483"/>
      <c r="ROG4" s="483"/>
      <c r="ROH4" s="483"/>
      <c r="ROI4" s="483"/>
      <c r="ROJ4" s="483"/>
      <c r="ROK4" s="483"/>
      <c r="ROL4" s="483"/>
      <c r="ROM4" s="483"/>
      <c r="RON4" s="483"/>
      <c r="ROO4" s="483"/>
      <c r="ROP4" s="483"/>
      <c r="ROQ4" s="483"/>
      <c r="ROR4" s="483"/>
      <c r="ROS4" s="483"/>
      <c r="ROT4" s="483"/>
      <c r="ROU4" s="483"/>
      <c r="ROV4" s="483"/>
      <c r="ROW4" s="483"/>
      <c r="ROX4" s="483"/>
      <c r="ROY4" s="483"/>
      <c r="ROZ4" s="483"/>
      <c r="RPA4" s="483"/>
      <c r="RPB4" s="483"/>
      <c r="RPC4" s="483"/>
      <c r="RPD4" s="483"/>
      <c r="RPE4" s="483"/>
      <c r="RPF4" s="483"/>
      <c r="RPG4" s="483"/>
      <c r="RPH4" s="483"/>
      <c r="RPI4" s="483"/>
      <c r="RPJ4" s="483"/>
      <c r="RPK4" s="483"/>
      <c r="RPL4" s="483"/>
      <c r="RPM4" s="483"/>
      <c r="RPN4" s="483"/>
      <c r="RPO4" s="483"/>
      <c r="RPP4" s="483"/>
      <c r="RPQ4" s="483"/>
      <c r="RPR4" s="483"/>
      <c r="RPS4" s="483"/>
      <c r="RPT4" s="483"/>
      <c r="RPU4" s="483"/>
      <c r="RPV4" s="483"/>
      <c r="RPW4" s="483"/>
      <c r="RPX4" s="483"/>
      <c r="RPY4" s="483"/>
      <c r="RPZ4" s="483"/>
      <c r="RQA4" s="483"/>
      <c r="RQB4" s="483"/>
      <c r="RQC4" s="483"/>
      <c r="RQD4" s="483"/>
      <c r="RQE4" s="483"/>
      <c r="RQF4" s="483"/>
      <c r="RQG4" s="483"/>
      <c r="RQH4" s="483"/>
      <c r="RQI4" s="483"/>
      <c r="RQJ4" s="483"/>
      <c r="RQK4" s="483"/>
      <c r="RQL4" s="483"/>
      <c r="RQM4" s="483"/>
      <c r="RQN4" s="483"/>
      <c r="RQO4" s="483"/>
      <c r="RQP4" s="483"/>
      <c r="RQQ4" s="483"/>
      <c r="RQR4" s="483"/>
      <c r="RQS4" s="483"/>
      <c r="RQT4" s="483"/>
      <c r="RQU4" s="483"/>
      <c r="RQV4" s="483"/>
      <c r="RQW4" s="483"/>
      <c r="RQX4" s="483"/>
      <c r="RQY4" s="483"/>
      <c r="RQZ4" s="483"/>
      <c r="RRA4" s="483"/>
      <c r="RRB4" s="483"/>
      <c r="RRC4" s="483"/>
      <c r="RRD4" s="483"/>
      <c r="RRE4" s="483"/>
      <c r="RRF4" s="483"/>
      <c r="RRG4" s="483"/>
      <c r="RRH4" s="483"/>
      <c r="RRI4" s="483"/>
      <c r="RRJ4" s="483"/>
      <c r="RRK4" s="483"/>
      <c r="RRL4" s="483"/>
      <c r="RRM4" s="483"/>
      <c r="RRN4" s="483"/>
      <c r="RRO4" s="483"/>
      <c r="RRP4" s="483"/>
      <c r="RRQ4" s="483"/>
      <c r="RRR4" s="483"/>
      <c r="RRS4" s="483"/>
      <c r="RRT4" s="483"/>
      <c r="RRU4" s="483"/>
      <c r="RRV4" s="483"/>
      <c r="RRW4" s="483"/>
      <c r="RRX4" s="483"/>
      <c r="RRY4" s="483"/>
      <c r="RRZ4" s="483"/>
      <c r="RSA4" s="483"/>
      <c r="RSB4" s="483"/>
      <c r="RSC4" s="483"/>
      <c r="RSD4" s="483"/>
      <c r="RSE4" s="483"/>
      <c r="RSF4" s="483"/>
      <c r="RSG4" s="483"/>
      <c r="RSH4" s="483"/>
      <c r="RSI4" s="483"/>
      <c r="RSJ4" s="483"/>
      <c r="RSK4" s="483"/>
      <c r="RSL4" s="483"/>
      <c r="RSM4" s="483"/>
      <c r="RSN4" s="483"/>
      <c r="RSO4" s="483"/>
      <c r="RSP4" s="483"/>
      <c r="RSQ4" s="483"/>
      <c r="RSR4" s="483"/>
      <c r="RSS4" s="483"/>
      <c r="RST4" s="483"/>
      <c r="RSU4" s="483"/>
      <c r="RSV4" s="483"/>
      <c r="RSW4" s="483"/>
      <c r="RSX4" s="483"/>
      <c r="RSY4" s="483"/>
      <c r="RSZ4" s="483"/>
      <c r="RTA4" s="483"/>
      <c r="RTB4" s="483"/>
      <c r="RTC4" s="483"/>
      <c r="RTD4" s="483"/>
      <c r="RTE4" s="483"/>
      <c r="RTF4" s="483"/>
      <c r="RTG4" s="483"/>
      <c r="RTH4" s="483"/>
      <c r="RTI4" s="483"/>
      <c r="RTJ4" s="483"/>
      <c r="RTK4" s="483"/>
      <c r="RTL4" s="483"/>
      <c r="RTM4" s="483"/>
      <c r="RTN4" s="483"/>
      <c r="RTO4" s="483"/>
      <c r="RTP4" s="483"/>
      <c r="RTQ4" s="483"/>
      <c r="RTR4" s="483"/>
      <c r="RTS4" s="483"/>
      <c r="RTT4" s="483"/>
      <c r="RTU4" s="483"/>
      <c r="RTV4" s="483"/>
      <c r="RTW4" s="483"/>
      <c r="RTX4" s="483"/>
      <c r="RTY4" s="483"/>
      <c r="RTZ4" s="483"/>
      <c r="RUA4" s="483"/>
      <c r="RUB4" s="483"/>
      <c r="RUC4" s="483"/>
      <c r="RUD4" s="483"/>
      <c r="RUE4" s="483"/>
      <c r="RUF4" s="483"/>
      <c r="RUG4" s="483"/>
      <c r="RUH4" s="483"/>
      <c r="RUI4" s="483"/>
      <c r="RUJ4" s="483"/>
      <c r="RUK4" s="483"/>
      <c r="RUL4" s="483"/>
      <c r="RUM4" s="483"/>
      <c r="RUN4" s="483"/>
      <c r="RUO4" s="483"/>
      <c r="RUP4" s="483"/>
      <c r="RUQ4" s="483"/>
      <c r="RUR4" s="483"/>
      <c r="RUS4" s="483"/>
      <c r="RUT4" s="483"/>
      <c r="RUU4" s="483"/>
      <c r="RUV4" s="483"/>
      <c r="RUW4" s="483"/>
      <c r="RUX4" s="483"/>
      <c r="RUY4" s="483"/>
      <c r="RUZ4" s="483"/>
      <c r="RVA4" s="483"/>
      <c r="RVB4" s="483"/>
      <c r="RVC4" s="483"/>
      <c r="RVD4" s="483"/>
      <c r="RVE4" s="483"/>
      <c r="RVF4" s="483"/>
      <c r="RVG4" s="483"/>
      <c r="RVH4" s="483"/>
      <c r="RVI4" s="483"/>
      <c r="RVJ4" s="483"/>
      <c r="RVK4" s="483"/>
      <c r="RVL4" s="483"/>
      <c r="RVM4" s="483"/>
      <c r="RVN4" s="483"/>
      <c r="RVO4" s="483"/>
      <c r="RVP4" s="483"/>
      <c r="RVQ4" s="483"/>
      <c r="RVR4" s="483"/>
      <c r="RVS4" s="483"/>
      <c r="RVT4" s="483"/>
      <c r="RVU4" s="483"/>
      <c r="RVV4" s="483"/>
      <c r="RVW4" s="483"/>
      <c r="RVX4" s="483"/>
      <c r="RVY4" s="483"/>
      <c r="RVZ4" s="483"/>
      <c r="RWA4" s="483"/>
      <c r="RWB4" s="483"/>
      <c r="RWC4" s="483"/>
      <c r="RWD4" s="483"/>
      <c r="RWE4" s="483"/>
      <c r="RWF4" s="483"/>
      <c r="RWG4" s="483"/>
      <c r="RWH4" s="483"/>
      <c r="RWI4" s="483"/>
      <c r="RWJ4" s="483"/>
      <c r="RWK4" s="483"/>
      <c r="RWL4" s="483"/>
      <c r="RWM4" s="483"/>
      <c r="RWN4" s="483"/>
      <c r="RWO4" s="483"/>
      <c r="RWP4" s="483"/>
      <c r="RWQ4" s="483"/>
      <c r="RWR4" s="483"/>
      <c r="RWS4" s="483"/>
      <c r="RWT4" s="483"/>
      <c r="RWU4" s="483"/>
      <c r="RWV4" s="483"/>
      <c r="RWW4" s="483"/>
      <c r="RWX4" s="483"/>
      <c r="RWY4" s="483"/>
      <c r="RWZ4" s="483"/>
      <c r="RXA4" s="483"/>
      <c r="RXB4" s="483"/>
      <c r="RXC4" s="483"/>
      <c r="RXD4" s="483"/>
      <c r="RXE4" s="483"/>
      <c r="RXF4" s="483"/>
      <c r="RXG4" s="483"/>
      <c r="RXH4" s="483"/>
      <c r="RXI4" s="483"/>
      <c r="RXJ4" s="483"/>
      <c r="RXK4" s="483"/>
      <c r="RXL4" s="483"/>
      <c r="RXM4" s="483"/>
      <c r="RXN4" s="483"/>
      <c r="RXO4" s="483"/>
      <c r="RXP4" s="483"/>
      <c r="RXQ4" s="483"/>
      <c r="RXR4" s="483"/>
      <c r="RXS4" s="483"/>
      <c r="RXT4" s="483"/>
      <c r="RXU4" s="483"/>
      <c r="RXV4" s="483"/>
      <c r="RXW4" s="483"/>
      <c r="RXX4" s="483"/>
      <c r="RXY4" s="483"/>
      <c r="RXZ4" s="483"/>
      <c r="RYA4" s="483"/>
      <c r="RYB4" s="483"/>
      <c r="RYC4" s="483"/>
      <c r="RYD4" s="483"/>
      <c r="RYE4" s="483"/>
      <c r="RYF4" s="483"/>
      <c r="RYG4" s="483"/>
      <c r="RYH4" s="483"/>
      <c r="RYI4" s="483"/>
      <c r="RYJ4" s="483"/>
      <c r="RYK4" s="483"/>
      <c r="RYL4" s="483"/>
      <c r="RYM4" s="483"/>
      <c r="RYN4" s="483"/>
      <c r="RYO4" s="483"/>
      <c r="RYP4" s="483"/>
      <c r="RYQ4" s="483"/>
      <c r="RYR4" s="483"/>
      <c r="RYS4" s="483"/>
      <c r="RYT4" s="483"/>
      <c r="RYU4" s="483"/>
      <c r="RYV4" s="483"/>
      <c r="RYW4" s="483"/>
      <c r="RYX4" s="483"/>
      <c r="RYY4" s="483"/>
      <c r="RYZ4" s="483"/>
      <c r="RZA4" s="483"/>
      <c r="RZB4" s="483"/>
      <c r="RZC4" s="483"/>
      <c r="RZD4" s="483"/>
      <c r="RZE4" s="483"/>
      <c r="RZF4" s="483"/>
      <c r="RZG4" s="483"/>
      <c r="RZH4" s="483"/>
      <c r="RZI4" s="483"/>
      <c r="RZJ4" s="483"/>
      <c r="RZK4" s="483"/>
      <c r="RZL4" s="483"/>
      <c r="RZM4" s="483"/>
      <c r="RZN4" s="483"/>
      <c r="RZO4" s="483"/>
      <c r="RZP4" s="483"/>
      <c r="RZQ4" s="483"/>
      <c r="RZR4" s="483"/>
      <c r="RZS4" s="483"/>
      <c r="RZT4" s="483"/>
      <c r="RZU4" s="483"/>
      <c r="RZV4" s="483"/>
      <c r="RZW4" s="483"/>
      <c r="RZX4" s="483"/>
      <c r="RZY4" s="483"/>
      <c r="RZZ4" s="483"/>
      <c r="SAA4" s="483"/>
      <c r="SAB4" s="483"/>
      <c r="SAC4" s="483"/>
      <c r="SAD4" s="483"/>
      <c r="SAE4" s="483"/>
      <c r="SAF4" s="483"/>
      <c r="SAG4" s="483"/>
      <c r="SAH4" s="483"/>
      <c r="SAI4" s="483"/>
      <c r="SAJ4" s="483"/>
      <c r="SAK4" s="483"/>
      <c r="SAL4" s="483"/>
      <c r="SAM4" s="483"/>
      <c r="SAN4" s="483"/>
      <c r="SAO4" s="483"/>
      <c r="SAP4" s="483"/>
      <c r="SAQ4" s="483"/>
      <c r="SAR4" s="483"/>
      <c r="SAS4" s="483"/>
      <c r="SAT4" s="483"/>
      <c r="SAU4" s="483"/>
      <c r="SAV4" s="483"/>
      <c r="SAW4" s="483"/>
      <c r="SAX4" s="483"/>
      <c r="SAY4" s="483"/>
      <c r="SAZ4" s="483"/>
      <c r="SBA4" s="483"/>
      <c r="SBB4" s="483"/>
      <c r="SBC4" s="483"/>
      <c r="SBD4" s="483"/>
      <c r="SBE4" s="483"/>
      <c r="SBF4" s="483"/>
      <c r="SBG4" s="483"/>
      <c r="SBH4" s="483"/>
      <c r="SBI4" s="483"/>
      <c r="SBJ4" s="483"/>
      <c r="SBK4" s="483"/>
      <c r="SBL4" s="483"/>
      <c r="SBM4" s="483"/>
      <c r="SBN4" s="483"/>
      <c r="SBO4" s="483"/>
      <c r="SBP4" s="483"/>
      <c r="SBQ4" s="483"/>
      <c r="SBR4" s="483"/>
      <c r="SBS4" s="483"/>
      <c r="SBT4" s="483"/>
      <c r="SBU4" s="483"/>
      <c r="SBV4" s="483"/>
      <c r="SBW4" s="483"/>
      <c r="SBX4" s="483"/>
      <c r="SBY4" s="483"/>
      <c r="SBZ4" s="483"/>
      <c r="SCA4" s="483"/>
      <c r="SCB4" s="483"/>
      <c r="SCC4" s="483"/>
      <c r="SCD4" s="483"/>
      <c r="SCE4" s="483"/>
      <c r="SCF4" s="483"/>
      <c r="SCG4" s="483"/>
      <c r="SCH4" s="483"/>
      <c r="SCI4" s="483"/>
      <c r="SCJ4" s="483"/>
      <c r="SCK4" s="483"/>
      <c r="SCL4" s="483"/>
      <c r="SCM4" s="483"/>
      <c r="SCN4" s="483"/>
      <c r="SCO4" s="483"/>
      <c r="SCP4" s="483"/>
      <c r="SCQ4" s="483"/>
      <c r="SCR4" s="483"/>
      <c r="SCS4" s="483"/>
      <c r="SCT4" s="483"/>
      <c r="SCU4" s="483"/>
      <c r="SCV4" s="483"/>
      <c r="SCW4" s="483"/>
      <c r="SCX4" s="483"/>
      <c r="SCY4" s="483"/>
      <c r="SCZ4" s="483"/>
      <c r="SDA4" s="483"/>
      <c r="SDB4" s="483"/>
      <c r="SDC4" s="483"/>
      <c r="SDD4" s="483"/>
      <c r="SDE4" s="483"/>
      <c r="SDF4" s="483"/>
      <c r="SDG4" s="483"/>
      <c r="SDH4" s="483"/>
      <c r="SDI4" s="483"/>
      <c r="SDJ4" s="483"/>
      <c r="SDK4" s="483"/>
      <c r="SDL4" s="483"/>
      <c r="SDM4" s="483"/>
      <c r="SDN4" s="483"/>
      <c r="SDO4" s="483"/>
      <c r="SDP4" s="483"/>
      <c r="SDQ4" s="483"/>
      <c r="SDR4" s="483"/>
      <c r="SDS4" s="483"/>
      <c r="SDT4" s="483"/>
      <c r="SDU4" s="483"/>
      <c r="SDV4" s="483"/>
      <c r="SDW4" s="483"/>
      <c r="SDX4" s="483"/>
      <c r="SDY4" s="483"/>
      <c r="SDZ4" s="483"/>
      <c r="SEA4" s="483"/>
      <c r="SEB4" s="483"/>
      <c r="SEC4" s="483"/>
      <c r="SED4" s="483"/>
      <c r="SEE4" s="483"/>
      <c r="SEF4" s="483"/>
      <c r="SEG4" s="483"/>
      <c r="SEH4" s="483"/>
      <c r="SEI4" s="483"/>
      <c r="SEJ4" s="483"/>
      <c r="SEK4" s="483"/>
      <c r="SEL4" s="483"/>
      <c r="SEM4" s="483"/>
      <c r="SEN4" s="483"/>
      <c r="SEO4" s="483"/>
      <c r="SEP4" s="483"/>
      <c r="SEQ4" s="483"/>
      <c r="SER4" s="483"/>
      <c r="SES4" s="483"/>
      <c r="SET4" s="483"/>
      <c r="SEU4" s="483"/>
      <c r="SEV4" s="483"/>
      <c r="SEW4" s="483"/>
      <c r="SEX4" s="483"/>
      <c r="SEY4" s="483"/>
      <c r="SEZ4" s="483"/>
      <c r="SFA4" s="483"/>
      <c r="SFB4" s="483"/>
      <c r="SFC4" s="483"/>
      <c r="SFD4" s="483"/>
      <c r="SFE4" s="483"/>
      <c r="SFF4" s="483"/>
      <c r="SFG4" s="483"/>
      <c r="SFH4" s="483"/>
      <c r="SFI4" s="483"/>
      <c r="SFJ4" s="483"/>
      <c r="SFK4" s="483"/>
      <c r="SFL4" s="483"/>
      <c r="SFM4" s="483"/>
      <c r="SFN4" s="483"/>
      <c r="SFO4" s="483"/>
      <c r="SFP4" s="483"/>
      <c r="SFQ4" s="483"/>
      <c r="SFR4" s="483"/>
      <c r="SFS4" s="483"/>
      <c r="SFT4" s="483"/>
      <c r="SFU4" s="483"/>
      <c r="SFV4" s="483"/>
      <c r="SFW4" s="483"/>
      <c r="SFX4" s="483"/>
      <c r="SFY4" s="483"/>
      <c r="SFZ4" s="483"/>
      <c r="SGA4" s="483"/>
      <c r="SGB4" s="483"/>
      <c r="SGC4" s="483"/>
      <c r="SGD4" s="483"/>
      <c r="SGE4" s="483"/>
      <c r="SGF4" s="483"/>
      <c r="SGG4" s="483"/>
      <c r="SGH4" s="483"/>
      <c r="SGI4" s="483"/>
      <c r="SGJ4" s="483"/>
      <c r="SGK4" s="483"/>
      <c r="SGL4" s="483"/>
      <c r="SGM4" s="483"/>
      <c r="SGN4" s="483"/>
      <c r="SGO4" s="483"/>
      <c r="SGP4" s="483"/>
      <c r="SGQ4" s="483"/>
      <c r="SGR4" s="483"/>
      <c r="SGS4" s="483"/>
      <c r="SGT4" s="483"/>
      <c r="SGU4" s="483"/>
      <c r="SGV4" s="483"/>
      <c r="SGW4" s="483"/>
      <c r="SGX4" s="483"/>
      <c r="SGY4" s="483"/>
      <c r="SGZ4" s="483"/>
      <c r="SHA4" s="483"/>
      <c r="SHB4" s="483"/>
      <c r="SHC4" s="483"/>
      <c r="SHD4" s="483"/>
      <c r="SHE4" s="483"/>
      <c r="SHF4" s="483"/>
      <c r="SHG4" s="483"/>
      <c r="SHH4" s="483"/>
      <c r="SHI4" s="483"/>
      <c r="SHJ4" s="483"/>
      <c r="SHK4" s="483"/>
      <c r="SHL4" s="483"/>
      <c r="SHM4" s="483"/>
      <c r="SHN4" s="483"/>
      <c r="SHO4" s="483"/>
      <c r="SHP4" s="483"/>
      <c r="SHQ4" s="483"/>
      <c r="SHR4" s="483"/>
      <c r="SHS4" s="483"/>
      <c r="SHT4" s="483"/>
      <c r="SHU4" s="483"/>
      <c r="SHV4" s="483"/>
      <c r="SHW4" s="483"/>
      <c r="SHX4" s="483"/>
      <c r="SHY4" s="483"/>
      <c r="SHZ4" s="483"/>
      <c r="SIA4" s="483"/>
      <c r="SIB4" s="483"/>
      <c r="SIC4" s="483"/>
      <c r="SID4" s="483"/>
      <c r="SIE4" s="483"/>
      <c r="SIF4" s="483"/>
      <c r="SIG4" s="483"/>
      <c r="SIH4" s="483"/>
      <c r="SII4" s="483"/>
      <c r="SIJ4" s="483"/>
      <c r="SIK4" s="483"/>
      <c r="SIL4" s="483"/>
      <c r="SIM4" s="483"/>
      <c r="SIN4" s="483"/>
      <c r="SIO4" s="483"/>
      <c r="SIP4" s="483"/>
      <c r="SIQ4" s="483"/>
      <c r="SIR4" s="483"/>
      <c r="SIS4" s="483"/>
      <c r="SIT4" s="483"/>
      <c r="SIU4" s="483"/>
      <c r="SIV4" s="483"/>
      <c r="SIW4" s="483"/>
      <c r="SIX4" s="483"/>
      <c r="SIY4" s="483"/>
      <c r="SIZ4" s="483"/>
      <c r="SJA4" s="483"/>
      <c r="SJB4" s="483"/>
      <c r="SJC4" s="483"/>
      <c r="SJD4" s="483"/>
      <c r="SJE4" s="483"/>
      <c r="SJF4" s="483"/>
      <c r="SJG4" s="483"/>
      <c r="SJH4" s="483"/>
      <c r="SJI4" s="483"/>
      <c r="SJJ4" s="483"/>
      <c r="SJK4" s="483"/>
      <c r="SJL4" s="483"/>
      <c r="SJM4" s="483"/>
      <c r="SJN4" s="483"/>
      <c r="SJO4" s="483"/>
      <c r="SJP4" s="483"/>
      <c r="SJQ4" s="483"/>
      <c r="SJR4" s="483"/>
      <c r="SJS4" s="483"/>
      <c r="SJT4" s="483"/>
      <c r="SJU4" s="483"/>
      <c r="SJV4" s="483"/>
      <c r="SJW4" s="483"/>
      <c r="SJX4" s="483"/>
      <c r="SJY4" s="483"/>
      <c r="SJZ4" s="483"/>
      <c r="SKA4" s="483"/>
      <c r="SKB4" s="483"/>
      <c r="SKC4" s="483"/>
      <c r="SKD4" s="483"/>
      <c r="SKE4" s="483"/>
      <c r="SKF4" s="483"/>
      <c r="SKG4" s="483"/>
      <c r="SKH4" s="483"/>
      <c r="SKI4" s="483"/>
      <c r="SKJ4" s="483"/>
      <c r="SKK4" s="483"/>
      <c r="SKL4" s="483"/>
      <c r="SKM4" s="483"/>
      <c r="SKN4" s="483"/>
      <c r="SKO4" s="483"/>
      <c r="SKP4" s="483"/>
      <c r="SKQ4" s="483"/>
      <c r="SKR4" s="483"/>
      <c r="SKS4" s="483"/>
      <c r="SKT4" s="483"/>
      <c r="SKU4" s="483"/>
      <c r="SKV4" s="483"/>
      <c r="SKW4" s="483"/>
      <c r="SKX4" s="483"/>
      <c r="SKY4" s="483"/>
      <c r="SKZ4" s="483"/>
      <c r="SLA4" s="483"/>
      <c r="SLB4" s="483"/>
      <c r="SLC4" s="483"/>
      <c r="SLD4" s="483"/>
      <c r="SLE4" s="483"/>
      <c r="SLF4" s="483"/>
      <c r="SLG4" s="483"/>
      <c r="SLH4" s="483"/>
      <c r="SLI4" s="483"/>
      <c r="SLJ4" s="483"/>
      <c r="SLK4" s="483"/>
      <c r="SLL4" s="483"/>
      <c r="SLM4" s="483"/>
      <c r="SLN4" s="483"/>
      <c r="SLO4" s="483"/>
      <c r="SLP4" s="483"/>
      <c r="SLQ4" s="483"/>
      <c r="SLR4" s="483"/>
      <c r="SLS4" s="483"/>
      <c r="SLT4" s="483"/>
      <c r="SLU4" s="483"/>
      <c r="SLV4" s="483"/>
      <c r="SLW4" s="483"/>
      <c r="SLX4" s="483"/>
      <c r="SLY4" s="483"/>
      <c r="SLZ4" s="483"/>
      <c r="SMA4" s="483"/>
      <c r="SMB4" s="483"/>
      <c r="SMC4" s="483"/>
      <c r="SMD4" s="483"/>
      <c r="SME4" s="483"/>
      <c r="SMF4" s="483"/>
      <c r="SMG4" s="483"/>
      <c r="SMH4" s="483"/>
      <c r="SMI4" s="483"/>
      <c r="SMJ4" s="483"/>
      <c r="SMK4" s="483"/>
      <c r="SML4" s="483"/>
      <c r="SMM4" s="483"/>
      <c r="SMN4" s="483"/>
      <c r="SMO4" s="483"/>
      <c r="SMP4" s="483"/>
      <c r="SMQ4" s="483"/>
      <c r="SMR4" s="483"/>
      <c r="SMS4" s="483"/>
      <c r="SMT4" s="483"/>
      <c r="SMU4" s="483"/>
      <c r="SMV4" s="483"/>
      <c r="SMW4" s="483"/>
      <c r="SMX4" s="483"/>
      <c r="SMY4" s="483"/>
      <c r="SMZ4" s="483"/>
      <c r="SNA4" s="483"/>
      <c r="SNB4" s="483"/>
      <c r="SNC4" s="483"/>
      <c r="SND4" s="483"/>
      <c r="SNE4" s="483"/>
      <c r="SNF4" s="483"/>
      <c r="SNG4" s="483"/>
      <c r="SNH4" s="483"/>
      <c r="SNI4" s="483"/>
      <c r="SNJ4" s="483"/>
      <c r="SNK4" s="483"/>
      <c r="SNL4" s="483"/>
      <c r="SNM4" s="483"/>
      <c r="SNN4" s="483"/>
      <c r="SNO4" s="483"/>
      <c r="SNP4" s="483"/>
      <c r="SNQ4" s="483"/>
      <c r="SNR4" s="483"/>
      <c r="SNS4" s="483"/>
      <c r="SNT4" s="483"/>
      <c r="SNU4" s="483"/>
      <c r="SNV4" s="483"/>
      <c r="SNW4" s="483"/>
      <c r="SNX4" s="483"/>
      <c r="SNY4" s="483"/>
      <c r="SNZ4" s="483"/>
      <c r="SOA4" s="483"/>
      <c r="SOB4" s="483"/>
      <c r="SOC4" s="483"/>
      <c r="SOD4" s="483"/>
      <c r="SOE4" s="483"/>
      <c r="SOF4" s="483"/>
      <c r="SOG4" s="483"/>
      <c r="SOH4" s="483"/>
      <c r="SOI4" s="483"/>
      <c r="SOJ4" s="483"/>
      <c r="SOK4" s="483"/>
      <c r="SOL4" s="483"/>
      <c r="SOM4" s="483"/>
      <c r="SON4" s="483"/>
      <c r="SOO4" s="483"/>
      <c r="SOP4" s="483"/>
      <c r="SOQ4" s="483"/>
      <c r="SOR4" s="483"/>
      <c r="SOS4" s="483"/>
      <c r="SOT4" s="483"/>
      <c r="SOU4" s="483"/>
      <c r="SOV4" s="483"/>
      <c r="SOW4" s="483"/>
      <c r="SOX4" s="483"/>
      <c r="SOY4" s="483"/>
      <c r="SOZ4" s="483"/>
      <c r="SPA4" s="483"/>
      <c r="SPB4" s="483"/>
      <c r="SPC4" s="483"/>
      <c r="SPD4" s="483"/>
      <c r="SPE4" s="483"/>
      <c r="SPF4" s="483"/>
      <c r="SPG4" s="483"/>
      <c r="SPH4" s="483"/>
      <c r="SPI4" s="483"/>
      <c r="SPJ4" s="483"/>
      <c r="SPK4" s="483"/>
      <c r="SPL4" s="483"/>
      <c r="SPM4" s="483"/>
      <c r="SPN4" s="483"/>
      <c r="SPO4" s="483"/>
      <c r="SPP4" s="483"/>
      <c r="SPQ4" s="483"/>
      <c r="SPR4" s="483"/>
      <c r="SPS4" s="483"/>
      <c r="SPT4" s="483"/>
      <c r="SPU4" s="483"/>
      <c r="SPV4" s="483"/>
      <c r="SPW4" s="483"/>
      <c r="SPX4" s="483"/>
      <c r="SPY4" s="483"/>
      <c r="SPZ4" s="483"/>
      <c r="SQA4" s="483"/>
      <c r="SQB4" s="483"/>
      <c r="SQC4" s="483"/>
      <c r="SQD4" s="483"/>
      <c r="SQE4" s="483"/>
      <c r="SQF4" s="483"/>
      <c r="SQG4" s="483"/>
      <c r="SQH4" s="483"/>
      <c r="SQI4" s="483"/>
      <c r="SQJ4" s="483"/>
      <c r="SQK4" s="483"/>
      <c r="SQL4" s="483"/>
      <c r="SQM4" s="483"/>
      <c r="SQN4" s="483"/>
      <c r="SQO4" s="483"/>
      <c r="SQP4" s="483"/>
      <c r="SQQ4" s="483"/>
      <c r="SQR4" s="483"/>
      <c r="SQS4" s="483"/>
      <c r="SQT4" s="483"/>
      <c r="SQU4" s="483"/>
      <c r="SQV4" s="483"/>
      <c r="SQW4" s="483"/>
      <c r="SQX4" s="483"/>
      <c r="SQY4" s="483"/>
      <c r="SQZ4" s="483"/>
      <c r="SRA4" s="483"/>
      <c r="SRB4" s="483"/>
      <c r="SRC4" s="483"/>
      <c r="SRD4" s="483"/>
      <c r="SRE4" s="483"/>
      <c r="SRF4" s="483"/>
      <c r="SRG4" s="483"/>
      <c r="SRH4" s="483"/>
      <c r="SRI4" s="483"/>
      <c r="SRJ4" s="483"/>
      <c r="SRK4" s="483"/>
      <c r="SRL4" s="483"/>
      <c r="SRM4" s="483"/>
      <c r="SRN4" s="483"/>
      <c r="SRO4" s="483"/>
      <c r="SRP4" s="483"/>
      <c r="SRQ4" s="483"/>
      <c r="SRR4" s="483"/>
      <c r="SRS4" s="483"/>
      <c r="SRT4" s="483"/>
      <c r="SRU4" s="483"/>
      <c r="SRV4" s="483"/>
      <c r="SRW4" s="483"/>
      <c r="SRX4" s="483"/>
      <c r="SRY4" s="483"/>
      <c r="SRZ4" s="483"/>
      <c r="SSA4" s="483"/>
      <c r="SSB4" s="483"/>
      <c r="SSC4" s="483"/>
      <c r="SSD4" s="483"/>
      <c r="SSE4" s="483"/>
      <c r="SSF4" s="483"/>
      <c r="SSG4" s="483"/>
      <c r="SSH4" s="483"/>
      <c r="SSI4" s="483"/>
      <c r="SSJ4" s="483"/>
      <c r="SSK4" s="483"/>
      <c r="SSL4" s="483"/>
      <c r="SSM4" s="483"/>
      <c r="SSN4" s="483"/>
      <c r="SSO4" s="483"/>
      <c r="SSP4" s="483"/>
      <c r="SSQ4" s="483"/>
      <c r="SSR4" s="483"/>
      <c r="SSS4" s="483"/>
      <c r="SST4" s="483"/>
      <c r="SSU4" s="483"/>
      <c r="SSV4" s="483"/>
      <c r="SSW4" s="483"/>
      <c r="SSX4" s="483"/>
      <c r="SSY4" s="483"/>
      <c r="SSZ4" s="483"/>
      <c r="STA4" s="483"/>
      <c r="STB4" s="483"/>
      <c r="STC4" s="483"/>
      <c r="STD4" s="483"/>
      <c r="STE4" s="483"/>
      <c r="STF4" s="483"/>
      <c r="STG4" s="483"/>
      <c r="STH4" s="483"/>
      <c r="STI4" s="483"/>
      <c r="STJ4" s="483"/>
      <c r="STK4" s="483"/>
      <c r="STL4" s="483"/>
      <c r="STM4" s="483"/>
      <c r="STN4" s="483"/>
      <c r="STO4" s="483"/>
      <c r="STP4" s="483"/>
      <c r="STQ4" s="483"/>
      <c r="STR4" s="483"/>
      <c r="STS4" s="483"/>
      <c r="STT4" s="483"/>
      <c r="STU4" s="483"/>
      <c r="STV4" s="483"/>
      <c r="STW4" s="483"/>
      <c r="STX4" s="483"/>
      <c r="STY4" s="483"/>
      <c r="STZ4" s="483"/>
      <c r="SUA4" s="483"/>
      <c r="SUB4" s="483"/>
      <c r="SUC4" s="483"/>
      <c r="SUD4" s="483"/>
      <c r="SUE4" s="483"/>
      <c r="SUF4" s="483"/>
      <c r="SUG4" s="483"/>
      <c r="SUH4" s="483"/>
      <c r="SUI4" s="483"/>
      <c r="SUJ4" s="483"/>
      <c r="SUK4" s="483"/>
      <c r="SUL4" s="483"/>
      <c r="SUM4" s="483"/>
      <c r="SUN4" s="483"/>
      <c r="SUO4" s="483"/>
      <c r="SUP4" s="483"/>
      <c r="SUQ4" s="483"/>
      <c r="SUR4" s="483"/>
      <c r="SUS4" s="483"/>
      <c r="SUT4" s="483"/>
      <c r="SUU4" s="483"/>
      <c r="SUV4" s="483"/>
      <c r="SUW4" s="483"/>
      <c r="SUX4" s="483"/>
      <c r="SUY4" s="483"/>
      <c r="SUZ4" s="483"/>
      <c r="SVA4" s="483"/>
      <c r="SVB4" s="483"/>
      <c r="SVC4" s="483"/>
      <c r="SVD4" s="483"/>
      <c r="SVE4" s="483"/>
      <c r="SVF4" s="483"/>
      <c r="SVG4" s="483"/>
      <c r="SVH4" s="483"/>
      <c r="SVI4" s="483"/>
      <c r="SVJ4" s="483"/>
      <c r="SVK4" s="483"/>
      <c r="SVL4" s="483"/>
      <c r="SVM4" s="483"/>
      <c r="SVN4" s="483"/>
      <c r="SVO4" s="483"/>
      <c r="SVP4" s="483"/>
      <c r="SVQ4" s="483"/>
      <c r="SVR4" s="483"/>
      <c r="SVS4" s="483"/>
      <c r="SVT4" s="483"/>
      <c r="SVU4" s="483"/>
      <c r="SVV4" s="483"/>
      <c r="SVW4" s="483"/>
      <c r="SVX4" s="483"/>
      <c r="SVY4" s="483"/>
      <c r="SVZ4" s="483"/>
      <c r="SWA4" s="483"/>
      <c r="SWB4" s="483"/>
      <c r="SWC4" s="483"/>
      <c r="SWD4" s="483"/>
      <c r="SWE4" s="483"/>
      <c r="SWF4" s="483"/>
      <c r="SWG4" s="483"/>
      <c r="SWH4" s="483"/>
      <c r="SWI4" s="483"/>
      <c r="SWJ4" s="483"/>
      <c r="SWK4" s="483"/>
      <c r="SWL4" s="483"/>
      <c r="SWM4" s="483"/>
      <c r="SWN4" s="483"/>
      <c r="SWO4" s="483"/>
      <c r="SWP4" s="483"/>
      <c r="SWQ4" s="483"/>
      <c r="SWR4" s="483"/>
      <c r="SWS4" s="483"/>
      <c r="SWT4" s="483"/>
      <c r="SWU4" s="483"/>
      <c r="SWV4" s="483"/>
      <c r="SWW4" s="483"/>
      <c r="SWX4" s="483"/>
      <c r="SWY4" s="483"/>
      <c r="SWZ4" s="483"/>
      <c r="SXA4" s="483"/>
      <c r="SXB4" s="483"/>
      <c r="SXC4" s="483"/>
      <c r="SXD4" s="483"/>
      <c r="SXE4" s="483"/>
      <c r="SXF4" s="483"/>
      <c r="SXG4" s="483"/>
      <c r="SXH4" s="483"/>
      <c r="SXI4" s="483"/>
      <c r="SXJ4" s="483"/>
      <c r="SXK4" s="483"/>
      <c r="SXL4" s="483"/>
      <c r="SXM4" s="483"/>
      <c r="SXN4" s="483"/>
      <c r="SXO4" s="483"/>
      <c r="SXP4" s="483"/>
      <c r="SXQ4" s="483"/>
      <c r="SXR4" s="483"/>
      <c r="SXS4" s="483"/>
      <c r="SXT4" s="483"/>
      <c r="SXU4" s="483"/>
      <c r="SXV4" s="483"/>
      <c r="SXW4" s="483"/>
      <c r="SXX4" s="483"/>
      <c r="SXY4" s="483"/>
      <c r="SXZ4" s="483"/>
      <c r="SYA4" s="483"/>
      <c r="SYB4" s="483"/>
      <c r="SYC4" s="483"/>
      <c r="SYD4" s="483"/>
      <c r="SYE4" s="483"/>
      <c r="SYF4" s="483"/>
      <c r="SYG4" s="483"/>
      <c r="SYH4" s="483"/>
      <c r="SYI4" s="483"/>
      <c r="SYJ4" s="483"/>
      <c r="SYK4" s="483"/>
      <c r="SYL4" s="483"/>
      <c r="SYM4" s="483"/>
      <c r="SYN4" s="483"/>
      <c r="SYO4" s="483"/>
      <c r="SYP4" s="483"/>
      <c r="SYQ4" s="483"/>
      <c r="SYR4" s="483"/>
      <c r="SYS4" s="483"/>
      <c r="SYT4" s="483"/>
      <c r="SYU4" s="483"/>
      <c r="SYV4" s="483"/>
      <c r="SYW4" s="483"/>
      <c r="SYX4" s="483"/>
      <c r="SYY4" s="483"/>
      <c r="SYZ4" s="483"/>
      <c r="SZA4" s="483"/>
      <c r="SZB4" s="483"/>
      <c r="SZC4" s="483"/>
      <c r="SZD4" s="483"/>
      <c r="SZE4" s="483"/>
      <c r="SZF4" s="483"/>
      <c r="SZG4" s="483"/>
      <c r="SZH4" s="483"/>
      <c r="SZI4" s="483"/>
      <c r="SZJ4" s="483"/>
      <c r="SZK4" s="483"/>
      <c r="SZL4" s="483"/>
      <c r="SZM4" s="483"/>
      <c r="SZN4" s="483"/>
      <c r="SZO4" s="483"/>
      <c r="SZP4" s="483"/>
      <c r="SZQ4" s="483"/>
      <c r="SZR4" s="483"/>
      <c r="SZS4" s="483"/>
      <c r="SZT4" s="483"/>
      <c r="SZU4" s="483"/>
      <c r="SZV4" s="483"/>
      <c r="SZW4" s="483"/>
      <c r="SZX4" s="483"/>
      <c r="SZY4" s="483"/>
      <c r="SZZ4" s="483"/>
      <c r="TAA4" s="483"/>
      <c r="TAB4" s="483"/>
      <c r="TAC4" s="483"/>
      <c r="TAD4" s="483"/>
      <c r="TAE4" s="483"/>
      <c r="TAF4" s="483"/>
      <c r="TAG4" s="483"/>
      <c r="TAH4" s="483"/>
      <c r="TAI4" s="483"/>
      <c r="TAJ4" s="483"/>
      <c r="TAK4" s="483"/>
      <c r="TAL4" s="483"/>
      <c r="TAM4" s="483"/>
      <c r="TAN4" s="483"/>
      <c r="TAO4" s="483"/>
      <c r="TAP4" s="483"/>
      <c r="TAQ4" s="483"/>
      <c r="TAR4" s="483"/>
      <c r="TAS4" s="483"/>
      <c r="TAT4" s="483"/>
      <c r="TAU4" s="483"/>
      <c r="TAV4" s="483"/>
      <c r="TAW4" s="483"/>
      <c r="TAX4" s="483"/>
      <c r="TAY4" s="483"/>
      <c r="TAZ4" s="483"/>
      <c r="TBA4" s="483"/>
      <c r="TBB4" s="483"/>
      <c r="TBC4" s="483"/>
      <c r="TBD4" s="483"/>
      <c r="TBE4" s="483"/>
      <c r="TBF4" s="483"/>
      <c r="TBG4" s="483"/>
      <c r="TBH4" s="483"/>
      <c r="TBI4" s="483"/>
      <c r="TBJ4" s="483"/>
      <c r="TBK4" s="483"/>
      <c r="TBL4" s="483"/>
      <c r="TBM4" s="483"/>
      <c r="TBN4" s="483"/>
      <c r="TBO4" s="483"/>
      <c r="TBP4" s="483"/>
      <c r="TBQ4" s="483"/>
      <c r="TBR4" s="483"/>
      <c r="TBS4" s="483"/>
      <c r="TBT4" s="483"/>
      <c r="TBU4" s="483"/>
      <c r="TBV4" s="483"/>
      <c r="TBW4" s="483"/>
      <c r="TBX4" s="483"/>
      <c r="TBY4" s="483"/>
      <c r="TBZ4" s="483"/>
      <c r="TCA4" s="483"/>
      <c r="TCB4" s="483"/>
      <c r="TCC4" s="483"/>
      <c r="TCD4" s="483"/>
      <c r="TCE4" s="483"/>
      <c r="TCF4" s="483"/>
      <c r="TCG4" s="483"/>
      <c r="TCH4" s="483"/>
      <c r="TCI4" s="483"/>
      <c r="TCJ4" s="483"/>
      <c r="TCK4" s="483"/>
      <c r="TCL4" s="483"/>
      <c r="TCM4" s="483"/>
      <c r="TCN4" s="483"/>
      <c r="TCO4" s="483"/>
      <c r="TCP4" s="483"/>
      <c r="TCQ4" s="483"/>
      <c r="TCR4" s="483"/>
      <c r="TCS4" s="483"/>
      <c r="TCT4" s="483"/>
      <c r="TCU4" s="483"/>
      <c r="TCV4" s="483"/>
      <c r="TCW4" s="483"/>
      <c r="TCX4" s="483"/>
      <c r="TCY4" s="483"/>
      <c r="TCZ4" s="483"/>
      <c r="TDA4" s="483"/>
      <c r="TDB4" s="483"/>
      <c r="TDC4" s="483"/>
      <c r="TDD4" s="483"/>
      <c r="TDE4" s="483"/>
      <c r="TDF4" s="483"/>
      <c r="TDG4" s="483"/>
      <c r="TDH4" s="483"/>
      <c r="TDI4" s="483"/>
      <c r="TDJ4" s="483"/>
      <c r="TDK4" s="483"/>
      <c r="TDL4" s="483"/>
      <c r="TDM4" s="483"/>
      <c r="TDN4" s="483"/>
      <c r="TDO4" s="483"/>
      <c r="TDP4" s="483"/>
      <c r="TDQ4" s="483"/>
      <c r="TDR4" s="483"/>
      <c r="TDS4" s="483"/>
      <c r="TDT4" s="483"/>
      <c r="TDU4" s="483"/>
      <c r="TDV4" s="483"/>
      <c r="TDW4" s="483"/>
      <c r="TDX4" s="483"/>
      <c r="TDY4" s="483"/>
      <c r="TDZ4" s="483"/>
      <c r="TEA4" s="483"/>
      <c r="TEB4" s="483"/>
      <c r="TEC4" s="483"/>
      <c r="TED4" s="483"/>
      <c r="TEE4" s="483"/>
      <c r="TEF4" s="483"/>
      <c r="TEG4" s="483"/>
      <c r="TEH4" s="483"/>
      <c r="TEI4" s="483"/>
      <c r="TEJ4" s="483"/>
      <c r="TEK4" s="483"/>
      <c r="TEL4" s="483"/>
      <c r="TEM4" s="483"/>
      <c r="TEN4" s="483"/>
      <c r="TEO4" s="483"/>
      <c r="TEP4" s="483"/>
      <c r="TEQ4" s="483"/>
      <c r="TER4" s="483"/>
      <c r="TES4" s="483"/>
      <c r="TET4" s="483"/>
      <c r="TEU4" s="483"/>
      <c r="TEV4" s="483"/>
      <c r="TEW4" s="483"/>
      <c r="TEX4" s="483"/>
      <c r="TEY4" s="483"/>
      <c r="TEZ4" s="483"/>
      <c r="TFA4" s="483"/>
      <c r="TFB4" s="483"/>
      <c r="TFC4" s="483"/>
      <c r="TFD4" s="483"/>
      <c r="TFE4" s="483"/>
      <c r="TFF4" s="483"/>
      <c r="TFG4" s="483"/>
      <c r="TFH4" s="483"/>
      <c r="TFI4" s="483"/>
      <c r="TFJ4" s="483"/>
      <c r="TFK4" s="483"/>
      <c r="TFL4" s="483"/>
      <c r="TFM4" s="483"/>
      <c r="TFN4" s="483"/>
      <c r="TFO4" s="483"/>
      <c r="TFP4" s="483"/>
      <c r="TFQ4" s="483"/>
      <c r="TFR4" s="483"/>
      <c r="TFS4" s="483"/>
      <c r="TFT4" s="483"/>
      <c r="TFU4" s="483"/>
      <c r="TFV4" s="483"/>
      <c r="TFW4" s="483"/>
      <c r="TFX4" s="483"/>
      <c r="TFY4" s="483"/>
      <c r="TFZ4" s="483"/>
      <c r="TGA4" s="483"/>
      <c r="TGB4" s="483"/>
      <c r="TGC4" s="483"/>
      <c r="TGD4" s="483"/>
      <c r="TGE4" s="483"/>
      <c r="TGF4" s="483"/>
      <c r="TGG4" s="483"/>
      <c r="TGH4" s="483"/>
      <c r="TGI4" s="483"/>
      <c r="TGJ4" s="483"/>
      <c r="TGK4" s="483"/>
      <c r="TGL4" s="483"/>
      <c r="TGM4" s="483"/>
      <c r="TGN4" s="483"/>
      <c r="TGO4" s="483"/>
      <c r="TGP4" s="483"/>
      <c r="TGQ4" s="483"/>
      <c r="TGR4" s="483"/>
      <c r="TGS4" s="483"/>
      <c r="TGT4" s="483"/>
      <c r="TGU4" s="483"/>
      <c r="TGV4" s="483"/>
      <c r="TGW4" s="483"/>
      <c r="TGX4" s="483"/>
      <c r="TGY4" s="483"/>
      <c r="TGZ4" s="483"/>
      <c r="THA4" s="483"/>
      <c r="THB4" s="483"/>
      <c r="THC4" s="483"/>
      <c r="THD4" s="483"/>
      <c r="THE4" s="483"/>
      <c r="THF4" s="483"/>
      <c r="THG4" s="483"/>
      <c r="THH4" s="483"/>
      <c r="THI4" s="483"/>
      <c r="THJ4" s="483"/>
      <c r="THK4" s="483"/>
      <c r="THL4" s="483"/>
      <c r="THM4" s="483"/>
      <c r="THN4" s="483"/>
      <c r="THO4" s="483"/>
      <c r="THP4" s="483"/>
      <c r="THQ4" s="483"/>
      <c r="THR4" s="483"/>
      <c r="THS4" s="483"/>
      <c r="THT4" s="483"/>
      <c r="THU4" s="483"/>
      <c r="THV4" s="483"/>
      <c r="THW4" s="483"/>
      <c r="THX4" s="483"/>
      <c r="THY4" s="483"/>
      <c r="THZ4" s="483"/>
      <c r="TIA4" s="483"/>
      <c r="TIB4" s="483"/>
      <c r="TIC4" s="483"/>
      <c r="TID4" s="483"/>
      <c r="TIE4" s="483"/>
      <c r="TIF4" s="483"/>
      <c r="TIG4" s="483"/>
      <c r="TIH4" s="483"/>
      <c r="TII4" s="483"/>
      <c r="TIJ4" s="483"/>
      <c r="TIK4" s="483"/>
      <c r="TIL4" s="483"/>
      <c r="TIM4" s="483"/>
      <c r="TIN4" s="483"/>
      <c r="TIO4" s="483"/>
      <c r="TIP4" s="483"/>
      <c r="TIQ4" s="483"/>
      <c r="TIR4" s="483"/>
      <c r="TIS4" s="483"/>
      <c r="TIT4" s="483"/>
      <c r="TIU4" s="483"/>
      <c r="TIV4" s="483"/>
      <c r="TIW4" s="483"/>
      <c r="TIX4" s="483"/>
      <c r="TIY4" s="483"/>
      <c r="TIZ4" s="483"/>
      <c r="TJA4" s="483"/>
      <c r="TJB4" s="483"/>
      <c r="TJC4" s="483"/>
      <c r="TJD4" s="483"/>
      <c r="TJE4" s="483"/>
      <c r="TJF4" s="483"/>
      <c r="TJG4" s="483"/>
      <c r="TJH4" s="483"/>
      <c r="TJI4" s="483"/>
      <c r="TJJ4" s="483"/>
      <c r="TJK4" s="483"/>
      <c r="TJL4" s="483"/>
      <c r="TJM4" s="483"/>
      <c r="TJN4" s="483"/>
      <c r="TJO4" s="483"/>
      <c r="TJP4" s="483"/>
      <c r="TJQ4" s="483"/>
      <c r="TJR4" s="483"/>
      <c r="TJS4" s="483"/>
      <c r="TJT4" s="483"/>
      <c r="TJU4" s="483"/>
      <c r="TJV4" s="483"/>
      <c r="TJW4" s="483"/>
      <c r="TJX4" s="483"/>
      <c r="TJY4" s="483"/>
      <c r="TJZ4" s="483"/>
      <c r="TKA4" s="483"/>
      <c r="TKB4" s="483"/>
      <c r="TKC4" s="483"/>
      <c r="TKD4" s="483"/>
      <c r="TKE4" s="483"/>
      <c r="TKF4" s="483"/>
      <c r="TKG4" s="483"/>
      <c r="TKH4" s="483"/>
      <c r="TKI4" s="483"/>
      <c r="TKJ4" s="483"/>
      <c r="TKK4" s="483"/>
      <c r="TKL4" s="483"/>
      <c r="TKM4" s="483"/>
      <c r="TKN4" s="483"/>
      <c r="TKO4" s="483"/>
      <c r="TKP4" s="483"/>
      <c r="TKQ4" s="483"/>
      <c r="TKR4" s="483"/>
      <c r="TKS4" s="483"/>
      <c r="TKT4" s="483"/>
      <c r="TKU4" s="483"/>
      <c r="TKV4" s="483"/>
      <c r="TKW4" s="483"/>
      <c r="TKX4" s="483"/>
      <c r="TKY4" s="483"/>
      <c r="TKZ4" s="483"/>
      <c r="TLA4" s="483"/>
      <c r="TLB4" s="483"/>
      <c r="TLC4" s="483"/>
      <c r="TLD4" s="483"/>
      <c r="TLE4" s="483"/>
      <c r="TLF4" s="483"/>
      <c r="TLG4" s="483"/>
      <c r="TLH4" s="483"/>
      <c r="TLI4" s="483"/>
      <c r="TLJ4" s="483"/>
      <c r="TLK4" s="483"/>
      <c r="TLL4" s="483"/>
      <c r="TLM4" s="483"/>
      <c r="TLN4" s="483"/>
      <c r="TLO4" s="483"/>
      <c r="TLP4" s="483"/>
      <c r="TLQ4" s="483"/>
      <c r="TLR4" s="483"/>
      <c r="TLS4" s="483"/>
      <c r="TLT4" s="483"/>
      <c r="TLU4" s="483"/>
      <c r="TLV4" s="483"/>
      <c r="TLW4" s="483"/>
      <c r="TLX4" s="483"/>
      <c r="TLY4" s="483"/>
      <c r="TLZ4" s="483"/>
      <c r="TMA4" s="483"/>
      <c r="TMB4" s="483"/>
      <c r="TMC4" s="483"/>
      <c r="TMD4" s="483"/>
      <c r="TME4" s="483"/>
      <c r="TMF4" s="483"/>
      <c r="TMG4" s="483"/>
      <c r="TMH4" s="483"/>
      <c r="TMI4" s="483"/>
      <c r="TMJ4" s="483"/>
      <c r="TMK4" s="483"/>
      <c r="TML4" s="483"/>
      <c r="TMM4" s="483"/>
      <c r="TMN4" s="483"/>
      <c r="TMO4" s="483"/>
      <c r="TMP4" s="483"/>
      <c r="TMQ4" s="483"/>
      <c r="TMR4" s="483"/>
      <c r="TMS4" s="483"/>
      <c r="TMT4" s="483"/>
      <c r="TMU4" s="483"/>
      <c r="TMV4" s="483"/>
      <c r="TMW4" s="483"/>
      <c r="TMX4" s="483"/>
      <c r="TMY4" s="483"/>
      <c r="TMZ4" s="483"/>
      <c r="TNA4" s="483"/>
      <c r="TNB4" s="483"/>
      <c r="TNC4" s="483"/>
      <c r="TND4" s="483"/>
      <c r="TNE4" s="483"/>
      <c r="TNF4" s="483"/>
      <c r="TNG4" s="483"/>
      <c r="TNH4" s="483"/>
      <c r="TNI4" s="483"/>
      <c r="TNJ4" s="483"/>
      <c r="TNK4" s="483"/>
      <c r="TNL4" s="483"/>
      <c r="TNM4" s="483"/>
      <c r="TNN4" s="483"/>
      <c r="TNO4" s="483"/>
      <c r="TNP4" s="483"/>
      <c r="TNQ4" s="483"/>
      <c r="TNR4" s="483"/>
      <c r="TNS4" s="483"/>
      <c r="TNT4" s="483"/>
      <c r="TNU4" s="483"/>
      <c r="TNV4" s="483"/>
      <c r="TNW4" s="483"/>
      <c r="TNX4" s="483"/>
      <c r="TNY4" s="483"/>
      <c r="TNZ4" s="483"/>
      <c r="TOA4" s="483"/>
      <c r="TOB4" s="483"/>
      <c r="TOC4" s="483"/>
      <c r="TOD4" s="483"/>
      <c r="TOE4" s="483"/>
      <c r="TOF4" s="483"/>
      <c r="TOG4" s="483"/>
      <c r="TOH4" s="483"/>
      <c r="TOI4" s="483"/>
      <c r="TOJ4" s="483"/>
      <c r="TOK4" s="483"/>
      <c r="TOL4" s="483"/>
      <c r="TOM4" s="483"/>
      <c r="TON4" s="483"/>
      <c r="TOO4" s="483"/>
      <c r="TOP4" s="483"/>
      <c r="TOQ4" s="483"/>
      <c r="TOR4" s="483"/>
      <c r="TOS4" s="483"/>
      <c r="TOT4" s="483"/>
      <c r="TOU4" s="483"/>
      <c r="TOV4" s="483"/>
      <c r="TOW4" s="483"/>
      <c r="TOX4" s="483"/>
      <c r="TOY4" s="483"/>
      <c r="TOZ4" s="483"/>
      <c r="TPA4" s="483"/>
      <c r="TPB4" s="483"/>
      <c r="TPC4" s="483"/>
      <c r="TPD4" s="483"/>
      <c r="TPE4" s="483"/>
      <c r="TPF4" s="483"/>
      <c r="TPG4" s="483"/>
      <c r="TPH4" s="483"/>
      <c r="TPI4" s="483"/>
      <c r="TPJ4" s="483"/>
      <c r="TPK4" s="483"/>
      <c r="TPL4" s="483"/>
      <c r="TPM4" s="483"/>
      <c r="TPN4" s="483"/>
      <c r="TPO4" s="483"/>
      <c r="TPP4" s="483"/>
      <c r="TPQ4" s="483"/>
      <c r="TPR4" s="483"/>
      <c r="TPS4" s="483"/>
      <c r="TPT4" s="483"/>
      <c r="TPU4" s="483"/>
      <c r="TPV4" s="483"/>
      <c r="TPW4" s="483"/>
      <c r="TPX4" s="483"/>
      <c r="TPY4" s="483"/>
      <c r="TPZ4" s="483"/>
      <c r="TQA4" s="483"/>
      <c r="TQB4" s="483"/>
      <c r="TQC4" s="483"/>
      <c r="TQD4" s="483"/>
      <c r="TQE4" s="483"/>
      <c r="TQF4" s="483"/>
      <c r="TQG4" s="483"/>
      <c r="TQH4" s="483"/>
      <c r="TQI4" s="483"/>
      <c r="TQJ4" s="483"/>
      <c r="TQK4" s="483"/>
      <c r="TQL4" s="483"/>
      <c r="TQM4" s="483"/>
      <c r="TQN4" s="483"/>
      <c r="TQO4" s="483"/>
      <c r="TQP4" s="483"/>
      <c r="TQQ4" s="483"/>
      <c r="TQR4" s="483"/>
      <c r="TQS4" s="483"/>
      <c r="TQT4" s="483"/>
      <c r="TQU4" s="483"/>
      <c r="TQV4" s="483"/>
      <c r="TQW4" s="483"/>
      <c r="TQX4" s="483"/>
      <c r="TQY4" s="483"/>
      <c r="TQZ4" s="483"/>
      <c r="TRA4" s="483"/>
      <c r="TRB4" s="483"/>
      <c r="TRC4" s="483"/>
      <c r="TRD4" s="483"/>
      <c r="TRE4" s="483"/>
      <c r="TRF4" s="483"/>
      <c r="TRG4" s="483"/>
      <c r="TRH4" s="483"/>
      <c r="TRI4" s="483"/>
      <c r="TRJ4" s="483"/>
      <c r="TRK4" s="483"/>
      <c r="TRL4" s="483"/>
      <c r="TRM4" s="483"/>
      <c r="TRN4" s="483"/>
      <c r="TRO4" s="483"/>
      <c r="TRP4" s="483"/>
      <c r="TRQ4" s="483"/>
      <c r="TRR4" s="483"/>
      <c r="TRS4" s="483"/>
      <c r="TRT4" s="483"/>
      <c r="TRU4" s="483"/>
      <c r="TRV4" s="483"/>
      <c r="TRW4" s="483"/>
      <c r="TRX4" s="483"/>
      <c r="TRY4" s="483"/>
      <c r="TRZ4" s="483"/>
      <c r="TSA4" s="483"/>
      <c r="TSB4" s="483"/>
      <c r="TSC4" s="483"/>
      <c r="TSD4" s="483"/>
      <c r="TSE4" s="483"/>
      <c r="TSF4" s="483"/>
      <c r="TSG4" s="483"/>
      <c r="TSH4" s="483"/>
      <c r="TSI4" s="483"/>
      <c r="TSJ4" s="483"/>
      <c r="TSK4" s="483"/>
      <c r="TSL4" s="483"/>
      <c r="TSM4" s="483"/>
      <c r="TSN4" s="483"/>
      <c r="TSO4" s="483"/>
      <c r="TSP4" s="483"/>
      <c r="TSQ4" s="483"/>
      <c r="TSR4" s="483"/>
      <c r="TSS4" s="483"/>
      <c r="TST4" s="483"/>
      <c r="TSU4" s="483"/>
      <c r="TSV4" s="483"/>
      <c r="TSW4" s="483"/>
      <c r="TSX4" s="483"/>
      <c r="TSY4" s="483"/>
      <c r="TSZ4" s="483"/>
      <c r="TTA4" s="483"/>
      <c r="TTB4" s="483"/>
      <c r="TTC4" s="483"/>
      <c r="TTD4" s="483"/>
      <c r="TTE4" s="483"/>
      <c r="TTF4" s="483"/>
      <c r="TTG4" s="483"/>
      <c r="TTH4" s="483"/>
      <c r="TTI4" s="483"/>
      <c r="TTJ4" s="483"/>
      <c r="TTK4" s="483"/>
      <c r="TTL4" s="483"/>
      <c r="TTM4" s="483"/>
      <c r="TTN4" s="483"/>
      <c r="TTO4" s="483"/>
      <c r="TTP4" s="483"/>
      <c r="TTQ4" s="483"/>
      <c r="TTR4" s="483"/>
      <c r="TTS4" s="483"/>
      <c r="TTT4" s="483"/>
      <c r="TTU4" s="483"/>
      <c r="TTV4" s="483"/>
      <c r="TTW4" s="483"/>
      <c r="TTX4" s="483"/>
      <c r="TTY4" s="483"/>
      <c r="TTZ4" s="483"/>
      <c r="TUA4" s="483"/>
      <c r="TUB4" s="483"/>
      <c r="TUC4" s="483"/>
      <c r="TUD4" s="483"/>
      <c r="TUE4" s="483"/>
      <c r="TUF4" s="483"/>
      <c r="TUG4" s="483"/>
      <c r="TUH4" s="483"/>
      <c r="TUI4" s="483"/>
      <c r="TUJ4" s="483"/>
      <c r="TUK4" s="483"/>
      <c r="TUL4" s="483"/>
      <c r="TUM4" s="483"/>
      <c r="TUN4" s="483"/>
      <c r="TUO4" s="483"/>
      <c r="TUP4" s="483"/>
      <c r="TUQ4" s="483"/>
      <c r="TUR4" s="483"/>
      <c r="TUS4" s="483"/>
      <c r="TUT4" s="483"/>
      <c r="TUU4" s="483"/>
      <c r="TUV4" s="483"/>
      <c r="TUW4" s="483"/>
      <c r="TUX4" s="483"/>
      <c r="TUY4" s="483"/>
      <c r="TUZ4" s="483"/>
      <c r="TVA4" s="483"/>
      <c r="TVB4" s="483"/>
      <c r="TVC4" s="483"/>
      <c r="TVD4" s="483"/>
      <c r="TVE4" s="483"/>
      <c r="TVF4" s="483"/>
      <c r="TVG4" s="483"/>
      <c r="TVH4" s="483"/>
      <c r="TVI4" s="483"/>
      <c r="TVJ4" s="483"/>
      <c r="TVK4" s="483"/>
      <c r="TVL4" s="483"/>
      <c r="TVM4" s="483"/>
      <c r="TVN4" s="483"/>
      <c r="TVO4" s="483"/>
      <c r="TVP4" s="483"/>
      <c r="TVQ4" s="483"/>
      <c r="TVR4" s="483"/>
      <c r="TVS4" s="483"/>
      <c r="TVT4" s="483"/>
      <c r="TVU4" s="483"/>
      <c r="TVV4" s="483"/>
      <c r="TVW4" s="483"/>
      <c r="TVX4" s="483"/>
      <c r="TVY4" s="483"/>
      <c r="TVZ4" s="483"/>
      <c r="TWA4" s="483"/>
      <c r="TWB4" s="483"/>
      <c r="TWC4" s="483"/>
      <c r="TWD4" s="483"/>
      <c r="TWE4" s="483"/>
      <c r="TWF4" s="483"/>
      <c r="TWG4" s="483"/>
      <c r="TWH4" s="483"/>
      <c r="TWI4" s="483"/>
      <c r="TWJ4" s="483"/>
      <c r="TWK4" s="483"/>
      <c r="TWL4" s="483"/>
      <c r="TWM4" s="483"/>
      <c r="TWN4" s="483"/>
      <c r="TWO4" s="483"/>
      <c r="TWP4" s="483"/>
      <c r="TWQ4" s="483"/>
      <c r="TWR4" s="483"/>
      <c r="TWS4" s="483"/>
      <c r="TWT4" s="483"/>
      <c r="TWU4" s="483"/>
      <c r="TWV4" s="483"/>
      <c r="TWW4" s="483"/>
      <c r="TWX4" s="483"/>
      <c r="TWY4" s="483"/>
      <c r="TWZ4" s="483"/>
      <c r="TXA4" s="483"/>
      <c r="TXB4" s="483"/>
      <c r="TXC4" s="483"/>
      <c r="TXD4" s="483"/>
      <c r="TXE4" s="483"/>
      <c r="TXF4" s="483"/>
      <c r="TXG4" s="483"/>
      <c r="TXH4" s="483"/>
      <c r="TXI4" s="483"/>
      <c r="TXJ4" s="483"/>
      <c r="TXK4" s="483"/>
      <c r="TXL4" s="483"/>
      <c r="TXM4" s="483"/>
      <c r="TXN4" s="483"/>
      <c r="TXO4" s="483"/>
      <c r="TXP4" s="483"/>
      <c r="TXQ4" s="483"/>
      <c r="TXR4" s="483"/>
      <c r="TXS4" s="483"/>
      <c r="TXT4" s="483"/>
      <c r="TXU4" s="483"/>
      <c r="TXV4" s="483"/>
      <c r="TXW4" s="483"/>
      <c r="TXX4" s="483"/>
      <c r="TXY4" s="483"/>
      <c r="TXZ4" s="483"/>
      <c r="TYA4" s="483"/>
      <c r="TYB4" s="483"/>
      <c r="TYC4" s="483"/>
      <c r="TYD4" s="483"/>
      <c r="TYE4" s="483"/>
      <c r="TYF4" s="483"/>
      <c r="TYG4" s="483"/>
      <c r="TYH4" s="483"/>
      <c r="TYI4" s="483"/>
      <c r="TYJ4" s="483"/>
      <c r="TYK4" s="483"/>
      <c r="TYL4" s="483"/>
      <c r="TYM4" s="483"/>
      <c r="TYN4" s="483"/>
      <c r="TYO4" s="483"/>
      <c r="TYP4" s="483"/>
      <c r="TYQ4" s="483"/>
      <c r="TYR4" s="483"/>
      <c r="TYS4" s="483"/>
      <c r="TYT4" s="483"/>
      <c r="TYU4" s="483"/>
      <c r="TYV4" s="483"/>
      <c r="TYW4" s="483"/>
      <c r="TYX4" s="483"/>
      <c r="TYY4" s="483"/>
      <c r="TYZ4" s="483"/>
      <c r="TZA4" s="483"/>
      <c r="TZB4" s="483"/>
      <c r="TZC4" s="483"/>
      <c r="TZD4" s="483"/>
      <c r="TZE4" s="483"/>
      <c r="TZF4" s="483"/>
      <c r="TZG4" s="483"/>
      <c r="TZH4" s="483"/>
      <c r="TZI4" s="483"/>
      <c r="TZJ4" s="483"/>
      <c r="TZK4" s="483"/>
      <c r="TZL4" s="483"/>
      <c r="TZM4" s="483"/>
      <c r="TZN4" s="483"/>
      <c r="TZO4" s="483"/>
      <c r="TZP4" s="483"/>
      <c r="TZQ4" s="483"/>
      <c r="TZR4" s="483"/>
      <c r="TZS4" s="483"/>
      <c r="TZT4" s="483"/>
      <c r="TZU4" s="483"/>
      <c r="TZV4" s="483"/>
      <c r="TZW4" s="483"/>
      <c r="TZX4" s="483"/>
      <c r="TZY4" s="483"/>
      <c r="TZZ4" s="483"/>
      <c r="UAA4" s="483"/>
      <c r="UAB4" s="483"/>
      <c r="UAC4" s="483"/>
      <c r="UAD4" s="483"/>
      <c r="UAE4" s="483"/>
      <c r="UAF4" s="483"/>
      <c r="UAG4" s="483"/>
      <c r="UAH4" s="483"/>
      <c r="UAI4" s="483"/>
      <c r="UAJ4" s="483"/>
      <c r="UAK4" s="483"/>
      <c r="UAL4" s="483"/>
      <c r="UAM4" s="483"/>
      <c r="UAN4" s="483"/>
      <c r="UAO4" s="483"/>
      <c r="UAP4" s="483"/>
      <c r="UAQ4" s="483"/>
      <c r="UAR4" s="483"/>
      <c r="UAS4" s="483"/>
      <c r="UAT4" s="483"/>
      <c r="UAU4" s="483"/>
      <c r="UAV4" s="483"/>
      <c r="UAW4" s="483"/>
      <c r="UAX4" s="483"/>
      <c r="UAY4" s="483"/>
      <c r="UAZ4" s="483"/>
      <c r="UBA4" s="483"/>
      <c r="UBB4" s="483"/>
      <c r="UBC4" s="483"/>
      <c r="UBD4" s="483"/>
      <c r="UBE4" s="483"/>
      <c r="UBF4" s="483"/>
      <c r="UBG4" s="483"/>
      <c r="UBH4" s="483"/>
      <c r="UBI4" s="483"/>
      <c r="UBJ4" s="483"/>
      <c r="UBK4" s="483"/>
      <c r="UBL4" s="483"/>
      <c r="UBM4" s="483"/>
      <c r="UBN4" s="483"/>
      <c r="UBO4" s="483"/>
      <c r="UBP4" s="483"/>
      <c r="UBQ4" s="483"/>
      <c r="UBR4" s="483"/>
      <c r="UBS4" s="483"/>
      <c r="UBT4" s="483"/>
      <c r="UBU4" s="483"/>
      <c r="UBV4" s="483"/>
      <c r="UBW4" s="483"/>
      <c r="UBX4" s="483"/>
      <c r="UBY4" s="483"/>
      <c r="UBZ4" s="483"/>
      <c r="UCA4" s="483"/>
      <c r="UCB4" s="483"/>
      <c r="UCC4" s="483"/>
      <c r="UCD4" s="483"/>
      <c r="UCE4" s="483"/>
      <c r="UCF4" s="483"/>
      <c r="UCG4" s="483"/>
      <c r="UCH4" s="483"/>
      <c r="UCI4" s="483"/>
      <c r="UCJ4" s="483"/>
      <c r="UCK4" s="483"/>
      <c r="UCL4" s="483"/>
      <c r="UCM4" s="483"/>
      <c r="UCN4" s="483"/>
      <c r="UCO4" s="483"/>
      <c r="UCP4" s="483"/>
      <c r="UCQ4" s="483"/>
      <c r="UCR4" s="483"/>
      <c r="UCS4" s="483"/>
      <c r="UCT4" s="483"/>
      <c r="UCU4" s="483"/>
      <c r="UCV4" s="483"/>
      <c r="UCW4" s="483"/>
      <c r="UCX4" s="483"/>
      <c r="UCY4" s="483"/>
      <c r="UCZ4" s="483"/>
      <c r="UDA4" s="483"/>
      <c r="UDB4" s="483"/>
      <c r="UDC4" s="483"/>
      <c r="UDD4" s="483"/>
      <c r="UDE4" s="483"/>
      <c r="UDF4" s="483"/>
      <c r="UDG4" s="483"/>
      <c r="UDH4" s="483"/>
      <c r="UDI4" s="483"/>
      <c r="UDJ4" s="483"/>
      <c r="UDK4" s="483"/>
      <c r="UDL4" s="483"/>
      <c r="UDM4" s="483"/>
      <c r="UDN4" s="483"/>
      <c r="UDO4" s="483"/>
      <c r="UDP4" s="483"/>
      <c r="UDQ4" s="483"/>
      <c r="UDR4" s="483"/>
      <c r="UDS4" s="483"/>
      <c r="UDT4" s="483"/>
      <c r="UDU4" s="483"/>
      <c r="UDV4" s="483"/>
      <c r="UDW4" s="483"/>
      <c r="UDX4" s="483"/>
      <c r="UDY4" s="483"/>
      <c r="UDZ4" s="483"/>
      <c r="UEA4" s="483"/>
      <c r="UEB4" s="483"/>
      <c r="UEC4" s="483"/>
      <c r="UED4" s="483"/>
      <c r="UEE4" s="483"/>
      <c r="UEF4" s="483"/>
      <c r="UEG4" s="483"/>
      <c r="UEH4" s="483"/>
      <c r="UEI4" s="483"/>
      <c r="UEJ4" s="483"/>
      <c r="UEK4" s="483"/>
      <c r="UEL4" s="483"/>
      <c r="UEM4" s="483"/>
      <c r="UEN4" s="483"/>
      <c r="UEO4" s="483"/>
      <c r="UEP4" s="483"/>
      <c r="UEQ4" s="483"/>
      <c r="UER4" s="483"/>
      <c r="UES4" s="483"/>
      <c r="UET4" s="483"/>
      <c r="UEU4" s="483"/>
      <c r="UEV4" s="483"/>
      <c r="UEW4" s="483"/>
      <c r="UEX4" s="483"/>
      <c r="UEY4" s="483"/>
      <c r="UEZ4" s="483"/>
      <c r="UFA4" s="483"/>
      <c r="UFB4" s="483"/>
      <c r="UFC4" s="483"/>
      <c r="UFD4" s="483"/>
      <c r="UFE4" s="483"/>
      <c r="UFF4" s="483"/>
      <c r="UFG4" s="483"/>
      <c r="UFH4" s="483"/>
      <c r="UFI4" s="483"/>
      <c r="UFJ4" s="483"/>
      <c r="UFK4" s="483"/>
      <c r="UFL4" s="483"/>
      <c r="UFM4" s="483"/>
      <c r="UFN4" s="483"/>
      <c r="UFO4" s="483"/>
      <c r="UFP4" s="483"/>
      <c r="UFQ4" s="483"/>
      <c r="UFR4" s="483"/>
      <c r="UFS4" s="483"/>
      <c r="UFT4" s="483"/>
      <c r="UFU4" s="483"/>
      <c r="UFV4" s="483"/>
      <c r="UFW4" s="483"/>
      <c r="UFX4" s="483"/>
      <c r="UFY4" s="483"/>
      <c r="UFZ4" s="483"/>
      <c r="UGA4" s="483"/>
      <c r="UGB4" s="483"/>
      <c r="UGC4" s="483"/>
      <c r="UGD4" s="483"/>
      <c r="UGE4" s="483"/>
      <c r="UGF4" s="483"/>
      <c r="UGG4" s="483"/>
      <c r="UGH4" s="483"/>
      <c r="UGI4" s="483"/>
      <c r="UGJ4" s="483"/>
      <c r="UGK4" s="483"/>
      <c r="UGL4" s="483"/>
      <c r="UGM4" s="483"/>
      <c r="UGN4" s="483"/>
      <c r="UGO4" s="483"/>
      <c r="UGP4" s="483"/>
      <c r="UGQ4" s="483"/>
      <c r="UGR4" s="483"/>
      <c r="UGS4" s="483"/>
      <c r="UGT4" s="483"/>
      <c r="UGU4" s="483"/>
      <c r="UGV4" s="483"/>
      <c r="UGW4" s="483"/>
      <c r="UGX4" s="483"/>
      <c r="UGY4" s="483"/>
      <c r="UGZ4" s="483"/>
      <c r="UHA4" s="483"/>
      <c r="UHB4" s="483"/>
      <c r="UHC4" s="483"/>
      <c r="UHD4" s="483"/>
      <c r="UHE4" s="483"/>
      <c r="UHF4" s="483"/>
      <c r="UHG4" s="483"/>
      <c r="UHH4" s="483"/>
      <c r="UHI4" s="483"/>
      <c r="UHJ4" s="483"/>
      <c r="UHK4" s="483"/>
      <c r="UHL4" s="483"/>
      <c r="UHM4" s="483"/>
      <c r="UHN4" s="483"/>
      <c r="UHO4" s="483"/>
      <c r="UHP4" s="483"/>
      <c r="UHQ4" s="483"/>
      <c r="UHR4" s="483"/>
      <c r="UHS4" s="483"/>
      <c r="UHT4" s="483"/>
      <c r="UHU4" s="483"/>
      <c r="UHV4" s="483"/>
      <c r="UHW4" s="483"/>
      <c r="UHX4" s="483"/>
      <c r="UHY4" s="483"/>
      <c r="UHZ4" s="483"/>
      <c r="UIA4" s="483"/>
      <c r="UIB4" s="483"/>
      <c r="UIC4" s="483"/>
      <c r="UID4" s="483"/>
      <c r="UIE4" s="483"/>
      <c r="UIF4" s="483"/>
      <c r="UIG4" s="483"/>
      <c r="UIH4" s="483"/>
      <c r="UII4" s="483"/>
      <c r="UIJ4" s="483"/>
      <c r="UIK4" s="483"/>
      <c r="UIL4" s="483"/>
      <c r="UIM4" s="483"/>
      <c r="UIN4" s="483"/>
      <c r="UIO4" s="483"/>
      <c r="UIP4" s="483"/>
      <c r="UIQ4" s="483"/>
      <c r="UIR4" s="483"/>
      <c r="UIS4" s="483"/>
      <c r="UIT4" s="483"/>
      <c r="UIU4" s="483"/>
      <c r="UIV4" s="483"/>
      <c r="UIW4" s="483"/>
      <c r="UIX4" s="483"/>
      <c r="UIY4" s="483"/>
      <c r="UIZ4" s="483"/>
      <c r="UJA4" s="483"/>
      <c r="UJB4" s="483"/>
      <c r="UJC4" s="483"/>
      <c r="UJD4" s="483"/>
      <c r="UJE4" s="483"/>
      <c r="UJF4" s="483"/>
      <c r="UJG4" s="483"/>
      <c r="UJH4" s="483"/>
      <c r="UJI4" s="483"/>
      <c r="UJJ4" s="483"/>
      <c r="UJK4" s="483"/>
      <c r="UJL4" s="483"/>
      <c r="UJM4" s="483"/>
      <c r="UJN4" s="483"/>
      <c r="UJO4" s="483"/>
      <c r="UJP4" s="483"/>
      <c r="UJQ4" s="483"/>
      <c r="UJR4" s="483"/>
      <c r="UJS4" s="483"/>
      <c r="UJT4" s="483"/>
      <c r="UJU4" s="483"/>
      <c r="UJV4" s="483"/>
      <c r="UJW4" s="483"/>
      <c r="UJX4" s="483"/>
      <c r="UJY4" s="483"/>
      <c r="UJZ4" s="483"/>
      <c r="UKA4" s="483"/>
      <c r="UKB4" s="483"/>
      <c r="UKC4" s="483"/>
      <c r="UKD4" s="483"/>
      <c r="UKE4" s="483"/>
      <c r="UKF4" s="483"/>
      <c r="UKG4" s="483"/>
      <c r="UKH4" s="483"/>
      <c r="UKI4" s="483"/>
      <c r="UKJ4" s="483"/>
      <c r="UKK4" s="483"/>
      <c r="UKL4" s="483"/>
      <c r="UKM4" s="483"/>
      <c r="UKN4" s="483"/>
      <c r="UKO4" s="483"/>
      <c r="UKP4" s="483"/>
      <c r="UKQ4" s="483"/>
      <c r="UKR4" s="483"/>
      <c r="UKS4" s="483"/>
      <c r="UKT4" s="483"/>
      <c r="UKU4" s="483"/>
      <c r="UKV4" s="483"/>
      <c r="UKW4" s="483"/>
      <c r="UKX4" s="483"/>
      <c r="UKY4" s="483"/>
      <c r="UKZ4" s="483"/>
      <c r="ULA4" s="483"/>
      <c r="ULB4" s="483"/>
      <c r="ULC4" s="483"/>
      <c r="ULD4" s="483"/>
      <c r="ULE4" s="483"/>
      <c r="ULF4" s="483"/>
      <c r="ULG4" s="483"/>
      <c r="ULH4" s="483"/>
      <c r="ULI4" s="483"/>
      <c r="ULJ4" s="483"/>
      <c r="ULK4" s="483"/>
      <c r="ULL4" s="483"/>
      <c r="ULM4" s="483"/>
      <c r="ULN4" s="483"/>
      <c r="ULO4" s="483"/>
      <c r="ULP4" s="483"/>
      <c r="ULQ4" s="483"/>
      <c r="ULR4" s="483"/>
      <c r="ULS4" s="483"/>
      <c r="ULT4" s="483"/>
      <c r="ULU4" s="483"/>
      <c r="ULV4" s="483"/>
      <c r="ULW4" s="483"/>
      <c r="ULX4" s="483"/>
      <c r="ULY4" s="483"/>
      <c r="ULZ4" s="483"/>
      <c r="UMA4" s="483"/>
      <c r="UMB4" s="483"/>
      <c r="UMC4" s="483"/>
      <c r="UMD4" s="483"/>
      <c r="UME4" s="483"/>
      <c r="UMF4" s="483"/>
      <c r="UMG4" s="483"/>
      <c r="UMH4" s="483"/>
      <c r="UMI4" s="483"/>
      <c r="UMJ4" s="483"/>
      <c r="UMK4" s="483"/>
      <c r="UML4" s="483"/>
      <c r="UMM4" s="483"/>
      <c r="UMN4" s="483"/>
      <c r="UMO4" s="483"/>
      <c r="UMP4" s="483"/>
      <c r="UMQ4" s="483"/>
      <c r="UMR4" s="483"/>
      <c r="UMS4" s="483"/>
      <c r="UMT4" s="483"/>
      <c r="UMU4" s="483"/>
      <c r="UMV4" s="483"/>
      <c r="UMW4" s="483"/>
      <c r="UMX4" s="483"/>
      <c r="UMY4" s="483"/>
      <c r="UMZ4" s="483"/>
      <c r="UNA4" s="483"/>
      <c r="UNB4" s="483"/>
      <c r="UNC4" s="483"/>
      <c r="UND4" s="483"/>
      <c r="UNE4" s="483"/>
      <c r="UNF4" s="483"/>
      <c r="UNG4" s="483"/>
      <c r="UNH4" s="483"/>
      <c r="UNI4" s="483"/>
      <c r="UNJ4" s="483"/>
      <c r="UNK4" s="483"/>
      <c r="UNL4" s="483"/>
      <c r="UNM4" s="483"/>
      <c r="UNN4" s="483"/>
      <c r="UNO4" s="483"/>
      <c r="UNP4" s="483"/>
      <c r="UNQ4" s="483"/>
      <c r="UNR4" s="483"/>
      <c r="UNS4" s="483"/>
      <c r="UNT4" s="483"/>
      <c r="UNU4" s="483"/>
      <c r="UNV4" s="483"/>
      <c r="UNW4" s="483"/>
      <c r="UNX4" s="483"/>
      <c r="UNY4" s="483"/>
      <c r="UNZ4" s="483"/>
      <c r="UOA4" s="483"/>
      <c r="UOB4" s="483"/>
      <c r="UOC4" s="483"/>
      <c r="UOD4" s="483"/>
      <c r="UOE4" s="483"/>
      <c r="UOF4" s="483"/>
      <c r="UOG4" s="483"/>
      <c r="UOH4" s="483"/>
      <c r="UOI4" s="483"/>
      <c r="UOJ4" s="483"/>
      <c r="UOK4" s="483"/>
      <c r="UOL4" s="483"/>
      <c r="UOM4" s="483"/>
      <c r="UON4" s="483"/>
      <c r="UOO4" s="483"/>
      <c r="UOP4" s="483"/>
      <c r="UOQ4" s="483"/>
      <c r="UOR4" s="483"/>
      <c r="UOS4" s="483"/>
      <c r="UOT4" s="483"/>
      <c r="UOU4" s="483"/>
      <c r="UOV4" s="483"/>
      <c r="UOW4" s="483"/>
      <c r="UOX4" s="483"/>
      <c r="UOY4" s="483"/>
      <c r="UOZ4" s="483"/>
      <c r="UPA4" s="483"/>
      <c r="UPB4" s="483"/>
      <c r="UPC4" s="483"/>
      <c r="UPD4" s="483"/>
      <c r="UPE4" s="483"/>
      <c r="UPF4" s="483"/>
      <c r="UPG4" s="483"/>
      <c r="UPH4" s="483"/>
      <c r="UPI4" s="483"/>
      <c r="UPJ4" s="483"/>
      <c r="UPK4" s="483"/>
      <c r="UPL4" s="483"/>
      <c r="UPM4" s="483"/>
      <c r="UPN4" s="483"/>
      <c r="UPO4" s="483"/>
      <c r="UPP4" s="483"/>
      <c r="UPQ4" s="483"/>
      <c r="UPR4" s="483"/>
      <c r="UPS4" s="483"/>
      <c r="UPT4" s="483"/>
      <c r="UPU4" s="483"/>
      <c r="UPV4" s="483"/>
      <c r="UPW4" s="483"/>
      <c r="UPX4" s="483"/>
      <c r="UPY4" s="483"/>
      <c r="UPZ4" s="483"/>
      <c r="UQA4" s="483"/>
      <c r="UQB4" s="483"/>
      <c r="UQC4" s="483"/>
      <c r="UQD4" s="483"/>
      <c r="UQE4" s="483"/>
      <c r="UQF4" s="483"/>
      <c r="UQG4" s="483"/>
      <c r="UQH4" s="483"/>
      <c r="UQI4" s="483"/>
      <c r="UQJ4" s="483"/>
      <c r="UQK4" s="483"/>
      <c r="UQL4" s="483"/>
      <c r="UQM4" s="483"/>
      <c r="UQN4" s="483"/>
      <c r="UQO4" s="483"/>
      <c r="UQP4" s="483"/>
      <c r="UQQ4" s="483"/>
      <c r="UQR4" s="483"/>
      <c r="UQS4" s="483"/>
      <c r="UQT4" s="483"/>
      <c r="UQU4" s="483"/>
      <c r="UQV4" s="483"/>
      <c r="UQW4" s="483"/>
      <c r="UQX4" s="483"/>
      <c r="UQY4" s="483"/>
      <c r="UQZ4" s="483"/>
      <c r="URA4" s="483"/>
      <c r="URB4" s="483"/>
      <c r="URC4" s="483"/>
      <c r="URD4" s="483"/>
      <c r="URE4" s="483"/>
      <c r="URF4" s="483"/>
      <c r="URG4" s="483"/>
      <c r="URH4" s="483"/>
      <c r="URI4" s="483"/>
      <c r="URJ4" s="483"/>
      <c r="URK4" s="483"/>
      <c r="URL4" s="483"/>
      <c r="URM4" s="483"/>
      <c r="URN4" s="483"/>
      <c r="URO4" s="483"/>
      <c r="URP4" s="483"/>
      <c r="URQ4" s="483"/>
      <c r="URR4" s="483"/>
      <c r="URS4" s="483"/>
      <c r="URT4" s="483"/>
      <c r="URU4" s="483"/>
      <c r="URV4" s="483"/>
      <c r="URW4" s="483"/>
      <c r="URX4" s="483"/>
      <c r="URY4" s="483"/>
      <c r="URZ4" s="483"/>
      <c r="USA4" s="483"/>
      <c r="USB4" s="483"/>
      <c r="USC4" s="483"/>
      <c r="USD4" s="483"/>
      <c r="USE4" s="483"/>
      <c r="USF4" s="483"/>
      <c r="USG4" s="483"/>
      <c r="USH4" s="483"/>
      <c r="USI4" s="483"/>
      <c r="USJ4" s="483"/>
      <c r="USK4" s="483"/>
      <c r="USL4" s="483"/>
      <c r="USM4" s="483"/>
      <c r="USN4" s="483"/>
      <c r="USO4" s="483"/>
      <c r="USP4" s="483"/>
      <c r="USQ4" s="483"/>
      <c r="USR4" s="483"/>
      <c r="USS4" s="483"/>
      <c r="UST4" s="483"/>
      <c r="USU4" s="483"/>
      <c r="USV4" s="483"/>
      <c r="USW4" s="483"/>
      <c r="USX4" s="483"/>
      <c r="USY4" s="483"/>
      <c r="USZ4" s="483"/>
      <c r="UTA4" s="483"/>
      <c r="UTB4" s="483"/>
      <c r="UTC4" s="483"/>
      <c r="UTD4" s="483"/>
      <c r="UTE4" s="483"/>
      <c r="UTF4" s="483"/>
      <c r="UTG4" s="483"/>
      <c r="UTH4" s="483"/>
      <c r="UTI4" s="483"/>
      <c r="UTJ4" s="483"/>
      <c r="UTK4" s="483"/>
      <c r="UTL4" s="483"/>
      <c r="UTM4" s="483"/>
      <c r="UTN4" s="483"/>
      <c r="UTO4" s="483"/>
      <c r="UTP4" s="483"/>
      <c r="UTQ4" s="483"/>
      <c r="UTR4" s="483"/>
      <c r="UTS4" s="483"/>
      <c r="UTT4" s="483"/>
      <c r="UTU4" s="483"/>
      <c r="UTV4" s="483"/>
      <c r="UTW4" s="483"/>
      <c r="UTX4" s="483"/>
      <c r="UTY4" s="483"/>
      <c r="UTZ4" s="483"/>
      <c r="UUA4" s="483"/>
      <c r="UUB4" s="483"/>
      <c r="UUC4" s="483"/>
      <c r="UUD4" s="483"/>
      <c r="UUE4" s="483"/>
      <c r="UUF4" s="483"/>
      <c r="UUG4" s="483"/>
      <c r="UUH4" s="483"/>
      <c r="UUI4" s="483"/>
      <c r="UUJ4" s="483"/>
      <c r="UUK4" s="483"/>
      <c r="UUL4" s="483"/>
      <c r="UUM4" s="483"/>
      <c r="UUN4" s="483"/>
      <c r="UUO4" s="483"/>
      <c r="UUP4" s="483"/>
      <c r="UUQ4" s="483"/>
      <c r="UUR4" s="483"/>
      <c r="UUS4" s="483"/>
      <c r="UUT4" s="483"/>
      <c r="UUU4" s="483"/>
      <c r="UUV4" s="483"/>
      <c r="UUW4" s="483"/>
      <c r="UUX4" s="483"/>
      <c r="UUY4" s="483"/>
      <c r="UUZ4" s="483"/>
      <c r="UVA4" s="483"/>
      <c r="UVB4" s="483"/>
      <c r="UVC4" s="483"/>
      <c r="UVD4" s="483"/>
      <c r="UVE4" s="483"/>
      <c r="UVF4" s="483"/>
      <c r="UVG4" s="483"/>
      <c r="UVH4" s="483"/>
      <c r="UVI4" s="483"/>
      <c r="UVJ4" s="483"/>
      <c r="UVK4" s="483"/>
      <c r="UVL4" s="483"/>
      <c r="UVM4" s="483"/>
      <c r="UVN4" s="483"/>
      <c r="UVO4" s="483"/>
      <c r="UVP4" s="483"/>
      <c r="UVQ4" s="483"/>
      <c r="UVR4" s="483"/>
      <c r="UVS4" s="483"/>
      <c r="UVT4" s="483"/>
      <c r="UVU4" s="483"/>
      <c r="UVV4" s="483"/>
      <c r="UVW4" s="483"/>
      <c r="UVX4" s="483"/>
      <c r="UVY4" s="483"/>
      <c r="UVZ4" s="483"/>
      <c r="UWA4" s="483"/>
      <c r="UWB4" s="483"/>
      <c r="UWC4" s="483"/>
      <c r="UWD4" s="483"/>
      <c r="UWE4" s="483"/>
      <c r="UWF4" s="483"/>
      <c r="UWG4" s="483"/>
      <c r="UWH4" s="483"/>
      <c r="UWI4" s="483"/>
      <c r="UWJ4" s="483"/>
      <c r="UWK4" s="483"/>
      <c r="UWL4" s="483"/>
      <c r="UWM4" s="483"/>
      <c r="UWN4" s="483"/>
      <c r="UWO4" s="483"/>
      <c r="UWP4" s="483"/>
      <c r="UWQ4" s="483"/>
      <c r="UWR4" s="483"/>
      <c r="UWS4" s="483"/>
      <c r="UWT4" s="483"/>
      <c r="UWU4" s="483"/>
      <c r="UWV4" s="483"/>
      <c r="UWW4" s="483"/>
      <c r="UWX4" s="483"/>
      <c r="UWY4" s="483"/>
      <c r="UWZ4" s="483"/>
      <c r="UXA4" s="483"/>
      <c r="UXB4" s="483"/>
      <c r="UXC4" s="483"/>
      <c r="UXD4" s="483"/>
      <c r="UXE4" s="483"/>
      <c r="UXF4" s="483"/>
      <c r="UXG4" s="483"/>
      <c r="UXH4" s="483"/>
      <c r="UXI4" s="483"/>
      <c r="UXJ4" s="483"/>
      <c r="UXK4" s="483"/>
      <c r="UXL4" s="483"/>
      <c r="UXM4" s="483"/>
      <c r="UXN4" s="483"/>
      <c r="UXO4" s="483"/>
      <c r="UXP4" s="483"/>
      <c r="UXQ4" s="483"/>
      <c r="UXR4" s="483"/>
      <c r="UXS4" s="483"/>
      <c r="UXT4" s="483"/>
      <c r="UXU4" s="483"/>
      <c r="UXV4" s="483"/>
      <c r="UXW4" s="483"/>
      <c r="UXX4" s="483"/>
      <c r="UXY4" s="483"/>
      <c r="UXZ4" s="483"/>
      <c r="UYA4" s="483"/>
      <c r="UYB4" s="483"/>
      <c r="UYC4" s="483"/>
      <c r="UYD4" s="483"/>
      <c r="UYE4" s="483"/>
      <c r="UYF4" s="483"/>
      <c r="UYG4" s="483"/>
      <c r="UYH4" s="483"/>
      <c r="UYI4" s="483"/>
      <c r="UYJ4" s="483"/>
      <c r="UYK4" s="483"/>
      <c r="UYL4" s="483"/>
      <c r="UYM4" s="483"/>
      <c r="UYN4" s="483"/>
      <c r="UYO4" s="483"/>
      <c r="UYP4" s="483"/>
      <c r="UYQ4" s="483"/>
      <c r="UYR4" s="483"/>
      <c r="UYS4" s="483"/>
      <c r="UYT4" s="483"/>
      <c r="UYU4" s="483"/>
      <c r="UYV4" s="483"/>
      <c r="UYW4" s="483"/>
      <c r="UYX4" s="483"/>
      <c r="UYY4" s="483"/>
      <c r="UYZ4" s="483"/>
      <c r="UZA4" s="483"/>
      <c r="UZB4" s="483"/>
      <c r="UZC4" s="483"/>
      <c r="UZD4" s="483"/>
      <c r="UZE4" s="483"/>
      <c r="UZF4" s="483"/>
      <c r="UZG4" s="483"/>
      <c r="UZH4" s="483"/>
      <c r="UZI4" s="483"/>
      <c r="UZJ4" s="483"/>
      <c r="UZK4" s="483"/>
      <c r="UZL4" s="483"/>
      <c r="UZM4" s="483"/>
      <c r="UZN4" s="483"/>
      <c r="UZO4" s="483"/>
      <c r="UZP4" s="483"/>
      <c r="UZQ4" s="483"/>
      <c r="UZR4" s="483"/>
      <c r="UZS4" s="483"/>
      <c r="UZT4" s="483"/>
      <c r="UZU4" s="483"/>
      <c r="UZV4" s="483"/>
      <c r="UZW4" s="483"/>
      <c r="UZX4" s="483"/>
      <c r="UZY4" s="483"/>
      <c r="UZZ4" s="483"/>
      <c r="VAA4" s="483"/>
      <c r="VAB4" s="483"/>
      <c r="VAC4" s="483"/>
      <c r="VAD4" s="483"/>
      <c r="VAE4" s="483"/>
      <c r="VAF4" s="483"/>
      <c r="VAG4" s="483"/>
      <c r="VAH4" s="483"/>
      <c r="VAI4" s="483"/>
      <c r="VAJ4" s="483"/>
      <c r="VAK4" s="483"/>
      <c r="VAL4" s="483"/>
      <c r="VAM4" s="483"/>
      <c r="VAN4" s="483"/>
      <c r="VAO4" s="483"/>
      <c r="VAP4" s="483"/>
      <c r="VAQ4" s="483"/>
      <c r="VAR4" s="483"/>
      <c r="VAS4" s="483"/>
      <c r="VAT4" s="483"/>
      <c r="VAU4" s="483"/>
      <c r="VAV4" s="483"/>
      <c r="VAW4" s="483"/>
      <c r="VAX4" s="483"/>
      <c r="VAY4" s="483"/>
      <c r="VAZ4" s="483"/>
      <c r="VBA4" s="483"/>
      <c r="VBB4" s="483"/>
      <c r="VBC4" s="483"/>
      <c r="VBD4" s="483"/>
      <c r="VBE4" s="483"/>
      <c r="VBF4" s="483"/>
      <c r="VBG4" s="483"/>
      <c r="VBH4" s="483"/>
      <c r="VBI4" s="483"/>
      <c r="VBJ4" s="483"/>
      <c r="VBK4" s="483"/>
      <c r="VBL4" s="483"/>
      <c r="VBM4" s="483"/>
      <c r="VBN4" s="483"/>
      <c r="VBO4" s="483"/>
      <c r="VBP4" s="483"/>
      <c r="VBQ4" s="483"/>
      <c r="VBR4" s="483"/>
      <c r="VBS4" s="483"/>
      <c r="VBT4" s="483"/>
      <c r="VBU4" s="483"/>
      <c r="VBV4" s="483"/>
      <c r="VBW4" s="483"/>
      <c r="VBX4" s="483"/>
      <c r="VBY4" s="483"/>
      <c r="VBZ4" s="483"/>
      <c r="VCA4" s="483"/>
      <c r="VCB4" s="483"/>
      <c r="VCC4" s="483"/>
      <c r="VCD4" s="483"/>
      <c r="VCE4" s="483"/>
      <c r="VCF4" s="483"/>
      <c r="VCG4" s="483"/>
      <c r="VCH4" s="483"/>
      <c r="VCI4" s="483"/>
      <c r="VCJ4" s="483"/>
      <c r="VCK4" s="483"/>
      <c r="VCL4" s="483"/>
      <c r="VCM4" s="483"/>
      <c r="VCN4" s="483"/>
      <c r="VCO4" s="483"/>
      <c r="VCP4" s="483"/>
      <c r="VCQ4" s="483"/>
      <c r="VCR4" s="483"/>
      <c r="VCS4" s="483"/>
      <c r="VCT4" s="483"/>
      <c r="VCU4" s="483"/>
      <c r="VCV4" s="483"/>
      <c r="VCW4" s="483"/>
      <c r="VCX4" s="483"/>
      <c r="VCY4" s="483"/>
      <c r="VCZ4" s="483"/>
      <c r="VDA4" s="483"/>
      <c r="VDB4" s="483"/>
      <c r="VDC4" s="483"/>
      <c r="VDD4" s="483"/>
      <c r="VDE4" s="483"/>
      <c r="VDF4" s="483"/>
      <c r="VDG4" s="483"/>
      <c r="VDH4" s="483"/>
      <c r="VDI4" s="483"/>
      <c r="VDJ4" s="483"/>
      <c r="VDK4" s="483"/>
      <c r="VDL4" s="483"/>
      <c r="VDM4" s="483"/>
      <c r="VDN4" s="483"/>
      <c r="VDO4" s="483"/>
      <c r="VDP4" s="483"/>
      <c r="VDQ4" s="483"/>
      <c r="VDR4" s="483"/>
      <c r="VDS4" s="483"/>
      <c r="VDT4" s="483"/>
      <c r="VDU4" s="483"/>
      <c r="VDV4" s="483"/>
      <c r="VDW4" s="483"/>
      <c r="VDX4" s="483"/>
      <c r="VDY4" s="483"/>
      <c r="VDZ4" s="483"/>
      <c r="VEA4" s="483"/>
      <c r="VEB4" s="483"/>
      <c r="VEC4" s="483"/>
      <c r="VED4" s="483"/>
      <c r="VEE4" s="483"/>
      <c r="VEF4" s="483"/>
      <c r="VEG4" s="483"/>
      <c r="VEH4" s="483"/>
      <c r="VEI4" s="483"/>
      <c r="VEJ4" s="483"/>
      <c r="VEK4" s="483"/>
      <c r="VEL4" s="483"/>
      <c r="VEM4" s="483"/>
      <c r="VEN4" s="483"/>
      <c r="VEO4" s="483"/>
      <c r="VEP4" s="483"/>
      <c r="VEQ4" s="483"/>
      <c r="VER4" s="483"/>
      <c r="VES4" s="483"/>
      <c r="VET4" s="483"/>
      <c r="VEU4" s="483"/>
      <c r="VEV4" s="483"/>
      <c r="VEW4" s="483"/>
      <c r="VEX4" s="483"/>
      <c r="VEY4" s="483"/>
      <c r="VEZ4" s="483"/>
      <c r="VFA4" s="483"/>
      <c r="VFB4" s="483"/>
      <c r="VFC4" s="483"/>
      <c r="VFD4" s="483"/>
      <c r="VFE4" s="483"/>
      <c r="VFF4" s="483"/>
      <c r="VFG4" s="483"/>
      <c r="VFH4" s="483"/>
      <c r="VFI4" s="483"/>
      <c r="VFJ4" s="483"/>
      <c r="VFK4" s="483"/>
      <c r="VFL4" s="483"/>
      <c r="VFM4" s="483"/>
      <c r="VFN4" s="483"/>
      <c r="VFO4" s="483"/>
      <c r="VFP4" s="483"/>
      <c r="VFQ4" s="483"/>
      <c r="VFR4" s="483"/>
      <c r="VFS4" s="483"/>
      <c r="VFT4" s="483"/>
      <c r="VFU4" s="483"/>
      <c r="VFV4" s="483"/>
      <c r="VFW4" s="483"/>
      <c r="VFX4" s="483"/>
      <c r="VFY4" s="483"/>
      <c r="VFZ4" s="483"/>
      <c r="VGA4" s="483"/>
      <c r="VGB4" s="483"/>
      <c r="VGC4" s="483"/>
      <c r="VGD4" s="483"/>
      <c r="VGE4" s="483"/>
      <c r="VGF4" s="483"/>
      <c r="VGG4" s="483"/>
      <c r="VGH4" s="483"/>
      <c r="VGI4" s="483"/>
      <c r="VGJ4" s="483"/>
      <c r="VGK4" s="483"/>
      <c r="VGL4" s="483"/>
      <c r="VGM4" s="483"/>
      <c r="VGN4" s="483"/>
      <c r="VGO4" s="483"/>
      <c r="VGP4" s="483"/>
      <c r="VGQ4" s="483"/>
      <c r="VGR4" s="483"/>
      <c r="VGS4" s="483"/>
      <c r="VGT4" s="483"/>
      <c r="VGU4" s="483"/>
      <c r="VGV4" s="483"/>
      <c r="VGW4" s="483"/>
      <c r="VGX4" s="483"/>
      <c r="VGY4" s="483"/>
      <c r="VGZ4" s="483"/>
      <c r="VHA4" s="483"/>
      <c r="VHB4" s="483"/>
      <c r="VHC4" s="483"/>
      <c r="VHD4" s="483"/>
      <c r="VHE4" s="483"/>
      <c r="VHF4" s="483"/>
      <c r="VHG4" s="483"/>
      <c r="VHH4" s="483"/>
      <c r="VHI4" s="483"/>
      <c r="VHJ4" s="483"/>
      <c r="VHK4" s="483"/>
      <c r="VHL4" s="483"/>
      <c r="VHM4" s="483"/>
      <c r="VHN4" s="483"/>
      <c r="VHO4" s="483"/>
      <c r="VHP4" s="483"/>
      <c r="VHQ4" s="483"/>
      <c r="VHR4" s="483"/>
      <c r="VHS4" s="483"/>
      <c r="VHT4" s="483"/>
      <c r="VHU4" s="483"/>
      <c r="VHV4" s="483"/>
      <c r="VHW4" s="483"/>
      <c r="VHX4" s="483"/>
      <c r="VHY4" s="483"/>
      <c r="VHZ4" s="483"/>
      <c r="VIA4" s="483"/>
      <c r="VIB4" s="483"/>
      <c r="VIC4" s="483"/>
      <c r="VID4" s="483"/>
      <c r="VIE4" s="483"/>
      <c r="VIF4" s="483"/>
      <c r="VIG4" s="483"/>
      <c r="VIH4" s="483"/>
      <c r="VII4" s="483"/>
      <c r="VIJ4" s="483"/>
      <c r="VIK4" s="483"/>
      <c r="VIL4" s="483"/>
      <c r="VIM4" s="483"/>
      <c r="VIN4" s="483"/>
      <c r="VIO4" s="483"/>
      <c r="VIP4" s="483"/>
      <c r="VIQ4" s="483"/>
      <c r="VIR4" s="483"/>
      <c r="VIS4" s="483"/>
      <c r="VIT4" s="483"/>
      <c r="VIU4" s="483"/>
      <c r="VIV4" s="483"/>
      <c r="VIW4" s="483"/>
      <c r="VIX4" s="483"/>
      <c r="VIY4" s="483"/>
      <c r="VIZ4" s="483"/>
      <c r="VJA4" s="483"/>
      <c r="VJB4" s="483"/>
      <c r="VJC4" s="483"/>
      <c r="VJD4" s="483"/>
      <c r="VJE4" s="483"/>
      <c r="VJF4" s="483"/>
      <c r="VJG4" s="483"/>
      <c r="VJH4" s="483"/>
      <c r="VJI4" s="483"/>
      <c r="VJJ4" s="483"/>
      <c r="VJK4" s="483"/>
      <c r="VJL4" s="483"/>
      <c r="VJM4" s="483"/>
      <c r="VJN4" s="483"/>
      <c r="VJO4" s="483"/>
      <c r="VJP4" s="483"/>
      <c r="VJQ4" s="483"/>
      <c r="VJR4" s="483"/>
      <c r="VJS4" s="483"/>
      <c r="VJT4" s="483"/>
      <c r="VJU4" s="483"/>
      <c r="VJV4" s="483"/>
      <c r="VJW4" s="483"/>
      <c r="VJX4" s="483"/>
      <c r="VJY4" s="483"/>
      <c r="VJZ4" s="483"/>
      <c r="VKA4" s="483"/>
      <c r="VKB4" s="483"/>
      <c r="VKC4" s="483"/>
      <c r="VKD4" s="483"/>
      <c r="VKE4" s="483"/>
      <c r="VKF4" s="483"/>
      <c r="VKG4" s="483"/>
      <c r="VKH4" s="483"/>
      <c r="VKI4" s="483"/>
      <c r="VKJ4" s="483"/>
      <c r="VKK4" s="483"/>
      <c r="VKL4" s="483"/>
      <c r="VKM4" s="483"/>
      <c r="VKN4" s="483"/>
      <c r="VKO4" s="483"/>
      <c r="VKP4" s="483"/>
      <c r="VKQ4" s="483"/>
      <c r="VKR4" s="483"/>
      <c r="VKS4" s="483"/>
      <c r="VKT4" s="483"/>
      <c r="VKU4" s="483"/>
      <c r="VKV4" s="483"/>
      <c r="VKW4" s="483"/>
      <c r="VKX4" s="483"/>
      <c r="VKY4" s="483"/>
      <c r="VKZ4" s="483"/>
      <c r="VLA4" s="483"/>
      <c r="VLB4" s="483"/>
      <c r="VLC4" s="483"/>
      <c r="VLD4" s="483"/>
      <c r="VLE4" s="483"/>
      <c r="VLF4" s="483"/>
      <c r="VLG4" s="483"/>
      <c r="VLH4" s="483"/>
      <c r="VLI4" s="483"/>
      <c r="VLJ4" s="483"/>
      <c r="VLK4" s="483"/>
      <c r="VLL4" s="483"/>
      <c r="VLM4" s="483"/>
      <c r="VLN4" s="483"/>
      <c r="VLO4" s="483"/>
      <c r="VLP4" s="483"/>
      <c r="VLQ4" s="483"/>
      <c r="VLR4" s="483"/>
      <c r="VLS4" s="483"/>
      <c r="VLT4" s="483"/>
      <c r="VLU4" s="483"/>
      <c r="VLV4" s="483"/>
      <c r="VLW4" s="483"/>
      <c r="VLX4" s="483"/>
      <c r="VLY4" s="483"/>
      <c r="VLZ4" s="483"/>
      <c r="VMA4" s="483"/>
      <c r="VMB4" s="483"/>
      <c r="VMC4" s="483"/>
      <c r="VMD4" s="483"/>
      <c r="VME4" s="483"/>
      <c r="VMF4" s="483"/>
      <c r="VMG4" s="483"/>
      <c r="VMH4" s="483"/>
      <c r="VMI4" s="483"/>
      <c r="VMJ4" s="483"/>
      <c r="VMK4" s="483"/>
      <c r="VML4" s="483"/>
      <c r="VMM4" s="483"/>
      <c r="VMN4" s="483"/>
      <c r="VMO4" s="483"/>
      <c r="VMP4" s="483"/>
      <c r="VMQ4" s="483"/>
      <c r="VMR4" s="483"/>
      <c r="VMS4" s="483"/>
      <c r="VMT4" s="483"/>
      <c r="VMU4" s="483"/>
      <c r="VMV4" s="483"/>
      <c r="VMW4" s="483"/>
      <c r="VMX4" s="483"/>
      <c r="VMY4" s="483"/>
      <c r="VMZ4" s="483"/>
      <c r="VNA4" s="483"/>
      <c r="VNB4" s="483"/>
      <c r="VNC4" s="483"/>
      <c r="VND4" s="483"/>
      <c r="VNE4" s="483"/>
      <c r="VNF4" s="483"/>
      <c r="VNG4" s="483"/>
      <c r="VNH4" s="483"/>
      <c r="VNI4" s="483"/>
      <c r="VNJ4" s="483"/>
      <c r="VNK4" s="483"/>
      <c r="VNL4" s="483"/>
      <c r="VNM4" s="483"/>
      <c r="VNN4" s="483"/>
      <c r="VNO4" s="483"/>
      <c r="VNP4" s="483"/>
      <c r="VNQ4" s="483"/>
      <c r="VNR4" s="483"/>
      <c r="VNS4" s="483"/>
      <c r="VNT4" s="483"/>
      <c r="VNU4" s="483"/>
      <c r="VNV4" s="483"/>
      <c r="VNW4" s="483"/>
      <c r="VNX4" s="483"/>
      <c r="VNY4" s="483"/>
      <c r="VNZ4" s="483"/>
      <c r="VOA4" s="483"/>
      <c r="VOB4" s="483"/>
      <c r="VOC4" s="483"/>
      <c r="VOD4" s="483"/>
      <c r="VOE4" s="483"/>
      <c r="VOF4" s="483"/>
      <c r="VOG4" s="483"/>
      <c r="VOH4" s="483"/>
      <c r="VOI4" s="483"/>
      <c r="VOJ4" s="483"/>
      <c r="VOK4" s="483"/>
      <c r="VOL4" s="483"/>
      <c r="VOM4" s="483"/>
      <c r="VON4" s="483"/>
      <c r="VOO4" s="483"/>
      <c r="VOP4" s="483"/>
      <c r="VOQ4" s="483"/>
      <c r="VOR4" s="483"/>
      <c r="VOS4" s="483"/>
      <c r="VOT4" s="483"/>
      <c r="VOU4" s="483"/>
      <c r="VOV4" s="483"/>
      <c r="VOW4" s="483"/>
      <c r="VOX4" s="483"/>
      <c r="VOY4" s="483"/>
      <c r="VOZ4" s="483"/>
      <c r="VPA4" s="483"/>
      <c r="VPB4" s="483"/>
      <c r="VPC4" s="483"/>
      <c r="VPD4" s="483"/>
      <c r="VPE4" s="483"/>
      <c r="VPF4" s="483"/>
      <c r="VPG4" s="483"/>
      <c r="VPH4" s="483"/>
      <c r="VPI4" s="483"/>
      <c r="VPJ4" s="483"/>
      <c r="VPK4" s="483"/>
      <c r="VPL4" s="483"/>
      <c r="VPM4" s="483"/>
      <c r="VPN4" s="483"/>
      <c r="VPO4" s="483"/>
      <c r="VPP4" s="483"/>
      <c r="VPQ4" s="483"/>
      <c r="VPR4" s="483"/>
      <c r="VPS4" s="483"/>
      <c r="VPT4" s="483"/>
      <c r="VPU4" s="483"/>
      <c r="VPV4" s="483"/>
      <c r="VPW4" s="483"/>
      <c r="VPX4" s="483"/>
      <c r="VPY4" s="483"/>
      <c r="VPZ4" s="483"/>
      <c r="VQA4" s="483"/>
      <c r="VQB4" s="483"/>
      <c r="VQC4" s="483"/>
      <c r="VQD4" s="483"/>
      <c r="VQE4" s="483"/>
      <c r="VQF4" s="483"/>
      <c r="VQG4" s="483"/>
      <c r="VQH4" s="483"/>
      <c r="VQI4" s="483"/>
      <c r="VQJ4" s="483"/>
      <c r="VQK4" s="483"/>
      <c r="VQL4" s="483"/>
      <c r="VQM4" s="483"/>
      <c r="VQN4" s="483"/>
      <c r="VQO4" s="483"/>
      <c r="VQP4" s="483"/>
      <c r="VQQ4" s="483"/>
      <c r="VQR4" s="483"/>
      <c r="VQS4" s="483"/>
      <c r="VQT4" s="483"/>
      <c r="VQU4" s="483"/>
      <c r="VQV4" s="483"/>
      <c r="VQW4" s="483"/>
      <c r="VQX4" s="483"/>
      <c r="VQY4" s="483"/>
      <c r="VQZ4" s="483"/>
      <c r="VRA4" s="483"/>
      <c r="VRB4" s="483"/>
      <c r="VRC4" s="483"/>
      <c r="VRD4" s="483"/>
      <c r="VRE4" s="483"/>
      <c r="VRF4" s="483"/>
      <c r="VRG4" s="483"/>
      <c r="VRH4" s="483"/>
      <c r="VRI4" s="483"/>
      <c r="VRJ4" s="483"/>
      <c r="VRK4" s="483"/>
      <c r="VRL4" s="483"/>
      <c r="VRM4" s="483"/>
      <c r="VRN4" s="483"/>
      <c r="VRO4" s="483"/>
      <c r="VRP4" s="483"/>
      <c r="VRQ4" s="483"/>
      <c r="VRR4" s="483"/>
      <c r="VRS4" s="483"/>
      <c r="VRT4" s="483"/>
      <c r="VRU4" s="483"/>
      <c r="VRV4" s="483"/>
      <c r="VRW4" s="483"/>
      <c r="VRX4" s="483"/>
      <c r="VRY4" s="483"/>
      <c r="VRZ4" s="483"/>
      <c r="VSA4" s="483"/>
      <c r="VSB4" s="483"/>
      <c r="VSC4" s="483"/>
      <c r="VSD4" s="483"/>
      <c r="VSE4" s="483"/>
      <c r="VSF4" s="483"/>
      <c r="VSG4" s="483"/>
      <c r="VSH4" s="483"/>
      <c r="VSI4" s="483"/>
      <c r="VSJ4" s="483"/>
      <c r="VSK4" s="483"/>
      <c r="VSL4" s="483"/>
      <c r="VSM4" s="483"/>
      <c r="VSN4" s="483"/>
      <c r="VSO4" s="483"/>
      <c r="VSP4" s="483"/>
      <c r="VSQ4" s="483"/>
      <c r="VSR4" s="483"/>
      <c r="VSS4" s="483"/>
      <c r="VST4" s="483"/>
      <c r="VSU4" s="483"/>
      <c r="VSV4" s="483"/>
      <c r="VSW4" s="483"/>
      <c r="VSX4" s="483"/>
      <c r="VSY4" s="483"/>
      <c r="VSZ4" s="483"/>
      <c r="VTA4" s="483"/>
      <c r="VTB4" s="483"/>
      <c r="VTC4" s="483"/>
      <c r="VTD4" s="483"/>
      <c r="VTE4" s="483"/>
      <c r="VTF4" s="483"/>
      <c r="VTG4" s="483"/>
      <c r="VTH4" s="483"/>
      <c r="VTI4" s="483"/>
      <c r="VTJ4" s="483"/>
      <c r="VTK4" s="483"/>
      <c r="VTL4" s="483"/>
      <c r="VTM4" s="483"/>
      <c r="VTN4" s="483"/>
      <c r="VTO4" s="483"/>
      <c r="VTP4" s="483"/>
      <c r="VTQ4" s="483"/>
      <c r="VTR4" s="483"/>
      <c r="VTS4" s="483"/>
      <c r="VTT4" s="483"/>
      <c r="VTU4" s="483"/>
      <c r="VTV4" s="483"/>
      <c r="VTW4" s="483"/>
      <c r="VTX4" s="483"/>
      <c r="VTY4" s="483"/>
      <c r="VTZ4" s="483"/>
      <c r="VUA4" s="483"/>
      <c r="VUB4" s="483"/>
      <c r="VUC4" s="483"/>
      <c r="VUD4" s="483"/>
      <c r="VUE4" s="483"/>
      <c r="VUF4" s="483"/>
      <c r="VUG4" s="483"/>
      <c r="VUH4" s="483"/>
      <c r="VUI4" s="483"/>
      <c r="VUJ4" s="483"/>
      <c r="VUK4" s="483"/>
      <c r="VUL4" s="483"/>
      <c r="VUM4" s="483"/>
      <c r="VUN4" s="483"/>
      <c r="VUO4" s="483"/>
      <c r="VUP4" s="483"/>
      <c r="VUQ4" s="483"/>
      <c r="VUR4" s="483"/>
      <c r="VUS4" s="483"/>
      <c r="VUT4" s="483"/>
      <c r="VUU4" s="483"/>
      <c r="VUV4" s="483"/>
      <c r="VUW4" s="483"/>
      <c r="VUX4" s="483"/>
      <c r="VUY4" s="483"/>
      <c r="VUZ4" s="483"/>
      <c r="VVA4" s="483"/>
      <c r="VVB4" s="483"/>
      <c r="VVC4" s="483"/>
      <c r="VVD4" s="483"/>
      <c r="VVE4" s="483"/>
      <c r="VVF4" s="483"/>
      <c r="VVG4" s="483"/>
      <c r="VVH4" s="483"/>
      <c r="VVI4" s="483"/>
      <c r="VVJ4" s="483"/>
      <c r="VVK4" s="483"/>
      <c r="VVL4" s="483"/>
      <c r="VVM4" s="483"/>
      <c r="VVN4" s="483"/>
      <c r="VVO4" s="483"/>
      <c r="VVP4" s="483"/>
      <c r="VVQ4" s="483"/>
      <c r="VVR4" s="483"/>
      <c r="VVS4" s="483"/>
      <c r="VVT4" s="483"/>
      <c r="VVU4" s="483"/>
      <c r="VVV4" s="483"/>
      <c r="VVW4" s="483"/>
      <c r="VVX4" s="483"/>
      <c r="VVY4" s="483"/>
      <c r="VVZ4" s="483"/>
      <c r="VWA4" s="483"/>
      <c r="VWB4" s="483"/>
      <c r="VWC4" s="483"/>
      <c r="VWD4" s="483"/>
      <c r="VWE4" s="483"/>
      <c r="VWF4" s="483"/>
      <c r="VWG4" s="483"/>
      <c r="VWH4" s="483"/>
      <c r="VWI4" s="483"/>
      <c r="VWJ4" s="483"/>
      <c r="VWK4" s="483"/>
      <c r="VWL4" s="483"/>
      <c r="VWM4" s="483"/>
      <c r="VWN4" s="483"/>
      <c r="VWO4" s="483"/>
      <c r="VWP4" s="483"/>
      <c r="VWQ4" s="483"/>
      <c r="VWR4" s="483"/>
      <c r="VWS4" s="483"/>
      <c r="VWT4" s="483"/>
      <c r="VWU4" s="483"/>
      <c r="VWV4" s="483"/>
      <c r="VWW4" s="483"/>
      <c r="VWX4" s="483"/>
      <c r="VWY4" s="483"/>
      <c r="VWZ4" s="483"/>
      <c r="VXA4" s="483"/>
      <c r="VXB4" s="483"/>
      <c r="VXC4" s="483"/>
      <c r="VXD4" s="483"/>
      <c r="VXE4" s="483"/>
      <c r="VXF4" s="483"/>
      <c r="VXG4" s="483"/>
      <c r="VXH4" s="483"/>
      <c r="VXI4" s="483"/>
      <c r="VXJ4" s="483"/>
      <c r="VXK4" s="483"/>
      <c r="VXL4" s="483"/>
      <c r="VXM4" s="483"/>
      <c r="VXN4" s="483"/>
      <c r="VXO4" s="483"/>
      <c r="VXP4" s="483"/>
      <c r="VXQ4" s="483"/>
      <c r="VXR4" s="483"/>
      <c r="VXS4" s="483"/>
      <c r="VXT4" s="483"/>
      <c r="VXU4" s="483"/>
      <c r="VXV4" s="483"/>
      <c r="VXW4" s="483"/>
      <c r="VXX4" s="483"/>
      <c r="VXY4" s="483"/>
      <c r="VXZ4" s="483"/>
      <c r="VYA4" s="483"/>
      <c r="VYB4" s="483"/>
      <c r="VYC4" s="483"/>
      <c r="VYD4" s="483"/>
      <c r="VYE4" s="483"/>
      <c r="VYF4" s="483"/>
      <c r="VYG4" s="483"/>
      <c r="VYH4" s="483"/>
      <c r="VYI4" s="483"/>
      <c r="VYJ4" s="483"/>
      <c r="VYK4" s="483"/>
      <c r="VYL4" s="483"/>
      <c r="VYM4" s="483"/>
      <c r="VYN4" s="483"/>
      <c r="VYO4" s="483"/>
      <c r="VYP4" s="483"/>
      <c r="VYQ4" s="483"/>
      <c r="VYR4" s="483"/>
      <c r="VYS4" s="483"/>
      <c r="VYT4" s="483"/>
      <c r="VYU4" s="483"/>
      <c r="VYV4" s="483"/>
      <c r="VYW4" s="483"/>
      <c r="VYX4" s="483"/>
      <c r="VYY4" s="483"/>
      <c r="VYZ4" s="483"/>
      <c r="VZA4" s="483"/>
      <c r="VZB4" s="483"/>
      <c r="VZC4" s="483"/>
      <c r="VZD4" s="483"/>
      <c r="VZE4" s="483"/>
      <c r="VZF4" s="483"/>
      <c r="VZG4" s="483"/>
      <c r="VZH4" s="483"/>
      <c r="VZI4" s="483"/>
      <c r="VZJ4" s="483"/>
      <c r="VZK4" s="483"/>
      <c r="VZL4" s="483"/>
      <c r="VZM4" s="483"/>
      <c r="VZN4" s="483"/>
      <c r="VZO4" s="483"/>
      <c r="VZP4" s="483"/>
      <c r="VZQ4" s="483"/>
      <c r="VZR4" s="483"/>
      <c r="VZS4" s="483"/>
      <c r="VZT4" s="483"/>
      <c r="VZU4" s="483"/>
      <c r="VZV4" s="483"/>
      <c r="VZW4" s="483"/>
      <c r="VZX4" s="483"/>
      <c r="VZY4" s="483"/>
      <c r="VZZ4" s="483"/>
      <c r="WAA4" s="483"/>
      <c r="WAB4" s="483"/>
      <c r="WAC4" s="483"/>
      <c r="WAD4" s="483"/>
      <c r="WAE4" s="483"/>
      <c r="WAF4" s="483"/>
      <c r="WAG4" s="483"/>
      <c r="WAH4" s="483"/>
      <c r="WAI4" s="483"/>
      <c r="WAJ4" s="483"/>
      <c r="WAK4" s="483"/>
      <c r="WAL4" s="483"/>
      <c r="WAM4" s="483"/>
      <c r="WAN4" s="483"/>
      <c r="WAO4" s="483"/>
      <c r="WAP4" s="483"/>
      <c r="WAQ4" s="483"/>
      <c r="WAR4" s="483"/>
      <c r="WAS4" s="483"/>
      <c r="WAT4" s="483"/>
      <c r="WAU4" s="483"/>
      <c r="WAV4" s="483"/>
      <c r="WAW4" s="483"/>
      <c r="WAX4" s="483"/>
      <c r="WAY4" s="483"/>
      <c r="WAZ4" s="483"/>
      <c r="WBA4" s="483"/>
      <c r="WBB4" s="483"/>
      <c r="WBC4" s="483"/>
      <c r="WBD4" s="483"/>
      <c r="WBE4" s="483"/>
      <c r="WBF4" s="483"/>
      <c r="WBG4" s="483"/>
      <c r="WBH4" s="483"/>
      <c r="WBI4" s="483"/>
      <c r="WBJ4" s="483"/>
      <c r="WBK4" s="483"/>
      <c r="WBL4" s="483"/>
      <c r="WBM4" s="483"/>
      <c r="WBN4" s="483"/>
      <c r="WBO4" s="483"/>
      <c r="WBP4" s="483"/>
      <c r="WBQ4" s="483"/>
      <c r="WBR4" s="483"/>
      <c r="WBS4" s="483"/>
      <c r="WBT4" s="483"/>
      <c r="WBU4" s="483"/>
      <c r="WBV4" s="483"/>
      <c r="WBW4" s="483"/>
      <c r="WBX4" s="483"/>
      <c r="WBY4" s="483"/>
      <c r="WBZ4" s="483"/>
      <c r="WCA4" s="483"/>
      <c r="WCB4" s="483"/>
      <c r="WCC4" s="483"/>
      <c r="WCD4" s="483"/>
      <c r="WCE4" s="483"/>
      <c r="WCF4" s="483"/>
      <c r="WCG4" s="483"/>
      <c r="WCH4" s="483"/>
      <c r="WCI4" s="483"/>
      <c r="WCJ4" s="483"/>
      <c r="WCK4" s="483"/>
      <c r="WCL4" s="483"/>
      <c r="WCM4" s="483"/>
      <c r="WCN4" s="483"/>
      <c r="WCO4" s="483"/>
      <c r="WCP4" s="483"/>
      <c r="WCQ4" s="483"/>
      <c r="WCR4" s="483"/>
      <c r="WCS4" s="483"/>
      <c r="WCT4" s="483"/>
      <c r="WCU4" s="483"/>
      <c r="WCV4" s="483"/>
      <c r="WCW4" s="483"/>
      <c r="WCX4" s="483"/>
      <c r="WCY4" s="483"/>
      <c r="WCZ4" s="483"/>
      <c r="WDA4" s="483"/>
      <c r="WDB4" s="483"/>
      <c r="WDC4" s="483"/>
      <c r="WDD4" s="483"/>
      <c r="WDE4" s="483"/>
      <c r="WDF4" s="483"/>
      <c r="WDG4" s="483"/>
      <c r="WDH4" s="483"/>
      <c r="WDI4" s="483"/>
      <c r="WDJ4" s="483"/>
      <c r="WDK4" s="483"/>
      <c r="WDL4" s="483"/>
      <c r="WDM4" s="483"/>
      <c r="WDN4" s="483"/>
      <c r="WDO4" s="483"/>
      <c r="WDP4" s="483"/>
      <c r="WDQ4" s="483"/>
      <c r="WDR4" s="483"/>
      <c r="WDS4" s="483"/>
      <c r="WDT4" s="483"/>
      <c r="WDU4" s="483"/>
      <c r="WDV4" s="483"/>
      <c r="WDW4" s="483"/>
      <c r="WDX4" s="483"/>
      <c r="WDY4" s="483"/>
      <c r="WDZ4" s="483"/>
      <c r="WEA4" s="483"/>
      <c r="WEB4" s="483"/>
      <c r="WEC4" s="483"/>
      <c r="WED4" s="483"/>
      <c r="WEE4" s="483"/>
      <c r="WEF4" s="483"/>
      <c r="WEG4" s="483"/>
      <c r="WEH4" s="483"/>
      <c r="WEI4" s="483"/>
      <c r="WEJ4" s="483"/>
      <c r="WEK4" s="483"/>
      <c r="WEL4" s="483"/>
      <c r="WEM4" s="483"/>
      <c r="WEN4" s="483"/>
      <c r="WEO4" s="483"/>
      <c r="WEP4" s="483"/>
      <c r="WEQ4" s="483"/>
      <c r="WER4" s="483"/>
      <c r="WES4" s="483"/>
      <c r="WET4" s="483"/>
      <c r="WEU4" s="483"/>
      <c r="WEV4" s="483"/>
      <c r="WEW4" s="483"/>
      <c r="WEX4" s="483"/>
      <c r="WEY4" s="483"/>
      <c r="WEZ4" s="483"/>
      <c r="WFA4" s="483"/>
      <c r="WFB4" s="483"/>
      <c r="WFC4" s="483"/>
      <c r="WFD4" s="483"/>
      <c r="WFE4" s="483"/>
      <c r="WFF4" s="483"/>
      <c r="WFG4" s="483"/>
      <c r="WFH4" s="483"/>
      <c r="WFI4" s="483"/>
      <c r="WFJ4" s="483"/>
      <c r="WFK4" s="483"/>
      <c r="WFL4" s="483"/>
      <c r="WFM4" s="483"/>
      <c r="WFN4" s="483"/>
      <c r="WFO4" s="483"/>
      <c r="WFP4" s="483"/>
      <c r="WFQ4" s="483"/>
      <c r="WFR4" s="483"/>
      <c r="WFS4" s="483"/>
      <c r="WFT4" s="483"/>
      <c r="WFU4" s="483"/>
      <c r="WFV4" s="483"/>
      <c r="WFW4" s="483"/>
      <c r="WFX4" s="483"/>
      <c r="WFY4" s="483"/>
      <c r="WFZ4" s="483"/>
      <c r="WGA4" s="483"/>
      <c r="WGB4" s="483"/>
      <c r="WGC4" s="483"/>
      <c r="WGD4" s="483"/>
      <c r="WGE4" s="483"/>
      <c r="WGF4" s="483"/>
      <c r="WGG4" s="483"/>
      <c r="WGH4" s="483"/>
      <c r="WGI4" s="483"/>
      <c r="WGJ4" s="483"/>
      <c r="WGK4" s="483"/>
      <c r="WGL4" s="483"/>
      <c r="WGM4" s="483"/>
      <c r="WGN4" s="483"/>
      <c r="WGO4" s="483"/>
      <c r="WGP4" s="483"/>
      <c r="WGQ4" s="483"/>
      <c r="WGR4" s="483"/>
      <c r="WGS4" s="483"/>
      <c r="WGT4" s="483"/>
      <c r="WGU4" s="483"/>
      <c r="WGV4" s="483"/>
      <c r="WGW4" s="483"/>
      <c r="WGX4" s="483"/>
      <c r="WGY4" s="483"/>
      <c r="WGZ4" s="483"/>
      <c r="WHA4" s="483"/>
      <c r="WHB4" s="483"/>
      <c r="WHC4" s="483"/>
      <c r="WHD4" s="483"/>
      <c r="WHE4" s="483"/>
      <c r="WHF4" s="483"/>
      <c r="WHG4" s="483"/>
      <c r="WHH4" s="483"/>
      <c r="WHI4" s="483"/>
      <c r="WHJ4" s="483"/>
      <c r="WHK4" s="483"/>
      <c r="WHL4" s="483"/>
      <c r="WHM4" s="483"/>
      <c r="WHN4" s="483"/>
      <c r="WHO4" s="483"/>
      <c r="WHP4" s="483"/>
      <c r="WHQ4" s="483"/>
      <c r="WHR4" s="483"/>
      <c r="WHS4" s="483"/>
      <c r="WHT4" s="483"/>
      <c r="WHU4" s="483"/>
      <c r="WHV4" s="483"/>
      <c r="WHW4" s="483"/>
      <c r="WHX4" s="483"/>
      <c r="WHY4" s="483"/>
      <c r="WHZ4" s="483"/>
      <c r="WIA4" s="483"/>
      <c r="WIB4" s="483"/>
      <c r="WIC4" s="483"/>
      <c r="WID4" s="483"/>
      <c r="WIE4" s="483"/>
      <c r="WIF4" s="483"/>
      <c r="WIG4" s="483"/>
      <c r="WIH4" s="483"/>
      <c r="WII4" s="483"/>
      <c r="WIJ4" s="483"/>
      <c r="WIK4" s="483"/>
      <c r="WIL4" s="483"/>
      <c r="WIM4" s="483"/>
      <c r="WIN4" s="483"/>
      <c r="WIO4" s="483"/>
      <c r="WIP4" s="483"/>
      <c r="WIQ4" s="483"/>
      <c r="WIR4" s="483"/>
      <c r="WIS4" s="483"/>
      <c r="WIT4" s="483"/>
      <c r="WIU4" s="483"/>
      <c r="WIV4" s="483"/>
      <c r="WIW4" s="483"/>
      <c r="WIX4" s="483"/>
      <c r="WIY4" s="483"/>
      <c r="WIZ4" s="483"/>
      <c r="WJA4" s="483"/>
      <c r="WJB4" s="483"/>
      <c r="WJC4" s="483"/>
      <c r="WJD4" s="483"/>
      <c r="WJE4" s="483"/>
      <c r="WJF4" s="483"/>
      <c r="WJG4" s="483"/>
      <c r="WJH4" s="483"/>
      <c r="WJI4" s="483"/>
      <c r="WJJ4" s="483"/>
      <c r="WJK4" s="483"/>
      <c r="WJL4" s="483"/>
      <c r="WJM4" s="483"/>
      <c r="WJN4" s="483"/>
      <c r="WJO4" s="483"/>
      <c r="WJP4" s="483"/>
      <c r="WJQ4" s="483"/>
      <c r="WJR4" s="483"/>
      <c r="WJS4" s="483"/>
      <c r="WJT4" s="483"/>
      <c r="WJU4" s="483"/>
      <c r="WJV4" s="483"/>
      <c r="WJW4" s="483"/>
      <c r="WJX4" s="483"/>
      <c r="WJY4" s="483"/>
      <c r="WJZ4" s="483"/>
      <c r="WKA4" s="483"/>
      <c r="WKB4" s="483"/>
      <c r="WKC4" s="483"/>
      <c r="WKD4" s="483"/>
      <c r="WKE4" s="483"/>
      <c r="WKF4" s="483"/>
      <c r="WKG4" s="483"/>
      <c r="WKH4" s="483"/>
      <c r="WKI4" s="483"/>
      <c r="WKJ4" s="483"/>
      <c r="WKK4" s="483"/>
      <c r="WKL4" s="483"/>
      <c r="WKM4" s="483"/>
      <c r="WKN4" s="483"/>
      <c r="WKO4" s="483"/>
      <c r="WKP4" s="483"/>
      <c r="WKQ4" s="483"/>
      <c r="WKR4" s="483"/>
      <c r="WKS4" s="483"/>
      <c r="WKT4" s="483"/>
      <c r="WKU4" s="483"/>
      <c r="WKV4" s="483"/>
      <c r="WKW4" s="483"/>
      <c r="WKX4" s="483"/>
      <c r="WKY4" s="483"/>
      <c r="WKZ4" s="483"/>
      <c r="WLA4" s="483"/>
      <c r="WLB4" s="483"/>
      <c r="WLC4" s="483"/>
      <c r="WLD4" s="483"/>
      <c r="WLE4" s="483"/>
      <c r="WLF4" s="483"/>
      <c r="WLG4" s="483"/>
      <c r="WLH4" s="483"/>
      <c r="WLI4" s="483"/>
      <c r="WLJ4" s="483"/>
      <c r="WLK4" s="483"/>
      <c r="WLL4" s="483"/>
      <c r="WLM4" s="483"/>
      <c r="WLN4" s="483"/>
      <c r="WLO4" s="483"/>
      <c r="WLP4" s="483"/>
      <c r="WLQ4" s="483"/>
      <c r="WLR4" s="483"/>
      <c r="WLS4" s="483"/>
      <c r="WLT4" s="483"/>
      <c r="WLU4" s="483"/>
      <c r="WLV4" s="483"/>
      <c r="WLW4" s="483"/>
      <c r="WLX4" s="483"/>
      <c r="WLY4" s="483"/>
      <c r="WLZ4" s="483"/>
      <c r="WMA4" s="483"/>
      <c r="WMB4" s="483"/>
      <c r="WMC4" s="483"/>
      <c r="WMD4" s="483"/>
      <c r="WME4" s="483"/>
      <c r="WMF4" s="483"/>
      <c r="WMG4" s="483"/>
      <c r="WMH4" s="483"/>
      <c r="WMI4" s="483"/>
      <c r="WMJ4" s="483"/>
      <c r="WMK4" s="483"/>
      <c r="WML4" s="483"/>
      <c r="WMM4" s="483"/>
      <c r="WMN4" s="483"/>
      <c r="WMO4" s="483"/>
      <c r="WMP4" s="483"/>
      <c r="WMQ4" s="483"/>
      <c r="WMR4" s="483"/>
      <c r="WMS4" s="483"/>
      <c r="WMT4" s="483"/>
      <c r="WMU4" s="483"/>
      <c r="WMV4" s="483"/>
      <c r="WMW4" s="483"/>
      <c r="WMX4" s="483"/>
      <c r="WMY4" s="483"/>
      <c r="WMZ4" s="483"/>
      <c r="WNA4" s="483"/>
      <c r="WNB4" s="483"/>
      <c r="WNC4" s="483"/>
      <c r="WND4" s="483"/>
      <c r="WNE4" s="483"/>
      <c r="WNF4" s="483"/>
      <c r="WNG4" s="483"/>
      <c r="WNH4" s="483"/>
      <c r="WNI4" s="483"/>
      <c r="WNJ4" s="483"/>
      <c r="WNK4" s="483"/>
      <c r="WNL4" s="483"/>
      <c r="WNM4" s="483"/>
      <c r="WNN4" s="483"/>
      <c r="WNO4" s="483"/>
      <c r="WNP4" s="483"/>
      <c r="WNQ4" s="483"/>
      <c r="WNR4" s="483"/>
      <c r="WNS4" s="483"/>
      <c r="WNT4" s="483"/>
      <c r="WNU4" s="483"/>
      <c r="WNV4" s="483"/>
      <c r="WNW4" s="483"/>
      <c r="WNX4" s="483"/>
      <c r="WNY4" s="483"/>
      <c r="WNZ4" s="483"/>
      <c r="WOA4" s="483"/>
      <c r="WOB4" s="483"/>
      <c r="WOC4" s="483"/>
      <c r="WOD4" s="483"/>
      <c r="WOE4" s="483"/>
      <c r="WOF4" s="483"/>
      <c r="WOG4" s="483"/>
      <c r="WOH4" s="483"/>
      <c r="WOI4" s="483"/>
      <c r="WOJ4" s="483"/>
      <c r="WOK4" s="483"/>
      <c r="WOL4" s="483"/>
      <c r="WOM4" s="483"/>
      <c r="WON4" s="483"/>
      <c r="WOO4" s="483"/>
      <c r="WOP4" s="483"/>
      <c r="WOQ4" s="483"/>
      <c r="WOR4" s="483"/>
      <c r="WOS4" s="483"/>
      <c r="WOT4" s="483"/>
      <c r="WOU4" s="483"/>
      <c r="WOV4" s="483"/>
      <c r="WOW4" s="483"/>
      <c r="WOX4" s="483"/>
      <c r="WOY4" s="483"/>
      <c r="WOZ4" s="483"/>
      <c r="WPA4" s="483"/>
      <c r="WPB4" s="483"/>
      <c r="WPC4" s="483"/>
      <c r="WPD4" s="483"/>
      <c r="WPE4" s="483"/>
      <c r="WPF4" s="483"/>
      <c r="WPG4" s="483"/>
      <c r="WPH4" s="483"/>
      <c r="WPI4" s="483"/>
      <c r="WPJ4" s="483"/>
      <c r="WPK4" s="483"/>
      <c r="WPL4" s="483"/>
      <c r="WPM4" s="483"/>
      <c r="WPN4" s="483"/>
      <c r="WPO4" s="483"/>
      <c r="WPP4" s="483"/>
      <c r="WPQ4" s="483"/>
      <c r="WPR4" s="483"/>
      <c r="WPS4" s="483"/>
      <c r="WPT4" s="483"/>
      <c r="WPU4" s="483"/>
      <c r="WPV4" s="483"/>
      <c r="WPW4" s="483"/>
      <c r="WPX4" s="483"/>
      <c r="WPY4" s="483"/>
      <c r="WPZ4" s="483"/>
      <c r="WQA4" s="483"/>
      <c r="WQB4" s="483"/>
      <c r="WQC4" s="483"/>
      <c r="WQD4" s="483"/>
      <c r="WQE4" s="483"/>
      <c r="WQF4" s="483"/>
      <c r="WQG4" s="483"/>
      <c r="WQH4" s="483"/>
      <c r="WQI4" s="483"/>
      <c r="WQJ4" s="483"/>
      <c r="WQK4" s="483"/>
      <c r="WQL4" s="483"/>
      <c r="WQM4" s="483"/>
      <c r="WQN4" s="483"/>
      <c r="WQO4" s="483"/>
      <c r="WQP4" s="483"/>
      <c r="WQQ4" s="483"/>
      <c r="WQR4" s="483"/>
      <c r="WQS4" s="483"/>
      <c r="WQT4" s="483"/>
      <c r="WQU4" s="483"/>
      <c r="WQV4" s="483"/>
      <c r="WQW4" s="483"/>
      <c r="WQX4" s="483"/>
      <c r="WQY4" s="483"/>
      <c r="WQZ4" s="483"/>
      <c r="WRA4" s="483"/>
      <c r="WRB4" s="483"/>
      <c r="WRC4" s="483"/>
      <c r="WRD4" s="483"/>
      <c r="WRE4" s="483"/>
      <c r="WRF4" s="483"/>
      <c r="WRG4" s="483"/>
      <c r="WRH4" s="483"/>
      <c r="WRI4" s="483"/>
      <c r="WRJ4" s="483"/>
      <c r="WRK4" s="483"/>
      <c r="WRL4" s="483"/>
      <c r="WRM4" s="483"/>
      <c r="WRN4" s="483"/>
      <c r="WRO4" s="483"/>
      <c r="WRP4" s="483"/>
      <c r="WRQ4" s="483"/>
      <c r="WRR4" s="483"/>
      <c r="WRS4" s="483"/>
      <c r="WRT4" s="483"/>
      <c r="WRU4" s="483"/>
      <c r="WRV4" s="483"/>
      <c r="WRW4" s="483"/>
      <c r="WRX4" s="483"/>
      <c r="WRY4" s="483"/>
      <c r="WRZ4" s="483"/>
      <c r="WSA4" s="483"/>
      <c r="WSB4" s="483"/>
      <c r="WSC4" s="483"/>
      <c r="WSD4" s="483"/>
      <c r="WSE4" s="483"/>
      <c r="WSF4" s="483"/>
      <c r="WSG4" s="483"/>
      <c r="WSH4" s="483"/>
      <c r="WSI4" s="483"/>
      <c r="WSJ4" s="483"/>
      <c r="WSK4" s="483"/>
      <c r="WSL4" s="483"/>
      <c r="WSM4" s="483"/>
      <c r="WSN4" s="483"/>
      <c r="WSO4" s="483"/>
      <c r="WSP4" s="483"/>
      <c r="WSQ4" s="483"/>
      <c r="WSR4" s="483"/>
      <c r="WSS4" s="483"/>
      <c r="WST4" s="483"/>
      <c r="WSU4" s="483"/>
      <c r="WSV4" s="483"/>
      <c r="WSW4" s="483"/>
      <c r="WSX4" s="483"/>
      <c r="WSY4" s="483"/>
      <c r="WSZ4" s="483"/>
      <c r="WTA4" s="483"/>
      <c r="WTB4" s="483"/>
      <c r="WTC4" s="483"/>
      <c r="WTD4" s="483"/>
      <c r="WTE4" s="483"/>
      <c r="WTF4" s="483"/>
      <c r="WTG4" s="483"/>
      <c r="WTH4" s="483"/>
      <c r="WTI4" s="483"/>
      <c r="WTJ4" s="483"/>
      <c r="WTK4" s="483"/>
      <c r="WTL4" s="483"/>
      <c r="WTM4" s="483"/>
      <c r="WTN4" s="483"/>
      <c r="WTO4" s="483"/>
      <c r="WTP4" s="483"/>
      <c r="WTQ4" s="483"/>
      <c r="WTR4" s="483"/>
      <c r="WTS4" s="483"/>
      <c r="WTT4" s="483"/>
      <c r="WTU4" s="483"/>
      <c r="WTV4" s="483"/>
      <c r="WTW4" s="483"/>
      <c r="WTX4" s="483"/>
      <c r="WTY4" s="483"/>
      <c r="WTZ4" s="483"/>
      <c r="WUA4" s="483"/>
      <c r="WUB4" s="483"/>
      <c r="WUC4" s="483"/>
      <c r="WUD4" s="483"/>
      <c r="WUE4" s="483"/>
      <c r="WUF4" s="483"/>
      <c r="WUG4" s="483"/>
      <c r="WUH4" s="483"/>
      <c r="WUI4" s="483"/>
      <c r="WUJ4" s="483"/>
      <c r="WUK4" s="483"/>
      <c r="WUL4" s="483"/>
      <c r="WUM4" s="483"/>
      <c r="WUN4" s="483"/>
      <c r="WUO4" s="483"/>
      <c r="WUP4" s="483"/>
      <c r="WUQ4" s="483"/>
      <c r="WUR4" s="483"/>
      <c r="WUS4" s="483"/>
      <c r="WUT4" s="483"/>
      <c r="WUU4" s="483"/>
      <c r="WUV4" s="483"/>
      <c r="WUW4" s="483"/>
      <c r="WUX4" s="483"/>
      <c r="WUY4" s="483"/>
      <c r="WUZ4" s="483"/>
      <c r="WVA4" s="483"/>
      <c r="WVB4" s="483"/>
      <c r="WVC4" s="483"/>
      <c r="WVD4" s="483"/>
      <c r="WVE4" s="483"/>
      <c r="WVF4" s="483"/>
      <c r="WVG4" s="483"/>
      <c r="WVH4" s="483"/>
      <c r="WVI4" s="483"/>
      <c r="WVJ4" s="483"/>
      <c r="WVK4" s="483"/>
      <c r="WVL4" s="483"/>
      <c r="WVM4" s="483"/>
      <c r="WVN4" s="483"/>
      <c r="WVO4" s="483"/>
      <c r="WVP4" s="483"/>
      <c r="WVQ4" s="483"/>
      <c r="WVR4" s="483"/>
      <c r="WVS4" s="483"/>
      <c r="WVT4" s="483"/>
      <c r="WVU4" s="483"/>
      <c r="WVV4" s="483"/>
      <c r="WVW4" s="483"/>
      <c r="WVX4" s="483"/>
      <c r="WVY4" s="483"/>
      <c r="WVZ4" s="483"/>
      <c r="WWA4" s="483"/>
      <c r="WWB4" s="483"/>
      <c r="WWC4" s="483"/>
      <c r="WWD4" s="483"/>
      <c r="WWE4" s="483"/>
      <c r="WWF4" s="483"/>
      <c r="WWG4" s="483"/>
      <c r="WWH4" s="483"/>
      <c r="WWI4" s="483"/>
      <c r="WWJ4" s="483"/>
      <c r="WWK4" s="483"/>
      <c r="WWL4" s="483"/>
      <c r="WWM4" s="483"/>
      <c r="WWN4" s="483"/>
      <c r="WWO4" s="483"/>
      <c r="WWP4" s="483"/>
      <c r="WWQ4" s="483"/>
      <c r="WWR4" s="483"/>
      <c r="WWS4" s="483"/>
      <c r="WWT4" s="483"/>
      <c r="WWU4" s="483"/>
      <c r="WWV4" s="483"/>
      <c r="WWW4" s="483"/>
      <c r="WWX4" s="483"/>
      <c r="WWY4" s="483"/>
      <c r="WWZ4" s="483"/>
      <c r="WXA4" s="483"/>
      <c r="WXB4" s="483"/>
      <c r="WXC4" s="483"/>
      <c r="WXD4" s="483"/>
      <c r="WXE4" s="483"/>
      <c r="WXF4" s="483"/>
      <c r="WXG4" s="483"/>
      <c r="WXH4" s="483"/>
      <c r="WXI4" s="483"/>
      <c r="WXJ4" s="483"/>
      <c r="WXK4" s="483"/>
      <c r="WXL4" s="483"/>
      <c r="WXM4" s="483"/>
      <c r="WXN4" s="483"/>
      <c r="WXO4" s="483"/>
      <c r="WXP4" s="483"/>
      <c r="WXQ4" s="483"/>
      <c r="WXR4" s="483"/>
      <c r="WXS4" s="483"/>
      <c r="WXT4" s="483"/>
      <c r="WXU4" s="483"/>
      <c r="WXV4" s="483"/>
      <c r="WXW4" s="483"/>
      <c r="WXX4" s="483"/>
      <c r="WXY4" s="483"/>
      <c r="WXZ4" s="483"/>
      <c r="WYA4" s="483"/>
      <c r="WYB4" s="483"/>
      <c r="WYC4" s="483"/>
      <c r="WYD4" s="483"/>
      <c r="WYE4" s="483"/>
      <c r="WYF4" s="483"/>
      <c r="WYG4" s="483"/>
      <c r="WYH4" s="483"/>
      <c r="WYI4" s="483"/>
      <c r="WYJ4" s="483"/>
      <c r="WYK4" s="483"/>
      <c r="WYL4" s="483"/>
      <c r="WYM4" s="483"/>
      <c r="WYN4" s="483"/>
      <c r="WYO4" s="483"/>
      <c r="WYP4" s="483"/>
      <c r="WYQ4" s="483"/>
      <c r="WYR4" s="483"/>
      <c r="WYS4" s="483"/>
      <c r="WYT4" s="483"/>
      <c r="WYU4" s="483"/>
      <c r="WYV4" s="483"/>
      <c r="WYW4" s="483"/>
      <c r="WYX4" s="483"/>
      <c r="WYY4" s="483"/>
      <c r="WYZ4" s="483"/>
      <c r="WZA4" s="483"/>
      <c r="WZB4" s="483"/>
      <c r="WZC4" s="483"/>
      <c r="WZD4" s="483"/>
      <c r="WZE4" s="483"/>
      <c r="WZF4" s="483"/>
      <c r="WZG4" s="483"/>
      <c r="WZH4" s="483"/>
      <c r="WZI4" s="483"/>
      <c r="WZJ4" s="483"/>
      <c r="WZK4" s="483"/>
      <c r="WZL4" s="483"/>
      <c r="WZM4" s="483"/>
      <c r="WZN4" s="483"/>
      <c r="WZO4" s="483"/>
      <c r="WZP4" s="483"/>
      <c r="WZQ4" s="483"/>
      <c r="WZR4" s="483"/>
      <c r="WZS4" s="483"/>
      <c r="WZT4" s="483"/>
      <c r="WZU4" s="483"/>
      <c r="WZV4" s="483"/>
      <c r="WZW4" s="483"/>
      <c r="WZX4" s="483"/>
      <c r="WZY4" s="483"/>
      <c r="WZZ4" s="483"/>
      <c r="XAA4" s="483"/>
      <c r="XAB4" s="483"/>
      <c r="XAC4" s="483"/>
      <c r="XAD4" s="483"/>
      <c r="XAE4" s="483"/>
      <c r="XAF4" s="483"/>
      <c r="XAG4" s="483"/>
      <c r="XAH4" s="483"/>
      <c r="XAI4" s="483"/>
      <c r="XAJ4" s="483"/>
      <c r="XAK4" s="483"/>
      <c r="XAL4" s="483"/>
      <c r="XAM4" s="483"/>
      <c r="XAN4" s="483"/>
      <c r="XAO4" s="483"/>
      <c r="XAP4" s="483"/>
      <c r="XAQ4" s="483"/>
      <c r="XAR4" s="483"/>
      <c r="XAS4" s="483"/>
      <c r="XAT4" s="483"/>
      <c r="XAU4" s="483"/>
      <c r="XAV4" s="483"/>
      <c r="XAW4" s="483"/>
      <c r="XAX4" s="483"/>
      <c r="XAY4" s="483"/>
      <c r="XAZ4" s="483"/>
      <c r="XBA4" s="483"/>
      <c r="XBB4" s="483"/>
      <c r="XBC4" s="483"/>
      <c r="XBD4" s="483"/>
      <c r="XBE4" s="483"/>
      <c r="XBF4" s="483"/>
      <c r="XBG4" s="483"/>
      <c r="XBH4" s="483"/>
      <c r="XBI4" s="483"/>
      <c r="XBJ4" s="483"/>
      <c r="XBK4" s="483"/>
      <c r="XBL4" s="483"/>
      <c r="XBM4" s="483"/>
      <c r="XBN4" s="483"/>
      <c r="XBO4" s="483"/>
      <c r="XBP4" s="483"/>
      <c r="XBQ4" s="483"/>
      <c r="XBR4" s="483"/>
      <c r="XBS4" s="483"/>
      <c r="XBT4" s="483"/>
      <c r="XBU4" s="483"/>
      <c r="XBV4" s="483"/>
      <c r="XBW4" s="483"/>
      <c r="XBX4" s="483"/>
      <c r="XBY4" s="483"/>
      <c r="XBZ4" s="483"/>
      <c r="XCA4" s="483"/>
      <c r="XCB4" s="483"/>
      <c r="XCC4" s="483"/>
      <c r="XCD4" s="483"/>
      <c r="XCE4" s="483"/>
      <c r="XCF4" s="483"/>
      <c r="XCG4" s="483"/>
      <c r="XCH4" s="483"/>
      <c r="XCI4" s="483"/>
      <c r="XCJ4" s="483"/>
      <c r="XCK4" s="483"/>
      <c r="XCL4" s="483"/>
      <c r="XCM4" s="483"/>
      <c r="XCN4" s="483"/>
      <c r="XCO4" s="483"/>
      <c r="XCP4" s="483"/>
      <c r="XCQ4" s="483"/>
      <c r="XCR4" s="483"/>
      <c r="XCS4" s="483"/>
      <c r="XCT4" s="483"/>
      <c r="XCU4" s="483"/>
    </row>
    <row r="6" spans="1:16323" s="19" customFormat="1" ht="21.75" customHeight="1">
      <c r="A6" s="484" t="s">
        <v>28</v>
      </c>
      <c r="B6" s="484"/>
      <c r="C6" s="484"/>
      <c r="D6" s="484"/>
      <c r="E6" s="484"/>
      <c r="F6" s="484"/>
    </row>
    <row r="7" spans="1:16323" s="374" customFormat="1" ht="21.75" customHeight="1" thickBot="1">
      <c r="A7" s="503" t="s">
        <v>525</v>
      </c>
      <c r="B7" s="503"/>
      <c r="C7" s="503"/>
      <c r="D7" s="503"/>
      <c r="E7" s="503"/>
      <c r="F7" s="503"/>
    </row>
    <row r="8" spans="1:16323" s="19" customFormat="1" ht="25.5" customHeight="1">
      <c r="A8" s="489" t="s">
        <v>473</v>
      </c>
      <c r="B8" s="507" t="s">
        <v>554</v>
      </c>
      <c r="C8" s="485" t="s">
        <v>20</v>
      </c>
      <c r="D8" s="485"/>
      <c r="E8" s="485"/>
      <c r="F8" s="486"/>
    </row>
    <row r="9" spans="1:16323" s="374" customFormat="1">
      <c r="A9" s="490"/>
      <c r="B9" s="508"/>
      <c r="C9" s="377">
        <v>1</v>
      </c>
      <c r="D9" s="386">
        <v>2</v>
      </c>
      <c r="E9" s="378">
        <v>3</v>
      </c>
      <c r="F9" s="387">
        <v>4</v>
      </c>
    </row>
    <row r="10" spans="1:16323" s="19" customFormat="1" ht="15" customHeight="1">
      <c r="A10" s="490"/>
      <c r="B10" s="423" t="s">
        <v>5</v>
      </c>
      <c r="C10" s="3" t="s">
        <v>0</v>
      </c>
      <c r="D10" s="4" t="s">
        <v>0</v>
      </c>
      <c r="E10" s="4" t="s">
        <v>0</v>
      </c>
      <c r="F10" s="336" t="s">
        <v>0</v>
      </c>
    </row>
    <row r="11" spans="1:16323" s="19" customFormat="1">
      <c r="A11" s="490"/>
      <c r="B11" s="423" t="s">
        <v>1</v>
      </c>
      <c r="C11" s="3" t="s">
        <v>0</v>
      </c>
      <c r="D11" s="4" t="s">
        <v>0</v>
      </c>
      <c r="E11" s="4" t="s">
        <v>0</v>
      </c>
      <c r="F11" s="336" t="s">
        <v>0</v>
      </c>
    </row>
    <row r="12" spans="1:16323" s="19" customFormat="1">
      <c r="A12" s="490"/>
      <c r="B12" s="423" t="s">
        <v>8</v>
      </c>
      <c r="C12" s="3" t="s">
        <v>0</v>
      </c>
      <c r="D12" s="4" t="s">
        <v>0</v>
      </c>
      <c r="E12" s="4"/>
      <c r="F12" s="336"/>
    </row>
    <row r="13" spans="1:16323" s="19" customFormat="1" ht="25.5">
      <c r="A13" s="490"/>
      <c r="B13" s="423" t="s">
        <v>9</v>
      </c>
      <c r="C13" s="3" t="s">
        <v>0</v>
      </c>
      <c r="D13" s="4" t="s">
        <v>0</v>
      </c>
      <c r="E13" s="4" t="s">
        <v>0</v>
      </c>
      <c r="F13" s="336" t="s">
        <v>0</v>
      </c>
    </row>
    <row r="14" spans="1:16323" s="19" customFormat="1">
      <c r="A14" s="490"/>
      <c r="B14" s="423" t="s">
        <v>7</v>
      </c>
      <c r="C14" s="3" t="s">
        <v>0</v>
      </c>
      <c r="D14" s="4" t="s">
        <v>0</v>
      </c>
      <c r="E14" s="4" t="s">
        <v>0</v>
      </c>
      <c r="F14" s="336"/>
    </row>
    <row r="15" spans="1:16323" s="19" customFormat="1">
      <c r="A15" s="490"/>
      <c r="B15" s="423" t="s">
        <v>4</v>
      </c>
      <c r="C15" s="3" t="s">
        <v>0</v>
      </c>
      <c r="D15" s="4" t="s">
        <v>0</v>
      </c>
      <c r="E15" s="4" t="s">
        <v>0</v>
      </c>
      <c r="F15" s="336" t="s">
        <v>0</v>
      </c>
    </row>
    <row r="16" spans="1:16323" s="19" customFormat="1" ht="17.25" customHeight="1">
      <c r="A16" s="490"/>
      <c r="B16" s="423" t="s">
        <v>10</v>
      </c>
      <c r="C16" s="3" t="s">
        <v>0</v>
      </c>
      <c r="D16" s="4" t="s">
        <v>0</v>
      </c>
      <c r="E16" s="4"/>
      <c r="F16" s="336"/>
    </row>
    <row r="17" spans="1:6" s="19" customFormat="1" ht="15.75" customHeight="1">
      <c r="A17" s="490"/>
      <c r="B17" s="423" t="s">
        <v>17</v>
      </c>
      <c r="C17" s="3" t="s">
        <v>0</v>
      </c>
      <c r="D17" s="4" t="s">
        <v>0</v>
      </c>
      <c r="E17" s="4" t="s">
        <v>0</v>
      </c>
      <c r="F17" s="336"/>
    </row>
    <row r="18" spans="1:6" s="19" customFormat="1" ht="45" customHeight="1">
      <c r="A18" s="490"/>
      <c r="B18" s="424" t="s">
        <v>472</v>
      </c>
      <c r="C18" s="3" t="s">
        <v>0</v>
      </c>
      <c r="D18" s="4" t="s">
        <v>0</v>
      </c>
      <c r="E18" s="4" t="s">
        <v>0</v>
      </c>
      <c r="F18" s="336"/>
    </row>
    <row r="19" spans="1:6" s="19" customFormat="1">
      <c r="A19" s="490"/>
      <c r="B19" s="379" t="s">
        <v>6</v>
      </c>
      <c r="C19" s="3" t="s">
        <v>0</v>
      </c>
      <c r="D19" s="4" t="s">
        <v>0</v>
      </c>
      <c r="E19" s="4" t="s">
        <v>0</v>
      </c>
      <c r="F19" s="336"/>
    </row>
    <row r="20" spans="1:6" s="19" customFormat="1" ht="18.75" customHeight="1" thickBot="1">
      <c r="A20" s="491"/>
      <c r="B20" s="425" t="s">
        <v>524</v>
      </c>
      <c r="C20" s="338" t="s">
        <v>0</v>
      </c>
      <c r="D20" s="337" t="s">
        <v>0</v>
      </c>
      <c r="E20" s="337" t="s">
        <v>0</v>
      </c>
      <c r="F20" s="339" t="s">
        <v>0</v>
      </c>
    </row>
    <row r="21" spans="1:6" s="374" customFormat="1" ht="6.75" customHeight="1" thickBot="1">
      <c r="A21" s="356"/>
      <c r="B21" s="380"/>
      <c r="C21" s="355"/>
      <c r="D21" s="354"/>
      <c r="E21" s="354"/>
      <c r="F21" s="354"/>
    </row>
    <row r="22" spans="1:6" s="374" customFormat="1" ht="15" customHeight="1">
      <c r="A22" s="504" t="s">
        <v>525</v>
      </c>
      <c r="B22" s="505"/>
      <c r="C22" s="505"/>
      <c r="D22" s="505"/>
      <c r="E22" s="505"/>
      <c r="F22" s="506"/>
    </row>
    <row r="23" spans="1:6" s="374" customFormat="1" ht="24.75" customHeight="1">
      <c r="A23" s="501" t="s">
        <v>474</v>
      </c>
      <c r="B23" s="509" t="s">
        <v>526</v>
      </c>
      <c r="C23" s="487" t="s">
        <v>20</v>
      </c>
      <c r="D23" s="487"/>
      <c r="E23" s="487"/>
      <c r="F23" s="488"/>
    </row>
    <row r="24" spans="1:6" s="19" customFormat="1" ht="15" customHeight="1">
      <c r="A24" s="501"/>
      <c r="B24" s="508"/>
      <c r="C24" s="377">
        <v>1</v>
      </c>
      <c r="D24" s="386">
        <v>2</v>
      </c>
      <c r="E24" s="378">
        <v>3</v>
      </c>
      <c r="F24" s="387">
        <v>4</v>
      </c>
    </row>
    <row r="25" spans="1:6" s="277" customFormat="1" ht="25.5">
      <c r="A25" s="501"/>
      <c r="B25" s="423" t="s">
        <v>29</v>
      </c>
      <c r="C25" s="3" t="s">
        <v>0</v>
      </c>
      <c r="D25" s="4" t="s">
        <v>0</v>
      </c>
      <c r="E25" s="4" t="s">
        <v>0</v>
      </c>
      <c r="F25" s="336" t="s">
        <v>0</v>
      </c>
    </row>
    <row r="26" spans="1:6" s="277" customFormat="1">
      <c r="A26" s="501"/>
      <c r="B26" s="423" t="s">
        <v>18</v>
      </c>
      <c r="C26" s="3" t="s">
        <v>0</v>
      </c>
      <c r="D26" s="4" t="s">
        <v>0</v>
      </c>
      <c r="E26" s="4" t="s">
        <v>0</v>
      </c>
      <c r="F26" s="336" t="s">
        <v>0</v>
      </c>
    </row>
    <row r="27" spans="1:6" s="277" customFormat="1" ht="17.25" customHeight="1" thickBot="1">
      <c r="A27" s="502"/>
      <c r="B27" s="425" t="s">
        <v>12</v>
      </c>
      <c r="C27" s="338" t="s">
        <v>0</v>
      </c>
      <c r="D27" s="337" t="s">
        <v>0</v>
      </c>
      <c r="E27" s="337" t="s">
        <v>0</v>
      </c>
      <c r="F27" s="339" t="s">
        <v>0</v>
      </c>
    </row>
    <row r="28" spans="1:6" s="374" customFormat="1" ht="6.75" customHeight="1" thickBot="1">
      <c r="A28" s="380"/>
      <c r="B28" s="380"/>
      <c r="C28" s="355"/>
      <c r="D28" s="354"/>
      <c r="E28" s="354"/>
      <c r="F28" s="354"/>
    </row>
    <row r="29" spans="1:6" s="374" customFormat="1" ht="15" customHeight="1">
      <c r="A29" s="504" t="s">
        <v>525</v>
      </c>
      <c r="B29" s="505"/>
      <c r="C29" s="505"/>
      <c r="D29" s="505"/>
      <c r="E29" s="505"/>
      <c r="F29" s="506"/>
    </row>
    <row r="30" spans="1:6" s="374" customFormat="1" ht="22.5" customHeight="1">
      <c r="A30" s="500" t="s">
        <v>475</v>
      </c>
      <c r="B30" s="509" t="s">
        <v>543</v>
      </c>
      <c r="C30" s="487" t="s">
        <v>20</v>
      </c>
      <c r="D30" s="487"/>
      <c r="E30" s="487"/>
      <c r="F30" s="488"/>
    </row>
    <row r="31" spans="1:6" s="374" customFormat="1">
      <c r="A31" s="501"/>
      <c r="B31" s="508"/>
      <c r="C31" s="377">
        <v>1</v>
      </c>
      <c r="D31" s="386">
        <v>2</v>
      </c>
      <c r="E31" s="378">
        <v>3</v>
      </c>
      <c r="F31" s="387">
        <v>4</v>
      </c>
    </row>
    <row r="32" spans="1:6" s="374" customFormat="1">
      <c r="A32" s="501"/>
      <c r="B32" s="379" t="s">
        <v>36</v>
      </c>
      <c r="C32" s="3" t="s">
        <v>0</v>
      </c>
      <c r="D32" s="4" t="s">
        <v>0</v>
      </c>
      <c r="E32" s="4" t="s">
        <v>0</v>
      </c>
      <c r="F32" s="336" t="s">
        <v>0</v>
      </c>
    </row>
    <row r="33" spans="1:6" s="19" customFormat="1" ht="30" customHeight="1">
      <c r="A33" s="501"/>
      <c r="B33" s="423" t="s">
        <v>2</v>
      </c>
      <c r="C33" s="3" t="s">
        <v>0</v>
      </c>
      <c r="D33" s="4" t="s">
        <v>0</v>
      </c>
      <c r="E33" s="4" t="s">
        <v>0</v>
      </c>
      <c r="F33" s="336"/>
    </row>
    <row r="34" spans="1:6" s="19" customFormat="1">
      <c r="A34" s="501"/>
      <c r="B34" s="423" t="s">
        <v>87</v>
      </c>
      <c r="C34" s="3" t="s">
        <v>0</v>
      </c>
      <c r="D34" s="4"/>
      <c r="E34" s="4"/>
      <c r="F34" s="336"/>
    </row>
    <row r="35" spans="1:6" s="19" customFormat="1">
      <c r="A35" s="501"/>
      <c r="B35" s="423" t="s">
        <v>138</v>
      </c>
      <c r="C35" s="3" t="s">
        <v>0</v>
      </c>
      <c r="D35" s="4" t="s">
        <v>0</v>
      </c>
      <c r="E35" s="4"/>
      <c r="F35" s="336"/>
    </row>
    <row r="36" spans="1:6" s="19" customFormat="1">
      <c r="A36" s="501"/>
      <c r="B36" s="423" t="s">
        <v>3</v>
      </c>
      <c r="C36" s="3" t="s">
        <v>0</v>
      </c>
      <c r="D36" s="4" t="s">
        <v>0</v>
      </c>
      <c r="E36" s="4" t="s">
        <v>0</v>
      </c>
      <c r="F36" s="336"/>
    </row>
    <row r="37" spans="1:6" s="19" customFormat="1" ht="25.5">
      <c r="A37" s="501"/>
      <c r="B37" s="423" t="s">
        <v>14</v>
      </c>
      <c r="C37" s="3" t="s">
        <v>0</v>
      </c>
      <c r="D37" s="4"/>
      <c r="E37" s="4"/>
      <c r="F37" s="336"/>
    </row>
    <row r="38" spans="1:6" s="19" customFormat="1" ht="28.5" customHeight="1">
      <c r="A38" s="501"/>
      <c r="B38" s="423" t="s">
        <v>30</v>
      </c>
      <c r="C38" s="3" t="s">
        <v>0</v>
      </c>
      <c r="D38" s="4" t="s">
        <v>0</v>
      </c>
      <c r="E38" s="4" t="s">
        <v>0</v>
      </c>
      <c r="F38" s="336" t="s">
        <v>0</v>
      </c>
    </row>
    <row r="39" spans="1:6" s="19" customFormat="1">
      <c r="A39" s="501"/>
      <c r="B39" s="423" t="s">
        <v>31</v>
      </c>
      <c r="C39" s="3" t="s">
        <v>0</v>
      </c>
      <c r="D39" s="4" t="s">
        <v>0</v>
      </c>
      <c r="E39" s="4" t="s">
        <v>0</v>
      </c>
      <c r="F39" s="336" t="s">
        <v>0</v>
      </c>
    </row>
    <row r="40" spans="1:6" s="19" customFormat="1">
      <c r="A40" s="501"/>
      <c r="B40" s="423" t="s">
        <v>32</v>
      </c>
      <c r="C40" s="3" t="s">
        <v>0</v>
      </c>
      <c r="D40" s="4"/>
      <c r="E40" s="4" t="s">
        <v>0</v>
      </c>
      <c r="F40" s="336"/>
    </row>
    <row r="41" spans="1:6" s="19" customFormat="1" ht="25.5">
      <c r="A41" s="501"/>
      <c r="B41" s="423" t="s">
        <v>27</v>
      </c>
      <c r="C41" s="3" t="s">
        <v>0</v>
      </c>
      <c r="D41" s="4" t="s">
        <v>0</v>
      </c>
      <c r="E41" s="4" t="s">
        <v>0</v>
      </c>
      <c r="F41" s="336" t="s">
        <v>0</v>
      </c>
    </row>
    <row r="42" spans="1:6" s="19" customFormat="1">
      <c r="A42" s="501"/>
      <c r="B42" s="426" t="s">
        <v>13</v>
      </c>
      <c r="C42" s="3" t="s">
        <v>0</v>
      </c>
      <c r="D42" s="4" t="s">
        <v>0</v>
      </c>
      <c r="E42" s="4" t="s">
        <v>0</v>
      </c>
      <c r="F42" s="336" t="s">
        <v>0</v>
      </c>
    </row>
    <row r="43" spans="1:6" s="19" customFormat="1">
      <c r="A43" s="501"/>
      <c r="B43" s="426" t="s">
        <v>23</v>
      </c>
      <c r="C43" s="3" t="s">
        <v>0</v>
      </c>
      <c r="D43" s="4" t="s">
        <v>0</v>
      </c>
      <c r="E43" s="4" t="s">
        <v>0</v>
      </c>
      <c r="F43" s="336" t="s">
        <v>0</v>
      </c>
    </row>
    <row r="44" spans="1:6" s="19" customFormat="1" ht="14.25" customHeight="1">
      <c r="A44" s="501"/>
      <c r="B44" s="426" t="s">
        <v>33</v>
      </c>
      <c r="C44" s="3" t="s">
        <v>0</v>
      </c>
      <c r="D44" s="4" t="s">
        <v>0</v>
      </c>
      <c r="E44" s="4" t="s">
        <v>0</v>
      </c>
      <c r="F44" s="336" t="s">
        <v>0</v>
      </c>
    </row>
    <row r="45" spans="1:6" s="19" customFormat="1">
      <c r="A45" s="501"/>
      <c r="B45" s="423" t="s">
        <v>559</v>
      </c>
      <c r="C45" s="3" t="s">
        <v>0</v>
      </c>
      <c r="D45" s="4"/>
      <c r="E45" s="4"/>
      <c r="F45" s="336"/>
    </row>
    <row r="46" spans="1:6" s="332" customFormat="1" ht="25.5">
      <c r="A46" s="501"/>
      <c r="B46" s="423" t="s">
        <v>15</v>
      </c>
      <c r="C46" s="3" t="s">
        <v>0</v>
      </c>
      <c r="D46" s="4" t="s">
        <v>0</v>
      </c>
      <c r="E46" s="4" t="s">
        <v>0</v>
      </c>
      <c r="F46" s="336"/>
    </row>
    <row r="47" spans="1:6" s="332" customFormat="1" ht="15.75" thickBot="1">
      <c r="A47" s="502"/>
      <c r="B47" s="425" t="s">
        <v>477</v>
      </c>
      <c r="C47" s="338" t="s">
        <v>0</v>
      </c>
      <c r="D47" s="337" t="s">
        <v>0</v>
      </c>
      <c r="E47" s="337"/>
      <c r="F47" s="339"/>
    </row>
    <row r="48" spans="1:6" s="346" customFormat="1">
      <c r="B48" s="2"/>
      <c r="C48" s="2"/>
    </row>
    <row r="49" spans="1:16323" s="346" customFormat="1">
      <c r="B49" s="2"/>
      <c r="C49" s="2"/>
    </row>
    <row r="50" spans="1:16323" s="346" customFormat="1">
      <c r="A50" s="483" t="s">
        <v>38</v>
      </c>
      <c r="B50" s="483"/>
      <c r="C50" s="483"/>
      <c r="D50" s="483"/>
      <c r="E50" s="483"/>
      <c r="F50" s="483"/>
    </row>
    <row r="51" spans="1:16323" s="346" customFormat="1">
      <c r="A51" s="483" t="s">
        <v>498</v>
      </c>
      <c r="B51" s="483"/>
      <c r="C51" s="483"/>
      <c r="D51" s="483"/>
      <c r="E51" s="483"/>
      <c r="F51" s="483"/>
      <c r="G51" s="483"/>
      <c r="H51" s="483"/>
      <c r="I51" s="483"/>
      <c r="J51" s="483"/>
      <c r="K51" s="483"/>
      <c r="L51" s="483"/>
      <c r="M51" s="483"/>
      <c r="N51" s="483"/>
      <c r="O51" s="483"/>
      <c r="P51" s="483"/>
      <c r="Q51" s="483"/>
      <c r="R51" s="483"/>
      <c r="S51" s="483"/>
      <c r="T51" s="483"/>
      <c r="U51" s="483"/>
      <c r="V51" s="483"/>
      <c r="W51" s="483"/>
      <c r="X51" s="483"/>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3"/>
      <c r="AY51" s="483"/>
      <c r="AZ51" s="483"/>
      <c r="BA51" s="483"/>
      <c r="BB51" s="483"/>
      <c r="BC51" s="483"/>
      <c r="BD51" s="483"/>
      <c r="BE51" s="483"/>
      <c r="BF51" s="483"/>
      <c r="BG51" s="483"/>
      <c r="BH51" s="483"/>
      <c r="BI51" s="483"/>
      <c r="BJ51" s="483"/>
      <c r="BK51" s="483"/>
      <c r="BL51" s="483"/>
      <c r="BM51" s="483"/>
      <c r="BN51" s="483"/>
      <c r="BO51" s="483"/>
      <c r="BP51" s="483"/>
      <c r="BQ51" s="483"/>
      <c r="BR51" s="483"/>
      <c r="BS51" s="483"/>
      <c r="BT51" s="483"/>
      <c r="BU51" s="483"/>
      <c r="BV51" s="483"/>
      <c r="BW51" s="483"/>
      <c r="BX51" s="483"/>
      <c r="BY51" s="483"/>
      <c r="BZ51" s="483"/>
      <c r="CA51" s="483"/>
      <c r="CB51" s="483"/>
      <c r="CC51" s="483"/>
      <c r="CD51" s="483"/>
      <c r="CE51" s="483"/>
      <c r="CF51" s="483"/>
      <c r="CG51" s="483"/>
      <c r="CH51" s="483"/>
      <c r="CI51" s="483"/>
      <c r="CJ51" s="483"/>
      <c r="CK51" s="483"/>
      <c r="CL51" s="483"/>
      <c r="CM51" s="483"/>
      <c r="CN51" s="483"/>
      <c r="CO51" s="483"/>
      <c r="CP51" s="483"/>
      <c r="CQ51" s="483"/>
      <c r="CR51" s="483"/>
      <c r="CS51" s="483"/>
      <c r="CT51" s="483"/>
      <c r="CU51" s="483"/>
      <c r="CV51" s="483"/>
      <c r="CW51" s="483"/>
      <c r="CX51" s="483"/>
      <c r="CY51" s="483"/>
      <c r="CZ51" s="483"/>
      <c r="DA51" s="483"/>
      <c r="DB51" s="483"/>
      <c r="DC51" s="483"/>
      <c r="DD51" s="483"/>
      <c r="DE51" s="483"/>
      <c r="DF51" s="483"/>
      <c r="DG51" s="483"/>
      <c r="DH51" s="483"/>
      <c r="DI51" s="483"/>
      <c r="DJ51" s="483"/>
      <c r="DK51" s="483"/>
      <c r="DL51" s="483"/>
      <c r="DM51" s="483"/>
      <c r="DN51" s="483"/>
      <c r="DO51" s="483"/>
      <c r="DP51" s="483"/>
      <c r="DQ51" s="483"/>
      <c r="DR51" s="483"/>
      <c r="DS51" s="483"/>
      <c r="DT51" s="483"/>
      <c r="DU51" s="483"/>
      <c r="DV51" s="483"/>
      <c r="DW51" s="483"/>
      <c r="DX51" s="483"/>
      <c r="DY51" s="483"/>
      <c r="DZ51" s="483"/>
      <c r="EA51" s="483"/>
      <c r="EB51" s="483"/>
      <c r="EC51" s="483"/>
      <c r="ED51" s="483"/>
      <c r="EE51" s="483"/>
      <c r="EF51" s="483"/>
      <c r="EG51" s="483"/>
      <c r="EH51" s="483"/>
      <c r="EI51" s="483"/>
      <c r="EJ51" s="483"/>
      <c r="EK51" s="483"/>
      <c r="EL51" s="483"/>
      <c r="EM51" s="483"/>
      <c r="EN51" s="483"/>
      <c r="EO51" s="483"/>
      <c r="EP51" s="483"/>
      <c r="EQ51" s="483"/>
      <c r="ER51" s="483"/>
      <c r="ES51" s="483"/>
      <c r="ET51" s="483"/>
      <c r="EU51" s="483"/>
      <c r="EV51" s="483"/>
      <c r="EW51" s="483"/>
      <c r="EX51" s="483"/>
      <c r="EY51" s="483"/>
      <c r="EZ51" s="483"/>
      <c r="FA51" s="483"/>
      <c r="FB51" s="483"/>
      <c r="FC51" s="483"/>
      <c r="FD51" s="483"/>
      <c r="FE51" s="483"/>
      <c r="FF51" s="483"/>
      <c r="FG51" s="483"/>
      <c r="FH51" s="483"/>
      <c r="FI51" s="483"/>
      <c r="FJ51" s="483"/>
      <c r="FK51" s="483"/>
      <c r="FL51" s="483"/>
      <c r="FM51" s="483"/>
      <c r="FN51" s="483"/>
      <c r="FO51" s="483"/>
      <c r="FP51" s="483"/>
      <c r="FQ51" s="483"/>
      <c r="FR51" s="483"/>
      <c r="FS51" s="483"/>
      <c r="FT51" s="483"/>
      <c r="FU51" s="483"/>
      <c r="FV51" s="483"/>
      <c r="FW51" s="483"/>
      <c r="FX51" s="483"/>
      <c r="FY51" s="483"/>
      <c r="FZ51" s="483"/>
      <c r="GA51" s="483"/>
      <c r="GB51" s="483"/>
      <c r="GC51" s="483"/>
      <c r="GD51" s="483"/>
      <c r="GE51" s="483"/>
      <c r="GF51" s="483"/>
      <c r="GG51" s="483"/>
      <c r="GH51" s="483"/>
      <c r="GI51" s="483"/>
      <c r="GJ51" s="483"/>
      <c r="GK51" s="483"/>
      <c r="GL51" s="483"/>
      <c r="GM51" s="483"/>
      <c r="GN51" s="483"/>
      <c r="GO51" s="483"/>
      <c r="GP51" s="483"/>
      <c r="GQ51" s="483"/>
      <c r="GR51" s="483"/>
      <c r="GS51" s="483"/>
      <c r="GT51" s="483"/>
      <c r="GU51" s="483"/>
      <c r="GV51" s="483"/>
      <c r="GW51" s="483"/>
      <c r="GX51" s="483"/>
      <c r="GY51" s="483"/>
      <c r="GZ51" s="483"/>
      <c r="HA51" s="483"/>
      <c r="HB51" s="483"/>
      <c r="HC51" s="483"/>
      <c r="HD51" s="483"/>
      <c r="HE51" s="483"/>
      <c r="HF51" s="483"/>
      <c r="HG51" s="483"/>
      <c r="HH51" s="483"/>
      <c r="HI51" s="483"/>
      <c r="HJ51" s="483"/>
      <c r="HK51" s="483"/>
      <c r="HL51" s="483"/>
      <c r="HM51" s="483"/>
      <c r="HN51" s="483"/>
      <c r="HO51" s="483"/>
      <c r="HP51" s="483"/>
      <c r="HQ51" s="483"/>
      <c r="HR51" s="483"/>
      <c r="HS51" s="483"/>
      <c r="HT51" s="483"/>
      <c r="HU51" s="483"/>
      <c r="HV51" s="483"/>
      <c r="HW51" s="483"/>
      <c r="HX51" s="483"/>
      <c r="HY51" s="483"/>
      <c r="HZ51" s="483"/>
      <c r="IA51" s="483"/>
      <c r="IB51" s="483"/>
      <c r="IC51" s="483"/>
      <c r="ID51" s="483"/>
      <c r="IE51" s="483"/>
      <c r="IF51" s="483"/>
      <c r="IG51" s="483"/>
      <c r="IH51" s="483"/>
      <c r="II51" s="483"/>
      <c r="IJ51" s="483"/>
      <c r="IK51" s="483"/>
      <c r="IL51" s="483"/>
      <c r="IM51" s="483"/>
      <c r="IN51" s="483"/>
      <c r="IO51" s="483"/>
      <c r="IP51" s="483"/>
      <c r="IQ51" s="483"/>
      <c r="IR51" s="483"/>
      <c r="IS51" s="483"/>
      <c r="IT51" s="483"/>
      <c r="IU51" s="483"/>
      <c r="IV51" s="483"/>
      <c r="IW51" s="483"/>
      <c r="IX51" s="483"/>
      <c r="IY51" s="483"/>
      <c r="IZ51" s="483"/>
      <c r="JA51" s="483"/>
      <c r="JB51" s="483"/>
      <c r="JC51" s="483"/>
      <c r="JD51" s="483"/>
      <c r="JE51" s="483"/>
      <c r="JF51" s="483"/>
      <c r="JG51" s="483"/>
      <c r="JH51" s="483"/>
      <c r="JI51" s="483"/>
      <c r="JJ51" s="483"/>
      <c r="JK51" s="483"/>
      <c r="JL51" s="483"/>
      <c r="JM51" s="483"/>
      <c r="JN51" s="483"/>
      <c r="JO51" s="483"/>
      <c r="JP51" s="483"/>
      <c r="JQ51" s="483"/>
      <c r="JR51" s="483"/>
      <c r="JS51" s="483"/>
      <c r="JT51" s="483"/>
      <c r="JU51" s="483"/>
      <c r="JV51" s="483"/>
      <c r="JW51" s="483"/>
      <c r="JX51" s="483"/>
      <c r="JY51" s="483"/>
      <c r="JZ51" s="483"/>
      <c r="KA51" s="483"/>
      <c r="KB51" s="483"/>
      <c r="KC51" s="483"/>
      <c r="KD51" s="483"/>
      <c r="KE51" s="483"/>
      <c r="KF51" s="483"/>
      <c r="KG51" s="483"/>
      <c r="KH51" s="483"/>
      <c r="KI51" s="483"/>
      <c r="KJ51" s="483"/>
      <c r="KK51" s="483"/>
      <c r="KL51" s="483"/>
      <c r="KM51" s="483"/>
      <c r="KN51" s="483"/>
      <c r="KO51" s="483"/>
      <c r="KP51" s="483"/>
      <c r="KQ51" s="483"/>
      <c r="KR51" s="483"/>
      <c r="KS51" s="483"/>
      <c r="KT51" s="483"/>
      <c r="KU51" s="483"/>
      <c r="KV51" s="483"/>
      <c r="KW51" s="483"/>
      <c r="KX51" s="483"/>
      <c r="KY51" s="483"/>
      <c r="KZ51" s="483"/>
      <c r="LA51" s="483"/>
      <c r="LB51" s="483"/>
      <c r="LC51" s="483"/>
      <c r="LD51" s="483"/>
      <c r="LE51" s="483"/>
      <c r="LF51" s="483"/>
      <c r="LG51" s="483"/>
      <c r="LH51" s="483"/>
      <c r="LI51" s="483"/>
      <c r="LJ51" s="483"/>
      <c r="LK51" s="483"/>
      <c r="LL51" s="483"/>
      <c r="LM51" s="483"/>
      <c r="LN51" s="483"/>
      <c r="LO51" s="483"/>
      <c r="LP51" s="483"/>
      <c r="LQ51" s="483"/>
      <c r="LR51" s="483"/>
      <c r="LS51" s="483"/>
      <c r="LT51" s="483"/>
      <c r="LU51" s="483"/>
      <c r="LV51" s="483"/>
      <c r="LW51" s="483"/>
      <c r="LX51" s="483"/>
      <c r="LY51" s="483"/>
      <c r="LZ51" s="483"/>
      <c r="MA51" s="483"/>
      <c r="MB51" s="483"/>
      <c r="MC51" s="483"/>
      <c r="MD51" s="483"/>
      <c r="ME51" s="483"/>
      <c r="MF51" s="483"/>
      <c r="MG51" s="483"/>
      <c r="MH51" s="483"/>
      <c r="MI51" s="483"/>
      <c r="MJ51" s="483"/>
      <c r="MK51" s="483"/>
      <c r="ML51" s="483"/>
      <c r="MM51" s="483"/>
      <c r="MN51" s="483"/>
      <c r="MO51" s="483"/>
      <c r="MP51" s="483"/>
      <c r="MQ51" s="483"/>
      <c r="MR51" s="483"/>
      <c r="MS51" s="483"/>
      <c r="MT51" s="483"/>
      <c r="MU51" s="483"/>
      <c r="MV51" s="483"/>
      <c r="MW51" s="483"/>
      <c r="MX51" s="483"/>
      <c r="MY51" s="483"/>
      <c r="MZ51" s="483"/>
      <c r="NA51" s="483"/>
      <c r="NB51" s="483"/>
      <c r="NC51" s="483"/>
      <c r="ND51" s="483"/>
      <c r="NE51" s="483"/>
      <c r="NF51" s="483"/>
      <c r="NG51" s="483"/>
      <c r="NH51" s="483"/>
      <c r="NI51" s="483"/>
      <c r="NJ51" s="483"/>
      <c r="NK51" s="483"/>
      <c r="NL51" s="483"/>
      <c r="NM51" s="483"/>
      <c r="NN51" s="483"/>
      <c r="NO51" s="483"/>
      <c r="NP51" s="483"/>
      <c r="NQ51" s="483"/>
      <c r="NR51" s="483"/>
      <c r="NS51" s="483"/>
      <c r="NT51" s="483"/>
      <c r="NU51" s="483"/>
      <c r="NV51" s="483"/>
      <c r="NW51" s="483"/>
      <c r="NX51" s="483"/>
      <c r="NY51" s="483"/>
      <c r="NZ51" s="483"/>
      <c r="OA51" s="483"/>
      <c r="OB51" s="483"/>
      <c r="OC51" s="483"/>
      <c r="OD51" s="483"/>
      <c r="OE51" s="483"/>
      <c r="OF51" s="483"/>
      <c r="OG51" s="483"/>
      <c r="OH51" s="483"/>
      <c r="OI51" s="483"/>
      <c r="OJ51" s="483"/>
      <c r="OK51" s="483"/>
      <c r="OL51" s="483"/>
      <c r="OM51" s="483"/>
      <c r="ON51" s="483"/>
      <c r="OO51" s="483"/>
      <c r="OP51" s="483"/>
      <c r="OQ51" s="483"/>
      <c r="OR51" s="483"/>
      <c r="OS51" s="483"/>
      <c r="OT51" s="483"/>
      <c r="OU51" s="483"/>
      <c r="OV51" s="483"/>
      <c r="OW51" s="483"/>
      <c r="OX51" s="483"/>
      <c r="OY51" s="483"/>
      <c r="OZ51" s="483"/>
      <c r="PA51" s="483"/>
      <c r="PB51" s="483"/>
      <c r="PC51" s="483"/>
      <c r="PD51" s="483"/>
      <c r="PE51" s="483"/>
      <c r="PF51" s="483"/>
      <c r="PG51" s="483"/>
      <c r="PH51" s="483"/>
      <c r="PI51" s="483"/>
      <c r="PJ51" s="483"/>
      <c r="PK51" s="483"/>
      <c r="PL51" s="483"/>
      <c r="PM51" s="483"/>
      <c r="PN51" s="483"/>
      <c r="PO51" s="483"/>
      <c r="PP51" s="483"/>
      <c r="PQ51" s="483"/>
      <c r="PR51" s="483"/>
      <c r="PS51" s="483"/>
      <c r="PT51" s="483"/>
      <c r="PU51" s="483"/>
      <c r="PV51" s="483"/>
      <c r="PW51" s="483"/>
      <c r="PX51" s="483"/>
      <c r="PY51" s="483"/>
      <c r="PZ51" s="483"/>
      <c r="QA51" s="483"/>
      <c r="QB51" s="483"/>
      <c r="QC51" s="483"/>
      <c r="QD51" s="483"/>
      <c r="QE51" s="483"/>
      <c r="QF51" s="483"/>
      <c r="QG51" s="483"/>
      <c r="QH51" s="483"/>
      <c r="QI51" s="483"/>
      <c r="QJ51" s="483"/>
      <c r="QK51" s="483"/>
      <c r="QL51" s="483"/>
      <c r="QM51" s="483"/>
      <c r="QN51" s="483"/>
      <c r="QO51" s="483"/>
      <c r="QP51" s="483"/>
      <c r="QQ51" s="483"/>
      <c r="QR51" s="483"/>
      <c r="QS51" s="483"/>
      <c r="QT51" s="483"/>
      <c r="QU51" s="483"/>
      <c r="QV51" s="483"/>
      <c r="QW51" s="483"/>
      <c r="QX51" s="483"/>
      <c r="QY51" s="483"/>
      <c r="QZ51" s="483"/>
      <c r="RA51" s="483"/>
      <c r="RB51" s="483"/>
      <c r="RC51" s="483"/>
      <c r="RD51" s="483"/>
      <c r="RE51" s="483"/>
      <c r="RF51" s="483"/>
      <c r="RG51" s="483"/>
      <c r="RH51" s="483"/>
      <c r="RI51" s="483"/>
      <c r="RJ51" s="483"/>
      <c r="RK51" s="483"/>
      <c r="RL51" s="483"/>
      <c r="RM51" s="483"/>
      <c r="RN51" s="483"/>
      <c r="RO51" s="483"/>
      <c r="RP51" s="483"/>
      <c r="RQ51" s="483"/>
      <c r="RR51" s="483"/>
      <c r="RS51" s="483"/>
      <c r="RT51" s="483"/>
      <c r="RU51" s="483"/>
      <c r="RV51" s="483"/>
      <c r="RW51" s="483"/>
      <c r="RX51" s="483"/>
      <c r="RY51" s="483"/>
      <c r="RZ51" s="483"/>
      <c r="SA51" s="483"/>
      <c r="SB51" s="483"/>
      <c r="SC51" s="483"/>
      <c r="SD51" s="483"/>
      <c r="SE51" s="483"/>
      <c r="SF51" s="483"/>
      <c r="SG51" s="483"/>
      <c r="SH51" s="483"/>
      <c r="SI51" s="483"/>
      <c r="SJ51" s="483"/>
      <c r="SK51" s="483"/>
      <c r="SL51" s="483"/>
      <c r="SM51" s="483"/>
      <c r="SN51" s="483"/>
      <c r="SO51" s="483"/>
      <c r="SP51" s="483"/>
      <c r="SQ51" s="483"/>
      <c r="SR51" s="483"/>
      <c r="SS51" s="483"/>
      <c r="ST51" s="483"/>
      <c r="SU51" s="483"/>
      <c r="SV51" s="483"/>
      <c r="SW51" s="483"/>
      <c r="SX51" s="483"/>
      <c r="SY51" s="483"/>
      <c r="SZ51" s="483"/>
      <c r="TA51" s="483"/>
      <c r="TB51" s="483"/>
      <c r="TC51" s="483"/>
      <c r="TD51" s="483"/>
      <c r="TE51" s="483"/>
      <c r="TF51" s="483"/>
      <c r="TG51" s="483"/>
      <c r="TH51" s="483"/>
      <c r="TI51" s="483"/>
      <c r="TJ51" s="483"/>
      <c r="TK51" s="483"/>
      <c r="TL51" s="483"/>
      <c r="TM51" s="483"/>
      <c r="TN51" s="483"/>
      <c r="TO51" s="483"/>
      <c r="TP51" s="483"/>
      <c r="TQ51" s="483"/>
      <c r="TR51" s="483"/>
      <c r="TS51" s="483"/>
      <c r="TT51" s="483"/>
      <c r="TU51" s="483"/>
      <c r="TV51" s="483"/>
      <c r="TW51" s="483"/>
      <c r="TX51" s="483"/>
      <c r="TY51" s="483"/>
      <c r="TZ51" s="483"/>
      <c r="UA51" s="483"/>
      <c r="UB51" s="483"/>
      <c r="UC51" s="483"/>
      <c r="UD51" s="483"/>
      <c r="UE51" s="483"/>
      <c r="UF51" s="483"/>
      <c r="UG51" s="483"/>
      <c r="UH51" s="483"/>
      <c r="UI51" s="483"/>
      <c r="UJ51" s="483"/>
      <c r="UK51" s="483"/>
      <c r="UL51" s="483"/>
      <c r="UM51" s="483"/>
      <c r="UN51" s="483"/>
      <c r="UO51" s="483"/>
      <c r="UP51" s="483"/>
      <c r="UQ51" s="483"/>
      <c r="UR51" s="483"/>
      <c r="US51" s="483"/>
      <c r="UT51" s="483"/>
      <c r="UU51" s="483"/>
      <c r="UV51" s="483"/>
      <c r="UW51" s="483"/>
      <c r="UX51" s="483"/>
      <c r="UY51" s="483"/>
      <c r="UZ51" s="483"/>
      <c r="VA51" s="483"/>
      <c r="VB51" s="483"/>
      <c r="VC51" s="483"/>
      <c r="VD51" s="483"/>
      <c r="VE51" s="483"/>
      <c r="VF51" s="483"/>
      <c r="VG51" s="483"/>
      <c r="VH51" s="483"/>
      <c r="VI51" s="483"/>
      <c r="VJ51" s="483"/>
      <c r="VK51" s="483"/>
      <c r="VL51" s="483"/>
      <c r="VM51" s="483"/>
      <c r="VN51" s="483"/>
      <c r="VO51" s="483"/>
      <c r="VP51" s="483"/>
      <c r="VQ51" s="483"/>
      <c r="VR51" s="483"/>
      <c r="VS51" s="483"/>
      <c r="VT51" s="483"/>
      <c r="VU51" s="483"/>
      <c r="VV51" s="483"/>
      <c r="VW51" s="483"/>
      <c r="VX51" s="483"/>
      <c r="VY51" s="483"/>
      <c r="VZ51" s="483"/>
      <c r="WA51" s="483"/>
      <c r="WB51" s="483"/>
      <c r="WC51" s="483"/>
      <c r="WD51" s="483"/>
      <c r="WE51" s="483"/>
      <c r="WF51" s="483"/>
      <c r="WG51" s="483"/>
      <c r="WH51" s="483"/>
      <c r="WI51" s="483"/>
      <c r="WJ51" s="483"/>
      <c r="WK51" s="483"/>
      <c r="WL51" s="483"/>
      <c r="WM51" s="483"/>
      <c r="WN51" s="483"/>
      <c r="WO51" s="483"/>
      <c r="WP51" s="483"/>
      <c r="WQ51" s="483"/>
      <c r="WR51" s="483"/>
      <c r="WS51" s="483"/>
      <c r="WT51" s="483"/>
      <c r="WU51" s="483"/>
      <c r="WV51" s="483"/>
      <c r="WW51" s="483"/>
      <c r="WX51" s="483"/>
      <c r="WY51" s="483"/>
      <c r="WZ51" s="483"/>
      <c r="XA51" s="483"/>
      <c r="XB51" s="483"/>
      <c r="XC51" s="483"/>
      <c r="XD51" s="483"/>
      <c r="XE51" s="483"/>
      <c r="XF51" s="483"/>
      <c r="XG51" s="483"/>
      <c r="XH51" s="483"/>
      <c r="XI51" s="483"/>
      <c r="XJ51" s="483"/>
      <c r="XK51" s="483"/>
      <c r="XL51" s="483"/>
      <c r="XM51" s="483"/>
      <c r="XN51" s="483"/>
      <c r="XO51" s="483"/>
      <c r="XP51" s="483"/>
      <c r="XQ51" s="483"/>
      <c r="XR51" s="483"/>
      <c r="XS51" s="483"/>
      <c r="XT51" s="483"/>
      <c r="XU51" s="483"/>
      <c r="XV51" s="483"/>
      <c r="XW51" s="483"/>
      <c r="XX51" s="483"/>
      <c r="XY51" s="483"/>
      <c r="XZ51" s="483"/>
      <c r="YA51" s="483"/>
      <c r="YB51" s="483"/>
      <c r="YC51" s="483"/>
      <c r="YD51" s="483"/>
      <c r="YE51" s="483"/>
      <c r="YF51" s="483"/>
      <c r="YG51" s="483"/>
      <c r="YH51" s="483"/>
      <c r="YI51" s="483"/>
      <c r="YJ51" s="483"/>
      <c r="YK51" s="483"/>
      <c r="YL51" s="483"/>
      <c r="YM51" s="483"/>
      <c r="YN51" s="483"/>
      <c r="YO51" s="483"/>
      <c r="YP51" s="483"/>
      <c r="YQ51" s="483"/>
      <c r="YR51" s="483"/>
      <c r="YS51" s="483"/>
      <c r="YT51" s="483"/>
      <c r="YU51" s="483"/>
      <c r="YV51" s="483"/>
      <c r="YW51" s="483"/>
      <c r="YX51" s="483"/>
      <c r="YY51" s="483"/>
      <c r="YZ51" s="483"/>
      <c r="ZA51" s="483"/>
      <c r="ZB51" s="483"/>
      <c r="ZC51" s="483"/>
      <c r="ZD51" s="483"/>
      <c r="ZE51" s="483"/>
      <c r="ZF51" s="483"/>
      <c r="ZG51" s="483"/>
      <c r="ZH51" s="483"/>
      <c r="ZI51" s="483"/>
      <c r="ZJ51" s="483"/>
      <c r="ZK51" s="483"/>
      <c r="ZL51" s="483"/>
      <c r="ZM51" s="483"/>
      <c r="ZN51" s="483"/>
      <c r="ZO51" s="483"/>
      <c r="ZP51" s="483"/>
      <c r="ZQ51" s="483"/>
      <c r="ZR51" s="483"/>
      <c r="ZS51" s="483"/>
      <c r="ZT51" s="483"/>
      <c r="ZU51" s="483"/>
      <c r="ZV51" s="483"/>
      <c r="ZW51" s="483"/>
      <c r="ZX51" s="483"/>
      <c r="ZY51" s="483"/>
      <c r="ZZ51" s="483"/>
      <c r="AAA51" s="483"/>
      <c r="AAB51" s="483"/>
      <c r="AAC51" s="483"/>
      <c r="AAD51" s="483"/>
      <c r="AAE51" s="483"/>
      <c r="AAF51" s="483"/>
      <c r="AAG51" s="483"/>
      <c r="AAH51" s="483"/>
      <c r="AAI51" s="483"/>
      <c r="AAJ51" s="483"/>
      <c r="AAK51" s="483"/>
      <c r="AAL51" s="483"/>
      <c r="AAM51" s="483"/>
      <c r="AAN51" s="483"/>
      <c r="AAO51" s="483"/>
      <c r="AAP51" s="483"/>
      <c r="AAQ51" s="483"/>
      <c r="AAR51" s="483"/>
      <c r="AAS51" s="483"/>
      <c r="AAT51" s="483"/>
      <c r="AAU51" s="483"/>
      <c r="AAV51" s="483"/>
      <c r="AAW51" s="483"/>
      <c r="AAX51" s="483"/>
      <c r="AAY51" s="483"/>
      <c r="AAZ51" s="483"/>
      <c r="ABA51" s="483"/>
      <c r="ABB51" s="483"/>
      <c r="ABC51" s="483"/>
      <c r="ABD51" s="483"/>
      <c r="ABE51" s="483"/>
      <c r="ABF51" s="483"/>
      <c r="ABG51" s="483"/>
      <c r="ABH51" s="483"/>
      <c r="ABI51" s="483"/>
      <c r="ABJ51" s="483"/>
      <c r="ABK51" s="483"/>
      <c r="ABL51" s="483"/>
      <c r="ABM51" s="483"/>
      <c r="ABN51" s="483"/>
      <c r="ABO51" s="483"/>
      <c r="ABP51" s="483"/>
      <c r="ABQ51" s="483"/>
      <c r="ABR51" s="483"/>
      <c r="ABS51" s="483"/>
      <c r="ABT51" s="483"/>
      <c r="ABU51" s="483"/>
      <c r="ABV51" s="483"/>
      <c r="ABW51" s="483"/>
      <c r="ABX51" s="483"/>
      <c r="ABY51" s="483"/>
      <c r="ABZ51" s="483"/>
      <c r="ACA51" s="483"/>
      <c r="ACB51" s="483"/>
      <c r="ACC51" s="483"/>
      <c r="ACD51" s="483"/>
      <c r="ACE51" s="483"/>
      <c r="ACF51" s="483"/>
      <c r="ACG51" s="483"/>
      <c r="ACH51" s="483"/>
      <c r="ACI51" s="483"/>
      <c r="ACJ51" s="483"/>
      <c r="ACK51" s="483"/>
      <c r="ACL51" s="483"/>
      <c r="ACM51" s="483"/>
      <c r="ACN51" s="483"/>
      <c r="ACO51" s="483"/>
      <c r="ACP51" s="483"/>
      <c r="ACQ51" s="483"/>
      <c r="ACR51" s="483"/>
      <c r="ACS51" s="483"/>
      <c r="ACT51" s="483"/>
      <c r="ACU51" s="483"/>
      <c r="ACV51" s="483"/>
      <c r="ACW51" s="483"/>
      <c r="ACX51" s="483"/>
      <c r="ACY51" s="483"/>
      <c r="ACZ51" s="483"/>
      <c r="ADA51" s="483"/>
      <c r="ADB51" s="483"/>
      <c r="ADC51" s="483"/>
      <c r="ADD51" s="483"/>
      <c r="ADE51" s="483"/>
      <c r="ADF51" s="483"/>
      <c r="ADG51" s="483"/>
      <c r="ADH51" s="483"/>
      <c r="ADI51" s="483"/>
      <c r="ADJ51" s="483"/>
      <c r="ADK51" s="483"/>
      <c r="ADL51" s="483"/>
      <c r="ADM51" s="483"/>
      <c r="ADN51" s="483"/>
      <c r="ADO51" s="483"/>
      <c r="ADP51" s="483"/>
      <c r="ADQ51" s="483"/>
      <c r="ADR51" s="483"/>
      <c r="ADS51" s="483"/>
      <c r="ADT51" s="483"/>
      <c r="ADU51" s="483"/>
      <c r="ADV51" s="483"/>
      <c r="ADW51" s="483"/>
      <c r="ADX51" s="483"/>
      <c r="ADY51" s="483"/>
      <c r="ADZ51" s="483"/>
      <c r="AEA51" s="483"/>
      <c r="AEB51" s="483"/>
      <c r="AEC51" s="483"/>
      <c r="AED51" s="483"/>
      <c r="AEE51" s="483"/>
      <c r="AEF51" s="483"/>
      <c r="AEG51" s="483"/>
      <c r="AEH51" s="483"/>
      <c r="AEI51" s="483"/>
      <c r="AEJ51" s="483"/>
      <c r="AEK51" s="483"/>
      <c r="AEL51" s="483"/>
      <c r="AEM51" s="483"/>
      <c r="AEN51" s="483"/>
      <c r="AEO51" s="483"/>
      <c r="AEP51" s="483"/>
      <c r="AEQ51" s="483"/>
      <c r="AER51" s="483"/>
      <c r="AES51" s="483"/>
      <c r="AET51" s="483"/>
      <c r="AEU51" s="483"/>
      <c r="AEV51" s="483"/>
      <c r="AEW51" s="483"/>
      <c r="AEX51" s="483"/>
      <c r="AEY51" s="483"/>
      <c r="AEZ51" s="483"/>
      <c r="AFA51" s="483"/>
      <c r="AFB51" s="483"/>
      <c r="AFC51" s="483"/>
      <c r="AFD51" s="483"/>
      <c r="AFE51" s="483"/>
      <c r="AFF51" s="483"/>
      <c r="AFG51" s="483"/>
      <c r="AFH51" s="483"/>
      <c r="AFI51" s="483"/>
      <c r="AFJ51" s="483"/>
      <c r="AFK51" s="483"/>
      <c r="AFL51" s="483"/>
      <c r="AFM51" s="483"/>
      <c r="AFN51" s="483"/>
      <c r="AFO51" s="483"/>
      <c r="AFP51" s="483"/>
      <c r="AFQ51" s="483"/>
      <c r="AFR51" s="483"/>
      <c r="AFS51" s="483"/>
      <c r="AFT51" s="483"/>
      <c r="AFU51" s="483"/>
      <c r="AFV51" s="483"/>
      <c r="AFW51" s="483"/>
      <c r="AFX51" s="483"/>
      <c r="AFY51" s="483"/>
      <c r="AFZ51" s="483"/>
      <c r="AGA51" s="483"/>
      <c r="AGB51" s="483"/>
      <c r="AGC51" s="483"/>
      <c r="AGD51" s="483"/>
      <c r="AGE51" s="483"/>
      <c r="AGF51" s="483"/>
      <c r="AGG51" s="483"/>
      <c r="AGH51" s="483"/>
      <c r="AGI51" s="483"/>
      <c r="AGJ51" s="483"/>
      <c r="AGK51" s="483"/>
      <c r="AGL51" s="483"/>
      <c r="AGM51" s="483"/>
      <c r="AGN51" s="483"/>
      <c r="AGO51" s="483"/>
      <c r="AGP51" s="483"/>
      <c r="AGQ51" s="483"/>
      <c r="AGR51" s="483"/>
      <c r="AGS51" s="483"/>
      <c r="AGT51" s="483"/>
      <c r="AGU51" s="483"/>
      <c r="AGV51" s="483"/>
      <c r="AGW51" s="483"/>
      <c r="AGX51" s="483"/>
      <c r="AGY51" s="483"/>
      <c r="AGZ51" s="483"/>
      <c r="AHA51" s="483"/>
      <c r="AHB51" s="483"/>
      <c r="AHC51" s="483"/>
      <c r="AHD51" s="483"/>
      <c r="AHE51" s="483"/>
      <c r="AHF51" s="483"/>
      <c r="AHG51" s="483"/>
      <c r="AHH51" s="483"/>
      <c r="AHI51" s="483"/>
      <c r="AHJ51" s="483"/>
      <c r="AHK51" s="483"/>
      <c r="AHL51" s="483"/>
      <c r="AHM51" s="483"/>
      <c r="AHN51" s="483"/>
      <c r="AHO51" s="483"/>
      <c r="AHP51" s="483"/>
      <c r="AHQ51" s="483"/>
      <c r="AHR51" s="483"/>
      <c r="AHS51" s="483"/>
      <c r="AHT51" s="483"/>
      <c r="AHU51" s="483"/>
      <c r="AHV51" s="483"/>
      <c r="AHW51" s="483"/>
      <c r="AHX51" s="483"/>
      <c r="AHY51" s="483"/>
      <c r="AHZ51" s="483"/>
      <c r="AIA51" s="483"/>
      <c r="AIB51" s="483"/>
      <c r="AIC51" s="483"/>
      <c r="AID51" s="483"/>
      <c r="AIE51" s="483"/>
      <c r="AIF51" s="483"/>
      <c r="AIG51" s="483"/>
      <c r="AIH51" s="483"/>
      <c r="AII51" s="483"/>
      <c r="AIJ51" s="483"/>
      <c r="AIK51" s="483"/>
      <c r="AIL51" s="483"/>
      <c r="AIM51" s="483"/>
      <c r="AIN51" s="483"/>
      <c r="AIO51" s="483"/>
      <c r="AIP51" s="483"/>
      <c r="AIQ51" s="483"/>
      <c r="AIR51" s="483"/>
      <c r="AIS51" s="483"/>
      <c r="AIT51" s="483"/>
      <c r="AIU51" s="483"/>
      <c r="AIV51" s="483"/>
      <c r="AIW51" s="483"/>
      <c r="AIX51" s="483"/>
      <c r="AIY51" s="483"/>
      <c r="AIZ51" s="483"/>
      <c r="AJA51" s="483"/>
      <c r="AJB51" s="483"/>
      <c r="AJC51" s="483"/>
      <c r="AJD51" s="483"/>
      <c r="AJE51" s="483"/>
      <c r="AJF51" s="483"/>
      <c r="AJG51" s="483"/>
      <c r="AJH51" s="483"/>
      <c r="AJI51" s="483"/>
      <c r="AJJ51" s="483"/>
      <c r="AJK51" s="483"/>
      <c r="AJL51" s="483"/>
      <c r="AJM51" s="483"/>
      <c r="AJN51" s="483"/>
      <c r="AJO51" s="483"/>
      <c r="AJP51" s="483"/>
      <c r="AJQ51" s="483"/>
      <c r="AJR51" s="483"/>
      <c r="AJS51" s="483"/>
      <c r="AJT51" s="483"/>
      <c r="AJU51" s="483"/>
      <c r="AJV51" s="483"/>
      <c r="AJW51" s="483"/>
      <c r="AJX51" s="483"/>
      <c r="AJY51" s="483"/>
      <c r="AJZ51" s="483"/>
      <c r="AKA51" s="483"/>
      <c r="AKB51" s="483"/>
      <c r="AKC51" s="483"/>
      <c r="AKD51" s="483"/>
      <c r="AKE51" s="483"/>
      <c r="AKF51" s="483"/>
      <c r="AKG51" s="483"/>
      <c r="AKH51" s="483"/>
      <c r="AKI51" s="483"/>
      <c r="AKJ51" s="483"/>
      <c r="AKK51" s="483"/>
      <c r="AKL51" s="483"/>
      <c r="AKM51" s="483"/>
      <c r="AKN51" s="483"/>
      <c r="AKO51" s="483"/>
      <c r="AKP51" s="483"/>
      <c r="AKQ51" s="483"/>
      <c r="AKR51" s="483"/>
      <c r="AKS51" s="483"/>
      <c r="AKT51" s="483"/>
      <c r="AKU51" s="483"/>
      <c r="AKV51" s="483"/>
      <c r="AKW51" s="483"/>
      <c r="AKX51" s="483"/>
      <c r="AKY51" s="483"/>
      <c r="AKZ51" s="483"/>
      <c r="ALA51" s="483"/>
      <c r="ALB51" s="483"/>
      <c r="ALC51" s="483"/>
      <c r="ALD51" s="483"/>
      <c r="ALE51" s="483"/>
      <c r="ALF51" s="483"/>
      <c r="ALG51" s="483"/>
      <c r="ALH51" s="483"/>
      <c r="ALI51" s="483"/>
      <c r="ALJ51" s="483"/>
      <c r="ALK51" s="483"/>
      <c r="ALL51" s="483"/>
      <c r="ALM51" s="483"/>
      <c r="ALN51" s="483"/>
      <c r="ALO51" s="483"/>
      <c r="ALP51" s="483"/>
      <c r="ALQ51" s="483"/>
      <c r="ALR51" s="483"/>
      <c r="ALS51" s="483"/>
      <c r="ALT51" s="483"/>
      <c r="ALU51" s="483"/>
      <c r="ALV51" s="483"/>
      <c r="ALW51" s="483"/>
      <c r="ALX51" s="483"/>
      <c r="ALY51" s="483"/>
      <c r="ALZ51" s="483"/>
      <c r="AMA51" s="483"/>
      <c r="AMB51" s="483"/>
      <c r="AMC51" s="483"/>
      <c r="AMD51" s="483"/>
      <c r="AME51" s="483"/>
      <c r="AMF51" s="483"/>
      <c r="AMG51" s="483"/>
      <c r="AMH51" s="483"/>
      <c r="AMI51" s="483"/>
      <c r="AMJ51" s="483"/>
      <c r="AMK51" s="483"/>
      <c r="AML51" s="483"/>
      <c r="AMM51" s="483"/>
      <c r="AMN51" s="483"/>
      <c r="AMO51" s="483"/>
      <c r="AMP51" s="483"/>
      <c r="AMQ51" s="483"/>
      <c r="AMR51" s="483"/>
      <c r="AMS51" s="483"/>
      <c r="AMT51" s="483"/>
      <c r="AMU51" s="483"/>
      <c r="AMV51" s="483"/>
      <c r="AMW51" s="483"/>
      <c r="AMX51" s="483"/>
      <c r="AMY51" s="483"/>
      <c r="AMZ51" s="483"/>
      <c r="ANA51" s="483"/>
      <c r="ANB51" s="483"/>
      <c r="ANC51" s="483"/>
      <c r="AND51" s="483"/>
      <c r="ANE51" s="483"/>
      <c r="ANF51" s="483"/>
      <c r="ANG51" s="483"/>
      <c r="ANH51" s="483"/>
      <c r="ANI51" s="483"/>
      <c r="ANJ51" s="483"/>
      <c r="ANK51" s="483"/>
      <c r="ANL51" s="483"/>
      <c r="ANM51" s="483"/>
      <c r="ANN51" s="483"/>
      <c r="ANO51" s="483"/>
      <c r="ANP51" s="483"/>
      <c r="ANQ51" s="483"/>
      <c r="ANR51" s="483"/>
      <c r="ANS51" s="483"/>
      <c r="ANT51" s="483"/>
      <c r="ANU51" s="483"/>
      <c r="ANV51" s="483"/>
      <c r="ANW51" s="483"/>
      <c r="ANX51" s="483"/>
      <c r="ANY51" s="483"/>
      <c r="ANZ51" s="483"/>
      <c r="AOA51" s="483"/>
      <c r="AOB51" s="483"/>
      <c r="AOC51" s="483"/>
      <c r="AOD51" s="483"/>
      <c r="AOE51" s="483"/>
      <c r="AOF51" s="483"/>
      <c r="AOG51" s="483"/>
      <c r="AOH51" s="483"/>
      <c r="AOI51" s="483"/>
      <c r="AOJ51" s="483"/>
      <c r="AOK51" s="483"/>
      <c r="AOL51" s="483"/>
      <c r="AOM51" s="483"/>
      <c r="AON51" s="483"/>
      <c r="AOO51" s="483"/>
      <c r="AOP51" s="483"/>
      <c r="AOQ51" s="483"/>
      <c r="AOR51" s="483"/>
      <c r="AOS51" s="483"/>
      <c r="AOT51" s="483"/>
      <c r="AOU51" s="483"/>
      <c r="AOV51" s="483"/>
      <c r="AOW51" s="483"/>
      <c r="AOX51" s="483"/>
      <c r="AOY51" s="483"/>
      <c r="AOZ51" s="483"/>
      <c r="APA51" s="483"/>
      <c r="APB51" s="483"/>
      <c r="APC51" s="483"/>
      <c r="APD51" s="483"/>
      <c r="APE51" s="483"/>
      <c r="APF51" s="483"/>
      <c r="APG51" s="483"/>
      <c r="APH51" s="483"/>
      <c r="API51" s="483"/>
      <c r="APJ51" s="483"/>
      <c r="APK51" s="483"/>
      <c r="APL51" s="483"/>
      <c r="APM51" s="483"/>
      <c r="APN51" s="483"/>
      <c r="APO51" s="483"/>
      <c r="APP51" s="483"/>
      <c r="APQ51" s="483"/>
      <c r="APR51" s="483"/>
      <c r="APS51" s="483"/>
      <c r="APT51" s="483"/>
      <c r="APU51" s="483"/>
      <c r="APV51" s="483"/>
      <c r="APW51" s="483"/>
      <c r="APX51" s="483"/>
      <c r="APY51" s="483"/>
      <c r="APZ51" s="483"/>
      <c r="AQA51" s="483"/>
      <c r="AQB51" s="483"/>
      <c r="AQC51" s="483"/>
      <c r="AQD51" s="483"/>
      <c r="AQE51" s="483"/>
      <c r="AQF51" s="483"/>
      <c r="AQG51" s="483"/>
      <c r="AQH51" s="483"/>
      <c r="AQI51" s="483"/>
      <c r="AQJ51" s="483"/>
      <c r="AQK51" s="483"/>
      <c r="AQL51" s="483"/>
      <c r="AQM51" s="483"/>
      <c r="AQN51" s="483"/>
      <c r="AQO51" s="483"/>
      <c r="AQP51" s="483"/>
      <c r="AQQ51" s="483"/>
      <c r="AQR51" s="483"/>
      <c r="AQS51" s="483"/>
      <c r="AQT51" s="483"/>
      <c r="AQU51" s="483"/>
      <c r="AQV51" s="483"/>
      <c r="AQW51" s="483"/>
      <c r="AQX51" s="483"/>
      <c r="AQY51" s="483"/>
      <c r="AQZ51" s="483"/>
      <c r="ARA51" s="483"/>
      <c r="ARB51" s="483"/>
      <c r="ARC51" s="483"/>
      <c r="ARD51" s="483"/>
      <c r="ARE51" s="483"/>
      <c r="ARF51" s="483"/>
      <c r="ARG51" s="483"/>
      <c r="ARH51" s="483"/>
      <c r="ARI51" s="483"/>
      <c r="ARJ51" s="483"/>
      <c r="ARK51" s="483"/>
      <c r="ARL51" s="483"/>
      <c r="ARM51" s="483"/>
      <c r="ARN51" s="483"/>
      <c r="ARO51" s="483"/>
      <c r="ARP51" s="483"/>
      <c r="ARQ51" s="483"/>
      <c r="ARR51" s="483"/>
      <c r="ARS51" s="483"/>
      <c r="ART51" s="483"/>
      <c r="ARU51" s="483"/>
      <c r="ARV51" s="483"/>
      <c r="ARW51" s="483"/>
      <c r="ARX51" s="483"/>
      <c r="ARY51" s="483"/>
      <c r="ARZ51" s="483"/>
      <c r="ASA51" s="483"/>
      <c r="ASB51" s="483"/>
      <c r="ASC51" s="483"/>
      <c r="ASD51" s="483"/>
      <c r="ASE51" s="483"/>
      <c r="ASF51" s="483"/>
      <c r="ASG51" s="483"/>
      <c r="ASH51" s="483"/>
      <c r="ASI51" s="483"/>
      <c r="ASJ51" s="483"/>
      <c r="ASK51" s="483"/>
      <c r="ASL51" s="483"/>
      <c r="ASM51" s="483"/>
      <c r="ASN51" s="483"/>
      <c r="ASO51" s="483"/>
      <c r="ASP51" s="483"/>
      <c r="ASQ51" s="483"/>
      <c r="ASR51" s="483"/>
      <c r="ASS51" s="483"/>
      <c r="AST51" s="483"/>
      <c r="ASU51" s="483"/>
      <c r="ASV51" s="483"/>
      <c r="ASW51" s="483"/>
      <c r="ASX51" s="483"/>
      <c r="ASY51" s="483"/>
      <c r="ASZ51" s="483"/>
      <c r="ATA51" s="483"/>
      <c r="ATB51" s="483"/>
      <c r="ATC51" s="483"/>
      <c r="ATD51" s="483"/>
      <c r="ATE51" s="483"/>
      <c r="ATF51" s="483"/>
      <c r="ATG51" s="483"/>
      <c r="ATH51" s="483"/>
      <c r="ATI51" s="483"/>
      <c r="ATJ51" s="483"/>
      <c r="ATK51" s="483"/>
      <c r="ATL51" s="483"/>
      <c r="ATM51" s="483"/>
      <c r="ATN51" s="483"/>
      <c r="ATO51" s="483"/>
      <c r="ATP51" s="483"/>
      <c r="ATQ51" s="483"/>
      <c r="ATR51" s="483"/>
      <c r="ATS51" s="483"/>
      <c r="ATT51" s="483"/>
      <c r="ATU51" s="483"/>
      <c r="ATV51" s="483"/>
      <c r="ATW51" s="483"/>
      <c r="ATX51" s="483"/>
      <c r="ATY51" s="483"/>
      <c r="ATZ51" s="483"/>
      <c r="AUA51" s="483"/>
      <c r="AUB51" s="483"/>
      <c r="AUC51" s="483"/>
      <c r="AUD51" s="483"/>
      <c r="AUE51" s="483"/>
      <c r="AUF51" s="483"/>
      <c r="AUG51" s="483"/>
      <c r="AUH51" s="483"/>
      <c r="AUI51" s="483"/>
      <c r="AUJ51" s="483"/>
      <c r="AUK51" s="483"/>
      <c r="AUL51" s="483"/>
      <c r="AUM51" s="483"/>
      <c r="AUN51" s="483"/>
      <c r="AUO51" s="483"/>
      <c r="AUP51" s="483"/>
      <c r="AUQ51" s="483"/>
      <c r="AUR51" s="483"/>
      <c r="AUS51" s="483"/>
      <c r="AUT51" s="483"/>
      <c r="AUU51" s="483"/>
      <c r="AUV51" s="483"/>
      <c r="AUW51" s="483"/>
      <c r="AUX51" s="483"/>
      <c r="AUY51" s="483"/>
      <c r="AUZ51" s="483"/>
      <c r="AVA51" s="483"/>
      <c r="AVB51" s="483"/>
      <c r="AVC51" s="483"/>
      <c r="AVD51" s="483"/>
      <c r="AVE51" s="483"/>
      <c r="AVF51" s="483"/>
      <c r="AVG51" s="483"/>
      <c r="AVH51" s="483"/>
      <c r="AVI51" s="483"/>
      <c r="AVJ51" s="483"/>
      <c r="AVK51" s="483"/>
      <c r="AVL51" s="483"/>
      <c r="AVM51" s="483"/>
      <c r="AVN51" s="483"/>
      <c r="AVO51" s="483"/>
      <c r="AVP51" s="483"/>
      <c r="AVQ51" s="483"/>
      <c r="AVR51" s="483"/>
      <c r="AVS51" s="483"/>
      <c r="AVT51" s="483"/>
      <c r="AVU51" s="483"/>
      <c r="AVV51" s="483"/>
      <c r="AVW51" s="483"/>
      <c r="AVX51" s="483"/>
      <c r="AVY51" s="483"/>
      <c r="AVZ51" s="483"/>
      <c r="AWA51" s="483"/>
      <c r="AWB51" s="483"/>
      <c r="AWC51" s="483"/>
      <c r="AWD51" s="483"/>
      <c r="AWE51" s="483"/>
      <c r="AWF51" s="483"/>
      <c r="AWG51" s="483"/>
      <c r="AWH51" s="483"/>
      <c r="AWI51" s="483"/>
      <c r="AWJ51" s="483"/>
      <c r="AWK51" s="483"/>
      <c r="AWL51" s="483"/>
      <c r="AWM51" s="483"/>
      <c r="AWN51" s="483"/>
      <c r="AWO51" s="483"/>
      <c r="AWP51" s="483"/>
      <c r="AWQ51" s="483"/>
      <c r="AWR51" s="483"/>
      <c r="AWS51" s="483"/>
      <c r="AWT51" s="483"/>
      <c r="AWU51" s="483"/>
      <c r="AWV51" s="483"/>
      <c r="AWW51" s="483"/>
      <c r="AWX51" s="483"/>
      <c r="AWY51" s="483"/>
      <c r="AWZ51" s="483"/>
      <c r="AXA51" s="483"/>
      <c r="AXB51" s="483"/>
      <c r="AXC51" s="483"/>
      <c r="AXD51" s="483"/>
      <c r="AXE51" s="483"/>
      <c r="AXF51" s="483"/>
      <c r="AXG51" s="483"/>
      <c r="AXH51" s="483"/>
      <c r="AXI51" s="483"/>
      <c r="AXJ51" s="483"/>
      <c r="AXK51" s="483"/>
      <c r="AXL51" s="483"/>
      <c r="AXM51" s="483"/>
      <c r="AXN51" s="483"/>
      <c r="AXO51" s="483"/>
      <c r="AXP51" s="483"/>
      <c r="AXQ51" s="483"/>
      <c r="AXR51" s="483"/>
      <c r="AXS51" s="483"/>
      <c r="AXT51" s="483"/>
      <c r="AXU51" s="483"/>
      <c r="AXV51" s="483"/>
      <c r="AXW51" s="483"/>
      <c r="AXX51" s="483"/>
      <c r="AXY51" s="483"/>
      <c r="AXZ51" s="483"/>
      <c r="AYA51" s="483"/>
      <c r="AYB51" s="483"/>
      <c r="AYC51" s="483"/>
      <c r="AYD51" s="483"/>
      <c r="AYE51" s="483"/>
      <c r="AYF51" s="483"/>
      <c r="AYG51" s="483"/>
      <c r="AYH51" s="483"/>
      <c r="AYI51" s="483"/>
      <c r="AYJ51" s="483"/>
      <c r="AYK51" s="483"/>
      <c r="AYL51" s="483"/>
      <c r="AYM51" s="483"/>
      <c r="AYN51" s="483"/>
      <c r="AYO51" s="483"/>
      <c r="AYP51" s="483"/>
      <c r="AYQ51" s="483"/>
      <c r="AYR51" s="483"/>
      <c r="AYS51" s="483"/>
      <c r="AYT51" s="483"/>
      <c r="AYU51" s="483"/>
      <c r="AYV51" s="483"/>
      <c r="AYW51" s="483"/>
      <c r="AYX51" s="483"/>
      <c r="AYY51" s="483"/>
      <c r="AYZ51" s="483"/>
      <c r="AZA51" s="483"/>
      <c r="AZB51" s="483"/>
      <c r="AZC51" s="483"/>
      <c r="AZD51" s="483"/>
      <c r="AZE51" s="483"/>
      <c r="AZF51" s="483"/>
      <c r="AZG51" s="483"/>
      <c r="AZH51" s="483"/>
      <c r="AZI51" s="483"/>
      <c r="AZJ51" s="483"/>
      <c r="AZK51" s="483"/>
      <c r="AZL51" s="483"/>
      <c r="AZM51" s="483"/>
      <c r="AZN51" s="483"/>
      <c r="AZO51" s="483"/>
      <c r="AZP51" s="483"/>
      <c r="AZQ51" s="483"/>
      <c r="AZR51" s="483"/>
      <c r="AZS51" s="483"/>
      <c r="AZT51" s="483"/>
      <c r="AZU51" s="483"/>
      <c r="AZV51" s="483"/>
      <c r="AZW51" s="483"/>
      <c r="AZX51" s="483"/>
      <c r="AZY51" s="483"/>
      <c r="AZZ51" s="483"/>
      <c r="BAA51" s="483"/>
      <c r="BAB51" s="483"/>
      <c r="BAC51" s="483"/>
      <c r="BAD51" s="483"/>
      <c r="BAE51" s="483"/>
      <c r="BAF51" s="483"/>
      <c r="BAG51" s="483"/>
      <c r="BAH51" s="483"/>
      <c r="BAI51" s="483"/>
      <c r="BAJ51" s="483"/>
      <c r="BAK51" s="483"/>
      <c r="BAL51" s="483"/>
      <c r="BAM51" s="483"/>
      <c r="BAN51" s="483"/>
      <c r="BAO51" s="483"/>
      <c r="BAP51" s="483"/>
      <c r="BAQ51" s="483"/>
      <c r="BAR51" s="483"/>
      <c r="BAS51" s="483"/>
      <c r="BAT51" s="483"/>
      <c r="BAU51" s="483"/>
      <c r="BAV51" s="483"/>
      <c r="BAW51" s="483"/>
      <c r="BAX51" s="483"/>
      <c r="BAY51" s="483"/>
      <c r="BAZ51" s="483"/>
      <c r="BBA51" s="483"/>
      <c r="BBB51" s="483"/>
      <c r="BBC51" s="483"/>
      <c r="BBD51" s="483"/>
      <c r="BBE51" s="483"/>
      <c r="BBF51" s="483"/>
      <c r="BBG51" s="483"/>
      <c r="BBH51" s="483"/>
      <c r="BBI51" s="483"/>
      <c r="BBJ51" s="483"/>
      <c r="BBK51" s="483"/>
      <c r="BBL51" s="483"/>
      <c r="BBM51" s="483"/>
      <c r="BBN51" s="483"/>
      <c r="BBO51" s="483"/>
      <c r="BBP51" s="483"/>
      <c r="BBQ51" s="483"/>
      <c r="BBR51" s="483"/>
      <c r="BBS51" s="483"/>
      <c r="BBT51" s="483"/>
      <c r="BBU51" s="483"/>
      <c r="BBV51" s="483"/>
      <c r="BBW51" s="483"/>
      <c r="BBX51" s="483"/>
      <c r="BBY51" s="483"/>
      <c r="BBZ51" s="483"/>
      <c r="BCA51" s="483"/>
      <c r="BCB51" s="483"/>
      <c r="BCC51" s="483"/>
      <c r="BCD51" s="483"/>
      <c r="BCE51" s="483"/>
      <c r="BCF51" s="483"/>
      <c r="BCG51" s="483"/>
      <c r="BCH51" s="483"/>
      <c r="BCI51" s="483"/>
      <c r="BCJ51" s="483"/>
      <c r="BCK51" s="483"/>
      <c r="BCL51" s="483"/>
      <c r="BCM51" s="483"/>
      <c r="BCN51" s="483"/>
      <c r="BCO51" s="483"/>
      <c r="BCP51" s="483"/>
      <c r="BCQ51" s="483"/>
      <c r="BCR51" s="483"/>
      <c r="BCS51" s="483"/>
      <c r="BCT51" s="483"/>
      <c r="BCU51" s="483"/>
      <c r="BCV51" s="483"/>
      <c r="BCW51" s="483"/>
      <c r="BCX51" s="483"/>
      <c r="BCY51" s="483"/>
      <c r="BCZ51" s="483"/>
      <c r="BDA51" s="483"/>
      <c r="BDB51" s="483"/>
      <c r="BDC51" s="483"/>
      <c r="BDD51" s="483"/>
      <c r="BDE51" s="483"/>
      <c r="BDF51" s="483"/>
      <c r="BDG51" s="483"/>
      <c r="BDH51" s="483"/>
      <c r="BDI51" s="483"/>
      <c r="BDJ51" s="483"/>
      <c r="BDK51" s="483"/>
      <c r="BDL51" s="483"/>
      <c r="BDM51" s="483"/>
      <c r="BDN51" s="483"/>
      <c r="BDO51" s="483"/>
      <c r="BDP51" s="483"/>
      <c r="BDQ51" s="483"/>
      <c r="BDR51" s="483"/>
      <c r="BDS51" s="483"/>
      <c r="BDT51" s="483"/>
      <c r="BDU51" s="483"/>
      <c r="BDV51" s="483"/>
      <c r="BDW51" s="483"/>
      <c r="BDX51" s="483"/>
      <c r="BDY51" s="483"/>
      <c r="BDZ51" s="483"/>
      <c r="BEA51" s="483"/>
      <c r="BEB51" s="483"/>
      <c r="BEC51" s="483"/>
      <c r="BED51" s="483"/>
      <c r="BEE51" s="483"/>
      <c r="BEF51" s="483"/>
      <c r="BEG51" s="483"/>
      <c r="BEH51" s="483"/>
      <c r="BEI51" s="483"/>
      <c r="BEJ51" s="483"/>
      <c r="BEK51" s="483"/>
      <c r="BEL51" s="483"/>
      <c r="BEM51" s="483"/>
      <c r="BEN51" s="483"/>
      <c r="BEO51" s="483"/>
      <c r="BEP51" s="483"/>
      <c r="BEQ51" s="483"/>
      <c r="BER51" s="483"/>
      <c r="BES51" s="483"/>
      <c r="BET51" s="483"/>
      <c r="BEU51" s="483"/>
      <c r="BEV51" s="483"/>
      <c r="BEW51" s="483"/>
      <c r="BEX51" s="483"/>
      <c r="BEY51" s="483"/>
      <c r="BEZ51" s="483"/>
      <c r="BFA51" s="483"/>
      <c r="BFB51" s="483"/>
      <c r="BFC51" s="483"/>
      <c r="BFD51" s="483"/>
      <c r="BFE51" s="483"/>
      <c r="BFF51" s="483"/>
      <c r="BFG51" s="483"/>
      <c r="BFH51" s="483"/>
      <c r="BFI51" s="483"/>
      <c r="BFJ51" s="483"/>
      <c r="BFK51" s="483"/>
      <c r="BFL51" s="483"/>
      <c r="BFM51" s="483"/>
      <c r="BFN51" s="483"/>
      <c r="BFO51" s="483"/>
      <c r="BFP51" s="483"/>
      <c r="BFQ51" s="483"/>
      <c r="BFR51" s="483"/>
      <c r="BFS51" s="483"/>
      <c r="BFT51" s="483"/>
      <c r="BFU51" s="483"/>
      <c r="BFV51" s="483"/>
      <c r="BFW51" s="483"/>
      <c r="BFX51" s="483"/>
      <c r="BFY51" s="483"/>
      <c r="BFZ51" s="483"/>
      <c r="BGA51" s="483"/>
      <c r="BGB51" s="483"/>
      <c r="BGC51" s="483"/>
      <c r="BGD51" s="483"/>
      <c r="BGE51" s="483"/>
      <c r="BGF51" s="483"/>
      <c r="BGG51" s="483"/>
      <c r="BGH51" s="483"/>
      <c r="BGI51" s="483"/>
      <c r="BGJ51" s="483"/>
      <c r="BGK51" s="483"/>
      <c r="BGL51" s="483"/>
      <c r="BGM51" s="483"/>
      <c r="BGN51" s="483"/>
      <c r="BGO51" s="483"/>
      <c r="BGP51" s="483"/>
      <c r="BGQ51" s="483"/>
      <c r="BGR51" s="483"/>
      <c r="BGS51" s="483"/>
      <c r="BGT51" s="483"/>
      <c r="BGU51" s="483"/>
      <c r="BGV51" s="483"/>
      <c r="BGW51" s="483"/>
      <c r="BGX51" s="483"/>
      <c r="BGY51" s="483"/>
      <c r="BGZ51" s="483"/>
      <c r="BHA51" s="483"/>
      <c r="BHB51" s="483"/>
      <c r="BHC51" s="483"/>
      <c r="BHD51" s="483"/>
      <c r="BHE51" s="483"/>
      <c r="BHF51" s="483"/>
      <c r="BHG51" s="483"/>
      <c r="BHH51" s="483"/>
      <c r="BHI51" s="483"/>
      <c r="BHJ51" s="483"/>
      <c r="BHK51" s="483"/>
      <c r="BHL51" s="483"/>
      <c r="BHM51" s="483"/>
      <c r="BHN51" s="483"/>
      <c r="BHO51" s="483"/>
      <c r="BHP51" s="483"/>
      <c r="BHQ51" s="483"/>
      <c r="BHR51" s="483"/>
      <c r="BHS51" s="483"/>
      <c r="BHT51" s="483"/>
      <c r="BHU51" s="483"/>
      <c r="BHV51" s="483"/>
      <c r="BHW51" s="483"/>
      <c r="BHX51" s="483"/>
      <c r="BHY51" s="483"/>
      <c r="BHZ51" s="483"/>
      <c r="BIA51" s="483"/>
      <c r="BIB51" s="483"/>
      <c r="BIC51" s="483"/>
      <c r="BID51" s="483"/>
      <c r="BIE51" s="483"/>
      <c r="BIF51" s="483"/>
      <c r="BIG51" s="483"/>
      <c r="BIH51" s="483"/>
      <c r="BII51" s="483"/>
      <c r="BIJ51" s="483"/>
      <c r="BIK51" s="483"/>
      <c r="BIL51" s="483"/>
      <c r="BIM51" s="483"/>
      <c r="BIN51" s="483"/>
      <c r="BIO51" s="483"/>
      <c r="BIP51" s="483"/>
      <c r="BIQ51" s="483"/>
      <c r="BIR51" s="483"/>
      <c r="BIS51" s="483"/>
      <c r="BIT51" s="483"/>
      <c r="BIU51" s="483"/>
      <c r="BIV51" s="483"/>
      <c r="BIW51" s="483"/>
      <c r="BIX51" s="483"/>
      <c r="BIY51" s="483"/>
      <c r="BIZ51" s="483"/>
      <c r="BJA51" s="483"/>
      <c r="BJB51" s="483"/>
      <c r="BJC51" s="483"/>
      <c r="BJD51" s="483"/>
      <c r="BJE51" s="483"/>
      <c r="BJF51" s="483"/>
      <c r="BJG51" s="483"/>
      <c r="BJH51" s="483"/>
      <c r="BJI51" s="483"/>
      <c r="BJJ51" s="483"/>
      <c r="BJK51" s="483"/>
      <c r="BJL51" s="483"/>
      <c r="BJM51" s="483"/>
      <c r="BJN51" s="483"/>
      <c r="BJO51" s="483"/>
      <c r="BJP51" s="483"/>
      <c r="BJQ51" s="483"/>
      <c r="BJR51" s="483"/>
      <c r="BJS51" s="483"/>
      <c r="BJT51" s="483"/>
      <c r="BJU51" s="483"/>
      <c r="BJV51" s="483"/>
      <c r="BJW51" s="483"/>
      <c r="BJX51" s="483"/>
      <c r="BJY51" s="483"/>
      <c r="BJZ51" s="483"/>
      <c r="BKA51" s="483"/>
      <c r="BKB51" s="483"/>
      <c r="BKC51" s="483"/>
      <c r="BKD51" s="483"/>
      <c r="BKE51" s="483"/>
      <c r="BKF51" s="483"/>
      <c r="BKG51" s="483"/>
      <c r="BKH51" s="483"/>
      <c r="BKI51" s="483"/>
      <c r="BKJ51" s="483"/>
      <c r="BKK51" s="483"/>
      <c r="BKL51" s="483"/>
      <c r="BKM51" s="483"/>
      <c r="BKN51" s="483"/>
      <c r="BKO51" s="483"/>
      <c r="BKP51" s="483"/>
      <c r="BKQ51" s="483"/>
      <c r="BKR51" s="483"/>
      <c r="BKS51" s="483"/>
      <c r="BKT51" s="483"/>
      <c r="BKU51" s="483"/>
      <c r="BKV51" s="483"/>
      <c r="BKW51" s="483"/>
      <c r="BKX51" s="483"/>
      <c r="BKY51" s="483"/>
      <c r="BKZ51" s="483"/>
      <c r="BLA51" s="483"/>
      <c r="BLB51" s="483"/>
      <c r="BLC51" s="483"/>
      <c r="BLD51" s="483"/>
      <c r="BLE51" s="483"/>
      <c r="BLF51" s="483"/>
      <c r="BLG51" s="483"/>
      <c r="BLH51" s="483"/>
      <c r="BLI51" s="483"/>
      <c r="BLJ51" s="483"/>
      <c r="BLK51" s="483"/>
      <c r="BLL51" s="483"/>
      <c r="BLM51" s="483"/>
      <c r="BLN51" s="483"/>
      <c r="BLO51" s="483"/>
      <c r="BLP51" s="483"/>
      <c r="BLQ51" s="483"/>
      <c r="BLR51" s="483"/>
      <c r="BLS51" s="483"/>
      <c r="BLT51" s="483"/>
      <c r="BLU51" s="483"/>
      <c r="BLV51" s="483"/>
      <c r="BLW51" s="483"/>
      <c r="BLX51" s="483"/>
      <c r="BLY51" s="483"/>
      <c r="BLZ51" s="483"/>
      <c r="BMA51" s="483"/>
      <c r="BMB51" s="483"/>
      <c r="BMC51" s="483"/>
      <c r="BMD51" s="483"/>
      <c r="BME51" s="483"/>
      <c r="BMF51" s="483"/>
      <c r="BMG51" s="483"/>
      <c r="BMH51" s="483"/>
      <c r="BMI51" s="483"/>
      <c r="BMJ51" s="483"/>
      <c r="BMK51" s="483"/>
      <c r="BML51" s="483"/>
      <c r="BMM51" s="483"/>
      <c r="BMN51" s="483"/>
      <c r="BMO51" s="483"/>
      <c r="BMP51" s="483"/>
      <c r="BMQ51" s="483"/>
      <c r="BMR51" s="483"/>
      <c r="BMS51" s="483"/>
      <c r="BMT51" s="483"/>
      <c r="BMU51" s="483"/>
      <c r="BMV51" s="483"/>
      <c r="BMW51" s="483"/>
      <c r="BMX51" s="483"/>
      <c r="BMY51" s="483"/>
      <c r="BMZ51" s="483"/>
      <c r="BNA51" s="483"/>
      <c r="BNB51" s="483"/>
      <c r="BNC51" s="483"/>
      <c r="BND51" s="483"/>
      <c r="BNE51" s="483"/>
      <c r="BNF51" s="483"/>
      <c r="BNG51" s="483"/>
      <c r="BNH51" s="483"/>
      <c r="BNI51" s="483"/>
      <c r="BNJ51" s="483"/>
      <c r="BNK51" s="483"/>
      <c r="BNL51" s="483"/>
      <c r="BNM51" s="483"/>
      <c r="BNN51" s="483"/>
      <c r="BNO51" s="483"/>
      <c r="BNP51" s="483"/>
      <c r="BNQ51" s="483"/>
      <c r="BNR51" s="483"/>
      <c r="BNS51" s="483"/>
      <c r="BNT51" s="483"/>
      <c r="BNU51" s="483"/>
      <c r="BNV51" s="483"/>
      <c r="BNW51" s="483"/>
      <c r="BNX51" s="483"/>
      <c r="BNY51" s="483"/>
      <c r="BNZ51" s="483"/>
      <c r="BOA51" s="483"/>
      <c r="BOB51" s="483"/>
      <c r="BOC51" s="483"/>
      <c r="BOD51" s="483"/>
      <c r="BOE51" s="483"/>
      <c r="BOF51" s="483"/>
      <c r="BOG51" s="483"/>
      <c r="BOH51" s="483"/>
      <c r="BOI51" s="483"/>
      <c r="BOJ51" s="483"/>
      <c r="BOK51" s="483"/>
      <c r="BOL51" s="483"/>
      <c r="BOM51" s="483"/>
      <c r="BON51" s="483"/>
      <c r="BOO51" s="483"/>
      <c r="BOP51" s="483"/>
      <c r="BOQ51" s="483"/>
      <c r="BOR51" s="483"/>
      <c r="BOS51" s="483"/>
      <c r="BOT51" s="483"/>
      <c r="BOU51" s="483"/>
      <c r="BOV51" s="483"/>
      <c r="BOW51" s="483"/>
      <c r="BOX51" s="483"/>
      <c r="BOY51" s="483"/>
      <c r="BOZ51" s="483"/>
      <c r="BPA51" s="483"/>
      <c r="BPB51" s="483"/>
      <c r="BPC51" s="483"/>
      <c r="BPD51" s="483"/>
      <c r="BPE51" s="483"/>
      <c r="BPF51" s="483"/>
      <c r="BPG51" s="483"/>
      <c r="BPH51" s="483"/>
      <c r="BPI51" s="483"/>
      <c r="BPJ51" s="483"/>
      <c r="BPK51" s="483"/>
      <c r="BPL51" s="483"/>
      <c r="BPM51" s="483"/>
      <c r="BPN51" s="483"/>
      <c r="BPO51" s="483"/>
      <c r="BPP51" s="483"/>
      <c r="BPQ51" s="483"/>
      <c r="BPR51" s="483"/>
      <c r="BPS51" s="483"/>
      <c r="BPT51" s="483"/>
      <c r="BPU51" s="483"/>
      <c r="BPV51" s="483"/>
      <c r="BPW51" s="483"/>
      <c r="BPX51" s="483"/>
      <c r="BPY51" s="483"/>
      <c r="BPZ51" s="483"/>
      <c r="BQA51" s="483"/>
      <c r="BQB51" s="483"/>
      <c r="BQC51" s="483"/>
      <c r="BQD51" s="483"/>
      <c r="BQE51" s="483"/>
      <c r="BQF51" s="483"/>
      <c r="BQG51" s="483"/>
      <c r="BQH51" s="483"/>
      <c r="BQI51" s="483"/>
      <c r="BQJ51" s="483"/>
      <c r="BQK51" s="483"/>
      <c r="BQL51" s="483"/>
      <c r="BQM51" s="483"/>
      <c r="BQN51" s="483"/>
      <c r="BQO51" s="483"/>
      <c r="BQP51" s="483"/>
      <c r="BQQ51" s="483"/>
      <c r="BQR51" s="483"/>
      <c r="BQS51" s="483"/>
      <c r="BQT51" s="483"/>
      <c r="BQU51" s="483"/>
      <c r="BQV51" s="483"/>
      <c r="BQW51" s="483"/>
      <c r="BQX51" s="483"/>
      <c r="BQY51" s="483"/>
      <c r="BQZ51" s="483"/>
      <c r="BRA51" s="483"/>
      <c r="BRB51" s="483"/>
      <c r="BRC51" s="483"/>
      <c r="BRD51" s="483"/>
      <c r="BRE51" s="483"/>
      <c r="BRF51" s="483"/>
      <c r="BRG51" s="483"/>
      <c r="BRH51" s="483"/>
      <c r="BRI51" s="483"/>
      <c r="BRJ51" s="483"/>
      <c r="BRK51" s="483"/>
      <c r="BRL51" s="483"/>
      <c r="BRM51" s="483"/>
      <c r="BRN51" s="483"/>
      <c r="BRO51" s="483"/>
      <c r="BRP51" s="483"/>
      <c r="BRQ51" s="483"/>
      <c r="BRR51" s="483"/>
      <c r="BRS51" s="483"/>
      <c r="BRT51" s="483"/>
      <c r="BRU51" s="483"/>
      <c r="BRV51" s="483"/>
      <c r="BRW51" s="483"/>
      <c r="BRX51" s="483"/>
      <c r="BRY51" s="483"/>
      <c r="BRZ51" s="483"/>
      <c r="BSA51" s="483"/>
      <c r="BSB51" s="483"/>
      <c r="BSC51" s="483"/>
      <c r="BSD51" s="483"/>
      <c r="BSE51" s="483"/>
      <c r="BSF51" s="483"/>
      <c r="BSG51" s="483"/>
      <c r="BSH51" s="483"/>
      <c r="BSI51" s="483"/>
      <c r="BSJ51" s="483"/>
      <c r="BSK51" s="483"/>
      <c r="BSL51" s="483"/>
      <c r="BSM51" s="483"/>
      <c r="BSN51" s="483"/>
      <c r="BSO51" s="483"/>
      <c r="BSP51" s="483"/>
      <c r="BSQ51" s="483"/>
      <c r="BSR51" s="483"/>
      <c r="BSS51" s="483"/>
      <c r="BST51" s="483"/>
      <c r="BSU51" s="483"/>
      <c r="BSV51" s="483"/>
      <c r="BSW51" s="483"/>
      <c r="BSX51" s="483"/>
      <c r="BSY51" s="483"/>
      <c r="BSZ51" s="483"/>
      <c r="BTA51" s="483"/>
      <c r="BTB51" s="483"/>
      <c r="BTC51" s="483"/>
      <c r="BTD51" s="483"/>
      <c r="BTE51" s="483"/>
      <c r="BTF51" s="483"/>
      <c r="BTG51" s="483"/>
      <c r="BTH51" s="483"/>
      <c r="BTI51" s="483"/>
      <c r="BTJ51" s="483"/>
      <c r="BTK51" s="483"/>
      <c r="BTL51" s="483"/>
      <c r="BTM51" s="483"/>
      <c r="BTN51" s="483"/>
      <c r="BTO51" s="483"/>
      <c r="BTP51" s="483"/>
      <c r="BTQ51" s="483"/>
      <c r="BTR51" s="483"/>
      <c r="BTS51" s="483"/>
      <c r="BTT51" s="483"/>
      <c r="BTU51" s="483"/>
      <c r="BTV51" s="483"/>
      <c r="BTW51" s="483"/>
      <c r="BTX51" s="483"/>
      <c r="BTY51" s="483"/>
      <c r="BTZ51" s="483"/>
      <c r="BUA51" s="483"/>
      <c r="BUB51" s="483"/>
      <c r="BUC51" s="483"/>
      <c r="BUD51" s="483"/>
      <c r="BUE51" s="483"/>
      <c r="BUF51" s="483"/>
      <c r="BUG51" s="483"/>
      <c r="BUH51" s="483"/>
      <c r="BUI51" s="483"/>
      <c r="BUJ51" s="483"/>
      <c r="BUK51" s="483"/>
      <c r="BUL51" s="483"/>
      <c r="BUM51" s="483"/>
      <c r="BUN51" s="483"/>
      <c r="BUO51" s="483"/>
      <c r="BUP51" s="483"/>
      <c r="BUQ51" s="483"/>
      <c r="BUR51" s="483"/>
      <c r="BUS51" s="483"/>
      <c r="BUT51" s="483"/>
      <c r="BUU51" s="483"/>
      <c r="BUV51" s="483"/>
      <c r="BUW51" s="483"/>
      <c r="BUX51" s="483"/>
      <c r="BUY51" s="483"/>
      <c r="BUZ51" s="483"/>
      <c r="BVA51" s="483"/>
      <c r="BVB51" s="483"/>
      <c r="BVC51" s="483"/>
      <c r="BVD51" s="483"/>
      <c r="BVE51" s="483"/>
      <c r="BVF51" s="483"/>
      <c r="BVG51" s="483"/>
      <c r="BVH51" s="483"/>
      <c r="BVI51" s="483"/>
      <c r="BVJ51" s="483"/>
      <c r="BVK51" s="483"/>
      <c r="BVL51" s="483"/>
      <c r="BVM51" s="483"/>
      <c r="BVN51" s="483"/>
      <c r="BVO51" s="483"/>
      <c r="BVP51" s="483"/>
      <c r="BVQ51" s="483"/>
      <c r="BVR51" s="483"/>
      <c r="BVS51" s="483"/>
      <c r="BVT51" s="483"/>
      <c r="BVU51" s="483"/>
      <c r="BVV51" s="483"/>
      <c r="BVW51" s="483"/>
      <c r="BVX51" s="483"/>
      <c r="BVY51" s="483"/>
      <c r="BVZ51" s="483"/>
      <c r="BWA51" s="483"/>
      <c r="BWB51" s="483"/>
      <c r="BWC51" s="483"/>
      <c r="BWD51" s="483"/>
      <c r="BWE51" s="483"/>
      <c r="BWF51" s="483"/>
      <c r="BWG51" s="483"/>
      <c r="BWH51" s="483"/>
      <c r="BWI51" s="483"/>
      <c r="BWJ51" s="483"/>
      <c r="BWK51" s="483"/>
      <c r="BWL51" s="483"/>
      <c r="BWM51" s="483"/>
      <c r="BWN51" s="483"/>
      <c r="BWO51" s="483"/>
      <c r="BWP51" s="483"/>
      <c r="BWQ51" s="483"/>
      <c r="BWR51" s="483"/>
      <c r="BWS51" s="483"/>
      <c r="BWT51" s="483"/>
      <c r="BWU51" s="483"/>
      <c r="BWV51" s="483"/>
      <c r="BWW51" s="483"/>
      <c r="BWX51" s="483"/>
      <c r="BWY51" s="483"/>
      <c r="BWZ51" s="483"/>
      <c r="BXA51" s="483"/>
      <c r="BXB51" s="483"/>
      <c r="BXC51" s="483"/>
      <c r="BXD51" s="483"/>
      <c r="BXE51" s="483"/>
      <c r="BXF51" s="483"/>
      <c r="BXG51" s="483"/>
      <c r="BXH51" s="483"/>
      <c r="BXI51" s="483"/>
      <c r="BXJ51" s="483"/>
      <c r="BXK51" s="483"/>
      <c r="BXL51" s="483"/>
      <c r="BXM51" s="483"/>
      <c r="BXN51" s="483"/>
      <c r="BXO51" s="483"/>
      <c r="BXP51" s="483"/>
      <c r="BXQ51" s="483"/>
      <c r="BXR51" s="483"/>
      <c r="BXS51" s="483"/>
      <c r="BXT51" s="483"/>
      <c r="BXU51" s="483"/>
      <c r="BXV51" s="483"/>
      <c r="BXW51" s="483"/>
      <c r="BXX51" s="483"/>
      <c r="BXY51" s="483"/>
      <c r="BXZ51" s="483"/>
      <c r="BYA51" s="483"/>
      <c r="BYB51" s="483"/>
      <c r="BYC51" s="483"/>
      <c r="BYD51" s="483"/>
      <c r="BYE51" s="483"/>
      <c r="BYF51" s="483"/>
      <c r="BYG51" s="483"/>
      <c r="BYH51" s="483"/>
      <c r="BYI51" s="483"/>
      <c r="BYJ51" s="483"/>
      <c r="BYK51" s="483"/>
      <c r="BYL51" s="483"/>
      <c r="BYM51" s="483"/>
      <c r="BYN51" s="483"/>
      <c r="BYO51" s="483"/>
      <c r="BYP51" s="483"/>
      <c r="BYQ51" s="483"/>
      <c r="BYR51" s="483"/>
      <c r="BYS51" s="483"/>
      <c r="BYT51" s="483"/>
      <c r="BYU51" s="483"/>
      <c r="BYV51" s="483"/>
      <c r="BYW51" s="483"/>
      <c r="BYX51" s="483"/>
      <c r="BYY51" s="483"/>
      <c r="BYZ51" s="483"/>
      <c r="BZA51" s="483"/>
      <c r="BZB51" s="483"/>
      <c r="BZC51" s="483"/>
      <c r="BZD51" s="483"/>
      <c r="BZE51" s="483"/>
      <c r="BZF51" s="483"/>
      <c r="BZG51" s="483"/>
      <c r="BZH51" s="483"/>
      <c r="BZI51" s="483"/>
      <c r="BZJ51" s="483"/>
      <c r="BZK51" s="483"/>
      <c r="BZL51" s="483"/>
      <c r="BZM51" s="483"/>
      <c r="BZN51" s="483"/>
      <c r="BZO51" s="483"/>
      <c r="BZP51" s="483"/>
      <c r="BZQ51" s="483"/>
      <c r="BZR51" s="483"/>
      <c r="BZS51" s="483"/>
      <c r="BZT51" s="483"/>
      <c r="BZU51" s="483"/>
      <c r="BZV51" s="483"/>
      <c r="BZW51" s="483"/>
      <c r="BZX51" s="483"/>
      <c r="BZY51" s="483"/>
      <c r="BZZ51" s="483"/>
      <c r="CAA51" s="483"/>
      <c r="CAB51" s="483"/>
      <c r="CAC51" s="483"/>
      <c r="CAD51" s="483"/>
      <c r="CAE51" s="483"/>
      <c r="CAF51" s="483"/>
      <c r="CAG51" s="483"/>
      <c r="CAH51" s="483"/>
      <c r="CAI51" s="483"/>
      <c r="CAJ51" s="483"/>
      <c r="CAK51" s="483"/>
      <c r="CAL51" s="483"/>
      <c r="CAM51" s="483"/>
      <c r="CAN51" s="483"/>
      <c r="CAO51" s="483"/>
      <c r="CAP51" s="483"/>
      <c r="CAQ51" s="483"/>
      <c r="CAR51" s="483"/>
      <c r="CAS51" s="483"/>
      <c r="CAT51" s="483"/>
      <c r="CAU51" s="483"/>
      <c r="CAV51" s="483"/>
      <c r="CAW51" s="483"/>
      <c r="CAX51" s="483"/>
      <c r="CAY51" s="483"/>
      <c r="CAZ51" s="483"/>
      <c r="CBA51" s="483"/>
      <c r="CBB51" s="483"/>
      <c r="CBC51" s="483"/>
      <c r="CBD51" s="483"/>
      <c r="CBE51" s="483"/>
      <c r="CBF51" s="483"/>
      <c r="CBG51" s="483"/>
      <c r="CBH51" s="483"/>
      <c r="CBI51" s="483"/>
      <c r="CBJ51" s="483"/>
      <c r="CBK51" s="483"/>
      <c r="CBL51" s="483"/>
      <c r="CBM51" s="483"/>
      <c r="CBN51" s="483"/>
      <c r="CBO51" s="483"/>
      <c r="CBP51" s="483"/>
      <c r="CBQ51" s="483"/>
      <c r="CBR51" s="483"/>
      <c r="CBS51" s="483"/>
      <c r="CBT51" s="483"/>
      <c r="CBU51" s="483"/>
      <c r="CBV51" s="483"/>
      <c r="CBW51" s="483"/>
      <c r="CBX51" s="483"/>
      <c r="CBY51" s="483"/>
      <c r="CBZ51" s="483"/>
      <c r="CCA51" s="483"/>
      <c r="CCB51" s="483"/>
      <c r="CCC51" s="483"/>
      <c r="CCD51" s="483"/>
      <c r="CCE51" s="483"/>
      <c r="CCF51" s="483"/>
      <c r="CCG51" s="483"/>
      <c r="CCH51" s="483"/>
      <c r="CCI51" s="483"/>
      <c r="CCJ51" s="483"/>
      <c r="CCK51" s="483"/>
      <c r="CCL51" s="483"/>
      <c r="CCM51" s="483"/>
      <c r="CCN51" s="483"/>
      <c r="CCO51" s="483"/>
      <c r="CCP51" s="483"/>
      <c r="CCQ51" s="483"/>
      <c r="CCR51" s="483"/>
      <c r="CCS51" s="483"/>
      <c r="CCT51" s="483"/>
      <c r="CCU51" s="483"/>
      <c r="CCV51" s="483"/>
      <c r="CCW51" s="483"/>
      <c r="CCX51" s="483"/>
      <c r="CCY51" s="483"/>
      <c r="CCZ51" s="483"/>
      <c r="CDA51" s="483"/>
      <c r="CDB51" s="483"/>
      <c r="CDC51" s="483"/>
      <c r="CDD51" s="483"/>
      <c r="CDE51" s="483"/>
      <c r="CDF51" s="483"/>
      <c r="CDG51" s="483"/>
      <c r="CDH51" s="483"/>
      <c r="CDI51" s="483"/>
      <c r="CDJ51" s="483"/>
      <c r="CDK51" s="483"/>
      <c r="CDL51" s="483"/>
      <c r="CDM51" s="483"/>
      <c r="CDN51" s="483"/>
      <c r="CDO51" s="483"/>
      <c r="CDP51" s="483"/>
      <c r="CDQ51" s="483"/>
      <c r="CDR51" s="483"/>
      <c r="CDS51" s="483"/>
      <c r="CDT51" s="483"/>
      <c r="CDU51" s="483"/>
      <c r="CDV51" s="483"/>
      <c r="CDW51" s="483"/>
      <c r="CDX51" s="483"/>
      <c r="CDY51" s="483"/>
      <c r="CDZ51" s="483"/>
      <c r="CEA51" s="483"/>
      <c r="CEB51" s="483"/>
      <c r="CEC51" s="483"/>
      <c r="CED51" s="483"/>
      <c r="CEE51" s="483"/>
      <c r="CEF51" s="483"/>
      <c r="CEG51" s="483"/>
      <c r="CEH51" s="483"/>
      <c r="CEI51" s="483"/>
      <c r="CEJ51" s="483"/>
      <c r="CEK51" s="483"/>
      <c r="CEL51" s="483"/>
      <c r="CEM51" s="483"/>
      <c r="CEN51" s="483"/>
      <c r="CEO51" s="483"/>
      <c r="CEP51" s="483"/>
      <c r="CEQ51" s="483"/>
      <c r="CER51" s="483"/>
      <c r="CES51" s="483"/>
      <c r="CET51" s="483"/>
      <c r="CEU51" s="483"/>
      <c r="CEV51" s="483"/>
      <c r="CEW51" s="483"/>
      <c r="CEX51" s="483"/>
      <c r="CEY51" s="483"/>
      <c r="CEZ51" s="483"/>
      <c r="CFA51" s="483"/>
      <c r="CFB51" s="483"/>
      <c r="CFC51" s="483"/>
      <c r="CFD51" s="483"/>
      <c r="CFE51" s="483"/>
      <c r="CFF51" s="483"/>
      <c r="CFG51" s="483"/>
      <c r="CFH51" s="483"/>
      <c r="CFI51" s="483"/>
      <c r="CFJ51" s="483"/>
      <c r="CFK51" s="483"/>
      <c r="CFL51" s="483"/>
      <c r="CFM51" s="483"/>
      <c r="CFN51" s="483"/>
      <c r="CFO51" s="483"/>
      <c r="CFP51" s="483"/>
      <c r="CFQ51" s="483"/>
      <c r="CFR51" s="483"/>
      <c r="CFS51" s="483"/>
      <c r="CFT51" s="483"/>
      <c r="CFU51" s="483"/>
      <c r="CFV51" s="483"/>
      <c r="CFW51" s="483"/>
      <c r="CFX51" s="483"/>
      <c r="CFY51" s="483"/>
      <c r="CFZ51" s="483"/>
      <c r="CGA51" s="483"/>
      <c r="CGB51" s="483"/>
      <c r="CGC51" s="483"/>
      <c r="CGD51" s="483"/>
      <c r="CGE51" s="483"/>
      <c r="CGF51" s="483"/>
      <c r="CGG51" s="483"/>
      <c r="CGH51" s="483"/>
      <c r="CGI51" s="483"/>
      <c r="CGJ51" s="483"/>
      <c r="CGK51" s="483"/>
      <c r="CGL51" s="483"/>
      <c r="CGM51" s="483"/>
      <c r="CGN51" s="483"/>
      <c r="CGO51" s="483"/>
      <c r="CGP51" s="483"/>
      <c r="CGQ51" s="483"/>
      <c r="CGR51" s="483"/>
      <c r="CGS51" s="483"/>
      <c r="CGT51" s="483"/>
      <c r="CGU51" s="483"/>
      <c r="CGV51" s="483"/>
      <c r="CGW51" s="483"/>
      <c r="CGX51" s="483"/>
      <c r="CGY51" s="483"/>
      <c r="CGZ51" s="483"/>
      <c r="CHA51" s="483"/>
      <c r="CHB51" s="483"/>
      <c r="CHC51" s="483"/>
      <c r="CHD51" s="483"/>
      <c r="CHE51" s="483"/>
      <c r="CHF51" s="483"/>
      <c r="CHG51" s="483"/>
      <c r="CHH51" s="483"/>
      <c r="CHI51" s="483"/>
      <c r="CHJ51" s="483"/>
      <c r="CHK51" s="483"/>
      <c r="CHL51" s="483"/>
      <c r="CHM51" s="483"/>
      <c r="CHN51" s="483"/>
      <c r="CHO51" s="483"/>
      <c r="CHP51" s="483"/>
      <c r="CHQ51" s="483"/>
      <c r="CHR51" s="483"/>
      <c r="CHS51" s="483"/>
      <c r="CHT51" s="483"/>
      <c r="CHU51" s="483"/>
      <c r="CHV51" s="483"/>
      <c r="CHW51" s="483"/>
      <c r="CHX51" s="483"/>
      <c r="CHY51" s="483"/>
      <c r="CHZ51" s="483"/>
      <c r="CIA51" s="483"/>
      <c r="CIB51" s="483"/>
      <c r="CIC51" s="483"/>
      <c r="CID51" s="483"/>
      <c r="CIE51" s="483"/>
      <c r="CIF51" s="483"/>
      <c r="CIG51" s="483"/>
      <c r="CIH51" s="483"/>
      <c r="CII51" s="483"/>
      <c r="CIJ51" s="483"/>
      <c r="CIK51" s="483"/>
      <c r="CIL51" s="483"/>
      <c r="CIM51" s="483"/>
      <c r="CIN51" s="483"/>
      <c r="CIO51" s="483"/>
      <c r="CIP51" s="483"/>
      <c r="CIQ51" s="483"/>
      <c r="CIR51" s="483"/>
      <c r="CIS51" s="483"/>
      <c r="CIT51" s="483"/>
      <c r="CIU51" s="483"/>
      <c r="CIV51" s="483"/>
      <c r="CIW51" s="483"/>
      <c r="CIX51" s="483"/>
      <c r="CIY51" s="483"/>
      <c r="CIZ51" s="483"/>
      <c r="CJA51" s="483"/>
      <c r="CJB51" s="483"/>
      <c r="CJC51" s="483"/>
      <c r="CJD51" s="483"/>
      <c r="CJE51" s="483"/>
      <c r="CJF51" s="483"/>
      <c r="CJG51" s="483"/>
      <c r="CJH51" s="483"/>
      <c r="CJI51" s="483"/>
      <c r="CJJ51" s="483"/>
      <c r="CJK51" s="483"/>
      <c r="CJL51" s="483"/>
      <c r="CJM51" s="483"/>
      <c r="CJN51" s="483"/>
      <c r="CJO51" s="483"/>
      <c r="CJP51" s="483"/>
      <c r="CJQ51" s="483"/>
      <c r="CJR51" s="483"/>
      <c r="CJS51" s="483"/>
      <c r="CJT51" s="483"/>
      <c r="CJU51" s="483"/>
      <c r="CJV51" s="483"/>
      <c r="CJW51" s="483"/>
      <c r="CJX51" s="483"/>
      <c r="CJY51" s="483"/>
      <c r="CJZ51" s="483"/>
      <c r="CKA51" s="483"/>
      <c r="CKB51" s="483"/>
      <c r="CKC51" s="483"/>
      <c r="CKD51" s="483"/>
      <c r="CKE51" s="483"/>
      <c r="CKF51" s="483"/>
      <c r="CKG51" s="483"/>
      <c r="CKH51" s="483"/>
      <c r="CKI51" s="483"/>
      <c r="CKJ51" s="483"/>
      <c r="CKK51" s="483"/>
      <c r="CKL51" s="483"/>
      <c r="CKM51" s="483"/>
      <c r="CKN51" s="483"/>
      <c r="CKO51" s="483"/>
      <c r="CKP51" s="483"/>
      <c r="CKQ51" s="483"/>
      <c r="CKR51" s="483"/>
      <c r="CKS51" s="483"/>
      <c r="CKT51" s="483"/>
      <c r="CKU51" s="483"/>
      <c r="CKV51" s="483"/>
      <c r="CKW51" s="483"/>
      <c r="CKX51" s="483"/>
      <c r="CKY51" s="483"/>
      <c r="CKZ51" s="483"/>
      <c r="CLA51" s="483"/>
      <c r="CLB51" s="483"/>
      <c r="CLC51" s="483"/>
      <c r="CLD51" s="483"/>
      <c r="CLE51" s="483"/>
      <c r="CLF51" s="483"/>
      <c r="CLG51" s="483"/>
      <c r="CLH51" s="483"/>
      <c r="CLI51" s="483"/>
      <c r="CLJ51" s="483"/>
      <c r="CLK51" s="483"/>
      <c r="CLL51" s="483"/>
      <c r="CLM51" s="483"/>
      <c r="CLN51" s="483"/>
      <c r="CLO51" s="483"/>
      <c r="CLP51" s="483"/>
      <c r="CLQ51" s="483"/>
      <c r="CLR51" s="483"/>
      <c r="CLS51" s="483"/>
      <c r="CLT51" s="483"/>
      <c r="CLU51" s="483"/>
      <c r="CLV51" s="483"/>
      <c r="CLW51" s="483"/>
      <c r="CLX51" s="483"/>
      <c r="CLY51" s="483"/>
      <c r="CLZ51" s="483"/>
      <c r="CMA51" s="483"/>
      <c r="CMB51" s="483"/>
      <c r="CMC51" s="483"/>
      <c r="CMD51" s="483"/>
      <c r="CME51" s="483"/>
      <c r="CMF51" s="483"/>
      <c r="CMG51" s="483"/>
      <c r="CMH51" s="483"/>
      <c r="CMI51" s="483"/>
      <c r="CMJ51" s="483"/>
      <c r="CMK51" s="483"/>
      <c r="CML51" s="483"/>
      <c r="CMM51" s="483"/>
      <c r="CMN51" s="483"/>
      <c r="CMO51" s="483"/>
      <c r="CMP51" s="483"/>
      <c r="CMQ51" s="483"/>
      <c r="CMR51" s="483"/>
      <c r="CMS51" s="483"/>
      <c r="CMT51" s="483"/>
      <c r="CMU51" s="483"/>
      <c r="CMV51" s="483"/>
      <c r="CMW51" s="483"/>
      <c r="CMX51" s="483"/>
      <c r="CMY51" s="483"/>
      <c r="CMZ51" s="483"/>
      <c r="CNA51" s="483"/>
      <c r="CNB51" s="483"/>
      <c r="CNC51" s="483"/>
      <c r="CND51" s="483"/>
      <c r="CNE51" s="483"/>
      <c r="CNF51" s="483"/>
      <c r="CNG51" s="483"/>
      <c r="CNH51" s="483"/>
      <c r="CNI51" s="483"/>
      <c r="CNJ51" s="483"/>
      <c r="CNK51" s="483"/>
      <c r="CNL51" s="483"/>
      <c r="CNM51" s="483"/>
      <c r="CNN51" s="483"/>
      <c r="CNO51" s="483"/>
      <c r="CNP51" s="483"/>
      <c r="CNQ51" s="483"/>
      <c r="CNR51" s="483"/>
      <c r="CNS51" s="483"/>
      <c r="CNT51" s="483"/>
      <c r="CNU51" s="483"/>
      <c r="CNV51" s="483"/>
      <c r="CNW51" s="483"/>
      <c r="CNX51" s="483"/>
      <c r="CNY51" s="483"/>
      <c r="CNZ51" s="483"/>
      <c r="COA51" s="483"/>
      <c r="COB51" s="483"/>
      <c r="COC51" s="483"/>
      <c r="COD51" s="483"/>
      <c r="COE51" s="483"/>
      <c r="COF51" s="483"/>
      <c r="COG51" s="483"/>
      <c r="COH51" s="483"/>
      <c r="COI51" s="483"/>
      <c r="COJ51" s="483"/>
      <c r="COK51" s="483"/>
      <c r="COL51" s="483"/>
      <c r="COM51" s="483"/>
      <c r="CON51" s="483"/>
      <c r="COO51" s="483"/>
      <c r="COP51" s="483"/>
      <c r="COQ51" s="483"/>
      <c r="COR51" s="483"/>
      <c r="COS51" s="483"/>
      <c r="COT51" s="483"/>
      <c r="COU51" s="483"/>
      <c r="COV51" s="483"/>
      <c r="COW51" s="483"/>
      <c r="COX51" s="483"/>
      <c r="COY51" s="483"/>
      <c r="COZ51" s="483"/>
      <c r="CPA51" s="483"/>
      <c r="CPB51" s="483"/>
      <c r="CPC51" s="483"/>
      <c r="CPD51" s="483"/>
      <c r="CPE51" s="483"/>
      <c r="CPF51" s="483"/>
      <c r="CPG51" s="483"/>
      <c r="CPH51" s="483"/>
      <c r="CPI51" s="483"/>
      <c r="CPJ51" s="483"/>
      <c r="CPK51" s="483"/>
      <c r="CPL51" s="483"/>
      <c r="CPM51" s="483"/>
      <c r="CPN51" s="483"/>
      <c r="CPO51" s="483"/>
      <c r="CPP51" s="483"/>
      <c r="CPQ51" s="483"/>
      <c r="CPR51" s="483"/>
      <c r="CPS51" s="483"/>
      <c r="CPT51" s="483"/>
      <c r="CPU51" s="483"/>
      <c r="CPV51" s="483"/>
      <c r="CPW51" s="483"/>
      <c r="CPX51" s="483"/>
      <c r="CPY51" s="483"/>
      <c r="CPZ51" s="483"/>
      <c r="CQA51" s="483"/>
      <c r="CQB51" s="483"/>
      <c r="CQC51" s="483"/>
      <c r="CQD51" s="483"/>
      <c r="CQE51" s="483"/>
      <c r="CQF51" s="483"/>
      <c r="CQG51" s="483"/>
      <c r="CQH51" s="483"/>
      <c r="CQI51" s="483"/>
      <c r="CQJ51" s="483"/>
      <c r="CQK51" s="483"/>
      <c r="CQL51" s="483"/>
      <c r="CQM51" s="483"/>
      <c r="CQN51" s="483"/>
      <c r="CQO51" s="483"/>
      <c r="CQP51" s="483"/>
      <c r="CQQ51" s="483"/>
      <c r="CQR51" s="483"/>
      <c r="CQS51" s="483"/>
      <c r="CQT51" s="483"/>
      <c r="CQU51" s="483"/>
      <c r="CQV51" s="483"/>
      <c r="CQW51" s="483"/>
      <c r="CQX51" s="483"/>
      <c r="CQY51" s="483"/>
      <c r="CQZ51" s="483"/>
      <c r="CRA51" s="483"/>
      <c r="CRB51" s="483"/>
      <c r="CRC51" s="483"/>
      <c r="CRD51" s="483"/>
      <c r="CRE51" s="483"/>
      <c r="CRF51" s="483"/>
      <c r="CRG51" s="483"/>
      <c r="CRH51" s="483"/>
      <c r="CRI51" s="483"/>
      <c r="CRJ51" s="483"/>
      <c r="CRK51" s="483"/>
      <c r="CRL51" s="483"/>
      <c r="CRM51" s="483"/>
      <c r="CRN51" s="483"/>
      <c r="CRO51" s="483"/>
      <c r="CRP51" s="483"/>
      <c r="CRQ51" s="483"/>
      <c r="CRR51" s="483"/>
      <c r="CRS51" s="483"/>
      <c r="CRT51" s="483"/>
      <c r="CRU51" s="483"/>
      <c r="CRV51" s="483"/>
      <c r="CRW51" s="483"/>
      <c r="CRX51" s="483"/>
      <c r="CRY51" s="483"/>
      <c r="CRZ51" s="483"/>
      <c r="CSA51" s="483"/>
      <c r="CSB51" s="483"/>
      <c r="CSC51" s="483"/>
      <c r="CSD51" s="483"/>
      <c r="CSE51" s="483"/>
      <c r="CSF51" s="483"/>
      <c r="CSG51" s="483"/>
      <c r="CSH51" s="483"/>
      <c r="CSI51" s="483"/>
      <c r="CSJ51" s="483"/>
      <c r="CSK51" s="483"/>
      <c r="CSL51" s="483"/>
      <c r="CSM51" s="483"/>
      <c r="CSN51" s="483"/>
      <c r="CSO51" s="483"/>
      <c r="CSP51" s="483"/>
      <c r="CSQ51" s="483"/>
      <c r="CSR51" s="483"/>
      <c r="CSS51" s="483"/>
      <c r="CST51" s="483"/>
      <c r="CSU51" s="483"/>
      <c r="CSV51" s="483"/>
      <c r="CSW51" s="483"/>
      <c r="CSX51" s="483"/>
      <c r="CSY51" s="483"/>
      <c r="CSZ51" s="483"/>
      <c r="CTA51" s="483"/>
      <c r="CTB51" s="483"/>
      <c r="CTC51" s="483"/>
      <c r="CTD51" s="483"/>
      <c r="CTE51" s="483"/>
      <c r="CTF51" s="483"/>
      <c r="CTG51" s="483"/>
      <c r="CTH51" s="483"/>
      <c r="CTI51" s="483"/>
      <c r="CTJ51" s="483"/>
      <c r="CTK51" s="483"/>
      <c r="CTL51" s="483"/>
      <c r="CTM51" s="483"/>
      <c r="CTN51" s="483"/>
      <c r="CTO51" s="483"/>
      <c r="CTP51" s="483"/>
      <c r="CTQ51" s="483"/>
      <c r="CTR51" s="483"/>
      <c r="CTS51" s="483"/>
      <c r="CTT51" s="483"/>
      <c r="CTU51" s="483"/>
      <c r="CTV51" s="483"/>
      <c r="CTW51" s="483"/>
      <c r="CTX51" s="483"/>
      <c r="CTY51" s="483"/>
      <c r="CTZ51" s="483"/>
      <c r="CUA51" s="483"/>
      <c r="CUB51" s="483"/>
      <c r="CUC51" s="483"/>
      <c r="CUD51" s="483"/>
      <c r="CUE51" s="483"/>
      <c r="CUF51" s="483"/>
      <c r="CUG51" s="483"/>
      <c r="CUH51" s="483"/>
      <c r="CUI51" s="483"/>
      <c r="CUJ51" s="483"/>
      <c r="CUK51" s="483"/>
      <c r="CUL51" s="483"/>
      <c r="CUM51" s="483"/>
      <c r="CUN51" s="483"/>
      <c r="CUO51" s="483"/>
      <c r="CUP51" s="483"/>
      <c r="CUQ51" s="483"/>
      <c r="CUR51" s="483"/>
      <c r="CUS51" s="483"/>
      <c r="CUT51" s="483"/>
      <c r="CUU51" s="483"/>
      <c r="CUV51" s="483"/>
      <c r="CUW51" s="483"/>
      <c r="CUX51" s="483"/>
      <c r="CUY51" s="483"/>
      <c r="CUZ51" s="483"/>
      <c r="CVA51" s="483"/>
      <c r="CVB51" s="483"/>
      <c r="CVC51" s="483"/>
      <c r="CVD51" s="483"/>
      <c r="CVE51" s="483"/>
      <c r="CVF51" s="483"/>
      <c r="CVG51" s="483"/>
      <c r="CVH51" s="483"/>
      <c r="CVI51" s="483"/>
      <c r="CVJ51" s="483"/>
      <c r="CVK51" s="483"/>
      <c r="CVL51" s="483"/>
      <c r="CVM51" s="483"/>
      <c r="CVN51" s="483"/>
      <c r="CVO51" s="483"/>
      <c r="CVP51" s="483"/>
      <c r="CVQ51" s="483"/>
      <c r="CVR51" s="483"/>
      <c r="CVS51" s="483"/>
      <c r="CVT51" s="483"/>
      <c r="CVU51" s="483"/>
      <c r="CVV51" s="483"/>
      <c r="CVW51" s="483"/>
      <c r="CVX51" s="483"/>
      <c r="CVY51" s="483"/>
      <c r="CVZ51" s="483"/>
      <c r="CWA51" s="483"/>
      <c r="CWB51" s="483"/>
      <c r="CWC51" s="483"/>
      <c r="CWD51" s="483"/>
      <c r="CWE51" s="483"/>
      <c r="CWF51" s="483"/>
      <c r="CWG51" s="483"/>
      <c r="CWH51" s="483"/>
      <c r="CWI51" s="483"/>
      <c r="CWJ51" s="483"/>
      <c r="CWK51" s="483"/>
      <c r="CWL51" s="483"/>
      <c r="CWM51" s="483"/>
      <c r="CWN51" s="483"/>
      <c r="CWO51" s="483"/>
      <c r="CWP51" s="483"/>
      <c r="CWQ51" s="483"/>
      <c r="CWR51" s="483"/>
      <c r="CWS51" s="483"/>
      <c r="CWT51" s="483"/>
      <c r="CWU51" s="483"/>
      <c r="CWV51" s="483"/>
      <c r="CWW51" s="483"/>
      <c r="CWX51" s="483"/>
      <c r="CWY51" s="483"/>
      <c r="CWZ51" s="483"/>
      <c r="CXA51" s="483"/>
      <c r="CXB51" s="483"/>
      <c r="CXC51" s="483"/>
      <c r="CXD51" s="483"/>
      <c r="CXE51" s="483"/>
      <c r="CXF51" s="483"/>
      <c r="CXG51" s="483"/>
      <c r="CXH51" s="483"/>
      <c r="CXI51" s="483"/>
      <c r="CXJ51" s="483"/>
      <c r="CXK51" s="483"/>
      <c r="CXL51" s="483"/>
      <c r="CXM51" s="483"/>
      <c r="CXN51" s="483"/>
      <c r="CXO51" s="483"/>
      <c r="CXP51" s="483"/>
      <c r="CXQ51" s="483"/>
      <c r="CXR51" s="483"/>
      <c r="CXS51" s="483"/>
      <c r="CXT51" s="483"/>
      <c r="CXU51" s="483"/>
      <c r="CXV51" s="483"/>
      <c r="CXW51" s="483"/>
      <c r="CXX51" s="483"/>
      <c r="CXY51" s="483"/>
      <c r="CXZ51" s="483"/>
      <c r="CYA51" s="483"/>
      <c r="CYB51" s="483"/>
      <c r="CYC51" s="483"/>
      <c r="CYD51" s="483"/>
      <c r="CYE51" s="483"/>
      <c r="CYF51" s="483"/>
      <c r="CYG51" s="483"/>
      <c r="CYH51" s="483"/>
      <c r="CYI51" s="483"/>
      <c r="CYJ51" s="483"/>
      <c r="CYK51" s="483"/>
      <c r="CYL51" s="483"/>
      <c r="CYM51" s="483"/>
      <c r="CYN51" s="483"/>
      <c r="CYO51" s="483"/>
      <c r="CYP51" s="483"/>
      <c r="CYQ51" s="483"/>
      <c r="CYR51" s="483"/>
      <c r="CYS51" s="483"/>
      <c r="CYT51" s="483"/>
      <c r="CYU51" s="483"/>
      <c r="CYV51" s="483"/>
      <c r="CYW51" s="483"/>
      <c r="CYX51" s="483"/>
      <c r="CYY51" s="483"/>
      <c r="CYZ51" s="483"/>
      <c r="CZA51" s="483"/>
      <c r="CZB51" s="483"/>
      <c r="CZC51" s="483"/>
      <c r="CZD51" s="483"/>
      <c r="CZE51" s="483"/>
      <c r="CZF51" s="483"/>
      <c r="CZG51" s="483"/>
      <c r="CZH51" s="483"/>
      <c r="CZI51" s="483"/>
      <c r="CZJ51" s="483"/>
      <c r="CZK51" s="483"/>
      <c r="CZL51" s="483"/>
      <c r="CZM51" s="483"/>
      <c r="CZN51" s="483"/>
      <c r="CZO51" s="483"/>
      <c r="CZP51" s="483"/>
      <c r="CZQ51" s="483"/>
      <c r="CZR51" s="483"/>
      <c r="CZS51" s="483"/>
      <c r="CZT51" s="483"/>
      <c r="CZU51" s="483"/>
      <c r="CZV51" s="483"/>
      <c r="CZW51" s="483"/>
      <c r="CZX51" s="483"/>
      <c r="CZY51" s="483"/>
      <c r="CZZ51" s="483"/>
      <c r="DAA51" s="483"/>
      <c r="DAB51" s="483"/>
      <c r="DAC51" s="483"/>
      <c r="DAD51" s="483"/>
      <c r="DAE51" s="483"/>
      <c r="DAF51" s="483"/>
      <c r="DAG51" s="483"/>
      <c r="DAH51" s="483"/>
      <c r="DAI51" s="483"/>
      <c r="DAJ51" s="483"/>
      <c r="DAK51" s="483"/>
      <c r="DAL51" s="483"/>
      <c r="DAM51" s="483"/>
      <c r="DAN51" s="483"/>
      <c r="DAO51" s="483"/>
      <c r="DAP51" s="483"/>
      <c r="DAQ51" s="483"/>
      <c r="DAR51" s="483"/>
      <c r="DAS51" s="483"/>
      <c r="DAT51" s="483"/>
      <c r="DAU51" s="483"/>
      <c r="DAV51" s="483"/>
      <c r="DAW51" s="483"/>
      <c r="DAX51" s="483"/>
      <c r="DAY51" s="483"/>
      <c r="DAZ51" s="483"/>
      <c r="DBA51" s="483"/>
      <c r="DBB51" s="483"/>
      <c r="DBC51" s="483"/>
      <c r="DBD51" s="483"/>
      <c r="DBE51" s="483"/>
      <c r="DBF51" s="483"/>
      <c r="DBG51" s="483"/>
      <c r="DBH51" s="483"/>
      <c r="DBI51" s="483"/>
      <c r="DBJ51" s="483"/>
      <c r="DBK51" s="483"/>
      <c r="DBL51" s="483"/>
      <c r="DBM51" s="483"/>
      <c r="DBN51" s="483"/>
      <c r="DBO51" s="483"/>
      <c r="DBP51" s="483"/>
      <c r="DBQ51" s="483"/>
      <c r="DBR51" s="483"/>
      <c r="DBS51" s="483"/>
      <c r="DBT51" s="483"/>
      <c r="DBU51" s="483"/>
      <c r="DBV51" s="483"/>
      <c r="DBW51" s="483"/>
      <c r="DBX51" s="483"/>
      <c r="DBY51" s="483"/>
      <c r="DBZ51" s="483"/>
      <c r="DCA51" s="483"/>
      <c r="DCB51" s="483"/>
      <c r="DCC51" s="483"/>
      <c r="DCD51" s="483"/>
      <c r="DCE51" s="483"/>
      <c r="DCF51" s="483"/>
      <c r="DCG51" s="483"/>
      <c r="DCH51" s="483"/>
      <c r="DCI51" s="483"/>
      <c r="DCJ51" s="483"/>
      <c r="DCK51" s="483"/>
      <c r="DCL51" s="483"/>
      <c r="DCM51" s="483"/>
      <c r="DCN51" s="483"/>
      <c r="DCO51" s="483"/>
      <c r="DCP51" s="483"/>
      <c r="DCQ51" s="483"/>
      <c r="DCR51" s="483"/>
      <c r="DCS51" s="483"/>
      <c r="DCT51" s="483"/>
      <c r="DCU51" s="483"/>
      <c r="DCV51" s="483"/>
      <c r="DCW51" s="483"/>
      <c r="DCX51" s="483"/>
      <c r="DCY51" s="483"/>
      <c r="DCZ51" s="483"/>
      <c r="DDA51" s="483"/>
      <c r="DDB51" s="483"/>
      <c r="DDC51" s="483"/>
      <c r="DDD51" s="483"/>
      <c r="DDE51" s="483"/>
      <c r="DDF51" s="483"/>
      <c r="DDG51" s="483"/>
      <c r="DDH51" s="483"/>
      <c r="DDI51" s="483"/>
      <c r="DDJ51" s="483"/>
      <c r="DDK51" s="483"/>
      <c r="DDL51" s="483"/>
      <c r="DDM51" s="483"/>
      <c r="DDN51" s="483"/>
      <c r="DDO51" s="483"/>
      <c r="DDP51" s="483"/>
      <c r="DDQ51" s="483"/>
      <c r="DDR51" s="483"/>
      <c r="DDS51" s="483"/>
      <c r="DDT51" s="483"/>
      <c r="DDU51" s="483"/>
      <c r="DDV51" s="483"/>
      <c r="DDW51" s="483"/>
      <c r="DDX51" s="483"/>
      <c r="DDY51" s="483"/>
      <c r="DDZ51" s="483"/>
      <c r="DEA51" s="483"/>
      <c r="DEB51" s="483"/>
      <c r="DEC51" s="483"/>
      <c r="DED51" s="483"/>
      <c r="DEE51" s="483"/>
      <c r="DEF51" s="483"/>
      <c r="DEG51" s="483"/>
      <c r="DEH51" s="483"/>
      <c r="DEI51" s="483"/>
      <c r="DEJ51" s="483"/>
      <c r="DEK51" s="483"/>
      <c r="DEL51" s="483"/>
      <c r="DEM51" s="483"/>
      <c r="DEN51" s="483"/>
      <c r="DEO51" s="483"/>
      <c r="DEP51" s="483"/>
      <c r="DEQ51" s="483"/>
      <c r="DER51" s="483"/>
      <c r="DES51" s="483"/>
      <c r="DET51" s="483"/>
      <c r="DEU51" s="483"/>
      <c r="DEV51" s="483"/>
      <c r="DEW51" s="483"/>
      <c r="DEX51" s="483"/>
      <c r="DEY51" s="483"/>
      <c r="DEZ51" s="483"/>
      <c r="DFA51" s="483"/>
      <c r="DFB51" s="483"/>
      <c r="DFC51" s="483"/>
      <c r="DFD51" s="483"/>
      <c r="DFE51" s="483"/>
      <c r="DFF51" s="483"/>
      <c r="DFG51" s="483"/>
      <c r="DFH51" s="483"/>
      <c r="DFI51" s="483"/>
      <c r="DFJ51" s="483"/>
      <c r="DFK51" s="483"/>
      <c r="DFL51" s="483"/>
      <c r="DFM51" s="483"/>
      <c r="DFN51" s="483"/>
      <c r="DFO51" s="483"/>
      <c r="DFP51" s="483"/>
      <c r="DFQ51" s="483"/>
      <c r="DFR51" s="483"/>
      <c r="DFS51" s="483"/>
      <c r="DFT51" s="483"/>
      <c r="DFU51" s="483"/>
      <c r="DFV51" s="483"/>
      <c r="DFW51" s="483"/>
      <c r="DFX51" s="483"/>
      <c r="DFY51" s="483"/>
      <c r="DFZ51" s="483"/>
      <c r="DGA51" s="483"/>
      <c r="DGB51" s="483"/>
      <c r="DGC51" s="483"/>
      <c r="DGD51" s="483"/>
      <c r="DGE51" s="483"/>
      <c r="DGF51" s="483"/>
      <c r="DGG51" s="483"/>
      <c r="DGH51" s="483"/>
      <c r="DGI51" s="483"/>
      <c r="DGJ51" s="483"/>
      <c r="DGK51" s="483"/>
      <c r="DGL51" s="483"/>
      <c r="DGM51" s="483"/>
      <c r="DGN51" s="483"/>
      <c r="DGO51" s="483"/>
      <c r="DGP51" s="483"/>
      <c r="DGQ51" s="483"/>
      <c r="DGR51" s="483"/>
      <c r="DGS51" s="483"/>
      <c r="DGT51" s="483"/>
      <c r="DGU51" s="483"/>
      <c r="DGV51" s="483"/>
      <c r="DGW51" s="483"/>
      <c r="DGX51" s="483"/>
      <c r="DGY51" s="483"/>
      <c r="DGZ51" s="483"/>
      <c r="DHA51" s="483"/>
      <c r="DHB51" s="483"/>
      <c r="DHC51" s="483"/>
      <c r="DHD51" s="483"/>
      <c r="DHE51" s="483"/>
      <c r="DHF51" s="483"/>
      <c r="DHG51" s="483"/>
      <c r="DHH51" s="483"/>
      <c r="DHI51" s="483"/>
      <c r="DHJ51" s="483"/>
      <c r="DHK51" s="483"/>
      <c r="DHL51" s="483"/>
      <c r="DHM51" s="483"/>
      <c r="DHN51" s="483"/>
      <c r="DHO51" s="483"/>
      <c r="DHP51" s="483"/>
      <c r="DHQ51" s="483"/>
      <c r="DHR51" s="483"/>
      <c r="DHS51" s="483"/>
      <c r="DHT51" s="483"/>
      <c r="DHU51" s="483"/>
      <c r="DHV51" s="483"/>
      <c r="DHW51" s="483"/>
      <c r="DHX51" s="483"/>
      <c r="DHY51" s="483"/>
      <c r="DHZ51" s="483"/>
      <c r="DIA51" s="483"/>
      <c r="DIB51" s="483"/>
      <c r="DIC51" s="483"/>
      <c r="DID51" s="483"/>
      <c r="DIE51" s="483"/>
      <c r="DIF51" s="483"/>
      <c r="DIG51" s="483"/>
      <c r="DIH51" s="483"/>
      <c r="DII51" s="483"/>
      <c r="DIJ51" s="483"/>
      <c r="DIK51" s="483"/>
      <c r="DIL51" s="483"/>
      <c r="DIM51" s="483"/>
      <c r="DIN51" s="483"/>
      <c r="DIO51" s="483"/>
      <c r="DIP51" s="483"/>
      <c r="DIQ51" s="483"/>
      <c r="DIR51" s="483"/>
      <c r="DIS51" s="483"/>
      <c r="DIT51" s="483"/>
      <c r="DIU51" s="483"/>
      <c r="DIV51" s="483"/>
      <c r="DIW51" s="483"/>
      <c r="DIX51" s="483"/>
      <c r="DIY51" s="483"/>
      <c r="DIZ51" s="483"/>
      <c r="DJA51" s="483"/>
      <c r="DJB51" s="483"/>
      <c r="DJC51" s="483"/>
      <c r="DJD51" s="483"/>
      <c r="DJE51" s="483"/>
      <c r="DJF51" s="483"/>
      <c r="DJG51" s="483"/>
      <c r="DJH51" s="483"/>
      <c r="DJI51" s="483"/>
      <c r="DJJ51" s="483"/>
      <c r="DJK51" s="483"/>
      <c r="DJL51" s="483"/>
      <c r="DJM51" s="483"/>
      <c r="DJN51" s="483"/>
      <c r="DJO51" s="483"/>
      <c r="DJP51" s="483"/>
      <c r="DJQ51" s="483"/>
      <c r="DJR51" s="483"/>
      <c r="DJS51" s="483"/>
      <c r="DJT51" s="483"/>
      <c r="DJU51" s="483"/>
      <c r="DJV51" s="483"/>
      <c r="DJW51" s="483"/>
      <c r="DJX51" s="483"/>
      <c r="DJY51" s="483"/>
      <c r="DJZ51" s="483"/>
      <c r="DKA51" s="483"/>
      <c r="DKB51" s="483"/>
      <c r="DKC51" s="483"/>
      <c r="DKD51" s="483"/>
      <c r="DKE51" s="483"/>
      <c r="DKF51" s="483"/>
      <c r="DKG51" s="483"/>
      <c r="DKH51" s="483"/>
      <c r="DKI51" s="483"/>
      <c r="DKJ51" s="483"/>
      <c r="DKK51" s="483"/>
      <c r="DKL51" s="483"/>
      <c r="DKM51" s="483"/>
      <c r="DKN51" s="483"/>
      <c r="DKO51" s="483"/>
      <c r="DKP51" s="483"/>
      <c r="DKQ51" s="483"/>
      <c r="DKR51" s="483"/>
      <c r="DKS51" s="483"/>
      <c r="DKT51" s="483"/>
      <c r="DKU51" s="483"/>
      <c r="DKV51" s="483"/>
      <c r="DKW51" s="483"/>
      <c r="DKX51" s="483"/>
      <c r="DKY51" s="483"/>
      <c r="DKZ51" s="483"/>
      <c r="DLA51" s="483"/>
      <c r="DLB51" s="483"/>
      <c r="DLC51" s="483"/>
      <c r="DLD51" s="483"/>
      <c r="DLE51" s="483"/>
      <c r="DLF51" s="483"/>
      <c r="DLG51" s="483"/>
      <c r="DLH51" s="483"/>
      <c r="DLI51" s="483"/>
      <c r="DLJ51" s="483"/>
      <c r="DLK51" s="483"/>
      <c r="DLL51" s="483"/>
      <c r="DLM51" s="483"/>
      <c r="DLN51" s="483"/>
      <c r="DLO51" s="483"/>
      <c r="DLP51" s="483"/>
      <c r="DLQ51" s="483"/>
      <c r="DLR51" s="483"/>
      <c r="DLS51" s="483"/>
      <c r="DLT51" s="483"/>
      <c r="DLU51" s="483"/>
      <c r="DLV51" s="483"/>
      <c r="DLW51" s="483"/>
      <c r="DLX51" s="483"/>
      <c r="DLY51" s="483"/>
      <c r="DLZ51" s="483"/>
      <c r="DMA51" s="483"/>
      <c r="DMB51" s="483"/>
      <c r="DMC51" s="483"/>
      <c r="DMD51" s="483"/>
      <c r="DME51" s="483"/>
      <c r="DMF51" s="483"/>
      <c r="DMG51" s="483"/>
      <c r="DMH51" s="483"/>
      <c r="DMI51" s="483"/>
      <c r="DMJ51" s="483"/>
      <c r="DMK51" s="483"/>
      <c r="DML51" s="483"/>
      <c r="DMM51" s="483"/>
      <c r="DMN51" s="483"/>
      <c r="DMO51" s="483"/>
      <c r="DMP51" s="483"/>
      <c r="DMQ51" s="483"/>
      <c r="DMR51" s="483"/>
      <c r="DMS51" s="483"/>
      <c r="DMT51" s="483"/>
      <c r="DMU51" s="483"/>
      <c r="DMV51" s="483"/>
      <c r="DMW51" s="483"/>
      <c r="DMX51" s="483"/>
      <c r="DMY51" s="483"/>
      <c r="DMZ51" s="483"/>
      <c r="DNA51" s="483"/>
      <c r="DNB51" s="483"/>
      <c r="DNC51" s="483"/>
      <c r="DND51" s="483"/>
      <c r="DNE51" s="483"/>
      <c r="DNF51" s="483"/>
      <c r="DNG51" s="483"/>
      <c r="DNH51" s="483"/>
      <c r="DNI51" s="483"/>
      <c r="DNJ51" s="483"/>
      <c r="DNK51" s="483"/>
      <c r="DNL51" s="483"/>
      <c r="DNM51" s="483"/>
      <c r="DNN51" s="483"/>
      <c r="DNO51" s="483"/>
      <c r="DNP51" s="483"/>
      <c r="DNQ51" s="483"/>
      <c r="DNR51" s="483"/>
      <c r="DNS51" s="483"/>
      <c r="DNT51" s="483"/>
      <c r="DNU51" s="483"/>
      <c r="DNV51" s="483"/>
      <c r="DNW51" s="483"/>
      <c r="DNX51" s="483"/>
      <c r="DNY51" s="483"/>
      <c r="DNZ51" s="483"/>
      <c r="DOA51" s="483"/>
      <c r="DOB51" s="483"/>
      <c r="DOC51" s="483"/>
      <c r="DOD51" s="483"/>
      <c r="DOE51" s="483"/>
      <c r="DOF51" s="483"/>
      <c r="DOG51" s="483"/>
      <c r="DOH51" s="483"/>
      <c r="DOI51" s="483"/>
      <c r="DOJ51" s="483"/>
      <c r="DOK51" s="483"/>
      <c r="DOL51" s="483"/>
      <c r="DOM51" s="483"/>
      <c r="DON51" s="483"/>
      <c r="DOO51" s="483"/>
      <c r="DOP51" s="483"/>
      <c r="DOQ51" s="483"/>
      <c r="DOR51" s="483"/>
      <c r="DOS51" s="483"/>
      <c r="DOT51" s="483"/>
      <c r="DOU51" s="483"/>
      <c r="DOV51" s="483"/>
      <c r="DOW51" s="483"/>
      <c r="DOX51" s="483"/>
      <c r="DOY51" s="483"/>
      <c r="DOZ51" s="483"/>
      <c r="DPA51" s="483"/>
      <c r="DPB51" s="483"/>
      <c r="DPC51" s="483"/>
      <c r="DPD51" s="483"/>
      <c r="DPE51" s="483"/>
      <c r="DPF51" s="483"/>
      <c r="DPG51" s="483"/>
      <c r="DPH51" s="483"/>
      <c r="DPI51" s="483"/>
      <c r="DPJ51" s="483"/>
      <c r="DPK51" s="483"/>
      <c r="DPL51" s="483"/>
      <c r="DPM51" s="483"/>
      <c r="DPN51" s="483"/>
      <c r="DPO51" s="483"/>
      <c r="DPP51" s="483"/>
      <c r="DPQ51" s="483"/>
      <c r="DPR51" s="483"/>
      <c r="DPS51" s="483"/>
      <c r="DPT51" s="483"/>
      <c r="DPU51" s="483"/>
      <c r="DPV51" s="483"/>
      <c r="DPW51" s="483"/>
      <c r="DPX51" s="483"/>
      <c r="DPY51" s="483"/>
      <c r="DPZ51" s="483"/>
      <c r="DQA51" s="483"/>
      <c r="DQB51" s="483"/>
      <c r="DQC51" s="483"/>
      <c r="DQD51" s="483"/>
      <c r="DQE51" s="483"/>
      <c r="DQF51" s="483"/>
      <c r="DQG51" s="483"/>
      <c r="DQH51" s="483"/>
      <c r="DQI51" s="483"/>
      <c r="DQJ51" s="483"/>
      <c r="DQK51" s="483"/>
      <c r="DQL51" s="483"/>
      <c r="DQM51" s="483"/>
      <c r="DQN51" s="483"/>
      <c r="DQO51" s="483"/>
      <c r="DQP51" s="483"/>
      <c r="DQQ51" s="483"/>
      <c r="DQR51" s="483"/>
      <c r="DQS51" s="483"/>
      <c r="DQT51" s="483"/>
      <c r="DQU51" s="483"/>
      <c r="DQV51" s="483"/>
      <c r="DQW51" s="483"/>
      <c r="DQX51" s="483"/>
      <c r="DQY51" s="483"/>
      <c r="DQZ51" s="483"/>
      <c r="DRA51" s="483"/>
      <c r="DRB51" s="483"/>
      <c r="DRC51" s="483"/>
      <c r="DRD51" s="483"/>
      <c r="DRE51" s="483"/>
      <c r="DRF51" s="483"/>
      <c r="DRG51" s="483"/>
      <c r="DRH51" s="483"/>
      <c r="DRI51" s="483"/>
      <c r="DRJ51" s="483"/>
      <c r="DRK51" s="483"/>
      <c r="DRL51" s="483"/>
      <c r="DRM51" s="483"/>
      <c r="DRN51" s="483"/>
      <c r="DRO51" s="483"/>
      <c r="DRP51" s="483"/>
      <c r="DRQ51" s="483"/>
      <c r="DRR51" s="483"/>
      <c r="DRS51" s="483"/>
      <c r="DRT51" s="483"/>
      <c r="DRU51" s="483"/>
      <c r="DRV51" s="483"/>
      <c r="DRW51" s="483"/>
      <c r="DRX51" s="483"/>
      <c r="DRY51" s="483"/>
      <c r="DRZ51" s="483"/>
      <c r="DSA51" s="483"/>
      <c r="DSB51" s="483"/>
      <c r="DSC51" s="483"/>
      <c r="DSD51" s="483"/>
      <c r="DSE51" s="483"/>
      <c r="DSF51" s="483"/>
      <c r="DSG51" s="483"/>
      <c r="DSH51" s="483"/>
      <c r="DSI51" s="483"/>
      <c r="DSJ51" s="483"/>
      <c r="DSK51" s="483"/>
      <c r="DSL51" s="483"/>
      <c r="DSM51" s="483"/>
      <c r="DSN51" s="483"/>
      <c r="DSO51" s="483"/>
      <c r="DSP51" s="483"/>
      <c r="DSQ51" s="483"/>
      <c r="DSR51" s="483"/>
      <c r="DSS51" s="483"/>
      <c r="DST51" s="483"/>
      <c r="DSU51" s="483"/>
      <c r="DSV51" s="483"/>
      <c r="DSW51" s="483"/>
      <c r="DSX51" s="483"/>
      <c r="DSY51" s="483"/>
      <c r="DSZ51" s="483"/>
      <c r="DTA51" s="483"/>
      <c r="DTB51" s="483"/>
      <c r="DTC51" s="483"/>
      <c r="DTD51" s="483"/>
      <c r="DTE51" s="483"/>
      <c r="DTF51" s="483"/>
      <c r="DTG51" s="483"/>
      <c r="DTH51" s="483"/>
      <c r="DTI51" s="483"/>
      <c r="DTJ51" s="483"/>
      <c r="DTK51" s="483"/>
      <c r="DTL51" s="483"/>
      <c r="DTM51" s="483"/>
      <c r="DTN51" s="483"/>
      <c r="DTO51" s="483"/>
      <c r="DTP51" s="483"/>
      <c r="DTQ51" s="483"/>
      <c r="DTR51" s="483"/>
      <c r="DTS51" s="483"/>
      <c r="DTT51" s="483"/>
      <c r="DTU51" s="483"/>
      <c r="DTV51" s="483"/>
      <c r="DTW51" s="483"/>
      <c r="DTX51" s="483"/>
      <c r="DTY51" s="483"/>
      <c r="DTZ51" s="483"/>
      <c r="DUA51" s="483"/>
      <c r="DUB51" s="483"/>
      <c r="DUC51" s="483"/>
      <c r="DUD51" s="483"/>
      <c r="DUE51" s="483"/>
      <c r="DUF51" s="483"/>
      <c r="DUG51" s="483"/>
      <c r="DUH51" s="483"/>
      <c r="DUI51" s="483"/>
      <c r="DUJ51" s="483"/>
      <c r="DUK51" s="483"/>
      <c r="DUL51" s="483"/>
      <c r="DUM51" s="483"/>
      <c r="DUN51" s="483"/>
      <c r="DUO51" s="483"/>
      <c r="DUP51" s="483"/>
      <c r="DUQ51" s="483"/>
      <c r="DUR51" s="483"/>
      <c r="DUS51" s="483"/>
      <c r="DUT51" s="483"/>
      <c r="DUU51" s="483"/>
      <c r="DUV51" s="483"/>
      <c r="DUW51" s="483"/>
      <c r="DUX51" s="483"/>
      <c r="DUY51" s="483"/>
      <c r="DUZ51" s="483"/>
      <c r="DVA51" s="483"/>
      <c r="DVB51" s="483"/>
      <c r="DVC51" s="483"/>
      <c r="DVD51" s="483"/>
      <c r="DVE51" s="483"/>
      <c r="DVF51" s="483"/>
      <c r="DVG51" s="483"/>
      <c r="DVH51" s="483"/>
      <c r="DVI51" s="483"/>
      <c r="DVJ51" s="483"/>
      <c r="DVK51" s="483"/>
      <c r="DVL51" s="483"/>
      <c r="DVM51" s="483"/>
      <c r="DVN51" s="483"/>
      <c r="DVO51" s="483"/>
      <c r="DVP51" s="483"/>
      <c r="DVQ51" s="483"/>
      <c r="DVR51" s="483"/>
      <c r="DVS51" s="483"/>
      <c r="DVT51" s="483"/>
      <c r="DVU51" s="483"/>
      <c r="DVV51" s="483"/>
      <c r="DVW51" s="483"/>
      <c r="DVX51" s="483"/>
      <c r="DVY51" s="483"/>
      <c r="DVZ51" s="483"/>
      <c r="DWA51" s="483"/>
      <c r="DWB51" s="483"/>
      <c r="DWC51" s="483"/>
      <c r="DWD51" s="483"/>
      <c r="DWE51" s="483"/>
      <c r="DWF51" s="483"/>
      <c r="DWG51" s="483"/>
      <c r="DWH51" s="483"/>
      <c r="DWI51" s="483"/>
      <c r="DWJ51" s="483"/>
      <c r="DWK51" s="483"/>
      <c r="DWL51" s="483"/>
      <c r="DWM51" s="483"/>
      <c r="DWN51" s="483"/>
      <c r="DWO51" s="483"/>
      <c r="DWP51" s="483"/>
      <c r="DWQ51" s="483"/>
      <c r="DWR51" s="483"/>
      <c r="DWS51" s="483"/>
      <c r="DWT51" s="483"/>
      <c r="DWU51" s="483"/>
      <c r="DWV51" s="483"/>
      <c r="DWW51" s="483"/>
      <c r="DWX51" s="483"/>
      <c r="DWY51" s="483"/>
      <c r="DWZ51" s="483"/>
      <c r="DXA51" s="483"/>
      <c r="DXB51" s="483"/>
      <c r="DXC51" s="483"/>
      <c r="DXD51" s="483"/>
      <c r="DXE51" s="483"/>
      <c r="DXF51" s="483"/>
      <c r="DXG51" s="483"/>
      <c r="DXH51" s="483"/>
      <c r="DXI51" s="483"/>
      <c r="DXJ51" s="483"/>
      <c r="DXK51" s="483"/>
      <c r="DXL51" s="483"/>
      <c r="DXM51" s="483"/>
      <c r="DXN51" s="483"/>
      <c r="DXO51" s="483"/>
      <c r="DXP51" s="483"/>
      <c r="DXQ51" s="483"/>
      <c r="DXR51" s="483"/>
      <c r="DXS51" s="483"/>
      <c r="DXT51" s="483"/>
      <c r="DXU51" s="483"/>
      <c r="DXV51" s="483"/>
      <c r="DXW51" s="483"/>
      <c r="DXX51" s="483"/>
      <c r="DXY51" s="483"/>
      <c r="DXZ51" s="483"/>
      <c r="DYA51" s="483"/>
      <c r="DYB51" s="483"/>
      <c r="DYC51" s="483"/>
      <c r="DYD51" s="483"/>
      <c r="DYE51" s="483"/>
      <c r="DYF51" s="483"/>
      <c r="DYG51" s="483"/>
      <c r="DYH51" s="483"/>
      <c r="DYI51" s="483"/>
      <c r="DYJ51" s="483"/>
      <c r="DYK51" s="483"/>
      <c r="DYL51" s="483"/>
      <c r="DYM51" s="483"/>
      <c r="DYN51" s="483"/>
      <c r="DYO51" s="483"/>
      <c r="DYP51" s="483"/>
      <c r="DYQ51" s="483"/>
      <c r="DYR51" s="483"/>
      <c r="DYS51" s="483"/>
      <c r="DYT51" s="483"/>
      <c r="DYU51" s="483"/>
      <c r="DYV51" s="483"/>
      <c r="DYW51" s="483"/>
      <c r="DYX51" s="483"/>
      <c r="DYY51" s="483"/>
      <c r="DYZ51" s="483"/>
      <c r="DZA51" s="483"/>
      <c r="DZB51" s="483"/>
      <c r="DZC51" s="483"/>
      <c r="DZD51" s="483"/>
      <c r="DZE51" s="483"/>
      <c r="DZF51" s="483"/>
      <c r="DZG51" s="483"/>
      <c r="DZH51" s="483"/>
      <c r="DZI51" s="483"/>
      <c r="DZJ51" s="483"/>
      <c r="DZK51" s="483"/>
      <c r="DZL51" s="483"/>
      <c r="DZM51" s="483"/>
      <c r="DZN51" s="483"/>
      <c r="DZO51" s="483"/>
      <c r="DZP51" s="483"/>
      <c r="DZQ51" s="483"/>
      <c r="DZR51" s="483"/>
      <c r="DZS51" s="483"/>
      <c r="DZT51" s="483"/>
      <c r="DZU51" s="483"/>
      <c r="DZV51" s="483"/>
      <c r="DZW51" s="483"/>
      <c r="DZX51" s="483"/>
      <c r="DZY51" s="483"/>
      <c r="DZZ51" s="483"/>
      <c r="EAA51" s="483"/>
      <c r="EAB51" s="483"/>
      <c r="EAC51" s="483"/>
      <c r="EAD51" s="483"/>
      <c r="EAE51" s="483"/>
      <c r="EAF51" s="483"/>
      <c r="EAG51" s="483"/>
      <c r="EAH51" s="483"/>
      <c r="EAI51" s="483"/>
      <c r="EAJ51" s="483"/>
      <c r="EAK51" s="483"/>
      <c r="EAL51" s="483"/>
      <c r="EAM51" s="483"/>
      <c r="EAN51" s="483"/>
      <c r="EAO51" s="483"/>
      <c r="EAP51" s="483"/>
      <c r="EAQ51" s="483"/>
      <c r="EAR51" s="483"/>
      <c r="EAS51" s="483"/>
      <c r="EAT51" s="483"/>
      <c r="EAU51" s="483"/>
      <c r="EAV51" s="483"/>
      <c r="EAW51" s="483"/>
      <c r="EAX51" s="483"/>
      <c r="EAY51" s="483"/>
      <c r="EAZ51" s="483"/>
      <c r="EBA51" s="483"/>
      <c r="EBB51" s="483"/>
      <c r="EBC51" s="483"/>
      <c r="EBD51" s="483"/>
      <c r="EBE51" s="483"/>
      <c r="EBF51" s="483"/>
      <c r="EBG51" s="483"/>
      <c r="EBH51" s="483"/>
      <c r="EBI51" s="483"/>
      <c r="EBJ51" s="483"/>
      <c r="EBK51" s="483"/>
      <c r="EBL51" s="483"/>
      <c r="EBM51" s="483"/>
      <c r="EBN51" s="483"/>
      <c r="EBO51" s="483"/>
      <c r="EBP51" s="483"/>
      <c r="EBQ51" s="483"/>
      <c r="EBR51" s="483"/>
      <c r="EBS51" s="483"/>
      <c r="EBT51" s="483"/>
      <c r="EBU51" s="483"/>
      <c r="EBV51" s="483"/>
      <c r="EBW51" s="483"/>
      <c r="EBX51" s="483"/>
      <c r="EBY51" s="483"/>
      <c r="EBZ51" s="483"/>
      <c r="ECA51" s="483"/>
      <c r="ECB51" s="483"/>
      <c r="ECC51" s="483"/>
      <c r="ECD51" s="483"/>
      <c r="ECE51" s="483"/>
      <c r="ECF51" s="483"/>
      <c r="ECG51" s="483"/>
      <c r="ECH51" s="483"/>
      <c r="ECI51" s="483"/>
      <c r="ECJ51" s="483"/>
      <c r="ECK51" s="483"/>
      <c r="ECL51" s="483"/>
      <c r="ECM51" s="483"/>
      <c r="ECN51" s="483"/>
      <c r="ECO51" s="483"/>
      <c r="ECP51" s="483"/>
      <c r="ECQ51" s="483"/>
      <c r="ECR51" s="483"/>
      <c r="ECS51" s="483"/>
      <c r="ECT51" s="483"/>
      <c r="ECU51" s="483"/>
      <c r="ECV51" s="483"/>
      <c r="ECW51" s="483"/>
      <c r="ECX51" s="483"/>
      <c r="ECY51" s="483"/>
      <c r="ECZ51" s="483"/>
      <c r="EDA51" s="483"/>
      <c r="EDB51" s="483"/>
      <c r="EDC51" s="483"/>
      <c r="EDD51" s="483"/>
      <c r="EDE51" s="483"/>
      <c r="EDF51" s="483"/>
      <c r="EDG51" s="483"/>
      <c r="EDH51" s="483"/>
      <c r="EDI51" s="483"/>
      <c r="EDJ51" s="483"/>
      <c r="EDK51" s="483"/>
      <c r="EDL51" s="483"/>
      <c r="EDM51" s="483"/>
      <c r="EDN51" s="483"/>
      <c r="EDO51" s="483"/>
      <c r="EDP51" s="483"/>
      <c r="EDQ51" s="483"/>
      <c r="EDR51" s="483"/>
      <c r="EDS51" s="483"/>
      <c r="EDT51" s="483"/>
      <c r="EDU51" s="483"/>
      <c r="EDV51" s="483"/>
      <c r="EDW51" s="483"/>
      <c r="EDX51" s="483"/>
      <c r="EDY51" s="483"/>
      <c r="EDZ51" s="483"/>
      <c r="EEA51" s="483"/>
      <c r="EEB51" s="483"/>
      <c r="EEC51" s="483"/>
      <c r="EED51" s="483"/>
      <c r="EEE51" s="483"/>
      <c r="EEF51" s="483"/>
      <c r="EEG51" s="483"/>
      <c r="EEH51" s="483"/>
      <c r="EEI51" s="483"/>
      <c r="EEJ51" s="483"/>
      <c r="EEK51" s="483"/>
      <c r="EEL51" s="483"/>
      <c r="EEM51" s="483"/>
      <c r="EEN51" s="483"/>
      <c r="EEO51" s="483"/>
      <c r="EEP51" s="483"/>
      <c r="EEQ51" s="483"/>
      <c r="EER51" s="483"/>
      <c r="EES51" s="483"/>
      <c r="EET51" s="483"/>
      <c r="EEU51" s="483"/>
      <c r="EEV51" s="483"/>
      <c r="EEW51" s="483"/>
      <c r="EEX51" s="483"/>
      <c r="EEY51" s="483"/>
      <c r="EEZ51" s="483"/>
      <c r="EFA51" s="483"/>
      <c r="EFB51" s="483"/>
      <c r="EFC51" s="483"/>
      <c r="EFD51" s="483"/>
      <c r="EFE51" s="483"/>
      <c r="EFF51" s="483"/>
      <c r="EFG51" s="483"/>
      <c r="EFH51" s="483"/>
      <c r="EFI51" s="483"/>
      <c r="EFJ51" s="483"/>
      <c r="EFK51" s="483"/>
      <c r="EFL51" s="483"/>
      <c r="EFM51" s="483"/>
      <c r="EFN51" s="483"/>
      <c r="EFO51" s="483"/>
      <c r="EFP51" s="483"/>
      <c r="EFQ51" s="483"/>
      <c r="EFR51" s="483"/>
      <c r="EFS51" s="483"/>
      <c r="EFT51" s="483"/>
      <c r="EFU51" s="483"/>
      <c r="EFV51" s="483"/>
      <c r="EFW51" s="483"/>
      <c r="EFX51" s="483"/>
      <c r="EFY51" s="483"/>
      <c r="EFZ51" s="483"/>
      <c r="EGA51" s="483"/>
      <c r="EGB51" s="483"/>
      <c r="EGC51" s="483"/>
      <c r="EGD51" s="483"/>
      <c r="EGE51" s="483"/>
      <c r="EGF51" s="483"/>
      <c r="EGG51" s="483"/>
      <c r="EGH51" s="483"/>
      <c r="EGI51" s="483"/>
      <c r="EGJ51" s="483"/>
      <c r="EGK51" s="483"/>
      <c r="EGL51" s="483"/>
      <c r="EGM51" s="483"/>
      <c r="EGN51" s="483"/>
      <c r="EGO51" s="483"/>
      <c r="EGP51" s="483"/>
      <c r="EGQ51" s="483"/>
      <c r="EGR51" s="483"/>
      <c r="EGS51" s="483"/>
      <c r="EGT51" s="483"/>
      <c r="EGU51" s="483"/>
      <c r="EGV51" s="483"/>
      <c r="EGW51" s="483"/>
      <c r="EGX51" s="483"/>
      <c r="EGY51" s="483"/>
      <c r="EGZ51" s="483"/>
      <c r="EHA51" s="483"/>
      <c r="EHB51" s="483"/>
      <c r="EHC51" s="483"/>
      <c r="EHD51" s="483"/>
      <c r="EHE51" s="483"/>
      <c r="EHF51" s="483"/>
      <c r="EHG51" s="483"/>
      <c r="EHH51" s="483"/>
      <c r="EHI51" s="483"/>
      <c r="EHJ51" s="483"/>
      <c r="EHK51" s="483"/>
      <c r="EHL51" s="483"/>
      <c r="EHM51" s="483"/>
      <c r="EHN51" s="483"/>
      <c r="EHO51" s="483"/>
      <c r="EHP51" s="483"/>
      <c r="EHQ51" s="483"/>
      <c r="EHR51" s="483"/>
      <c r="EHS51" s="483"/>
      <c r="EHT51" s="483"/>
      <c r="EHU51" s="483"/>
      <c r="EHV51" s="483"/>
      <c r="EHW51" s="483"/>
      <c r="EHX51" s="483"/>
      <c r="EHY51" s="483"/>
      <c r="EHZ51" s="483"/>
      <c r="EIA51" s="483"/>
      <c r="EIB51" s="483"/>
      <c r="EIC51" s="483"/>
      <c r="EID51" s="483"/>
      <c r="EIE51" s="483"/>
      <c r="EIF51" s="483"/>
      <c r="EIG51" s="483"/>
      <c r="EIH51" s="483"/>
      <c r="EII51" s="483"/>
      <c r="EIJ51" s="483"/>
      <c r="EIK51" s="483"/>
      <c r="EIL51" s="483"/>
      <c r="EIM51" s="483"/>
      <c r="EIN51" s="483"/>
      <c r="EIO51" s="483"/>
      <c r="EIP51" s="483"/>
      <c r="EIQ51" s="483"/>
      <c r="EIR51" s="483"/>
      <c r="EIS51" s="483"/>
      <c r="EIT51" s="483"/>
      <c r="EIU51" s="483"/>
      <c r="EIV51" s="483"/>
      <c r="EIW51" s="483"/>
      <c r="EIX51" s="483"/>
      <c r="EIY51" s="483"/>
      <c r="EIZ51" s="483"/>
      <c r="EJA51" s="483"/>
      <c r="EJB51" s="483"/>
      <c r="EJC51" s="483"/>
      <c r="EJD51" s="483"/>
      <c r="EJE51" s="483"/>
      <c r="EJF51" s="483"/>
      <c r="EJG51" s="483"/>
      <c r="EJH51" s="483"/>
      <c r="EJI51" s="483"/>
      <c r="EJJ51" s="483"/>
      <c r="EJK51" s="483"/>
      <c r="EJL51" s="483"/>
      <c r="EJM51" s="483"/>
      <c r="EJN51" s="483"/>
      <c r="EJO51" s="483"/>
      <c r="EJP51" s="483"/>
      <c r="EJQ51" s="483"/>
      <c r="EJR51" s="483"/>
      <c r="EJS51" s="483"/>
      <c r="EJT51" s="483"/>
      <c r="EJU51" s="483"/>
      <c r="EJV51" s="483"/>
      <c r="EJW51" s="483"/>
      <c r="EJX51" s="483"/>
      <c r="EJY51" s="483"/>
      <c r="EJZ51" s="483"/>
      <c r="EKA51" s="483"/>
      <c r="EKB51" s="483"/>
      <c r="EKC51" s="483"/>
      <c r="EKD51" s="483"/>
      <c r="EKE51" s="483"/>
      <c r="EKF51" s="483"/>
      <c r="EKG51" s="483"/>
      <c r="EKH51" s="483"/>
      <c r="EKI51" s="483"/>
      <c r="EKJ51" s="483"/>
      <c r="EKK51" s="483"/>
      <c r="EKL51" s="483"/>
      <c r="EKM51" s="483"/>
      <c r="EKN51" s="483"/>
      <c r="EKO51" s="483"/>
      <c r="EKP51" s="483"/>
      <c r="EKQ51" s="483"/>
      <c r="EKR51" s="483"/>
      <c r="EKS51" s="483"/>
      <c r="EKT51" s="483"/>
      <c r="EKU51" s="483"/>
      <c r="EKV51" s="483"/>
      <c r="EKW51" s="483"/>
      <c r="EKX51" s="483"/>
      <c r="EKY51" s="483"/>
      <c r="EKZ51" s="483"/>
      <c r="ELA51" s="483"/>
      <c r="ELB51" s="483"/>
      <c r="ELC51" s="483"/>
      <c r="ELD51" s="483"/>
      <c r="ELE51" s="483"/>
      <c r="ELF51" s="483"/>
      <c r="ELG51" s="483"/>
      <c r="ELH51" s="483"/>
      <c r="ELI51" s="483"/>
      <c r="ELJ51" s="483"/>
      <c r="ELK51" s="483"/>
      <c r="ELL51" s="483"/>
      <c r="ELM51" s="483"/>
      <c r="ELN51" s="483"/>
      <c r="ELO51" s="483"/>
      <c r="ELP51" s="483"/>
      <c r="ELQ51" s="483"/>
      <c r="ELR51" s="483"/>
      <c r="ELS51" s="483"/>
      <c r="ELT51" s="483"/>
      <c r="ELU51" s="483"/>
      <c r="ELV51" s="483"/>
      <c r="ELW51" s="483"/>
      <c r="ELX51" s="483"/>
      <c r="ELY51" s="483"/>
      <c r="ELZ51" s="483"/>
      <c r="EMA51" s="483"/>
      <c r="EMB51" s="483"/>
      <c r="EMC51" s="483"/>
      <c r="EMD51" s="483"/>
      <c r="EME51" s="483"/>
      <c r="EMF51" s="483"/>
      <c r="EMG51" s="483"/>
      <c r="EMH51" s="483"/>
      <c r="EMI51" s="483"/>
      <c r="EMJ51" s="483"/>
      <c r="EMK51" s="483"/>
      <c r="EML51" s="483"/>
      <c r="EMM51" s="483"/>
      <c r="EMN51" s="483"/>
      <c r="EMO51" s="483"/>
      <c r="EMP51" s="483"/>
      <c r="EMQ51" s="483"/>
      <c r="EMR51" s="483"/>
      <c r="EMS51" s="483"/>
      <c r="EMT51" s="483"/>
      <c r="EMU51" s="483"/>
      <c r="EMV51" s="483"/>
      <c r="EMW51" s="483"/>
      <c r="EMX51" s="483"/>
      <c r="EMY51" s="483"/>
      <c r="EMZ51" s="483"/>
      <c r="ENA51" s="483"/>
      <c r="ENB51" s="483"/>
      <c r="ENC51" s="483"/>
      <c r="END51" s="483"/>
      <c r="ENE51" s="483"/>
      <c r="ENF51" s="483"/>
      <c r="ENG51" s="483"/>
      <c r="ENH51" s="483"/>
      <c r="ENI51" s="483"/>
      <c r="ENJ51" s="483"/>
      <c r="ENK51" s="483"/>
      <c r="ENL51" s="483"/>
      <c r="ENM51" s="483"/>
      <c r="ENN51" s="483"/>
      <c r="ENO51" s="483"/>
      <c r="ENP51" s="483"/>
      <c r="ENQ51" s="483"/>
      <c r="ENR51" s="483"/>
      <c r="ENS51" s="483"/>
      <c r="ENT51" s="483"/>
      <c r="ENU51" s="483"/>
      <c r="ENV51" s="483"/>
      <c r="ENW51" s="483"/>
      <c r="ENX51" s="483"/>
      <c r="ENY51" s="483"/>
      <c r="ENZ51" s="483"/>
      <c r="EOA51" s="483"/>
      <c r="EOB51" s="483"/>
      <c r="EOC51" s="483"/>
      <c r="EOD51" s="483"/>
      <c r="EOE51" s="483"/>
      <c r="EOF51" s="483"/>
      <c r="EOG51" s="483"/>
      <c r="EOH51" s="483"/>
      <c r="EOI51" s="483"/>
      <c r="EOJ51" s="483"/>
      <c r="EOK51" s="483"/>
      <c r="EOL51" s="483"/>
      <c r="EOM51" s="483"/>
      <c r="EON51" s="483"/>
      <c r="EOO51" s="483"/>
      <c r="EOP51" s="483"/>
      <c r="EOQ51" s="483"/>
      <c r="EOR51" s="483"/>
      <c r="EOS51" s="483"/>
      <c r="EOT51" s="483"/>
      <c r="EOU51" s="483"/>
      <c r="EOV51" s="483"/>
      <c r="EOW51" s="483"/>
      <c r="EOX51" s="483"/>
      <c r="EOY51" s="483"/>
      <c r="EOZ51" s="483"/>
      <c r="EPA51" s="483"/>
      <c r="EPB51" s="483"/>
      <c r="EPC51" s="483"/>
      <c r="EPD51" s="483"/>
      <c r="EPE51" s="483"/>
      <c r="EPF51" s="483"/>
      <c r="EPG51" s="483"/>
      <c r="EPH51" s="483"/>
      <c r="EPI51" s="483"/>
      <c r="EPJ51" s="483"/>
      <c r="EPK51" s="483"/>
      <c r="EPL51" s="483"/>
      <c r="EPM51" s="483"/>
      <c r="EPN51" s="483"/>
      <c r="EPO51" s="483"/>
      <c r="EPP51" s="483"/>
      <c r="EPQ51" s="483"/>
      <c r="EPR51" s="483"/>
      <c r="EPS51" s="483"/>
      <c r="EPT51" s="483"/>
      <c r="EPU51" s="483"/>
      <c r="EPV51" s="483"/>
      <c r="EPW51" s="483"/>
      <c r="EPX51" s="483"/>
      <c r="EPY51" s="483"/>
      <c r="EPZ51" s="483"/>
      <c r="EQA51" s="483"/>
      <c r="EQB51" s="483"/>
      <c r="EQC51" s="483"/>
      <c r="EQD51" s="483"/>
      <c r="EQE51" s="483"/>
      <c r="EQF51" s="483"/>
      <c r="EQG51" s="483"/>
      <c r="EQH51" s="483"/>
      <c r="EQI51" s="483"/>
      <c r="EQJ51" s="483"/>
      <c r="EQK51" s="483"/>
      <c r="EQL51" s="483"/>
      <c r="EQM51" s="483"/>
      <c r="EQN51" s="483"/>
      <c r="EQO51" s="483"/>
      <c r="EQP51" s="483"/>
      <c r="EQQ51" s="483"/>
      <c r="EQR51" s="483"/>
      <c r="EQS51" s="483"/>
      <c r="EQT51" s="483"/>
      <c r="EQU51" s="483"/>
      <c r="EQV51" s="483"/>
      <c r="EQW51" s="483"/>
      <c r="EQX51" s="483"/>
      <c r="EQY51" s="483"/>
      <c r="EQZ51" s="483"/>
      <c r="ERA51" s="483"/>
      <c r="ERB51" s="483"/>
      <c r="ERC51" s="483"/>
      <c r="ERD51" s="483"/>
      <c r="ERE51" s="483"/>
      <c r="ERF51" s="483"/>
      <c r="ERG51" s="483"/>
      <c r="ERH51" s="483"/>
      <c r="ERI51" s="483"/>
      <c r="ERJ51" s="483"/>
      <c r="ERK51" s="483"/>
      <c r="ERL51" s="483"/>
      <c r="ERM51" s="483"/>
      <c r="ERN51" s="483"/>
      <c r="ERO51" s="483"/>
      <c r="ERP51" s="483"/>
      <c r="ERQ51" s="483"/>
      <c r="ERR51" s="483"/>
      <c r="ERS51" s="483"/>
      <c r="ERT51" s="483"/>
      <c r="ERU51" s="483"/>
      <c r="ERV51" s="483"/>
      <c r="ERW51" s="483"/>
      <c r="ERX51" s="483"/>
      <c r="ERY51" s="483"/>
      <c r="ERZ51" s="483"/>
      <c r="ESA51" s="483"/>
      <c r="ESB51" s="483"/>
      <c r="ESC51" s="483"/>
      <c r="ESD51" s="483"/>
      <c r="ESE51" s="483"/>
      <c r="ESF51" s="483"/>
      <c r="ESG51" s="483"/>
      <c r="ESH51" s="483"/>
      <c r="ESI51" s="483"/>
      <c r="ESJ51" s="483"/>
      <c r="ESK51" s="483"/>
      <c r="ESL51" s="483"/>
      <c r="ESM51" s="483"/>
      <c r="ESN51" s="483"/>
      <c r="ESO51" s="483"/>
      <c r="ESP51" s="483"/>
      <c r="ESQ51" s="483"/>
      <c r="ESR51" s="483"/>
      <c r="ESS51" s="483"/>
      <c r="EST51" s="483"/>
      <c r="ESU51" s="483"/>
      <c r="ESV51" s="483"/>
      <c r="ESW51" s="483"/>
      <c r="ESX51" s="483"/>
      <c r="ESY51" s="483"/>
      <c r="ESZ51" s="483"/>
      <c r="ETA51" s="483"/>
      <c r="ETB51" s="483"/>
      <c r="ETC51" s="483"/>
      <c r="ETD51" s="483"/>
      <c r="ETE51" s="483"/>
      <c r="ETF51" s="483"/>
      <c r="ETG51" s="483"/>
      <c r="ETH51" s="483"/>
      <c r="ETI51" s="483"/>
      <c r="ETJ51" s="483"/>
      <c r="ETK51" s="483"/>
      <c r="ETL51" s="483"/>
      <c r="ETM51" s="483"/>
      <c r="ETN51" s="483"/>
      <c r="ETO51" s="483"/>
      <c r="ETP51" s="483"/>
      <c r="ETQ51" s="483"/>
      <c r="ETR51" s="483"/>
      <c r="ETS51" s="483"/>
      <c r="ETT51" s="483"/>
      <c r="ETU51" s="483"/>
      <c r="ETV51" s="483"/>
      <c r="ETW51" s="483"/>
      <c r="ETX51" s="483"/>
      <c r="ETY51" s="483"/>
      <c r="ETZ51" s="483"/>
      <c r="EUA51" s="483"/>
      <c r="EUB51" s="483"/>
      <c r="EUC51" s="483"/>
      <c r="EUD51" s="483"/>
      <c r="EUE51" s="483"/>
      <c r="EUF51" s="483"/>
      <c r="EUG51" s="483"/>
      <c r="EUH51" s="483"/>
      <c r="EUI51" s="483"/>
      <c r="EUJ51" s="483"/>
      <c r="EUK51" s="483"/>
      <c r="EUL51" s="483"/>
      <c r="EUM51" s="483"/>
      <c r="EUN51" s="483"/>
      <c r="EUO51" s="483"/>
      <c r="EUP51" s="483"/>
      <c r="EUQ51" s="483"/>
      <c r="EUR51" s="483"/>
      <c r="EUS51" s="483"/>
      <c r="EUT51" s="483"/>
      <c r="EUU51" s="483"/>
      <c r="EUV51" s="483"/>
      <c r="EUW51" s="483"/>
      <c r="EUX51" s="483"/>
      <c r="EUY51" s="483"/>
      <c r="EUZ51" s="483"/>
      <c r="EVA51" s="483"/>
      <c r="EVB51" s="483"/>
      <c r="EVC51" s="483"/>
      <c r="EVD51" s="483"/>
      <c r="EVE51" s="483"/>
      <c r="EVF51" s="483"/>
      <c r="EVG51" s="483"/>
      <c r="EVH51" s="483"/>
      <c r="EVI51" s="483"/>
      <c r="EVJ51" s="483"/>
      <c r="EVK51" s="483"/>
      <c r="EVL51" s="483"/>
      <c r="EVM51" s="483"/>
      <c r="EVN51" s="483"/>
      <c r="EVO51" s="483"/>
      <c r="EVP51" s="483"/>
      <c r="EVQ51" s="483"/>
      <c r="EVR51" s="483"/>
      <c r="EVS51" s="483"/>
      <c r="EVT51" s="483"/>
      <c r="EVU51" s="483"/>
      <c r="EVV51" s="483"/>
      <c r="EVW51" s="483"/>
      <c r="EVX51" s="483"/>
      <c r="EVY51" s="483"/>
      <c r="EVZ51" s="483"/>
      <c r="EWA51" s="483"/>
      <c r="EWB51" s="483"/>
      <c r="EWC51" s="483"/>
      <c r="EWD51" s="483"/>
      <c r="EWE51" s="483"/>
      <c r="EWF51" s="483"/>
      <c r="EWG51" s="483"/>
      <c r="EWH51" s="483"/>
      <c r="EWI51" s="483"/>
      <c r="EWJ51" s="483"/>
      <c r="EWK51" s="483"/>
      <c r="EWL51" s="483"/>
      <c r="EWM51" s="483"/>
      <c r="EWN51" s="483"/>
      <c r="EWO51" s="483"/>
      <c r="EWP51" s="483"/>
      <c r="EWQ51" s="483"/>
      <c r="EWR51" s="483"/>
      <c r="EWS51" s="483"/>
      <c r="EWT51" s="483"/>
      <c r="EWU51" s="483"/>
      <c r="EWV51" s="483"/>
      <c r="EWW51" s="483"/>
      <c r="EWX51" s="483"/>
      <c r="EWY51" s="483"/>
      <c r="EWZ51" s="483"/>
      <c r="EXA51" s="483"/>
      <c r="EXB51" s="483"/>
      <c r="EXC51" s="483"/>
      <c r="EXD51" s="483"/>
      <c r="EXE51" s="483"/>
      <c r="EXF51" s="483"/>
      <c r="EXG51" s="483"/>
      <c r="EXH51" s="483"/>
      <c r="EXI51" s="483"/>
      <c r="EXJ51" s="483"/>
      <c r="EXK51" s="483"/>
      <c r="EXL51" s="483"/>
      <c r="EXM51" s="483"/>
      <c r="EXN51" s="483"/>
      <c r="EXO51" s="483"/>
      <c r="EXP51" s="483"/>
      <c r="EXQ51" s="483"/>
      <c r="EXR51" s="483"/>
      <c r="EXS51" s="483"/>
      <c r="EXT51" s="483"/>
      <c r="EXU51" s="483"/>
      <c r="EXV51" s="483"/>
      <c r="EXW51" s="483"/>
      <c r="EXX51" s="483"/>
      <c r="EXY51" s="483"/>
      <c r="EXZ51" s="483"/>
      <c r="EYA51" s="483"/>
      <c r="EYB51" s="483"/>
      <c r="EYC51" s="483"/>
      <c r="EYD51" s="483"/>
      <c r="EYE51" s="483"/>
      <c r="EYF51" s="483"/>
      <c r="EYG51" s="483"/>
      <c r="EYH51" s="483"/>
      <c r="EYI51" s="483"/>
      <c r="EYJ51" s="483"/>
      <c r="EYK51" s="483"/>
      <c r="EYL51" s="483"/>
      <c r="EYM51" s="483"/>
      <c r="EYN51" s="483"/>
      <c r="EYO51" s="483"/>
      <c r="EYP51" s="483"/>
      <c r="EYQ51" s="483"/>
      <c r="EYR51" s="483"/>
      <c r="EYS51" s="483"/>
      <c r="EYT51" s="483"/>
      <c r="EYU51" s="483"/>
      <c r="EYV51" s="483"/>
      <c r="EYW51" s="483"/>
      <c r="EYX51" s="483"/>
      <c r="EYY51" s="483"/>
      <c r="EYZ51" s="483"/>
      <c r="EZA51" s="483"/>
      <c r="EZB51" s="483"/>
      <c r="EZC51" s="483"/>
      <c r="EZD51" s="483"/>
      <c r="EZE51" s="483"/>
      <c r="EZF51" s="483"/>
      <c r="EZG51" s="483"/>
      <c r="EZH51" s="483"/>
      <c r="EZI51" s="483"/>
      <c r="EZJ51" s="483"/>
      <c r="EZK51" s="483"/>
      <c r="EZL51" s="483"/>
      <c r="EZM51" s="483"/>
      <c r="EZN51" s="483"/>
      <c r="EZO51" s="483"/>
      <c r="EZP51" s="483"/>
      <c r="EZQ51" s="483"/>
      <c r="EZR51" s="483"/>
      <c r="EZS51" s="483"/>
      <c r="EZT51" s="483"/>
      <c r="EZU51" s="483"/>
      <c r="EZV51" s="483"/>
      <c r="EZW51" s="483"/>
      <c r="EZX51" s="483"/>
      <c r="EZY51" s="483"/>
      <c r="EZZ51" s="483"/>
      <c r="FAA51" s="483"/>
      <c r="FAB51" s="483"/>
      <c r="FAC51" s="483"/>
      <c r="FAD51" s="483"/>
      <c r="FAE51" s="483"/>
      <c r="FAF51" s="483"/>
      <c r="FAG51" s="483"/>
      <c r="FAH51" s="483"/>
      <c r="FAI51" s="483"/>
      <c r="FAJ51" s="483"/>
      <c r="FAK51" s="483"/>
      <c r="FAL51" s="483"/>
      <c r="FAM51" s="483"/>
      <c r="FAN51" s="483"/>
      <c r="FAO51" s="483"/>
      <c r="FAP51" s="483"/>
      <c r="FAQ51" s="483"/>
      <c r="FAR51" s="483"/>
      <c r="FAS51" s="483"/>
      <c r="FAT51" s="483"/>
      <c r="FAU51" s="483"/>
      <c r="FAV51" s="483"/>
      <c r="FAW51" s="483"/>
      <c r="FAX51" s="483"/>
      <c r="FAY51" s="483"/>
      <c r="FAZ51" s="483"/>
      <c r="FBA51" s="483"/>
      <c r="FBB51" s="483"/>
      <c r="FBC51" s="483"/>
      <c r="FBD51" s="483"/>
      <c r="FBE51" s="483"/>
      <c r="FBF51" s="483"/>
      <c r="FBG51" s="483"/>
      <c r="FBH51" s="483"/>
      <c r="FBI51" s="483"/>
      <c r="FBJ51" s="483"/>
      <c r="FBK51" s="483"/>
      <c r="FBL51" s="483"/>
      <c r="FBM51" s="483"/>
      <c r="FBN51" s="483"/>
      <c r="FBO51" s="483"/>
      <c r="FBP51" s="483"/>
      <c r="FBQ51" s="483"/>
      <c r="FBR51" s="483"/>
      <c r="FBS51" s="483"/>
      <c r="FBT51" s="483"/>
      <c r="FBU51" s="483"/>
      <c r="FBV51" s="483"/>
      <c r="FBW51" s="483"/>
      <c r="FBX51" s="483"/>
      <c r="FBY51" s="483"/>
      <c r="FBZ51" s="483"/>
      <c r="FCA51" s="483"/>
      <c r="FCB51" s="483"/>
      <c r="FCC51" s="483"/>
      <c r="FCD51" s="483"/>
      <c r="FCE51" s="483"/>
      <c r="FCF51" s="483"/>
      <c r="FCG51" s="483"/>
      <c r="FCH51" s="483"/>
      <c r="FCI51" s="483"/>
      <c r="FCJ51" s="483"/>
      <c r="FCK51" s="483"/>
      <c r="FCL51" s="483"/>
      <c r="FCM51" s="483"/>
      <c r="FCN51" s="483"/>
      <c r="FCO51" s="483"/>
      <c r="FCP51" s="483"/>
      <c r="FCQ51" s="483"/>
      <c r="FCR51" s="483"/>
      <c r="FCS51" s="483"/>
      <c r="FCT51" s="483"/>
      <c r="FCU51" s="483"/>
      <c r="FCV51" s="483"/>
      <c r="FCW51" s="483"/>
      <c r="FCX51" s="483"/>
      <c r="FCY51" s="483"/>
      <c r="FCZ51" s="483"/>
      <c r="FDA51" s="483"/>
      <c r="FDB51" s="483"/>
      <c r="FDC51" s="483"/>
      <c r="FDD51" s="483"/>
      <c r="FDE51" s="483"/>
      <c r="FDF51" s="483"/>
      <c r="FDG51" s="483"/>
      <c r="FDH51" s="483"/>
      <c r="FDI51" s="483"/>
      <c r="FDJ51" s="483"/>
      <c r="FDK51" s="483"/>
      <c r="FDL51" s="483"/>
      <c r="FDM51" s="483"/>
      <c r="FDN51" s="483"/>
      <c r="FDO51" s="483"/>
      <c r="FDP51" s="483"/>
      <c r="FDQ51" s="483"/>
      <c r="FDR51" s="483"/>
      <c r="FDS51" s="483"/>
      <c r="FDT51" s="483"/>
      <c r="FDU51" s="483"/>
      <c r="FDV51" s="483"/>
      <c r="FDW51" s="483"/>
      <c r="FDX51" s="483"/>
      <c r="FDY51" s="483"/>
      <c r="FDZ51" s="483"/>
      <c r="FEA51" s="483"/>
      <c r="FEB51" s="483"/>
      <c r="FEC51" s="483"/>
      <c r="FED51" s="483"/>
      <c r="FEE51" s="483"/>
      <c r="FEF51" s="483"/>
      <c r="FEG51" s="483"/>
      <c r="FEH51" s="483"/>
      <c r="FEI51" s="483"/>
      <c r="FEJ51" s="483"/>
      <c r="FEK51" s="483"/>
      <c r="FEL51" s="483"/>
      <c r="FEM51" s="483"/>
      <c r="FEN51" s="483"/>
      <c r="FEO51" s="483"/>
      <c r="FEP51" s="483"/>
      <c r="FEQ51" s="483"/>
      <c r="FER51" s="483"/>
      <c r="FES51" s="483"/>
      <c r="FET51" s="483"/>
      <c r="FEU51" s="483"/>
      <c r="FEV51" s="483"/>
      <c r="FEW51" s="483"/>
      <c r="FEX51" s="483"/>
      <c r="FEY51" s="483"/>
      <c r="FEZ51" s="483"/>
      <c r="FFA51" s="483"/>
      <c r="FFB51" s="483"/>
      <c r="FFC51" s="483"/>
      <c r="FFD51" s="483"/>
      <c r="FFE51" s="483"/>
      <c r="FFF51" s="483"/>
      <c r="FFG51" s="483"/>
      <c r="FFH51" s="483"/>
      <c r="FFI51" s="483"/>
      <c r="FFJ51" s="483"/>
      <c r="FFK51" s="483"/>
      <c r="FFL51" s="483"/>
      <c r="FFM51" s="483"/>
      <c r="FFN51" s="483"/>
      <c r="FFO51" s="483"/>
      <c r="FFP51" s="483"/>
      <c r="FFQ51" s="483"/>
      <c r="FFR51" s="483"/>
      <c r="FFS51" s="483"/>
      <c r="FFT51" s="483"/>
      <c r="FFU51" s="483"/>
      <c r="FFV51" s="483"/>
      <c r="FFW51" s="483"/>
      <c r="FFX51" s="483"/>
      <c r="FFY51" s="483"/>
      <c r="FFZ51" s="483"/>
      <c r="FGA51" s="483"/>
      <c r="FGB51" s="483"/>
      <c r="FGC51" s="483"/>
      <c r="FGD51" s="483"/>
      <c r="FGE51" s="483"/>
      <c r="FGF51" s="483"/>
      <c r="FGG51" s="483"/>
      <c r="FGH51" s="483"/>
      <c r="FGI51" s="483"/>
      <c r="FGJ51" s="483"/>
      <c r="FGK51" s="483"/>
      <c r="FGL51" s="483"/>
      <c r="FGM51" s="483"/>
      <c r="FGN51" s="483"/>
      <c r="FGO51" s="483"/>
      <c r="FGP51" s="483"/>
      <c r="FGQ51" s="483"/>
      <c r="FGR51" s="483"/>
      <c r="FGS51" s="483"/>
      <c r="FGT51" s="483"/>
      <c r="FGU51" s="483"/>
      <c r="FGV51" s="483"/>
      <c r="FGW51" s="483"/>
      <c r="FGX51" s="483"/>
      <c r="FGY51" s="483"/>
      <c r="FGZ51" s="483"/>
      <c r="FHA51" s="483"/>
      <c r="FHB51" s="483"/>
      <c r="FHC51" s="483"/>
      <c r="FHD51" s="483"/>
      <c r="FHE51" s="483"/>
      <c r="FHF51" s="483"/>
      <c r="FHG51" s="483"/>
      <c r="FHH51" s="483"/>
      <c r="FHI51" s="483"/>
      <c r="FHJ51" s="483"/>
      <c r="FHK51" s="483"/>
      <c r="FHL51" s="483"/>
      <c r="FHM51" s="483"/>
      <c r="FHN51" s="483"/>
      <c r="FHO51" s="483"/>
      <c r="FHP51" s="483"/>
      <c r="FHQ51" s="483"/>
      <c r="FHR51" s="483"/>
      <c r="FHS51" s="483"/>
      <c r="FHT51" s="483"/>
      <c r="FHU51" s="483"/>
      <c r="FHV51" s="483"/>
      <c r="FHW51" s="483"/>
      <c r="FHX51" s="483"/>
      <c r="FHY51" s="483"/>
      <c r="FHZ51" s="483"/>
      <c r="FIA51" s="483"/>
      <c r="FIB51" s="483"/>
      <c r="FIC51" s="483"/>
      <c r="FID51" s="483"/>
      <c r="FIE51" s="483"/>
      <c r="FIF51" s="483"/>
      <c r="FIG51" s="483"/>
      <c r="FIH51" s="483"/>
      <c r="FII51" s="483"/>
      <c r="FIJ51" s="483"/>
      <c r="FIK51" s="483"/>
      <c r="FIL51" s="483"/>
      <c r="FIM51" s="483"/>
      <c r="FIN51" s="483"/>
      <c r="FIO51" s="483"/>
      <c r="FIP51" s="483"/>
      <c r="FIQ51" s="483"/>
      <c r="FIR51" s="483"/>
      <c r="FIS51" s="483"/>
      <c r="FIT51" s="483"/>
      <c r="FIU51" s="483"/>
      <c r="FIV51" s="483"/>
      <c r="FIW51" s="483"/>
      <c r="FIX51" s="483"/>
      <c r="FIY51" s="483"/>
      <c r="FIZ51" s="483"/>
      <c r="FJA51" s="483"/>
      <c r="FJB51" s="483"/>
      <c r="FJC51" s="483"/>
      <c r="FJD51" s="483"/>
      <c r="FJE51" s="483"/>
      <c r="FJF51" s="483"/>
      <c r="FJG51" s="483"/>
      <c r="FJH51" s="483"/>
      <c r="FJI51" s="483"/>
      <c r="FJJ51" s="483"/>
      <c r="FJK51" s="483"/>
      <c r="FJL51" s="483"/>
      <c r="FJM51" s="483"/>
      <c r="FJN51" s="483"/>
      <c r="FJO51" s="483"/>
      <c r="FJP51" s="483"/>
      <c r="FJQ51" s="483"/>
      <c r="FJR51" s="483"/>
      <c r="FJS51" s="483"/>
      <c r="FJT51" s="483"/>
      <c r="FJU51" s="483"/>
      <c r="FJV51" s="483"/>
      <c r="FJW51" s="483"/>
      <c r="FJX51" s="483"/>
      <c r="FJY51" s="483"/>
      <c r="FJZ51" s="483"/>
      <c r="FKA51" s="483"/>
      <c r="FKB51" s="483"/>
      <c r="FKC51" s="483"/>
      <c r="FKD51" s="483"/>
      <c r="FKE51" s="483"/>
      <c r="FKF51" s="483"/>
      <c r="FKG51" s="483"/>
      <c r="FKH51" s="483"/>
      <c r="FKI51" s="483"/>
      <c r="FKJ51" s="483"/>
      <c r="FKK51" s="483"/>
      <c r="FKL51" s="483"/>
      <c r="FKM51" s="483"/>
      <c r="FKN51" s="483"/>
      <c r="FKO51" s="483"/>
      <c r="FKP51" s="483"/>
      <c r="FKQ51" s="483"/>
      <c r="FKR51" s="483"/>
      <c r="FKS51" s="483"/>
      <c r="FKT51" s="483"/>
      <c r="FKU51" s="483"/>
      <c r="FKV51" s="483"/>
      <c r="FKW51" s="483"/>
      <c r="FKX51" s="483"/>
      <c r="FKY51" s="483"/>
      <c r="FKZ51" s="483"/>
      <c r="FLA51" s="483"/>
      <c r="FLB51" s="483"/>
      <c r="FLC51" s="483"/>
      <c r="FLD51" s="483"/>
      <c r="FLE51" s="483"/>
      <c r="FLF51" s="483"/>
      <c r="FLG51" s="483"/>
      <c r="FLH51" s="483"/>
      <c r="FLI51" s="483"/>
      <c r="FLJ51" s="483"/>
      <c r="FLK51" s="483"/>
      <c r="FLL51" s="483"/>
      <c r="FLM51" s="483"/>
      <c r="FLN51" s="483"/>
      <c r="FLO51" s="483"/>
      <c r="FLP51" s="483"/>
      <c r="FLQ51" s="483"/>
      <c r="FLR51" s="483"/>
      <c r="FLS51" s="483"/>
      <c r="FLT51" s="483"/>
      <c r="FLU51" s="483"/>
      <c r="FLV51" s="483"/>
      <c r="FLW51" s="483"/>
      <c r="FLX51" s="483"/>
      <c r="FLY51" s="483"/>
      <c r="FLZ51" s="483"/>
      <c r="FMA51" s="483"/>
      <c r="FMB51" s="483"/>
      <c r="FMC51" s="483"/>
      <c r="FMD51" s="483"/>
      <c r="FME51" s="483"/>
      <c r="FMF51" s="483"/>
      <c r="FMG51" s="483"/>
      <c r="FMH51" s="483"/>
      <c r="FMI51" s="483"/>
      <c r="FMJ51" s="483"/>
      <c r="FMK51" s="483"/>
      <c r="FML51" s="483"/>
      <c r="FMM51" s="483"/>
      <c r="FMN51" s="483"/>
      <c r="FMO51" s="483"/>
      <c r="FMP51" s="483"/>
      <c r="FMQ51" s="483"/>
      <c r="FMR51" s="483"/>
      <c r="FMS51" s="483"/>
      <c r="FMT51" s="483"/>
      <c r="FMU51" s="483"/>
      <c r="FMV51" s="483"/>
      <c r="FMW51" s="483"/>
      <c r="FMX51" s="483"/>
      <c r="FMY51" s="483"/>
      <c r="FMZ51" s="483"/>
      <c r="FNA51" s="483"/>
      <c r="FNB51" s="483"/>
      <c r="FNC51" s="483"/>
      <c r="FND51" s="483"/>
      <c r="FNE51" s="483"/>
      <c r="FNF51" s="483"/>
      <c r="FNG51" s="483"/>
      <c r="FNH51" s="483"/>
      <c r="FNI51" s="483"/>
      <c r="FNJ51" s="483"/>
      <c r="FNK51" s="483"/>
      <c r="FNL51" s="483"/>
      <c r="FNM51" s="483"/>
      <c r="FNN51" s="483"/>
      <c r="FNO51" s="483"/>
      <c r="FNP51" s="483"/>
      <c r="FNQ51" s="483"/>
      <c r="FNR51" s="483"/>
      <c r="FNS51" s="483"/>
      <c r="FNT51" s="483"/>
      <c r="FNU51" s="483"/>
      <c r="FNV51" s="483"/>
      <c r="FNW51" s="483"/>
      <c r="FNX51" s="483"/>
      <c r="FNY51" s="483"/>
      <c r="FNZ51" s="483"/>
      <c r="FOA51" s="483"/>
      <c r="FOB51" s="483"/>
      <c r="FOC51" s="483"/>
      <c r="FOD51" s="483"/>
      <c r="FOE51" s="483"/>
      <c r="FOF51" s="483"/>
      <c r="FOG51" s="483"/>
      <c r="FOH51" s="483"/>
      <c r="FOI51" s="483"/>
      <c r="FOJ51" s="483"/>
      <c r="FOK51" s="483"/>
      <c r="FOL51" s="483"/>
      <c r="FOM51" s="483"/>
      <c r="FON51" s="483"/>
      <c r="FOO51" s="483"/>
      <c r="FOP51" s="483"/>
      <c r="FOQ51" s="483"/>
      <c r="FOR51" s="483"/>
      <c r="FOS51" s="483"/>
      <c r="FOT51" s="483"/>
      <c r="FOU51" s="483"/>
      <c r="FOV51" s="483"/>
      <c r="FOW51" s="483"/>
      <c r="FOX51" s="483"/>
      <c r="FOY51" s="483"/>
      <c r="FOZ51" s="483"/>
      <c r="FPA51" s="483"/>
      <c r="FPB51" s="483"/>
      <c r="FPC51" s="483"/>
      <c r="FPD51" s="483"/>
      <c r="FPE51" s="483"/>
      <c r="FPF51" s="483"/>
      <c r="FPG51" s="483"/>
      <c r="FPH51" s="483"/>
      <c r="FPI51" s="483"/>
      <c r="FPJ51" s="483"/>
      <c r="FPK51" s="483"/>
      <c r="FPL51" s="483"/>
      <c r="FPM51" s="483"/>
      <c r="FPN51" s="483"/>
      <c r="FPO51" s="483"/>
      <c r="FPP51" s="483"/>
      <c r="FPQ51" s="483"/>
      <c r="FPR51" s="483"/>
      <c r="FPS51" s="483"/>
      <c r="FPT51" s="483"/>
      <c r="FPU51" s="483"/>
      <c r="FPV51" s="483"/>
      <c r="FPW51" s="483"/>
      <c r="FPX51" s="483"/>
      <c r="FPY51" s="483"/>
      <c r="FPZ51" s="483"/>
      <c r="FQA51" s="483"/>
      <c r="FQB51" s="483"/>
      <c r="FQC51" s="483"/>
      <c r="FQD51" s="483"/>
      <c r="FQE51" s="483"/>
      <c r="FQF51" s="483"/>
      <c r="FQG51" s="483"/>
      <c r="FQH51" s="483"/>
      <c r="FQI51" s="483"/>
      <c r="FQJ51" s="483"/>
      <c r="FQK51" s="483"/>
      <c r="FQL51" s="483"/>
      <c r="FQM51" s="483"/>
      <c r="FQN51" s="483"/>
      <c r="FQO51" s="483"/>
      <c r="FQP51" s="483"/>
      <c r="FQQ51" s="483"/>
      <c r="FQR51" s="483"/>
      <c r="FQS51" s="483"/>
      <c r="FQT51" s="483"/>
      <c r="FQU51" s="483"/>
      <c r="FQV51" s="483"/>
      <c r="FQW51" s="483"/>
      <c r="FQX51" s="483"/>
      <c r="FQY51" s="483"/>
      <c r="FQZ51" s="483"/>
      <c r="FRA51" s="483"/>
      <c r="FRB51" s="483"/>
      <c r="FRC51" s="483"/>
      <c r="FRD51" s="483"/>
      <c r="FRE51" s="483"/>
      <c r="FRF51" s="483"/>
      <c r="FRG51" s="483"/>
      <c r="FRH51" s="483"/>
      <c r="FRI51" s="483"/>
      <c r="FRJ51" s="483"/>
      <c r="FRK51" s="483"/>
      <c r="FRL51" s="483"/>
      <c r="FRM51" s="483"/>
      <c r="FRN51" s="483"/>
      <c r="FRO51" s="483"/>
      <c r="FRP51" s="483"/>
      <c r="FRQ51" s="483"/>
      <c r="FRR51" s="483"/>
      <c r="FRS51" s="483"/>
      <c r="FRT51" s="483"/>
      <c r="FRU51" s="483"/>
      <c r="FRV51" s="483"/>
      <c r="FRW51" s="483"/>
      <c r="FRX51" s="483"/>
      <c r="FRY51" s="483"/>
      <c r="FRZ51" s="483"/>
      <c r="FSA51" s="483"/>
      <c r="FSB51" s="483"/>
      <c r="FSC51" s="483"/>
      <c r="FSD51" s="483"/>
      <c r="FSE51" s="483"/>
      <c r="FSF51" s="483"/>
      <c r="FSG51" s="483"/>
      <c r="FSH51" s="483"/>
      <c r="FSI51" s="483"/>
      <c r="FSJ51" s="483"/>
      <c r="FSK51" s="483"/>
      <c r="FSL51" s="483"/>
      <c r="FSM51" s="483"/>
      <c r="FSN51" s="483"/>
      <c r="FSO51" s="483"/>
      <c r="FSP51" s="483"/>
      <c r="FSQ51" s="483"/>
      <c r="FSR51" s="483"/>
      <c r="FSS51" s="483"/>
      <c r="FST51" s="483"/>
      <c r="FSU51" s="483"/>
      <c r="FSV51" s="483"/>
      <c r="FSW51" s="483"/>
      <c r="FSX51" s="483"/>
      <c r="FSY51" s="483"/>
      <c r="FSZ51" s="483"/>
      <c r="FTA51" s="483"/>
      <c r="FTB51" s="483"/>
      <c r="FTC51" s="483"/>
      <c r="FTD51" s="483"/>
      <c r="FTE51" s="483"/>
      <c r="FTF51" s="483"/>
      <c r="FTG51" s="483"/>
      <c r="FTH51" s="483"/>
      <c r="FTI51" s="483"/>
      <c r="FTJ51" s="483"/>
      <c r="FTK51" s="483"/>
      <c r="FTL51" s="483"/>
      <c r="FTM51" s="483"/>
      <c r="FTN51" s="483"/>
      <c r="FTO51" s="483"/>
      <c r="FTP51" s="483"/>
      <c r="FTQ51" s="483"/>
      <c r="FTR51" s="483"/>
      <c r="FTS51" s="483"/>
      <c r="FTT51" s="483"/>
      <c r="FTU51" s="483"/>
      <c r="FTV51" s="483"/>
      <c r="FTW51" s="483"/>
      <c r="FTX51" s="483"/>
      <c r="FTY51" s="483"/>
      <c r="FTZ51" s="483"/>
      <c r="FUA51" s="483"/>
      <c r="FUB51" s="483"/>
      <c r="FUC51" s="483"/>
      <c r="FUD51" s="483"/>
      <c r="FUE51" s="483"/>
      <c r="FUF51" s="483"/>
      <c r="FUG51" s="483"/>
      <c r="FUH51" s="483"/>
      <c r="FUI51" s="483"/>
      <c r="FUJ51" s="483"/>
      <c r="FUK51" s="483"/>
      <c r="FUL51" s="483"/>
      <c r="FUM51" s="483"/>
      <c r="FUN51" s="483"/>
      <c r="FUO51" s="483"/>
      <c r="FUP51" s="483"/>
      <c r="FUQ51" s="483"/>
      <c r="FUR51" s="483"/>
      <c r="FUS51" s="483"/>
      <c r="FUT51" s="483"/>
      <c r="FUU51" s="483"/>
      <c r="FUV51" s="483"/>
      <c r="FUW51" s="483"/>
      <c r="FUX51" s="483"/>
      <c r="FUY51" s="483"/>
      <c r="FUZ51" s="483"/>
      <c r="FVA51" s="483"/>
      <c r="FVB51" s="483"/>
      <c r="FVC51" s="483"/>
      <c r="FVD51" s="483"/>
      <c r="FVE51" s="483"/>
      <c r="FVF51" s="483"/>
      <c r="FVG51" s="483"/>
      <c r="FVH51" s="483"/>
      <c r="FVI51" s="483"/>
      <c r="FVJ51" s="483"/>
      <c r="FVK51" s="483"/>
      <c r="FVL51" s="483"/>
      <c r="FVM51" s="483"/>
      <c r="FVN51" s="483"/>
      <c r="FVO51" s="483"/>
      <c r="FVP51" s="483"/>
      <c r="FVQ51" s="483"/>
      <c r="FVR51" s="483"/>
      <c r="FVS51" s="483"/>
      <c r="FVT51" s="483"/>
      <c r="FVU51" s="483"/>
      <c r="FVV51" s="483"/>
      <c r="FVW51" s="483"/>
      <c r="FVX51" s="483"/>
      <c r="FVY51" s="483"/>
      <c r="FVZ51" s="483"/>
      <c r="FWA51" s="483"/>
      <c r="FWB51" s="483"/>
      <c r="FWC51" s="483"/>
      <c r="FWD51" s="483"/>
      <c r="FWE51" s="483"/>
      <c r="FWF51" s="483"/>
      <c r="FWG51" s="483"/>
      <c r="FWH51" s="483"/>
      <c r="FWI51" s="483"/>
      <c r="FWJ51" s="483"/>
      <c r="FWK51" s="483"/>
      <c r="FWL51" s="483"/>
      <c r="FWM51" s="483"/>
      <c r="FWN51" s="483"/>
      <c r="FWO51" s="483"/>
      <c r="FWP51" s="483"/>
      <c r="FWQ51" s="483"/>
      <c r="FWR51" s="483"/>
      <c r="FWS51" s="483"/>
      <c r="FWT51" s="483"/>
      <c r="FWU51" s="483"/>
      <c r="FWV51" s="483"/>
      <c r="FWW51" s="483"/>
      <c r="FWX51" s="483"/>
      <c r="FWY51" s="483"/>
      <c r="FWZ51" s="483"/>
      <c r="FXA51" s="483"/>
      <c r="FXB51" s="483"/>
      <c r="FXC51" s="483"/>
      <c r="FXD51" s="483"/>
      <c r="FXE51" s="483"/>
      <c r="FXF51" s="483"/>
      <c r="FXG51" s="483"/>
      <c r="FXH51" s="483"/>
      <c r="FXI51" s="483"/>
      <c r="FXJ51" s="483"/>
      <c r="FXK51" s="483"/>
      <c r="FXL51" s="483"/>
      <c r="FXM51" s="483"/>
      <c r="FXN51" s="483"/>
      <c r="FXO51" s="483"/>
      <c r="FXP51" s="483"/>
      <c r="FXQ51" s="483"/>
      <c r="FXR51" s="483"/>
      <c r="FXS51" s="483"/>
      <c r="FXT51" s="483"/>
      <c r="FXU51" s="483"/>
      <c r="FXV51" s="483"/>
      <c r="FXW51" s="483"/>
      <c r="FXX51" s="483"/>
      <c r="FXY51" s="483"/>
      <c r="FXZ51" s="483"/>
      <c r="FYA51" s="483"/>
      <c r="FYB51" s="483"/>
      <c r="FYC51" s="483"/>
      <c r="FYD51" s="483"/>
      <c r="FYE51" s="483"/>
      <c r="FYF51" s="483"/>
      <c r="FYG51" s="483"/>
      <c r="FYH51" s="483"/>
      <c r="FYI51" s="483"/>
      <c r="FYJ51" s="483"/>
      <c r="FYK51" s="483"/>
      <c r="FYL51" s="483"/>
      <c r="FYM51" s="483"/>
      <c r="FYN51" s="483"/>
      <c r="FYO51" s="483"/>
      <c r="FYP51" s="483"/>
      <c r="FYQ51" s="483"/>
      <c r="FYR51" s="483"/>
      <c r="FYS51" s="483"/>
      <c r="FYT51" s="483"/>
      <c r="FYU51" s="483"/>
      <c r="FYV51" s="483"/>
      <c r="FYW51" s="483"/>
      <c r="FYX51" s="483"/>
      <c r="FYY51" s="483"/>
      <c r="FYZ51" s="483"/>
      <c r="FZA51" s="483"/>
      <c r="FZB51" s="483"/>
      <c r="FZC51" s="483"/>
      <c r="FZD51" s="483"/>
      <c r="FZE51" s="483"/>
      <c r="FZF51" s="483"/>
      <c r="FZG51" s="483"/>
      <c r="FZH51" s="483"/>
      <c r="FZI51" s="483"/>
      <c r="FZJ51" s="483"/>
      <c r="FZK51" s="483"/>
      <c r="FZL51" s="483"/>
      <c r="FZM51" s="483"/>
      <c r="FZN51" s="483"/>
      <c r="FZO51" s="483"/>
      <c r="FZP51" s="483"/>
      <c r="FZQ51" s="483"/>
      <c r="FZR51" s="483"/>
      <c r="FZS51" s="483"/>
      <c r="FZT51" s="483"/>
      <c r="FZU51" s="483"/>
      <c r="FZV51" s="483"/>
      <c r="FZW51" s="483"/>
      <c r="FZX51" s="483"/>
      <c r="FZY51" s="483"/>
      <c r="FZZ51" s="483"/>
      <c r="GAA51" s="483"/>
      <c r="GAB51" s="483"/>
      <c r="GAC51" s="483"/>
      <c r="GAD51" s="483"/>
      <c r="GAE51" s="483"/>
      <c r="GAF51" s="483"/>
      <c r="GAG51" s="483"/>
      <c r="GAH51" s="483"/>
      <c r="GAI51" s="483"/>
      <c r="GAJ51" s="483"/>
      <c r="GAK51" s="483"/>
      <c r="GAL51" s="483"/>
      <c r="GAM51" s="483"/>
      <c r="GAN51" s="483"/>
      <c r="GAO51" s="483"/>
      <c r="GAP51" s="483"/>
      <c r="GAQ51" s="483"/>
      <c r="GAR51" s="483"/>
      <c r="GAS51" s="483"/>
      <c r="GAT51" s="483"/>
      <c r="GAU51" s="483"/>
      <c r="GAV51" s="483"/>
      <c r="GAW51" s="483"/>
      <c r="GAX51" s="483"/>
      <c r="GAY51" s="483"/>
      <c r="GAZ51" s="483"/>
      <c r="GBA51" s="483"/>
      <c r="GBB51" s="483"/>
      <c r="GBC51" s="483"/>
      <c r="GBD51" s="483"/>
      <c r="GBE51" s="483"/>
      <c r="GBF51" s="483"/>
      <c r="GBG51" s="483"/>
      <c r="GBH51" s="483"/>
      <c r="GBI51" s="483"/>
      <c r="GBJ51" s="483"/>
      <c r="GBK51" s="483"/>
      <c r="GBL51" s="483"/>
      <c r="GBM51" s="483"/>
      <c r="GBN51" s="483"/>
      <c r="GBO51" s="483"/>
      <c r="GBP51" s="483"/>
      <c r="GBQ51" s="483"/>
      <c r="GBR51" s="483"/>
      <c r="GBS51" s="483"/>
      <c r="GBT51" s="483"/>
      <c r="GBU51" s="483"/>
      <c r="GBV51" s="483"/>
      <c r="GBW51" s="483"/>
      <c r="GBX51" s="483"/>
      <c r="GBY51" s="483"/>
      <c r="GBZ51" s="483"/>
      <c r="GCA51" s="483"/>
      <c r="GCB51" s="483"/>
      <c r="GCC51" s="483"/>
      <c r="GCD51" s="483"/>
      <c r="GCE51" s="483"/>
      <c r="GCF51" s="483"/>
      <c r="GCG51" s="483"/>
      <c r="GCH51" s="483"/>
      <c r="GCI51" s="483"/>
      <c r="GCJ51" s="483"/>
      <c r="GCK51" s="483"/>
      <c r="GCL51" s="483"/>
      <c r="GCM51" s="483"/>
      <c r="GCN51" s="483"/>
      <c r="GCO51" s="483"/>
      <c r="GCP51" s="483"/>
      <c r="GCQ51" s="483"/>
      <c r="GCR51" s="483"/>
      <c r="GCS51" s="483"/>
      <c r="GCT51" s="483"/>
      <c r="GCU51" s="483"/>
      <c r="GCV51" s="483"/>
      <c r="GCW51" s="483"/>
      <c r="GCX51" s="483"/>
      <c r="GCY51" s="483"/>
      <c r="GCZ51" s="483"/>
      <c r="GDA51" s="483"/>
      <c r="GDB51" s="483"/>
      <c r="GDC51" s="483"/>
      <c r="GDD51" s="483"/>
      <c r="GDE51" s="483"/>
      <c r="GDF51" s="483"/>
      <c r="GDG51" s="483"/>
      <c r="GDH51" s="483"/>
      <c r="GDI51" s="483"/>
      <c r="GDJ51" s="483"/>
      <c r="GDK51" s="483"/>
      <c r="GDL51" s="483"/>
      <c r="GDM51" s="483"/>
      <c r="GDN51" s="483"/>
      <c r="GDO51" s="483"/>
      <c r="GDP51" s="483"/>
      <c r="GDQ51" s="483"/>
      <c r="GDR51" s="483"/>
      <c r="GDS51" s="483"/>
      <c r="GDT51" s="483"/>
      <c r="GDU51" s="483"/>
      <c r="GDV51" s="483"/>
      <c r="GDW51" s="483"/>
      <c r="GDX51" s="483"/>
      <c r="GDY51" s="483"/>
      <c r="GDZ51" s="483"/>
      <c r="GEA51" s="483"/>
      <c r="GEB51" s="483"/>
      <c r="GEC51" s="483"/>
      <c r="GED51" s="483"/>
      <c r="GEE51" s="483"/>
      <c r="GEF51" s="483"/>
      <c r="GEG51" s="483"/>
      <c r="GEH51" s="483"/>
      <c r="GEI51" s="483"/>
      <c r="GEJ51" s="483"/>
      <c r="GEK51" s="483"/>
      <c r="GEL51" s="483"/>
      <c r="GEM51" s="483"/>
      <c r="GEN51" s="483"/>
      <c r="GEO51" s="483"/>
      <c r="GEP51" s="483"/>
      <c r="GEQ51" s="483"/>
      <c r="GER51" s="483"/>
      <c r="GES51" s="483"/>
      <c r="GET51" s="483"/>
      <c r="GEU51" s="483"/>
      <c r="GEV51" s="483"/>
      <c r="GEW51" s="483"/>
      <c r="GEX51" s="483"/>
      <c r="GEY51" s="483"/>
      <c r="GEZ51" s="483"/>
      <c r="GFA51" s="483"/>
      <c r="GFB51" s="483"/>
      <c r="GFC51" s="483"/>
      <c r="GFD51" s="483"/>
      <c r="GFE51" s="483"/>
      <c r="GFF51" s="483"/>
      <c r="GFG51" s="483"/>
      <c r="GFH51" s="483"/>
      <c r="GFI51" s="483"/>
      <c r="GFJ51" s="483"/>
      <c r="GFK51" s="483"/>
      <c r="GFL51" s="483"/>
      <c r="GFM51" s="483"/>
      <c r="GFN51" s="483"/>
      <c r="GFO51" s="483"/>
      <c r="GFP51" s="483"/>
      <c r="GFQ51" s="483"/>
      <c r="GFR51" s="483"/>
      <c r="GFS51" s="483"/>
      <c r="GFT51" s="483"/>
      <c r="GFU51" s="483"/>
      <c r="GFV51" s="483"/>
      <c r="GFW51" s="483"/>
      <c r="GFX51" s="483"/>
      <c r="GFY51" s="483"/>
      <c r="GFZ51" s="483"/>
      <c r="GGA51" s="483"/>
      <c r="GGB51" s="483"/>
      <c r="GGC51" s="483"/>
      <c r="GGD51" s="483"/>
      <c r="GGE51" s="483"/>
      <c r="GGF51" s="483"/>
      <c r="GGG51" s="483"/>
      <c r="GGH51" s="483"/>
      <c r="GGI51" s="483"/>
      <c r="GGJ51" s="483"/>
      <c r="GGK51" s="483"/>
      <c r="GGL51" s="483"/>
      <c r="GGM51" s="483"/>
      <c r="GGN51" s="483"/>
      <c r="GGO51" s="483"/>
      <c r="GGP51" s="483"/>
      <c r="GGQ51" s="483"/>
      <c r="GGR51" s="483"/>
      <c r="GGS51" s="483"/>
      <c r="GGT51" s="483"/>
      <c r="GGU51" s="483"/>
      <c r="GGV51" s="483"/>
      <c r="GGW51" s="483"/>
      <c r="GGX51" s="483"/>
      <c r="GGY51" s="483"/>
      <c r="GGZ51" s="483"/>
      <c r="GHA51" s="483"/>
      <c r="GHB51" s="483"/>
      <c r="GHC51" s="483"/>
      <c r="GHD51" s="483"/>
      <c r="GHE51" s="483"/>
      <c r="GHF51" s="483"/>
      <c r="GHG51" s="483"/>
      <c r="GHH51" s="483"/>
      <c r="GHI51" s="483"/>
      <c r="GHJ51" s="483"/>
      <c r="GHK51" s="483"/>
      <c r="GHL51" s="483"/>
      <c r="GHM51" s="483"/>
      <c r="GHN51" s="483"/>
      <c r="GHO51" s="483"/>
      <c r="GHP51" s="483"/>
      <c r="GHQ51" s="483"/>
      <c r="GHR51" s="483"/>
      <c r="GHS51" s="483"/>
      <c r="GHT51" s="483"/>
      <c r="GHU51" s="483"/>
      <c r="GHV51" s="483"/>
      <c r="GHW51" s="483"/>
      <c r="GHX51" s="483"/>
      <c r="GHY51" s="483"/>
      <c r="GHZ51" s="483"/>
      <c r="GIA51" s="483"/>
      <c r="GIB51" s="483"/>
      <c r="GIC51" s="483"/>
      <c r="GID51" s="483"/>
      <c r="GIE51" s="483"/>
      <c r="GIF51" s="483"/>
      <c r="GIG51" s="483"/>
      <c r="GIH51" s="483"/>
      <c r="GII51" s="483"/>
      <c r="GIJ51" s="483"/>
      <c r="GIK51" s="483"/>
      <c r="GIL51" s="483"/>
      <c r="GIM51" s="483"/>
      <c r="GIN51" s="483"/>
      <c r="GIO51" s="483"/>
      <c r="GIP51" s="483"/>
      <c r="GIQ51" s="483"/>
      <c r="GIR51" s="483"/>
      <c r="GIS51" s="483"/>
      <c r="GIT51" s="483"/>
      <c r="GIU51" s="483"/>
      <c r="GIV51" s="483"/>
      <c r="GIW51" s="483"/>
      <c r="GIX51" s="483"/>
      <c r="GIY51" s="483"/>
      <c r="GIZ51" s="483"/>
      <c r="GJA51" s="483"/>
      <c r="GJB51" s="483"/>
      <c r="GJC51" s="483"/>
      <c r="GJD51" s="483"/>
      <c r="GJE51" s="483"/>
      <c r="GJF51" s="483"/>
      <c r="GJG51" s="483"/>
      <c r="GJH51" s="483"/>
      <c r="GJI51" s="483"/>
      <c r="GJJ51" s="483"/>
      <c r="GJK51" s="483"/>
      <c r="GJL51" s="483"/>
      <c r="GJM51" s="483"/>
      <c r="GJN51" s="483"/>
      <c r="GJO51" s="483"/>
      <c r="GJP51" s="483"/>
      <c r="GJQ51" s="483"/>
      <c r="GJR51" s="483"/>
      <c r="GJS51" s="483"/>
      <c r="GJT51" s="483"/>
      <c r="GJU51" s="483"/>
      <c r="GJV51" s="483"/>
      <c r="GJW51" s="483"/>
      <c r="GJX51" s="483"/>
      <c r="GJY51" s="483"/>
      <c r="GJZ51" s="483"/>
      <c r="GKA51" s="483"/>
      <c r="GKB51" s="483"/>
      <c r="GKC51" s="483"/>
      <c r="GKD51" s="483"/>
      <c r="GKE51" s="483"/>
      <c r="GKF51" s="483"/>
      <c r="GKG51" s="483"/>
      <c r="GKH51" s="483"/>
      <c r="GKI51" s="483"/>
      <c r="GKJ51" s="483"/>
      <c r="GKK51" s="483"/>
      <c r="GKL51" s="483"/>
      <c r="GKM51" s="483"/>
      <c r="GKN51" s="483"/>
      <c r="GKO51" s="483"/>
      <c r="GKP51" s="483"/>
      <c r="GKQ51" s="483"/>
      <c r="GKR51" s="483"/>
      <c r="GKS51" s="483"/>
      <c r="GKT51" s="483"/>
      <c r="GKU51" s="483"/>
      <c r="GKV51" s="483"/>
      <c r="GKW51" s="483"/>
      <c r="GKX51" s="483"/>
      <c r="GKY51" s="483"/>
      <c r="GKZ51" s="483"/>
      <c r="GLA51" s="483"/>
      <c r="GLB51" s="483"/>
      <c r="GLC51" s="483"/>
      <c r="GLD51" s="483"/>
      <c r="GLE51" s="483"/>
      <c r="GLF51" s="483"/>
      <c r="GLG51" s="483"/>
      <c r="GLH51" s="483"/>
      <c r="GLI51" s="483"/>
      <c r="GLJ51" s="483"/>
      <c r="GLK51" s="483"/>
      <c r="GLL51" s="483"/>
      <c r="GLM51" s="483"/>
      <c r="GLN51" s="483"/>
      <c r="GLO51" s="483"/>
      <c r="GLP51" s="483"/>
      <c r="GLQ51" s="483"/>
      <c r="GLR51" s="483"/>
      <c r="GLS51" s="483"/>
      <c r="GLT51" s="483"/>
      <c r="GLU51" s="483"/>
      <c r="GLV51" s="483"/>
      <c r="GLW51" s="483"/>
      <c r="GLX51" s="483"/>
      <c r="GLY51" s="483"/>
      <c r="GLZ51" s="483"/>
      <c r="GMA51" s="483"/>
      <c r="GMB51" s="483"/>
      <c r="GMC51" s="483"/>
      <c r="GMD51" s="483"/>
      <c r="GME51" s="483"/>
      <c r="GMF51" s="483"/>
      <c r="GMG51" s="483"/>
      <c r="GMH51" s="483"/>
      <c r="GMI51" s="483"/>
      <c r="GMJ51" s="483"/>
      <c r="GMK51" s="483"/>
      <c r="GML51" s="483"/>
      <c r="GMM51" s="483"/>
      <c r="GMN51" s="483"/>
      <c r="GMO51" s="483"/>
      <c r="GMP51" s="483"/>
      <c r="GMQ51" s="483"/>
      <c r="GMR51" s="483"/>
      <c r="GMS51" s="483"/>
      <c r="GMT51" s="483"/>
      <c r="GMU51" s="483"/>
      <c r="GMV51" s="483"/>
      <c r="GMW51" s="483"/>
      <c r="GMX51" s="483"/>
      <c r="GMY51" s="483"/>
      <c r="GMZ51" s="483"/>
      <c r="GNA51" s="483"/>
      <c r="GNB51" s="483"/>
      <c r="GNC51" s="483"/>
      <c r="GND51" s="483"/>
      <c r="GNE51" s="483"/>
      <c r="GNF51" s="483"/>
      <c r="GNG51" s="483"/>
      <c r="GNH51" s="483"/>
      <c r="GNI51" s="483"/>
      <c r="GNJ51" s="483"/>
      <c r="GNK51" s="483"/>
      <c r="GNL51" s="483"/>
      <c r="GNM51" s="483"/>
      <c r="GNN51" s="483"/>
      <c r="GNO51" s="483"/>
      <c r="GNP51" s="483"/>
      <c r="GNQ51" s="483"/>
      <c r="GNR51" s="483"/>
      <c r="GNS51" s="483"/>
      <c r="GNT51" s="483"/>
      <c r="GNU51" s="483"/>
      <c r="GNV51" s="483"/>
      <c r="GNW51" s="483"/>
      <c r="GNX51" s="483"/>
      <c r="GNY51" s="483"/>
      <c r="GNZ51" s="483"/>
      <c r="GOA51" s="483"/>
      <c r="GOB51" s="483"/>
      <c r="GOC51" s="483"/>
      <c r="GOD51" s="483"/>
      <c r="GOE51" s="483"/>
      <c r="GOF51" s="483"/>
      <c r="GOG51" s="483"/>
      <c r="GOH51" s="483"/>
      <c r="GOI51" s="483"/>
      <c r="GOJ51" s="483"/>
      <c r="GOK51" s="483"/>
      <c r="GOL51" s="483"/>
      <c r="GOM51" s="483"/>
      <c r="GON51" s="483"/>
      <c r="GOO51" s="483"/>
      <c r="GOP51" s="483"/>
      <c r="GOQ51" s="483"/>
      <c r="GOR51" s="483"/>
      <c r="GOS51" s="483"/>
      <c r="GOT51" s="483"/>
      <c r="GOU51" s="483"/>
      <c r="GOV51" s="483"/>
      <c r="GOW51" s="483"/>
      <c r="GOX51" s="483"/>
      <c r="GOY51" s="483"/>
      <c r="GOZ51" s="483"/>
      <c r="GPA51" s="483"/>
      <c r="GPB51" s="483"/>
      <c r="GPC51" s="483"/>
      <c r="GPD51" s="483"/>
      <c r="GPE51" s="483"/>
      <c r="GPF51" s="483"/>
      <c r="GPG51" s="483"/>
      <c r="GPH51" s="483"/>
      <c r="GPI51" s="483"/>
      <c r="GPJ51" s="483"/>
      <c r="GPK51" s="483"/>
      <c r="GPL51" s="483"/>
      <c r="GPM51" s="483"/>
      <c r="GPN51" s="483"/>
      <c r="GPO51" s="483"/>
      <c r="GPP51" s="483"/>
      <c r="GPQ51" s="483"/>
      <c r="GPR51" s="483"/>
      <c r="GPS51" s="483"/>
      <c r="GPT51" s="483"/>
      <c r="GPU51" s="483"/>
      <c r="GPV51" s="483"/>
      <c r="GPW51" s="483"/>
      <c r="GPX51" s="483"/>
      <c r="GPY51" s="483"/>
      <c r="GPZ51" s="483"/>
      <c r="GQA51" s="483"/>
      <c r="GQB51" s="483"/>
      <c r="GQC51" s="483"/>
      <c r="GQD51" s="483"/>
      <c r="GQE51" s="483"/>
      <c r="GQF51" s="483"/>
      <c r="GQG51" s="483"/>
      <c r="GQH51" s="483"/>
      <c r="GQI51" s="483"/>
      <c r="GQJ51" s="483"/>
      <c r="GQK51" s="483"/>
      <c r="GQL51" s="483"/>
      <c r="GQM51" s="483"/>
      <c r="GQN51" s="483"/>
      <c r="GQO51" s="483"/>
      <c r="GQP51" s="483"/>
      <c r="GQQ51" s="483"/>
      <c r="GQR51" s="483"/>
      <c r="GQS51" s="483"/>
      <c r="GQT51" s="483"/>
      <c r="GQU51" s="483"/>
      <c r="GQV51" s="483"/>
      <c r="GQW51" s="483"/>
      <c r="GQX51" s="483"/>
      <c r="GQY51" s="483"/>
      <c r="GQZ51" s="483"/>
      <c r="GRA51" s="483"/>
      <c r="GRB51" s="483"/>
      <c r="GRC51" s="483"/>
      <c r="GRD51" s="483"/>
      <c r="GRE51" s="483"/>
      <c r="GRF51" s="483"/>
      <c r="GRG51" s="483"/>
      <c r="GRH51" s="483"/>
      <c r="GRI51" s="483"/>
      <c r="GRJ51" s="483"/>
      <c r="GRK51" s="483"/>
      <c r="GRL51" s="483"/>
      <c r="GRM51" s="483"/>
      <c r="GRN51" s="483"/>
      <c r="GRO51" s="483"/>
      <c r="GRP51" s="483"/>
      <c r="GRQ51" s="483"/>
      <c r="GRR51" s="483"/>
      <c r="GRS51" s="483"/>
      <c r="GRT51" s="483"/>
      <c r="GRU51" s="483"/>
      <c r="GRV51" s="483"/>
      <c r="GRW51" s="483"/>
      <c r="GRX51" s="483"/>
      <c r="GRY51" s="483"/>
      <c r="GRZ51" s="483"/>
      <c r="GSA51" s="483"/>
      <c r="GSB51" s="483"/>
      <c r="GSC51" s="483"/>
      <c r="GSD51" s="483"/>
      <c r="GSE51" s="483"/>
      <c r="GSF51" s="483"/>
      <c r="GSG51" s="483"/>
      <c r="GSH51" s="483"/>
      <c r="GSI51" s="483"/>
      <c r="GSJ51" s="483"/>
      <c r="GSK51" s="483"/>
      <c r="GSL51" s="483"/>
      <c r="GSM51" s="483"/>
      <c r="GSN51" s="483"/>
      <c r="GSO51" s="483"/>
      <c r="GSP51" s="483"/>
      <c r="GSQ51" s="483"/>
      <c r="GSR51" s="483"/>
      <c r="GSS51" s="483"/>
      <c r="GST51" s="483"/>
      <c r="GSU51" s="483"/>
      <c r="GSV51" s="483"/>
      <c r="GSW51" s="483"/>
      <c r="GSX51" s="483"/>
      <c r="GSY51" s="483"/>
      <c r="GSZ51" s="483"/>
      <c r="GTA51" s="483"/>
      <c r="GTB51" s="483"/>
      <c r="GTC51" s="483"/>
      <c r="GTD51" s="483"/>
      <c r="GTE51" s="483"/>
      <c r="GTF51" s="483"/>
      <c r="GTG51" s="483"/>
      <c r="GTH51" s="483"/>
      <c r="GTI51" s="483"/>
      <c r="GTJ51" s="483"/>
      <c r="GTK51" s="483"/>
      <c r="GTL51" s="483"/>
      <c r="GTM51" s="483"/>
      <c r="GTN51" s="483"/>
      <c r="GTO51" s="483"/>
      <c r="GTP51" s="483"/>
      <c r="GTQ51" s="483"/>
      <c r="GTR51" s="483"/>
      <c r="GTS51" s="483"/>
      <c r="GTT51" s="483"/>
      <c r="GTU51" s="483"/>
      <c r="GTV51" s="483"/>
      <c r="GTW51" s="483"/>
      <c r="GTX51" s="483"/>
      <c r="GTY51" s="483"/>
      <c r="GTZ51" s="483"/>
      <c r="GUA51" s="483"/>
      <c r="GUB51" s="483"/>
      <c r="GUC51" s="483"/>
      <c r="GUD51" s="483"/>
      <c r="GUE51" s="483"/>
      <c r="GUF51" s="483"/>
      <c r="GUG51" s="483"/>
      <c r="GUH51" s="483"/>
      <c r="GUI51" s="483"/>
      <c r="GUJ51" s="483"/>
      <c r="GUK51" s="483"/>
      <c r="GUL51" s="483"/>
      <c r="GUM51" s="483"/>
      <c r="GUN51" s="483"/>
      <c r="GUO51" s="483"/>
      <c r="GUP51" s="483"/>
      <c r="GUQ51" s="483"/>
      <c r="GUR51" s="483"/>
      <c r="GUS51" s="483"/>
      <c r="GUT51" s="483"/>
      <c r="GUU51" s="483"/>
      <c r="GUV51" s="483"/>
      <c r="GUW51" s="483"/>
      <c r="GUX51" s="483"/>
      <c r="GUY51" s="483"/>
      <c r="GUZ51" s="483"/>
      <c r="GVA51" s="483"/>
      <c r="GVB51" s="483"/>
      <c r="GVC51" s="483"/>
      <c r="GVD51" s="483"/>
      <c r="GVE51" s="483"/>
      <c r="GVF51" s="483"/>
      <c r="GVG51" s="483"/>
      <c r="GVH51" s="483"/>
      <c r="GVI51" s="483"/>
      <c r="GVJ51" s="483"/>
      <c r="GVK51" s="483"/>
      <c r="GVL51" s="483"/>
      <c r="GVM51" s="483"/>
      <c r="GVN51" s="483"/>
      <c r="GVO51" s="483"/>
      <c r="GVP51" s="483"/>
      <c r="GVQ51" s="483"/>
      <c r="GVR51" s="483"/>
      <c r="GVS51" s="483"/>
      <c r="GVT51" s="483"/>
      <c r="GVU51" s="483"/>
      <c r="GVV51" s="483"/>
      <c r="GVW51" s="483"/>
      <c r="GVX51" s="483"/>
      <c r="GVY51" s="483"/>
      <c r="GVZ51" s="483"/>
      <c r="GWA51" s="483"/>
      <c r="GWB51" s="483"/>
      <c r="GWC51" s="483"/>
      <c r="GWD51" s="483"/>
      <c r="GWE51" s="483"/>
      <c r="GWF51" s="483"/>
      <c r="GWG51" s="483"/>
      <c r="GWH51" s="483"/>
      <c r="GWI51" s="483"/>
      <c r="GWJ51" s="483"/>
      <c r="GWK51" s="483"/>
      <c r="GWL51" s="483"/>
      <c r="GWM51" s="483"/>
      <c r="GWN51" s="483"/>
      <c r="GWO51" s="483"/>
      <c r="GWP51" s="483"/>
      <c r="GWQ51" s="483"/>
      <c r="GWR51" s="483"/>
      <c r="GWS51" s="483"/>
      <c r="GWT51" s="483"/>
      <c r="GWU51" s="483"/>
      <c r="GWV51" s="483"/>
      <c r="GWW51" s="483"/>
      <c r="GWX51" s="483"/>
      <c r="GWY51" s="483"/>
      <c r="GWZ51" s="483"/>
      <c r="GXA51" s="483"/>
      <c r="GXB51" s="483"/>
      <c r="GXC51" s="483"/>
      <c r="GXD51" s="483"/>
      <c r="GXE51" s="483"/>
      <c r="GXF51" s="483"/>
      <c r="GXG51" s="483"/>
      <c r="GXH51" s="483"/>
      <c r="GXI51" s="483"/>
      <c r="GXJ51" s="483"/>
      <c r="GXK51" s="483"/>
      <c r="GXL51" s="483"/>
      <c r="GXM51" s="483"/>
      <c r="GXN51" s="483"/>
      <c r="GXO51" s="483"/>
      <c r="GXP51" s="483"/>
      <c r="GXQ51" s="483"/>
      <c r="GXR51" s="483"/>
      <c r="GXS51" s="483"/>
      <c r="GXT51" s="483"/>
      <c r="GXU51" s="483"/>
      <c r="GXV51" s="483"/>
      <c r="GXW51" s="483"/>
      <c r="GXX51" s="483"/>
      <c r="GXY51" s="483"/>
      <c r="GXZ51" s="483"/>
      <c r="GYA51" s="483"/>
      <c r="GYB51" s="483"/>
      <c r="GYC51" s="483"/>
      <c r="GYD51" s="483"/>
      <c r="GYE51" s="483"/>
      <c r="GYF51" s="483"/>
      <c r="GYG51" s="483"/>
      <c r="GYH51" s="483"/>
      <c r="GYI51" s="483"/>
      <c r="GYJ51" s="483"/>
      <c r="GYK51" s="483"/>
      <c r="GYL51" s="483"/>
      <c r="GYM51" s="483"/>
      <c r="GYN51" s="483"/>
      <c r="GYO51" s="483"/>
      <c r="GYP51" s="483"/>
      <c r="GYQ51" s="483"/>
      <c r="GYR51" s="483"/>
      <c r="GYS51" s="483"/>
      <c r="GYT51" s="483"/>
      <c r="GYU51" s="483"/>
      <c r="GYV51" s="483"/>
      <c r="GYW51" s="483"/>
      <c r="GYX51" s="483"/>
      <c r="GYY51" s="483"/>
      <c r="GYZ51" s="483"/>
      <c r="GZA51" s="483"/>
      <c r="GZB51" s="483"/>
      <c r="GZC51" s="483"/>
      <c r="GZD51" s="483"/>
      <c r="GZE51" s="483"/>
      <c r="GZF51" s="483"/>
      <c r="GZG51" s="483"/>
      <c r="GZH51" s="483"/>
      <c r="GZI51" s="483"/>
      <c r="GZJ51" s="483"/>
      <c r="GZK51" s="483"/>
      <c r="GZL51" s="483"/>
      <c r="GZM51" s="483"/>
      <c r="GZN51" s="483"/>
      <c r="GZO51" s="483"/>
      <c r="GZP51" s="483"/>
      <c r="GZQ51" s="483"/>
      <c r="GZR51" s="483"/>
      <c r="GZS51" s="483"/>
      <c r="GZT51" s="483"/>
      <c r="GZU51" s="483"/>
      <c r="GZV51" s="483"/>
      <c r="GZW51" s="483"/>
      <c r="GZX51" s="483"/>
      <c r="GZY51" s="483"/>
      <c r="GZZ51" s="483"/>
      <c r="HAA51" s="483"/>
      <c r="HAB51" s="483"/>
      <c r="HAC51" s="483"/>
      <c r="HAD51" s="483"/>
      <c r="HAE51" s="483"/>
      <c r="HAF51" s="483"/>
      <c r="HAG51" s="483"/>
      <c r="HAH51" s="483"/>
      <c r="HAI51" s="483"/>
      <c r="HAJ51" s="483"/>
      <c r="HAK51" s="483"/>
      <c r="HAL51" s="483"/>
      <c r="HAM51" s="483"/>
      <c r="HAN51" s="483"/>
      <c r="HAO51" s="483"/>
      <c r="HAP51" s="483"/>
      <c r="HAQ51" s="483"/>
      <c r="HAR51" s="483"/>
      <c r="HAS51" s="483"/>
      <c r="HAT51" s="483"/>
      <c r="HAU51" s="483"/>
      <c r="HAV51" s="483"/>
      <c r="HAW51" s="483"/>
      <c r="HAX51" s="483"/>
      <c r="HAY51" s="483"/>
      <c r="HAZ51" s="483"/>
      <c r="HBA51" s="483"/>
      <c r="HBB51" s="483"/>
      <c r="HBC51" s="483"/>
      <c r="HBD51" s="483"/>
      <c r="HBE51" s="483"/>
      <c r="HBF51" s="483"/>
      <c r="HBG51" s="483"/>
      <c r="HBH51" s="483"/>
      <c r="HBI51" s="483"/>
      <c r="HBJ51" s="483"/>
      <c r="HBK51" s="483"/>
      <c r="HBL51" s="483"/>
      <c r="HBM51" s="483"/>
      <c r="HBN51" s="483"/>
      <c r="HBO51" s="483"/>
      <c r="HBP51" s="483"/>
      <c r="HBQ51" s="483"/>
      <c r="HBR51" s="483"/>
      <c r="HBS51" s="483"/>
      <c r="HBT51" s="483"/>
      <c r="HBU51" s="483"/>
      <c r="HBV51" s="483"/>
      <c r="HBW51" s="483"/>
      <c r="HBX51" s="483"/>
      <c r="HBY51" s="483"/>
      <c r="HBZ51" s="483"/>
      <c r="HCA51" s="483"/>
      <c r="HCB51" s="483"/>
      <c r="HCC51" s="483"/>
      <c r="HCD51" s="483"/>
      <c r="HCE51" s="483"/>
      <c r="HCF51" s="483"/>
      <c r="HCG51" s="483"/>
      <c r="HCH51" s="483"/>
      <c r="HCI51" s="483"/>
      <c r="HCJ51" s="483"/>
      <c r="HCK51" s="483"/>
      <c r="HCL51" s="483"/>
      <c r="HCM51" s="483"/>
      <c r="HCN51" s="483"/>
      <c r="HCO51" s="483"/>
      <c r="HCP51" s="483"/>
      <c r="HCQ51" s="483"/>
      <c r="HCR51" s="483"/>
      <c r="HCS51" s="483"/>
      <c r="HCT51" s="483"/>
      <c r="HCU51" s="483"/>
      <c r="HCV51" s="483"/>
      <c r="HCW51" s="483"/>
      <c r="HCX51" s="483"/>
      <c r="HCY51" s="483"/>
      <c r="HCZ51" s="483"/>
      <c r="HDA51" s="483"/>
      <c r="HDB51" s="483"/>
      <c r="HDC51" s="483"/>
      <c r="HDD51" s="483"/>
      <c r="HDE51" s="483"/>
      <c r="HDF51" s="483"/>
      <c r="HDG51" s="483"/>
      <c r="HDH51" s="483"/>
      <c r="HDI51" s="483"/>
      <c r="HDJ51" s="483"/>
      <c r="HDK51" s="483"/>
      <c r="HDL51" s="483"/>
      <c r="HDM51" s="483"/>
      <c r="HDN51" s="483"/>
      <c r="HDO51" s="483"/>
      <c r="HDP51" s="483"/>
      <c r="HDQ51" s="483"/>
      <c r="HDR51" s="483"/>
      <c r="HDS51" s="483"/>
      <c r="HDT51" s="483"/>
      <c r="HDU51" s="483"/>
      <c r="HDV51" s="483"/>
      <c r="HDW51" s="483"/>
      <c r="HDX51" s="483"/>
      <c r="HDY51" s="483"/>
      <c r="HDZ51" s="483"/>
      <c r="HEA51" s="483"/>
      <c r="HEB51" s="483"/>
      <c r="HEC51" s="483"/>
      <c r="HED51" s="483"/>
      <c r="HEE51" s="483"/>
      <c r="HEF51" s="483"/>
      <c r="HEG51" s="483"/>
      <c r="HEH51" s="483"/>
      <c r="HEI51" s="483"/>
      <c r="HEJ51" s="483"/>
      <c r="HEK51" s="483"/>
      <c r="HEL51" s="483"/>
      <c r="HEM51" s="483"/>
      <c r="HEN51" s="483"/>
      <c r="HEO51" s="483"/>
      <c r="HEP51" s="483"/>
      <c r="HEQ51" s="483"/>
      <c r="HER51" s="483"/>
      <c r="HES51" s="483"/>
      <c r="HET51" s="483"/>
      <c r="HEU51" s="483"/>
      <c r="HEV51" s="483"/>
      <c r="HEW51" s="483"/>
      <c r="HEX51" s="483"/>
      <c r="HEY51" s="483"/>
      <c r="HEZ51" s="483"/>
      <c r="HFA51" s="483"/>
      <c r="HFB51" s="483"/>
      <c r="HFC51" s="483"/>
      <c r="HFD51" s="483"/>
      <c r="HFE51" s="483"/>
      <c r="HFF51" s="483"/>
      <c r="HFG51" s="483"/>
      <c r="HFH51" s="483"/>
      <c r="HFI51" s="483"/>
      <c r="HFJ51" s="483"/>
      <c r="HFK51" s="483"/>
      <c r="HFL51" s="483"/>
      <c r="HFM51" s="483"/>
      <c r="HFN51" s="483"/>
      <c r="HFO51" s="483"/>
      <c r="HFP51" s="483"/>
      <c r="HFQ51" s="483"/>
      <c r="HFR51" s="483"/>
      <c r="HFS51" s="483"/>
      <c r="HFT51" s="483"/>
      <c r="HFU51" s="483"/>
      <c r="HFV51" s="483"/>
      <c r="HFW51" s="483"/>
      <c r="HFX51" s="483"/>
      <c r="HFY51" s="483"/>
      <c r="HFZ51" s="483"/>
      <c r="HGA51" s="483"/>
      <c r="HGB51" s="483"/>
      <c r="HGC51" s="483"/>
      <c r="HGD51" s="483"/>
      <c r="HGE51" s="483"/>
      <c r="HGF51" s="483"/>
      <c r="HGG51" s="483"/>
      <c r="HGH51" s="483"/>
      <c r="HGI51" s="483"/>
      <c r="HGJ51" s="483"/>
      <c r="HGK51" s="483"/>
      <c r="HGL51" s="483"/>
      <c r="HGM51" s="483"/>
      <c r="HGN51" s="483"/>
      <c r="HGO51" s="483"/>
      <c r="HGP51" s="483"/>
      <c r="HGQ51" s="483"/>
      <c r="HGR51" s="483"/>
      <c r="HGS51" s="483"/>
      <c r="HGT51" s="483"/>
      <c r="HGU51" s="483"/>
      <c r="HGV51" s="483"/>
      <c r="HGW51" s="483"/>
      <c r="HGX51" s="483"/>
      <c r="HGY51" s="483"/>
      <c r="HGZ51" s="483"/>
      <c r="HHA51" s="483"/>
      <c r="HHB51" s="483"/>
      <c r="HHC51" s="483"/>
      <c r="HHD51" s="483"/>
      <c r="HHE51" s="483"/>
      <c r="HHF51" s="483"/>
      <c r="HHG51" s="483"/>
      <c r="HHH51" s="483"/>
      <c r="HHI51" s="483"/>
      <c r="HHJ51" s="483"/>
      <c r="HHK51" s="483"/>
      <c r="HHL51" s="483"/>
      <c r="HHM51" s="483"/>
      <c r="HHN51" s="483"/>
      <c r="HHO51" s="483"/>
      <c r="HHP51" s="483"/>
      <c r="HHQ51" s="483"/>
      <c r="HHR51" s="483"/>
      <c r="HHS51" s="483"/>
      <c r="HHT51" s="483"/>
      <c r="HHU51" s="483"/>
      <c r="HHV51" s="483"/>
      <c r="HHW51" s="483"/>
      <c r="HHX51" s="483"/>
      <c r="HHY51" s="483"/>
      <c r="HHZ51" s="483"/>
      <c r="HIA51" s="483"/>
      <c r="HIB51" s="483"/>
      <c r="HIC51" s="483"/>
      <c r="HID51" s="483"/>
      <c r="HIE51" s="483"/>
      <c r="HIF51" s="483"/>
      <c r="HIG51" s="483"/>
      <c r="HIH51" s="483"/>
      <c r="HII51" s="483"/>
      <c r="HIJ51" s="483"/>
      <c r="HIK51" s="483"/>
      <c r="HIL51" s="483"/>
      <c r="HIM51" s="483"/>
      <c r="HIN51" s="483"/>
      <c r="HIO51" s="483"/>
      <c r="HIP51" s="483"/>
      <c r="HIQ51" s="483"/>
      <c r="HIR51" s="483"/>
      <c r="HIS51" s="483"/>
      <c r="HIT51" s="483"/>
      <c r="HIU51" s="483"/>
      <c r="HIV51" s="483"/>
      <c r="HIW51" s="483"/>
      <c r="HIX51" s="483"/>
      <c r="HIY51" s="483"/>
      <c r="HIZ51" s="483"/>
      <c r="HJA51" s="483"/>
      <c r="HJB51" s="483"/>
      <c r="HJC51" s="483"/>
      <c r="HJD51" s="483"/>
      <c r="HJE51" s="483"/>
      <c r="HJF51" s="483"/>
      <c r="HJG51" s="483"/>
      <c r="HJH51" s="483"/>
      <c r="HJI51" s="483"/>
      <c r="HJJ51" s="483"/>
      <c r="HJK51" s="483"/>
      <c r="HJL51" s="483"/>
      <c r="HJM51" s="483"/>
      <c r="HJN51" s="483"/>
      <c r="HJO51" s="483"/>
      <c r="HJP51" s="483"/>
      <c r="HJQ51" s="483"/>
      <c r="HJR51" s="483"/>
      <c r="HJS51" s="483"/>
      <c r="HJT51" s="483"/>
      <c r="HJU51" s="483"/>
      <c r="HJV51" s="483"/>
      <c r="HJW51" s="483"/>
      <c r="HJX51" s="483"/>
      <c r="HJY51" s="483"/>
      <c r="HJZ51" s="483"/>
      <c r="HKA51" s="483"/>
      <c r="HKB51" s="483"/>
      <c r="HKC51" s="483"/>
      <c r="HKD51" s="483"/>
      <c r="HKE51" s="483"/>
      <c r="HKF51" s="483"/>
      <c r="HKG51" s="483"/>
      <c r="HKH51" s="483"/>
      <c r="HKI51" s="483"/>
      <c r="HKJ51" s="483"/>
      <c r="HKK51" s="483"/>
      <c r="HKL51" s="483"/>
      <c r="HKM51" s="483"/>
      <c r="HKN51" s="483"/>
      <c r="HKO51" s="483"/>
      <c r="HKP51" s="483"/>
      <c r="HKQ51" s="483"/>
      <c r="HKR51" s="483"/>
      <c r="HKS51" s="483"/>
      <c r="HKT51" s="483"/>
      <c r="HKU51" s="483"/>
      <c r="HKV51" s="483"/>
      <c r="HKW51" s="483"/>
      <c r="HKX51" s="483"/>
      <c r="HKY51" s="483"/>
      <c r="HKZ51" s="483"/>
      <c r="HLA51" s="483"/>
      <c r="HLB51" s="483"/>
      <c r="HLC51" s="483"/>
      <c r="HLD51" s="483"/>
      <c r="HLE51" s="483"/>
      <c r="HLF51" s="483"/>
      <c r="HLG51" s="483"/>
      <c r="HLH51" s="483"/>
      <c r="HLI51" s="483"/>
      <c r="HLJ51" s="483"/>
      <c r="HLK51" s="483"/>
      <c r="HLL51" s="483"/>
      <c r="HLM51" s="483"/>
      <c r="HLN51" s="483"/>
      <c r="HLO51" s="483"/>
      <c r="HLP51" s="483"/>
      <c r="HLQ51" s="483"/>
      <c r="HLR51" s="483"/>
      <c r="HLS51" s="483"/>
      <c r="HLT51" s="483"/>
      <c r="HLU51" s="483"/>
      <c r="HLV51" s="483"/>
      <c r="HLW51" s="483"/>
      <c r="HLX51" s="483"/>
      <c r="HLY51" s="483"/>
      <c r="HLZ51" s="483"/>
      <c r="HMA51" s="483"/>
      <c r="HMB51" s="483"/>
      <c r="HMC51" s="483"/>
      <c r="HMD51" s="483"/>
      <c r="HME51" s="483"/>
      <c r="HMF51" s="483"/>
      <c r="HMG51" s="483"/>
      <c r="HMH51" s="483"/>
      <c r="HMI51" s="483"/>
      <c r="HMJ51" s="483"/>
      <c r="HMK51" s="483"/>
      <c r="HML51" s="483"/>
      <c r="HMM51" s="483"/>
      <c r="HMN51" s="483"/>
      <c r="HMO51" s="483"/>
      <c r="HMP51" s="483"/>
      <c r="HMQ51" s="483"/>
      <c r="HMR51" s="483"/>
      <c r="HMS51" s="483"/>
      <c r="HMT51" s="483"/>
      <c r="HMU51" s="483"/>
      <c r="HMV51" s="483"/>
      <c r="HMW51" s="483"/>
      <c r="HMX51" s="483"/>
      <c r="HMY51" s="483"/>
      <c r="HMZ51" s="483"/>
      <c r="HNA51" s="483"/>
      <c r="HNB51" s="483"/>
      <c r="HNC51" s="483"/>
      <c r="HND51" s="483"/>
      <c r="HNE51" s="483"/>
      <c r="HNF51" s="483"/>
      <c r="HNG51" s="483"/>
      <c r="HNH51" s="483"/>
      <c r="HNI51" s="483"/>
      <c r="HNJ51" s="483"/>
      <c r="HNK51" s="483"/>
      <c r="HNL51" s="483"/>
      <c r="HNM51" s="483"/>
      <c r="HNN51" s="483"/>
      <c r="HNO51" s="483"/>
      <c r="HNP51" s="483"/>
      <c r="HNQ51" s="483"/>
      <c r="HNR51" s="483"/>
      <c r="HNS51" s="483"/>
      <c r="HNT51" s="483"/>
      <c r="HNU51" s="483"/>
      <c r="HNV51" s="483"/>
      <c r="HNW51" s="483"/>
      <c r="HNX51" s="483"/>
      <c r="HNY51" s="483"/>
      <c r="HNZ51" s="483"/>
      <c r="HOA51" s="483"/>
      <c r="HOB51" s="483"/>
      <c r="HOC51" s="483"/>
      <c r="HOD51" s="483"/>
      <c r="HOE51" s="483"/>
      <c r="HOF51" s="483"/>
      <c r="HOG51" s="483"/>
      <c r="HOH51" s="483"/>
      <c r="HOI51" s="483"/>
      <c r="HOJ51" s="483"/>
      <c r="HOK51" s="483"/>
      <c r="HOL51" s="483"/>
      <c r="HOM51" s="483"/>
      <c r="HON51" s="483"/>
      <c r="HOO51" s="483"/>
      <c r="HOP51" s="483"/>
      <c r="HOQ51" s="483"/>
      <c r="HOR51" s="483"/>
      <c r="HOS51" s="483"/>
      <c r="HOT51" s="483"/>
      <c r="HOU51" s="483"/>
      <c r="HOV51" s="483"/>
      <c r="HOW51" s="483"/>
      <c r="HOX51" s="483"/>
      <c r="HOY51" s="483"/>
      <c r="HOZ51" s="483"/>
      <c r="HPA51" s="483"/>
      <c r="HPB51" s="483"/>
      <c r="HPC51" s="483"/>
      <c r="HPD51" s="483"/>
      <c r="HPE51" s="483"/>
      <c r="HPF51" s="483"/>
      <c r="HPG51" s="483"/>
      <c r="HPH51" s="483"/>
      <c r="HPI51" s="483"/>
      <c r="HPJ51" s="483"/>
      <c r="HPK51" s="483"/>
      <c r="HPL51" s="483"/>
      <c r="HPM51" s="483"/>
      <c r="HPN51" s="483"/>
      <c r="HPO51" s="483"/>
      <c r="HPP51" s="483"/>
      <c r="HPQ51" s="483"/>
      <c r="HPR51" s="483"/>
      <c r="HPS51" s="483"/>
      <c r="HPT51" s="483"/>
      <c r="HPU51" s="483"/>
      <c r="HPV51" s="483"/>
      <c r="HPW51" s="483"/>
      <c r="HPX51" s="483"/>
      <c r="HPY51" s="483"/>
      <c r="HPZ51" s="483"/>
      <c r="HQA51" s="483"/>
      <c r="HQB51" s="483"/>
      <c r="HQC51" s="483"/>
      <c r="HQD51" s="483"/>
      <c r="HQE51" s="483"/>
      <c r="HQF51" s="483"/>
      <c r="HQG51" s="483"/>
      <c r="HQH51" s="483"/>
      <c r="HQI51" s="483"/>
      <c r="HQJ51" s="483"/>
      <c r="HQK51" s="483"/>
      <c r="HQL51" s="483"/>
      <c r="HQM51" s="483"/>
      <c r="HQN51" s="483"/>
      <c r="HQO51" s="483"/>
      <c r="HQP51" s="483"/>
      <c r="HQQ51" s="483"/>
      <c r="HQR51" s="483"/>
      <c r="HQS51" s="483"/>
      <c r="HQT51" s="483"/>
      <c r="HQU51" s="483"/>
      <c r="HQV51" s="483"/>
      <c r="HQW51" s="483"/>
      <c r="HQX51" s="483"/>
      <c r="HQY51" s="483"/>
      <c r="HQZ51" s="483"/>
      <c r="HRA51" s="483"/>
      <c r="HRB51" s="483"/>
      <c r="HRC51" s="483"/>
      <c r="HRD51" s="483"/>
      <c r="HRE51" s="483"/>
      <c r="HRF51" s="483"/>
      <c r="HRG51" s="483"/>
      <c r="HRH51" s="483"/>
      <c r="HRI51" s="483"/>
      <c r="HRJ51" s="483"/>
      <c r="HRK51" s="483"/>
      <c r="HRL51" s="483"/>
      <c r="HRM51" s="483"/>
      <c r="HRN51" s="483"/>
      <c r="HRO51" s="483"/>
      <c r="HRP51" s="483"/>
      <c r="HRQ51" s="483"/>
      <c r="HRR51" s="483"/>
      <c r="HRS51" s="483"/>
      <c r="HRT51" s="483"/>
      <c r="HRU51" s="483"/>
      <c r="HRV51" s="483"/>
      <c r="HRW51" s="483"/>
      <c r="HRX51" s="483"/>
      <c r="HRY51" s="483"/>
      <c r="HRZ51" s="483"/>
      <c r="HSA51" s="483"/>
      <c r="HSB51" s="483"/>
      <c r="HSC51" s="483"/>
      <c r="HSD51" s="483"/>
      <c r="HSE51" s="483"/>
      <c r="HSF51" s="483"/>
      <c r="HSG51" s="483"/>
      <c r="HSH51" s="483"/>
      <c r="HSI51" s="483"/>
      <c r="HSJ51" s="483"/>
      <c r="HSK51" s="483"/>
      <c r="HSL51" s="483"/>
      <c r="HSM51" s="483"/>
      <c r="HSN51" s="483"/>
      <c r="HSO51" s="483"/>
      <c r="HSP51" s="483"/>
      <c r="HSQ51" s="483"/>
      <c r="HSR51" s="483"/>
      <c r="HSS51" s="483"/>
      <c r="HST51" s="483"/>
      <c r="HSU51" s="483"/>
      <c r="HSV51" s="483"/>
      <c r="HSW51" s="483"/>
      <c r="HSX51" s="483"/>
      <c r="HSY51" s="483"/>
      <c r="HSZ51" s="483"/>
      <c r="HTA51" s="483"/>
      <c r="HTB51" s="483"/>
      <c r="HTC51" s="483"/>
      <c r="HTD51" s="483"/>
      <c r="HTE51" s="483"/>
      <c r="HTF51" s="483"/>
      <c r="HTG51" s="483"/>
      <c r="HTH51" s="483"/>
      <c r="HTI51" s="483"/>
      <c r="HTJ51" s="483"/>
      <c r="HTK51" s="483"/>
      <c r="HTL51" s="483"/>
      <c r="HTM51" s="483"/>
      <c r="HTN51" s="483"/>
      <c r="HTO51" s="483"/>
      <c r="HTP51" s="483"/>
      <c r="HTQ51" s="483"/>
      <c r="HTR51" s="483"/>
      <c r="HTS51" s="483"/>
      <c r="HTT51" s="483"/>
      <c r="HTU51" s="483"/>
      <c r="HTV51" s="483"/>
      <c r="HTW51" s="483"/>
      <c r="HTX51" s="483"/>
      <c r="HTY51" s="483"/>
      <c r="HTZ51" s="483"/>
      <c r="HUA51" s="483"/>
      <c r="HUB51" s="483"/>
      <c r="HUC51" s="483"/>
      <c r="HUD51" s="483"/>
      <c r="HUE51" s="483"/>
      <c r="HUF51" s="483"/>
      <c r="HUG51" s="483"/>
      <c r="HUH51" s="483"/>
      <c r="HUI51" s="483"/>
      <c r="HUJ51" s="483"/>
      <c r="HUK51" s="483"/>
      <c r="HUL51" s="483"/>
      <c r="HUM51" s="483"/>
      <c r="HUN51" s="483"/>
      <c r="HUO51" s="483"/>
      <c r="HUP51" s="483"/>
      <c r="HUQ51" s="483"/>
      <c r="HUR51" s="483"/>
      <c r="HUS51" s="483"/>
      <c r="HUT51" s="483"/>
      <c r="HUU51" s="483"/>
      <c r="HUV51" s="483"/>
      <c r="HUW51" s="483"/>
      <c r="HUX51" s="483"/>
      <c r="HUY51" s="483"/>
      <c r="HUZ51" s="483"/>
      <c r="HVA51" s="483"/>
      <c r="HVB51" s="483"/>
      <c r="HVC51" s="483"/>
      <c r="HVD51" s="483"/>
      <c r="HVE51" s="483"/>
      <c r="HVF51" s="483"/>
      <c r="HVG51" s="483"/>
      <c r="HVH51" s="483"/>
      <c r="HVI51" s="483"/>
      <c r="HVJ51" s="483"/>
      <c r="HVK51" s="483"/>
      <c r="HVL51" s="483"/>
      <c r="HVM51" s="483"/>
      <c r="HVN51" s="483"/>
      <c r="HVO51" s="483"/>
      <c r="HVP51" s="483"/>
      <c r="HVQ51" s="483"/>
      <c r="HVR51" s="483"/>
      <c r="HVS51" s="483"/>
      <c r="HVT51" s="483"/>
      <c r="HVU51" s="483"/>
      <c r="HVV51" s="483"/>
      <c r="HVW51" s="483"/>
      <c r="HVX51" s="483"/>
      <c r="HVY51" s="483"/>
      <c r="HVZ51" s="483"/>
      <c r="HWA51" s="483"/>
      <c r="HWB51" s="483"/>
      <c r="HWC51" s="483"/>
      <c r="HWD51" s="483"/>
      <c r="HWE51" s="483"/>
      <c r="HWF51" s="483"/>
      <c r="HWG51" s="483"/>
      <c r="HWH51" s="483"/>
      <c r="HWI51" s="483"/>
      <c r="HWJ51" s="483"/>
      <c r="HWK51" s="483"/>
      <c r="HWL51" s="483"/>
      <c r="HWM51" s="483"/>
      <c r="HWN51" s="483"/>
      <c r="HWO51" s="483"/>
      <c r="HWP51" s="483"/>
      <c r="HWQ51" s="483"/>
      <c r="HWR51" s="483"/>
      <c r="HWS51" s="483"/>
      <c r="HWT51" s="483"/>
      <c r="HWU51" s="483"/>
      <c r="HWV51" s="483"/>
      <c r="HWW51" s="483"/>
      <c r="HWX51" s="483"/>
      <c r="HWY51" s="483"/>
      <c r="HWZ51" s="483"/>
      <c r="HXA51" s="483"/>
      <c r="HXB51" s="483"/>
      <c r="HXC51" s="483"/>
      <c r="HXD51" s="483"/>
      <c r="HXE51" s="483"/>
      <c r="HXF51" s="483"/>
      <c r="HXG51" s="483"/>
      <c r="HXH51" s="483"/>
      <c r="HXI51" s="483"/>
      <c r="HXJ51" s="483"/>
      <c r="HXK51" s="483"/>
      <c r="HXL51" s="483"/>
      <c r="HXM51" s="483"/>
      <c r="HXN51" s="483"/>
      <c r="HXO51" s="483"/>
      <c r="HXP51" s="483"/>
      <c r="HXQ51" s="483"/>
      <c r="HXR51" s="483"/>
      <c r="HXS51" s="483"/>
      <c r="HXT51" s="483"/>
      <c r="HXU51" s="483"/>
      <c r="HXV51" s="483"/>
      <c r="HXW51" s="483"/>
      <c r="HXX51" s="483"/>
      <c r="HXY51" s="483"/>
      <c r="HXZ51" s="483"/>
      <c r="HYA51" s="483"/>
      <c r="HYB51" s="483"/>
      <c r="HYC51" s="483"/>
      <c r="HYD51" s="483"/>
      <c r="HYE51" s="483"/>
      <c r="HYF51" s="483"/>
      <c r="HYG51" s="483"/>
      <c r="HYH51" s="483"/>
      <c r="HYI51" s="483"/>
      <c r="HYJ51" s="483"/>
      <c r="HYK51" s="483"/>
      <c r="HYL51" s="483"/>
      <c r="HYM51" s="483"/>
      <c r="HYN51" s="483"/>
      <c r="HYO51" s="483"/>
      <c r="HYP51" s="483"/>
      <c r="HYQ51" s="483"/>
      <c r="HYR51" s="483"/>
      <c r="HYS51" s="483"/>
      <c r="HYT51" s="483"/>
      <c r="HYU51" s="483"/>
      <c r="HYV51" s="483"/>
      <c r="HYW51" s="483"/>
      <c r="HYX51" s="483"/>
      <c r="HYY51" s="483"/>
      <c r="HYZ51" s="483"/>
      <c r="HZA51" s="483"/>
      <c r="HZB51" s="483"/>
      <c r="HZC51" s="483"/>
      <c r="HZD51" s="483"/>
      <c r="HZE51" s="483"/>
      <c r="HZF51" s="483"/>
      <c r="HZG51" s="483"/>
      <c r="HZH51" s="483"/>
      <c r="HZI51" s="483"/>
      <c r="HZJ51" s="483"/>
      <c r="HZK51" s="483"/>
      <c r="HZL51" s="483"/>
      <c r="HZM51" s="483"/>
      <c r="HZN51" s="483"/>
      <c r="HZO51" s="483"/>
      <c r="HZP51" s="483"/>
      <c r="HZQ51" s="483"/>
      <c r="HZR51" s="483"/>
      <c r="HZS51" s="483"/>
      <c r="HZT51" s="483"/>
      <c r="HZU51" s="483"/>
      <c r="HZV51" s="483"/>
      <c r="HZW51" s="483"/>
      <c r="HZX51" s="483"/>
      <c r="HZY51" s="483"/>
      <c r="HZZ51" s="483"/>
      <c r="IAA51" s="483"/>
      <c r="IAB51" s="483"/>
      <c r="IAC51" s="483"/>
      <c r="IAD51" s="483"/>
      <c r="IAE51" s="483"/>
      <c r="IAF51" s="483"/>
      <c r="IAG51" s="483"/>
      <c r="IAH51" s="483"/>
      <c r="IAI51" s="483"/>
      <c r="IAJ51" s="483"/>
      <c r="IAK51" s="483"/>
      <c r="IAL51" s="483"/>
      <c r="IAM51" s="483"/>
      <c r="IAN51" s="483"/>
      <c r="IAO51" s="483"/>
      <c r="IAP51" s="483"/>
      <c r="IAQ51" s="483"/>
      <c r="IAR51" s="483"/>
      <c r="IAS51" s="483"/>
      <c r="IAT51" s="483"/>
      <c r="IAU51" s="483"/>
      <c r="IAV51" s="483"/>
      <c r="IAW51" s="483"/>
      <c r="IAX51" s="483"/>
      <c r="IAY51" s="483"/>
      <c r="IAZ51" s="483"/>
      <c r="IBA51" s="483"/>
      <c r="IBB51" s="483"/>
      <c r="IBC51" s="483"/>
      <c r="IBD51" s="483"/>
      <c r="IBE51" s="483"/>
      <c r="IBF51" s="483"/>
      <c r="IBG51" s="483"/>
      <c r="IBH51" s="483"/>
      <c r="IBI51" s="483"/>
      <c r="IBJ51" s="483"/>
      <c r="IBK51" s="483"/>
      <c r="IBL51" s="483"/>
      <c r="IBM51" s="483"/>
      <c r="IBN51" s="483"/>
      <c r="IBO51" s="483"/>
      <c r="IBP51" s="483"/>
      <c r="IBQ51" s="483"/>
      <c r="IBR51" s="483"/>
      <c r="IBS51" s="483"/>
      <c r="IBT51" s="483"/>
      <c r="IBU51" s="483"/>
      <c r="IBV51" s="483"/>
      <c r="IBW51" s="483"/>
      <c r="IBX51" s="483"/>
      <c r="IBY51" s="483"/>
      <c r="IBZ51" s="483"/>
      <c r="ICA51" s="483"/>
      <c r="ICB51" s="483"/>
      <c r="ICC51" s="483"/>
      <c r="ICD51" s="483"/>
      <c r="ICE51" s="483"/>
      <c r="ICF51" s="483"/>
      <c r="ICG51" s="483"/>
      <c r="ICH51" s="483"/>
      <c r="ICI51" s="483"/>
      <c r="ICJ51" s="483"/>
      <c r="ICK51" s="483"/>
      <c r="ICL51" s="483"/>
      <c r="ICM51" s="483"/>
      <c r="ICN51" s="483"/>
      <c r="ICO51" s="483"/>
      <c r="ICP51" s="483"/>
      <c r="ICQ51" s="483"/>
      <c r="ICR51" s="483"/>
      <c r="ICS51" s="483"/>
      <c r="ICT51" s="483"/>
      <c r="ICU51" s="483"/>
      <c r="ICV51" s="483"/>
      <c r="ICW51" s="483"/>
      <c r="ICX51" s="483"/>
      <c r="ICY51" s="483"/>
      <c r="ICZ51" s="483"/>
      <c r="IDA51" s="483"/>
      <c r="IDB51" s="483"/>
      <c r="IDC51" s="483"/>
      <c r="IDD51" s="483"/>
      <c r="IDE51" s="483"/>
      <c r="IDF51" s="483"/>
      <c r="IDG51" s="483"/>
      <c r="IDH51" s="483"/>
      <c r="IDI51" s="483"/>
      <c r="IDJ51" s="483"/>
      <c r="IDK51" s="483"/>
      <c r="IDL51" s="483"/>
      <c r="IDM51" s="483"/>
      <c r="IDN51" s="483"/>
      <c r="IDO51" s="483"/>
      <c r="IDP51" s="483"/>
      <c r="IDQ51" s="483"/>
      <c r="IDR51" s="483"/>
      <c r="IDS51" s="483"/>
      <c r="IDT51" s="483"/>
      <c r="IDU51" s="483"/>
      <c r="IDV51" s="483"/>
      <c r="IDW51" s="483"/>
      <c r="IDX51" s="483"/>
      <c r="IDY51" s="483"/>
      <c r="IDZ51" s="483"/>
      <c r="IEA51" s="483"/>
      <c r="IEB51" s="483"/>
      <c r="IEC51" s="483"/>
      <c r="IED51" s="483"/>
      <c r="IEE51" s="483"/>
      <c r="IEF51" s="483"/>
      <c r="IEG51" s="483"/>
      <c r="IEH51" s="483"/>
      <c r="IEI51" s="483"/>
      <c r="IEJ51" s="483"/>
      <c r="IEK51" s="483"/>
      <c r="IEL51" s="483"/>
      <c r="IEM51" s="483"/>
      <c r="IEN51" s="483"/>
      <c r="IEO51" s="483"/>
      <c r="IEP51" s="483"/>
      <c r="IEQ51" s="483"/>
      <c r="IER51" s="483"/>
      <c r="IES51" s="483"/>
      <c r="IET51" s="483"/>
      <c r="IEU51" s="483"/>
      <c r="IEV51" s="483"/>
      <c r="IEW51" s="483"/>
      <c r="IEX51" s="483"/>
      <c r="IEY51" s="483"/>
      <c r="IEZ51" s="483"/>
      <c r="IFA51" s="483"/>
      <c r="IFB51" s="483"/>
      <c r="IFC51" s="483"/>
      <c r="IFD51" s="483"/>
      <c r="IFE51" s="483"/>
      <c r="IFF51" s="483"/>
      <c r="IFG51" s="483"/>
      <c r="IFH51" s="483"/>
      <c r="IFI51" s="483"/>
      <c r="IFJ51" s="483"/>
      <c r="IFK51" s="483"/>
      <c r="IFL51" s="483"/>
      <c r="IFM51" s="483"/>
      <c r="IFN51" s="483"/>
      <c r="IFO51" s="483"/>
      <c r="IFP51" s="483"/>
      <c r="IFQ51" s="483"/>
      <c r="IFR51" s="483"/>
      <c r="IFS51" s="483"/>
      <c r="IFT51" s="483"/>
      <c r="IFU51" s="483"/>
      <c r="IFV51" s="483"/>
      <c r="IFW51" s="483"/>
      <c r="IFX51" s="483"/>
      <c r="IFY51" s="483"/>
      <c r="IFZ51" s="483"/>
      <c r="IGA51" s="483"/>
      <c r="IGB51" s="483"/>
      <c r="IGC51" s="483"/>
      <c r="IGD51" s="483"/>
      <c r="IGE51" s="483"/>
      <c r="IGF51" s="483"/>
      <c r="IGG51" s="483"/>
      <c r="IGH51" s="483"/>
      <c r="IGI51" s="483"/>
      <c r="IGJ51" s="483"/>
      <c r="IGK51" s="483"/>
      <c r="IGL51" s="483"/>
      <c r="IGM51" s="483"/>
      <c r="IGN51" s="483"/>
      <c r="IGO51" s="483"/>
      <c r="IGP51" s="483"/>
      <c r="IGQ51" s="483"/>
      <c r="IGR51" s="483"/>
      <c r="IGS51" s="483"/>
      <c r="IGT51" s="483"/>
      <c r="IGU51" s="483"/>
      <c r="IGV51" s="483"/>
      <c r="IGW51" s="483"/>
      <c r="IGX51" s="483"/>
      <c r="IGY51" s="483"/>
      <c r="IGZ51" s="483"/>
      <c r="IHA51" s="483"/>
      <c r="IHB51" s="483"/>
      <c r="IHC51" s="483"/>
      <c r="IHD51" s="483"/>
      <c r="IHE51" s="483"/>
      <c r="IHF51" s="483"/>
      <c r="IHG51" s="483"/>
      <c r="IHH51" s="483"/>
      <c r="IHI51" s="483"/>
      <c r="IHJ51" s="483"/>
      <c r="IHK51" s="483"/>
      <c r="IHL51" s="483"/>
      <c r="IHM51" s="483"/>
      <c r="IHN51" s="483"/>
      <c r="IHO51" s="483"/>
      <c r="IHP51" s="483"/>
      <c r="IHQ51" s="483"/>
      <c r="IHR51" s="483"/>
      <c r="IHS51" s="483"/>
      <c r="IHT51" s="483"/>
      <c r="IHU51" s="483"/>
      <c r="IHV51" s="483"/>
      <c r="IHW51" s="483"/>
      <c r="IHX51" s="483"/>
      <c r="IHY51" s="483"/>
      <c r="IHZ51" s="483"/>
      <c r="IIA51" s="483"/>
      <c r="IIB51" s="483"/>
      <c r="IIC51" s="483"/>
      <c r="IID51" s="483"/>
      <c r="IIE51" s="483"/>
      <c r="IIF51" s="483"/>
      <c r="IIG51" s="483"/>
      <c r="IIH51" s="483"/>
      <c r="III51" s="483"/>
      <c r="IIJ51" s="483"/>
      <c r="IIK51" s="483"/>
      <c r="IIL51" s="483"/>
      <c r="IIM51" s="483"/>
      <c r="IIN51" s="483"/>
      <c r="IIO51" s="483"/>
      <c r="IIP51" s="483"/>
      <c r="IIQ51" s="483"/>
      <c r="IIR51" s="483"/>
      <c r="IIS51" s="483"/>
      <c r="IIT51" s="483"/>
      <c r="IIU51" s="483"/>
      <c r="IIV51" s="483"/>
      <c r="IIW51" s="483"/>
      <c r="IIX51" s="483"/>
      <c r="IIY51" s="483"/>
      <c r="IIZ51" s="483"/>
      <c r="IJA51" s="483"/>
      <c r="IJB51" s="483"/>
      <c r="IJC51" s="483"/>
      <c r="IJD51" s="483"/>
      <c r="IJE51" s="483"/>
      <c r="IJF51" s="483"/>
      <c r="IJG51" s="483"/>
      <c r="IJH51" s="483"/>
      <c r="IJI51" s="483"/>
      <c r="IJJ51" s="483"/>
      <c r="IJK51" s="483"/>
      <c r="IJL51" s="483"/>
      <c r="IJM51" s="483"/>
      <c r="IJN51" s="483"/>
      <c r="IJO51" s="483"/>
      <c r="IJP51" s="483"/>
      <c r="IJQ51" s="483"/>
      <c r="IJR51" s="483"/>
      <c r="IJS51" s="483"/>
      <c r="IJT51" s="483"/>
      <c r="IJU51" s="483"/>
      <c r="IJV51" s="483"/>
      <c r="IJW51" s="483"/>
      <c r="IJX51" s="483"/>
      <c r="IJY51" s="483"/>
      <c r="IJZ51" s="483"/>
      <c r="IKA51" s="483"/>
      <c r="IKB51" s="483"/>
      <c r="IKC51" s="483"/>
      <c r="IKD51" s="483"/>
      <c r="IKE51" s="483"/>
      <c r="IKF51" s="483"/>
      <c r="IKG51" s="483"/>
      <c r="IKH51" s="483"/>
      <c r="IKI51" s="483"/>
      <c r="IKJ51" s="483"/>
      <c r="IKK51" s="483"/>
      <c r="IKL51" s="483"/>
      <c r="IKM51" s="483"/>
      <c r="IKN51" s="483"/>
      <c r="IKO51" s="483"/>
      <c r="IKP51" s="483"/>
      <c r="IKQ51" s="483"/>
      <c r="IKR51" s="483"/>
      <c r="IKS51" s="483"/>
      <c r="IKT51" s="483"/>
      <c r="IKU51" s="483"/>
      <c r="IKV51" s="483"/>
      <c r="IKW51" s="483"/>
      <c r="IKX51" s="483"/>
      <c r="IKY51" s="483"/>
      <c r="IKZ51" s="483"/>
      <c r="ILA51" s="483"/>
      <c r="ILB51" s="483"/>
      <c r="ILC51" s="483"/>
      <c r="ILD51" s="483"/>
      <c r="ILE51" s="483"/>
      <c r="ILF51" s="483"/>
      <c r="ILG51" s="483"/>
      <c r="ILH51" s="483"/>
      <c r="ILI51" s="483"/>
      <c r="ILJ51" s="483"/>
      <c r="ILK51" s="483"/>
      <c r="ILL51" s="483"/>
      <c r="ILM51" s="483"/>
      <c r="ILN51" s="483"/>
      <c r="ILO51" s="483"/>
      <c r="ILP51" s="483"/>
      <c r="ILQ51" s="483"/>
      <c r="ILR51" s="483"/>
      <c r="ILS51" s="483"/>
      <c r="ILT51" s="483"/>
      <c r="ILU51" s="483"/>
      <c r="ILV51" s="483"/>
      <c r="ILW51" s="483"/>
      <c r="ILX51" s="483"/>
      <c r="ILY51" s="483"/>
      <c r="ILZ51" s="483"/>
      <c r="IMA51" s="483"/>
      <c r="IMB51" s="483"/>
      <c r="IMC51" s="483"/>
      <c r="IMD51" s="483"/>
      <c r="IME51" s="483"/>
      <c r="IMF51" s="483"/>
      <c r="IMG51" s="483"/>
      <c r="IMH51" s="483"/>
      <c r="IMI51" s="483"/>
      <c r="IMJ51" s="483"/>
      <c r="IMK51" s="483"/>
      <c r="IML51" s="483"/>
      <c r="IMM51" s="483"/>
      <c r="IMN51" s="483"/>
      <c r="IMO51" s="483"/>
      <c r="IMP51" s="483"/>
      <c r="IMQ51" s="483"/>
      <c r="IMR51" s="483"/>
      <c r="IMS51" s="483"/>
      <c r="IMT51" s="483"/>
      <c r="IMU51" s="483"/>
      <c r="IMV51" s="483"/>
      <c r="IMW51" s="483"/>
      <c r="IMX51" s="483"/>
      <c r="IMY51" s="483"/>
      <c r="IMZ51" s="483"/>
      <c r="INA51" s="483"/>
      <c r="INB51" s="483"/>
      <c r="INC51" s="483"/>
      <c r="IND51" s="483"/>
      <c r="INE51" s="483"/>
      <c r="INF51" s="483"/>
      <c r="ING51" s="483"/>
      <c r="INH51" s="483"/>
      <c r="INI51" s="483"/>
      <c r="INJ51" s="483"/>
      <c r="INK51" s="483"/>
      <c r="INL51" s="483"/>
      <c r="INM51" s="483"/>
      <c r="INN51" s="483"/>
      <c r="INO51" s="483"/>
      <c r="INP51" s="483"/>
      <c r="INQ51" s="483"/>
      <c r="INR51" s="483"/>
      <c r="INS51" s="483"/>
      <c r="INT51" s="483"/>
      <c r="INU51" s="483"/>
      <c r="INV51" s="483"/>
      <c r="INW51" s="483"/>
      <c r="INX51" s="483"/>
      <c r="INY51" s="483"/>
      <c r="INZ51" s="483"/>
      <c r="IOA51" s="483"/>
      <c r="IOB51" s="483"/>
      <c r="IOC51" s="483"/>
      <c r="IOD51" s="483"/>
      <c r="IOE51" s="483"/>
      <c r="IOF51" s="483"/>
      <c r="IOG51" s="483"/>
      <c r="IOH51" s="483"/>
      <c r="IOI51" s="483"/>
      <c r="IOJ51" s="483"/>
      <c r="IOK51" s="483"/>
      <c r="IOL51" s="483"/>
      <c r="IOM51" s="483"/>
      <c r="ION51" s="483"/>
      <c r="IOO51" s="483"/>
      <c r="IOP51" s="483"/>
      <c r="IOQ51" s="483"/>
      <c r="IOR51" s="483"/>
      <c r="IOS51" s="483"/>
      <c r="IOT51" s="483"/>
      <c r="IOU51" s="483"/>
      <c r="IOV51" s="483"/>
      <c r="IOW51" s="483"/>
      <c r="IOX51" s="483"/>
      <c r="IOY51" s="483"/>
      <c r="IOZ51" s="483"/>
      <c r="IPA51" s="483"/>
      <c r="IPB51" s="483"/>
      <c r="IPC51" s="483"/>
      <c r="IPD51" s="483"/>
      <c r="IPE51" s="483"/>
      <c r="IPF51" s="483"/>
      <c r="IPG51" s="483"/>
      <c r="IPH51" s="483"/>
      <c r="IPI51" s="483"/>
      <c r="IPJ51" s="483"/>
      <c r="IPK51" s="483"/>
      <c r="IPL51" s="483"/>
      <c r="IPM51" s="483"/>
      <c r="IPN51" s="483"/>
      <c r="IPO51" s="483"/>
      <c r="IPP51" s="483"/>
      <c r="IPQ51" s="483"/>
      <c r="IPR51" s="483"/>
      <c r="IPS51" s="483"/>
      <c r="IPT51" s="483"/>
      <c r="IPU51" s="483"/>
      <c r="IPV51" s="483"/>
      <c r="IPW51" s="483"/>
      <c r="IPX51" s="483"/>
      <c r="IPY51" s="483"/>
      <c r="IPZ51" s="483"/>
      <c r="IQA51" s="483"/>
      <c r="IQB51" s="483"/>
      <c r="IQC51" s="483"/>
      <c r="IQD51" s="483"/>
      <c r="IQE51" s="483"/>
      <c r="IQF51" s="483"/>
      <c r="IQG51" s="483"/>
      <c r="IQH51" s="483"/>
      <c r="IQI51" s="483"/>
      <c r="IQJ51" s="483"/>
      <c r="IQK51" s="483"/>
      <c r="IQL51" s="483"/>
      <c r="IQM51" s="483"/>
      <c r="IQN51" s="483"/>
      <c r="IQO51" s="483"/>
      <c r="IQP51" s="483"/>
      <c r="IQQ51" s="483"/>
      <c r="IQR51" s="483"/>
      <c r="IQS51" s="483"/>
      <c r="IQT51" s="483"/>
      <c r="IQU51" s="483"/>
      <c r="IQV51" s="483"/>
      <c r="IQW51" s="483"/>
      <c r="IQX51" s="483"/>
      <c r="IQY51" s="483"/>
      <c r="IQZ51" s="483"/>
      <c r="IRA51" s="483"/>
      <c r="IRB51" s="483"/>
      <c r="IRC51" s="483"/>
      <c r="IRD51" s="483"/>
      <c r="IRE51" s="483"/>
      <c r="IRF51" s="483"/>
      <c r="IRG51" s="483"/>
      <c r="IRH51" s="483"/>
      <c r="IRI51" s="483"/>
      <c r="IRJ51" s="483"/>
      <c r="IRK51" s="483"/>
      <c r="IRL51" s="483"/>
      <c r="IRM51" s="483"/>
      <c r="IRN51" s="483"/>
      <c r="IRO51" s="483"/>
      <c r="IRP51" s="483"/>
      <c r="IRQ51" s="483"/>
      <c r="IRR51" s="483"/>
      <c r="IRS51" s="483"/>
      <c r="IRT51" s="483"/>
      <c r="IRU51" s="483"/>
      <c r="IRV51" s="483"/>
      <c r="IRW51" s="483"/>
      <c r="IRX51" s="483"/>
      <c r="IRY51" s="483"/>
      <c r="IRZ51" s="483"/>
      <c r="ISA51" s="483"/>
      <c r="ISB51" s="483"/>
      <c r="ISC51" s="483"/>
      <c r="ISD51" s="483"/>
      <c r="ISE51" s="483"/>
      <c r="ISF51" s="483"/>
      <c r="ISG51" s="483"/>
      <c r="ISH51" s="483"/>
      <c r="ISI51" s="483"/>
      <c r="ISJ51" s="483"/>
      <c r="ISK51" s="483"/>
      <c r="ISL51" s="483"/>
      <c r="ISM51" s="483"/>
      <c r="ISN51" s="483"/>
      <c r="ISO51" s="483"/>
      <c r="ISP51" s="483"/>
      <c r="ISQ51" s="483"/>
      <c r="ISR51" s="483"/>
      <c r="ISS51" s="483"/>
      <c r="IST51" s="483"/>
      <c r="ISU51" s="483"/>
      <c r="ISV51" s="483"/>
      <c r="ISW51" s="483"/>
      <c r="ISX51" s="483"/>
      <c r="ISY51" s="483"/>
      <c r="ISZ51" s="483"/>
      <c r="ITA51" s="483"/>
      <c r="ITB51" s="483"/>
      <c r="ITC51" s="483"/>
      <c r="ITD51" s="483"/>
      <c r="ITE51" s="483"/>
      <c r="ITF51" s="483"/>
      <c r="ITG51" s="483"/>
      <c r="ITH51" s="483"/>
      <c r="ITI51" s="483"/>
      <c r="ITJ51" s="483"/>
      <c r="ITK51" s="483"/>
      <c r="ITL51" s="483"/>
      <c r="ITM51" s="483"/>
      <c r="ITN51" s="483"/>
      <c r="ITO51" s="483"/>
      <c r="ITP51" s="483"/>
      <c r="ITQ51" s="483"/>
      <c r="ITR51" s="483"/>
      <c r="ITS51" s="483"/>
      <c r="ITT51" s="483"/>
      <c r="ITU51" s="483"/>
      <c r="ITV51" s="483"/>
      <c r="ITW51" s="483"/>
      <c r="ITX51" s="483"/>
      <c r="ITY51" s="483"/>
      <c r="ITZ51" s="483"/>
      <c r="IUA51" s="483"/>
      <c r="IUB51" s="483"/>
      <c r="IUC51" s="483"/>
      <c r="IUD51" s="483"/>
      <c r="IUE51" s="483"/>
      <c r="IUF51" s="483"/>
      <c r="IUG51" s="483"/>
      <c r="IUH51" s="483"/>
      <c r="IUI51" s="483"/>
      <c r="IUJ51" s="483"/>
      <c r="IUK51" s="483"/>
      <c r="IUL51" s="483"/>
      <c r="IUM51" s="483"/>
      <c r="IUN51" s="483"/>
      <c r="IUO51" s="483"/>
      <c r="IUP51" s="483"/>
      <c r="IUQ51" s="483"/>
      <c r="IUR51" s="483"/>
      <c r="IUS51" s="483"/>
      <c r="IUT51" s="483"/>
      <c r="IUU51" s="483"/>
      <c r="IUV51" s="483"/>
      <c r="IUW51" s="483"/>
      <c r="IUX51" s="483"/>
      <c r="IUY51" s="483"/>
      <c r="IUZ51" s="483"/>
      <c r="IVA51" s="483"/>
      <c r="IVB51" s="483"/>
      <c r="IVC51" s="483"/>
      <c r="IVD51" s="483"/>
      <c r="IVE51" s="483"/>
      <c r="IVF51" s="483"/>
      <c r="IVG51" s="483"/>
      <c r="IVH51" s="483"/>
      <c r="IVI51" s="483"/>
      <c r="IVJ51" s="483"/>
      <c r="IVK51" s="483"/>
      <c r="IVL51" s="483"/>
      <c r="IVM51" s="483"/>
      <c r="IVN51" s="483"/>
      <c r="IVO51" s="483"/>
      <c r="IVP51" s="483"/>
      <c r="IVQ51" s="483"/>
      <c r="IVR51" s="483"/>
      <c r="IVS51" s="483"/>
      <c r="IVT51" s="483"/>
      <c r="IVU51" s="483"/>
      <c r="IVV51" s="483"/>
      <c r="IVW51" s="483"/>
      <c r="IVX51" s="483"/>
      <c r="IVY51" s="483"/>
      <c r="IVZ51" s="483"/>
      <c r="IWA51" s="483"/>
      <c r="IWB51" s="483"/>
      <c r="IWC51" s="483"/>
      <c r="IWD51" s="483"/>
      <c r="IWE51" s="483"/>
      <c r="IWF51" s="483"/>
      <c r="IWG51" s="483"/>
      <c r="IWH51" s="483"/>
      <c r="IWI51" s="483"/>
      <c r="IWJ51" s="483"/>
      <c r="IWK51" s="483"/>
      <c r="IWL51" s="483"/>
      <c r="IWM51" s="483"/>
      <c r="IWN51" s="483"/>
      <c r="IWO51" s="483"/>
      <c r="IWP51" s="483"/>
      <c r="IWQ51" s="483"/>
      <c r="IWR51" s="483"/>
      <c r="IWS51" s="483"/>
      <c r="IWT51" s="483"/>
      <c r="IWU51" s="483"/>
      <c r="IWV51" s="483"/>
      <c r="IWW51" s="483"/>
      <c r="IWX51" s="483"/>
      <c r="IWY51" s="483"/>
      <c r="IWZ51" s="483"/>
      <c r="IXA51" s="483"/>
      <c r="IXB51" s="483"/>
      <c r="IXC51" s="483"/>
      <c r="IXD51" s="483"/>
      <c r="IXE51" s="483"/>
      <c r="IXF51" s="483"/>
      <c r="IXG51" s="483"/>
      <c r="IXH51" s="483"/>
      <c r="IXI51" s="483"/>
      <c r="IXJ51" s="483"/>
      <c r="IXK51" s="483"/>
      <c r="IXL51" s="483"/>
      <c r="IXM51" s="483"/>
      <c r="IXN51" s="483"/>
      <c r="IXO51" s="483"/>
      <c r="IXP51" s="483"/>
      <c r="IXQ51" s="483"/>
      <c r="IXR51" s="483"/>
      <c r="IXS51" s="483"/>
      <c r="IXT51" s="483"/>
      <c r="IXU51" s="483"/>
      <c r="IXV51" s="483"/>
      <c r="IXW51" s="483"/>
      <c r="IXX51" s="483"/>
      <c r="IXY51" s="483"/>
      <c r="IXZ51" s="483"/>
      <c r="IYA51" s="483"/>
      <c r="IYB51" s="483"/>
      <c r="IYC51" s="483"/>
      <c r="IYD51" s="483"/>
      <c r="IYE51" s="483"/>
      <c r="IYF51" s="483"/>
      <c r="IYG51" s="483"/>
      <c r="IYH51" s="483"/>
      <c r="IYI51" s="483"/>
      <c r="IYJ51" s="483"/>
      <c r="IYK51" s="483"/>
      <c r="IYL51" s="483"/>
      <c r="IYM51" s="483"/>
      <c r="IYN51" s="483"/>
      <c r="IYO51" s="483"/>
      <c r="IYP51" s="483"/>
      <c r="IYQ51" s="483"/>
      <c r="IYR51" s="483"/>
      <c r="IYS51" s="483"/>
      <c r="IYT51" s="483"/>
      <c r="IYU51" s="483"/>
      <c r="IYV51" s="483"/>
      <c r="IYW51" s="483"/>
      <c r="IYX51" s="483"/>
      <c r="IYY51" s="483"/>
      <c r="IYZ51" s="483"/>
      <c r="IZA51" s="483"/>
      <c r="IZB51" s="483"/>
      <c r="IZC51" s="483"/>
      <c r="IZD51" s="483"/>
      <c r="IZE51" s="483"/>
      <c r="IZF51" s="483"/>
      <c r="IZG51" s="483"/>
      <c r="IZH51" s="483"/>
      <c r="IZI51" s="483"/>
      <c r="IZJ51" s="483"/>
      <c r="IZK51" s="483"/>
      <c r="IZL51" s="483"/>
      <c r="IZM51" s="483"/>
      <c r="IZN51" s="483"/>
      <c r="IZO51" s="483"/>
      <c r="IZP51" s="483"/>
      <c r="IZQ51" s="483"/>
      <c r="IZR51" s="483"/>
      <c r="IZS51" s="483"/>
      <c r="IZT51" s="483"/>
      <c r="IZU51" s="483"/>
      <c r="IZV51" s="483"/>
      <c r="IZW51" s="483"/>
      <c r="IZX51" s="483"/>
      <c r="IZY51" s="483"/>
      <c r="IZZ51" s="483"/>
      <c r="JAA51" s="483"/>
      <c r="JAB51" s="483"/>
      <c r="JAC51" s="483"/>
      <c r="JAD51" s="483"/>
      <c r="JAE51" s="483"/>
      <c r="JAF51" s="483"/>
      <c r="JAG51" s="483"/>
      <c r="JAH51" s="483"/>
      <c r="JAI51" s="483"/>
      <c r="JAJ51" s="483"/>
      <c r="JAK51" s="483"/>
      <c r="JAL51" s="483"/>
      <c r="JAM51" s="483"/>
      <c r="JAN51" s="483"/>
      <c r="JAO51" s="483"/>
      <c r="JAP51" s="483"/>
      <c r="JAQ51" s="483"/>
      <c r="JAR51" s="483"/>
      <c r="JAS51" s="483"/>
      <c r="JAT51" s="483"/>
      <c r="JAU51" s="483"/>
      <c r="JAV51" s="483"/>
      <c r="JAW51" s="483"/>
      <c r="JAX51" s="483"/>
      <c r="JAY51" s="483"/>
      <c r="JAZ51" s="483"/>
      <c r="JBA51" s="483"/>
      <c r="JBB51" s="483"/>
      <c r="JBC51" s="483"/>
      <c r="JBD51" s="483"/>
      <c r="JBE51" s="483"/>
      <c r="JBF51" s="483"/>
      <c r="JBG51" s="483"/>
      <c r="JBH51" s="483"/>
      <c r="JBI51" s="483"/>
      <c r="JBJ51" s="483"/>
      <c r="JBK51" s="483"/>
      <c r="JBL51" s="483"/>
      <c r="JBM51" s="483"/>
      <c r="JBN51" s="483"/>
      <c r="JBO51" s="483"/>
      <c r="JBP51" s="483"/>
      <c r="JBQ51" s="483"/>
      <c r="JBR51" s="483"/>
      <c r="JBS51" s="483"/>
      <c r="JBT51" s="483"/>
      <c r="JBU51" s="483"/>
      <c r="JBV51" s="483"/>
      <c r="JBW51" s="483"/>
      <c r="JBX51" s="483"/>
      <c r="JBY51" s="483"/>
      <c r="JBZ51" s="483"/>
      <c r="JCA51" s="483"/>
      <c r="JCB51" s="483"/>
      <c r="JCC51" s="483"/>
      <c r="JCD51" s="483"/>
      <c r="JCE51" s="483"/>
      <c r="JCF51" s="483"/>
      <c r="JCG51" s="483"/>
      <c r="JCH51" s="483"/>
      <c r="JCI51" s="483"/>
      <c r="JCJ51" s="483"/>
      <c r="JCK51" s="483"/>
      <c r="JCL51" s="483"/>
      <c r="JCM51" s="483"/>
      <c r="JCN51" s="483"/>
      <c r="JCO51" s="483"/>
      <c r="JCP51" s="483"/>
      <c r="JCQ51" s="483"/>
      <c r="JCR51" s="483"/>
      <c r="JCS51" s="483"/>
      <c r="JCT51" s="483"/>
      <c r="JCU51" s="483"/>
      <c r="JCV51" s="483"/>
      <c r="JCW51" s="483"/>
      <c r="JCX51" s="483"/>
      <c r="JCY51" s="483"/>
      <c r="JCZ51" s="483"/>
      <c r="JDA51" s="483"/>
      <c r="JDB51" s="483"/>
      <c r="JDC51" s="483"/>
      <c r="JDD51" s="483"/>
      <c r="JDE51" s="483"/>
      <c r="JDF51" s="483"/>
      <c r="JDG51" s="483"/>
      <c r="JDH51" s="483"/>
      <c r="JDI51" s="483"/>
      <c r="JDJ51" s="483"/>
      <c r="JDK51" s="483"/>
      <c r="JDL51" s="483"/>
      <c r="JDM51" s="483"/>
      <c r="JDN51" s="483"/>
      <c r="JDO51" s="483"/>
      <c r="JDP51" s="483"/>
      <c r="JDQ51" s="483"/>
      <c r="JDR51" s="483"/>
      <c r="JDS51" s="483"/>
      <c r="JDT51" s="483"/>
      <c r="JDU51" s="483"/>
      <c r="JDV51" s="483"/>
      <c r="JDW51" s="483"/>
      <c r="JDX51" s="483"/>
      <c r="JDY51" s="483"/>
      <c r="JDZ51" s="483"/>
      <c r="JEA51" s="483"/>
      <c r="JEB51" s="483"/>
      <c r="JEC51" s="483"/>
      <c r="JED51" s="483"/>
      <c r="JEE51" s="483"/>
      <c r="JEF51" s="483"/>
      <c r="JEG51" s="483"/>
      <c r="JEH51" s="483"/>
      <c r="JEI51" s="483"/>
      <c r="JEJ51" s="483"/>
      <c r="JEK51" s="483"/>
      <c r="JEL51" s="483"/>
      <c r="JEM51" s="483"/>
      <c r="JEN51" s="483"/>
      <c r="JEO51" s="483"/>
      <c r="JEP51" s="483"/>
      <c r="JEQ51" s="483"/>
      <c r="JER51" s="483"/>
      <c r="JES51" s="483"/>
      <c r="JET51" s="483"/>
      <c r="JEU51" s="483"/>
      <c r="JEV51" s="483"/>
      <c r="JEW51" s="483"/>
      <c r="JEX51" s="483"/>
      <c r="JEY51" s="483"/>
      <c r="JEZ51" s="483"/>
      <c r="JFA51" s="483"/>
      <c r="JFB51" s="483"/>
      <c r="JFC51" s="483"/>
      <c r="JFD51" s="483"/>
      <c r="JFE51" s="483"/>
      <c r="JFF51" s="483"/>
      <c r="JFG51" s="483"/>
      <c r="JFH51" s="483"/>
      <c r="JFI51" s="483"/>
      <c r="JFJ51" s="483"/>
      <c r="JFK51" s="483"/>
      <c r="JFL51" s="483"/>
      <c r="JFM51" s="483"/>
      <c r="JFN51" s="483"/>
      <c r="JFO51" s="483"/>
      <c r="JFP51" s="483"/>
      <c r="JFQ51" s="483"/>
      <c r="JFR51" s="483"/>
      <c r="JFS51" s="483"/>
      <c r="JFT51" s="483"/>
      <c r="JFU51" s="483"/>
      <c r="JFV51" s="483"/>
      <c r="JFW51" s="483"/>
      <c r="JFX51" s="483"/>
      <c r="JFY51" s="483"/>
      <c r="JFZ51" s="483"/>
      <c r="JGA51" s="483"/>
      <c r="JGB51" s="483"/>
      <c r="JGC51" s="483"/>
      <c r="JGD51" s="483"/>
      <c r="JGE51" s="483"/>
      <c r="JGF51" s="483"/>
      <c r="JGG51" s="483"/>
      <c r="JGH51" s="483"/>
      <c r="JGI51" s="483"/>
      <c r="JGJ51" s="483"/>
      <c r="JGK51" s="483"/>
      <c r="JGL51" s="483"/>
      <c r="JGM51" s="483"/>
      <c r="JGN51" s="483"/>
      <c r="JGO51" s="483"/>
      <c r="JGP51" s="483"/>
      <c r="JGQ51" s="483"/>
      <c r="JGR51" s="483"/>
      <c r="JGS51" s="483"/>
      <c r="JGT51" s="483"/>
      <c r="JGU51" s="483"/>
      <c r="JGV51" s="483"/>
      <c r="JGW51" s="483"/>
      <c r="JGX51" s="483"/>
      <c r="JGY51" s="483"/>
      <c r="JGZ51" s="483"/>
      <c r="JHA51" s="483"/>
      <c r="JHB51" s="483"/>
      <c r="JHC51" s="483"/>
      <c r="JHD51" s="483"/>
      <c r="JHE51" s="483"/>
      <c r="JHF51" s="483"/>
      <c r="JHG51" s="483"/>
      <c r="JHH51" s="483"/>
      <c r="JHI51" s="483"/>
      <c r="JHJ51" s="483"/>
      <c r="JHK51" s="483"/>
      <c r="JHL51" s="483"/>
      <c r="JHM51" s="483"/>
      <c r="JHN51" s="483"/>
      <c r="JHO51" s="483"/>
      <c r="JHP51" s="483"/>
      <c r="JHQ51" s="483"/>
      <c r="JHR51" s="483"/>
      <c r="JHS51" s="483"/>
      <c r="JHT51" s="483"/>
      <c r="JHU51" s="483"/>
      <c r="JHV51" s="483"/>
      <c r="JHW51" s="483"/>
      <c r="JHX51" s="483"/>
      <c r="JHY51" s="483"/>
      <c r="JHZ51" s="483"/>
      <c r="JIA51" s="483"/>
      <c r="JIB51" s="483"/>
      <c r="JIC51" s="483"/>
      <c r="JID51" s="483"/>
      <c r="JIE51" s="483"/>
      <c r="JIF51" s="483"/>
      <c r="JIG51" s="483"/>
      <c r="JIH51" s="483"/>
      <c r="JII51" s="483"/>
      <c r="JIJ51" s="483"/>
      <c r="JIK51" s="483"/>
      <c r="JIL51" s="483"/>
      <c r="JIM51" s="483"/>
      <c r="JIN51" s="483"/>
      <c r="JIO51" s="483"/>
      <c r="JIP51" s="483"/>
      <c r="JIQ51" s="483"/>
      <c r="JIR51" s="483"/>
      <c r="JIS51" s="483"/>
      <c r="JIT51" s="483"/>
      <c r="JIU51" s="483"/>
      <c r="JIV51" s="483"/>
      <c r="JIW51" s="483"/>
      <c r="JIX51" s="483"/>
      <c r="JIY51" s="483"/>
      <c r="JIZ51" s="483"/>
      <c r="JJA51" s="483"/>
      <c r="JJB51" s="483"/>
      <c r="JJC51" s="483"/>
      <c r="JJD51" s="483"/>
      <c r="JJE51" s="483"/>
      <c r="JJF51" s="483"/>
      <c r="JJG51" s="483"/>
      <c r="JJH51" s="483"/>
      <c r="JJI51" s="483"/>
      <c r="JJJ51" s="483"/>
      <c r="JJK51" s="483"/>
      <c r="JJL51" s="483"/>
      <c r="JJM51" s="483"/>
      <c r="JJN51" s="483"/>
      <c r="JJO51" s="483"/>
      <c r="JJP51" s="483"/>
      <c r="JJQ51" s="483"/>
      <c r="JJR51" s="483"/>
      <c r="JJS51" s="483"/>
      <c r="JJT51" s="483"/>
      <c r="JJU51" s="483"/>
      <c r="JJV51" s="483"/>
      <c r="JJW51" s="483"/>
      <c r="JJX51" s="483"/>
      <c r="JJY51" s="483"/>
      <c r="JJZ51" s="483"/>
      <c r="JKA51" s="483"/>
      <c r="JKB51" s="483"/>
      <c r="JKC51" s="483"/>
      <c r="JKD51" s="483"/>
      <c r="JKE51" s="483"/>
      <c r="JKF51" s="483"/>
      <c r="JKG51" s="483"/>
      <c r="JKH51" s="483"/>
      <c r="JKI51" s="483"/>
      <c r="JKJ51" s="483"/>
      <c r="JKK51" s="483"/>
      <c r="JKL51" s="483"/>
      <c r="JKM51" s="483"/>
      <c r="JKN51" s="483"/>
      <c r="JKO51" s="483"/>
      <c r="JKP51" s="483"/>
      <c r="JKQ51" s="483"/>
      <c r="JKR51" s="483"/>
      <c r="JKS51" s="483"/>
      <c r="JKT51" s="483"/>
      <c r="JKU51" s="483"/>
      <c r="JKV51" s="483"/>
      <c r="JKW51" s="483"/>
      <c r="JKX51" s="483"/>
      <c r="JKY51" s="483"/>
      <c r="JKZ51" s="483"/>
      <c r="JLA51" s="483"/>
      <c r="JLB51" s="483"/>
      <c r="JLC51" s="483"/>
      <c r="JLD51" s="483"/>
      <c r="JLE51" s="483"/>
      <c r="JLF51" s="483"/>
      <c r="JLG51" s="483"/>
      <c r="JLH51" s="483"/>
      <c r="JLI51" s="483"/>
      <c r="JLJ51" s="483"/>
      <c r="JLK51" s="483"/>
      <c r="JLL51" s="483"/>
      <c r="JLM51" s="483"/>
      <c r="JLN51" s="483"/>
      <c r="JLO51" s="483"/>
      <c r="JLP51" s="483"/>
      <c r="JLQ51" s="483"/>
      <c r="JLR51" s="483"/>
      <c r="JLS51" s="483"/>
      <c r="JLT51" s="483"/>
      <c r="JLU51" s="483"/>
      <c r="JLV51" s="483"/>
      <c r="JLW51" s="483"/>
      <c r="JLX51" s="483"/>
      <c r="JLY51" s="483"/>
      <c r="JLZ51" s="483"/>
      <c r="JMA51" s="483"/>
      <c r="JMB51" s="483"/>
      <c r="JMC51" s="483"/>
      <c r="JMD51" s="483"/>
      <c r="JME51" s="483"/>
      <c r="JMF51" s="483"/>
      <c r="JMG51" s="483"/>
      <c r="JMH51" s="483"/>
      <c r="JMI51" s="483"/>
      <c r="JMJ51" s="483"/>
      <c r="JMK51" s="483"/>
      <c r="JML51" s="483"/>
      <c r="JMM51" s="483"/>
      <c r="JMN51" s="483"/>
      <c r="JMO51" s="483"/>
      <c r="JMP51" s="483"/>
      <c r="JMQ51" s="483"/>
      <c r="JMR51" s="483"/>
      <c r="JMS51" s="483"/>
      <c r="JMT51" s="483"/>
      <c r="JMU51" s="483"/>
      <c r="JMV51" s="483"/>
      <c r="JMW51" s="483"/>
      <c r="JMX51" s="483"/>
      <c r="JMY51" s="483"/>
      <c r="JMZ51" s="483"/>
      <c r="JNA51" s="483"/>
      <c r="JNB51" s="483"/>
      <c r="JNC51" s="483"/>
      <c r="JND51" s="483"/>
      <c r="JNE51" s="483"/>
      <c r="JNF51" s="483"/>
      <c r="JNG51" s="483"/>
      <c r="JNH51" s="483"/>
      <c r="JNI51" s="483"/>
      <c r="JNJ51" s="483"/>
      <c r="JNK51" s="483"/>
      <c r="JNL51" s="483"/>
      <c r="JNM51" s="483"/>
      <c r="JNN51" s="483"/>
      <c r="JNO51" s="483"/>
      <c r="JNP51" s="483"/>
      <c r="JNQ51" s="483"/>
      <c r="JNR51" s="483"/>
      <c r="JNS51" s="483"/>
      <c r="JNT51" s="483"/>
      <c r="JNU51" s="483"/>
      <c r="JNV51" s="483"/>
      <c r="JNW51" s="483"/>
      <c r="JNX51" s="483"/>
      <c r="JNY51" s="483"/>
      <c r="JNZ51" s="483"/>
      <c r="JOA51" s="483"/>
      <c r="JOB51" s="483"/>
      <c r="JOC51" s="483"/>
      <c r="JOD51" s="483"/>
      <c r="JOE51" s="483"/>
      <c r="JOF51" s="483"/>
      <c r="JOG51" s="483"/>
      <c r="JOH51" s="483"/>
      <c r="JOI51" s="483"/>
      <c r="JOJ51" s="483"/>
      <c r="JOK51" s="483"/>
      <c r="JOL51" s="483"/>
      <c r="JOM51" s="483"/>
      <c r="JON51" s="483"/>
      <c r="JOO51" s="483"/>
      <c r="JOP51" s="483"/>
      <c r="JOQ51" s="483"/>
      <c r="JOR51" s="483"/>
      <c r="JOS51" s="483"/>
      <c r="JOT51" s="483"/>
      <c r="JOU51" s="483"/>
      <c r="JOV51" s="483"/>
      <c r="JOW51" s="483"/>
      <c r="JOX51" s="483"/>
      <c r="JOY51" s="483"/>
      <c r="JOZ51" s="483"/>
      <c r="JPA51" s="483"/>
      <c r="JPB51" s="483"/>
      <c r="JPC51" s="483"/>
      <c r="JPD51" s="483"/>
      <c r="JPE51" s="483"/>
      <c r="JPF51" s="483"/>
      <c r="JPG51" s="483"/>
      <c r="JPH51" s="483"/>
      <c r="JPI51" s="483"/>
      <c r="JPJ51" s="483"/>
      <c r="JPK51" s="483"/>
      <c r="JPL51" s="483"/>
      <c r="JPM51" s="483"/>
      <c r="JPN51" s="483"/>
      <c r="JPO51" s="483"/>
      <c r="JPP51" s="483"/>
      <c r="JPQ51" s="483"/>
      <c r="JPR51" s="483"/>
      <c r="JPS51" s="483"/>
      <c r="JPT51" s="483"/>
      <c r="JPU51" s="483"/>
      <c r="JPV51" s="483"/>
      <c r="JPW51" s="483"/>
      <c r="JPX51" s="483"/>
      <c r="JPY51" s="483"/>
      <c r="JPZ51" s="483"/>
      <c r="JQA51" s="483"/>
      <c r="JQB51" s="483"/>
      <c r="JQC51" s="483"/>
      <c r="JQD51" s="483"/>
      <c r="JQE51" s="483"/>
      <c r="JQF51" s="483"/>
      <c r="JQG51" s="483"/>
      <c r="JQH51" s="483"/>
      <c r="JQI51" s="483"/>
      <c r="JQJ51" s="483"/>
      <c r="JQK51" s="483"/>
      <c r="JQL51" s="483"/>
      <c r="JQM51" s="483"/>
      <c r="JQN51" s="483"/>
      <c r="JQO51" s="483"/>
      <c r="JQP51" s="483"/>
      <c r="JQQ51" s="483"/>
      <c r="JQR51" s="483"/>
      <c r="JQS51" s="483"/>
      <c r="JQT51" s="483"/>
      <c r="JQU51" s="483"/>
      <c r="JQV51" s="483"/>
      <c r="JQW51" s="483"/>
      <c r="JQX51" s="483"/>
      <c r="JQY51" s="483"/>
      <c r="JQZ51" s="483"/>
      <c r="JRA51" s="483"/>
      <c r="JRB51" s="483"/>
      <c r="JRC51" s="483"/>
      <c r="JRD51" s="483"/>
      <c r="JRE51" s="483"/>
      <c r="JRF51" s="483"/>
      <c r="JRG51" s="483"/>
      <c r="JRH51" s="483"/>
      <c r="JRI51" s="483"/>
      <c r="JRJ51" s="483"/>
      <c r="JRK51" s="483"/>
      <c r="JRL51" s="483"/>
      <c r="JRM51" s="483"/>
      <c r="JRN51" s="483"/>
      <c r="JRO51" s="483"/>
      <c r="JRP51" s="483"/>
      <c r="JRQ51" s="483"/>
      <c r="JRR51" s="483"/>
      <c r="JRS51" s="483"/>
      <c r="JRT51" s="483"/>
      <c r="JRU51" s="483"/>
      <c r="JRV51" s="483"/>
      <c r="JRW51" s="483"/>
      <c r="JRX51" s="483"/>
      <c r="JRY51" s="483"/>
      <c r="JRZ51" s="483"/>
      <c r="JSA51" s="483"/>
      <c r="JSB51" s="483"/>
      <c r="JSC51" s="483"/>
      <c r="JSD51" s="483"/>
      <c r="JSE51" s="483"/>
      <c r="JSF51" s="483"/>
      <c r="JSG51" s="483"/>
      <c r="JSH51" s="483"/>
      <c r="JSI51" s="483"/>
      <c r="JSJ51" s="483"/>
      <c r="JSK51" s="483"/>
      <c r="JSL51" s="483"/>
      <c r="JSM51" s="483"/>
      <c r="JSN51" s="483"/>
      <c r="JSO51" s="483"/>
      <c r="JSP51" s="483"/>
      <c r="JSQ51" s="483"/>
      <c r="JSR51" s="483"/>
      <c r="JSS51" s="483"/>
      <c r="JST51" s="483"/>
      <c r="JSU51" s="483"/>
      <c r="JSV51" s="483"/>
      <c r="JSW51" s="483"/>
      <c r="JSX51" s="483"/>
      <c r="JSY51" s="483"/>
      <c r="JSZ51" s="483"/>
      <c r="JTA51" s="483"/>
      <c r="JTB51" s="483"/>
      <c r="JTC51" s="483"/>
      <c r="JTD51" s="483"/>
      <c r="JTE51" s="483"/>
      <c r="JTF51" s="483"/>
      <c r="JTG51" s="483"/>
      <c r="JTH51" s="483"/>
      <c r="JTI51" s="483"/>
      <c r="JTJ51" s="483"/>
      <c r="JTK51" s="483"/>
      <c r="JTL51" s="483"/>
      <c r="JTM51" s="483"/>
      <c r="JTN51" s="483"/>
      <c r="JTO51" s="483"/>
      <c r="JTP51" s="483"/>
      <c r="JTQ51" s="483"/>
      <c r="JTR51" s="483"/>
      <c r="JTS51" s="483"/>
      <c r="JTT51" s="483"/>
      <c r="JTU51" s="483"/>
      <c r="JTV51" s="483"/>
      <c r="JTW51" s="483"/>
      <c r="JTX51" s="483"/>
      <c r="JTY51" s="483"/>
      <c r="JTZ51" s="483"/>
      <c r="JUA51" s="483"/>
      <c r="JUB51" s="483"/>
      <c r="JUC51" s="483"/>
      <c r="JUD51" s="483"/>
      <c r="JUE51" s="483"/>
      <c r="JUF51" s="483"/>
      <c r="JUG51" s="483"/>
      <c r="JUH51" s="483"/>
      <c r="JUI51" s="483"/>
      <c r="JUJ51" s="483"/>
      <c r="JUK51" s="483"/>
      <c r="JUL51" s="483"/>
      <c r="JUM51" s="483"/>
      <c r="JUN51" s="483"/>
      <c r="JUO51" s="483"/>
      <c r="JUP51" s="483"/>
      <c r="JUQ51" s="483"/>
      <c r="JUR51" s="483"/>
      <c r="JUS51" s="483"/>
      <c r="JUT51" s="483"/>
      <c r="JUU51" s="483"/>
      <c r="JUV51" s="483"/>
      <c r="JUW51" s="483"/>
      <c r="JUX51" s="483"/>
      <c r="JUY51" s="483"/>
      <c r="JUZ51" s="483"/>
      <c r="JVA51" s="483"/>
      <c r="JVB51" s="483"/>
      <c r="JVC51" s="483"/>
      <c r="JVD51" s="483"/>
      <c r="JVE51" s="483"/>
      <c r="JVF51" s="483"/>
      <c r="JVG51" s="483"/>
      <c r="JVH51" s="483"/>
      <c r="JVI51" s="483"/>
      <c r="JVJ51" s="483"/>
      <c r="JVK51" s="483"/>
      <c r="JVL51" s="483"/>
      <c r="JVM51" s="483"/>
      <c r="JVN51" s="483"/>
      <c r="JVO51" s="483"/>
      <c r="JVP51" s="483"/>
      <c r="JVQ51" s="483"/>
      <c r="JVR51" s="483"/>
      <c r="JVS51" s="483"/>
      <c r="JVT51" s="483"/>
      <c r="JVU51" s="483"/>
      <c r="JVV51" s="483"/>
      <c r="JVW51" s="483"/>
      <c r="JVX51" s="483"/>
      <c r="JVY51" s="483"/>
      <c r="JVZ51" s="483"/>
      <c r="JWA51" s="483"/>
      <c r="JWB51" s="483"/>
      <c r="JWC51" s="483"/>
      <c r="JWD51" s="483"/>
      <c r="JWE51" s="483"/>
      <c r="JWF51" s="483"/>
      <c r="JWG51" s="483"/>
      <c r="JWH51" s="483"/>
      <c r="JWI51" s="483"/>
      <c r="JWJ51" s="483"/>
      <c r="JWK51" s="483"/>
      <c r="JWL51" s="483"/>
      <c r="JWM51" s="483"/>
      <c r="JWN51" s="483"/>
      <c r="JWO51" s="483"/>
      <c r="JWP51" s="483"/>
      <c r="JWQ51" s="483"/>
      <c r="JWR51" s="483"/>
      <c r="JWS51" s="483"/>
      <c r="JWT51" s="483"/>
      <c r="JWU51" s="483"/>
      <c r="JWV51" s="483"/>
      <c r="JWW51" s="483"/>
      <c r="JWX51" s="483"/>
      <c r="JWY51" s="483"/>
      <c r="JWZ51" s="483"/>
      <c r="JXA51" s="483"/>
      <c r="JXB51" s="483"/>
      <c r="JXC51" s="483"/>
      <c r="JXD51" s="483"/>
      <c r="JXE51" s="483"/>
      <c r="JXF51" s="483"/>
      <c r="JXG51" s="483"/>
      <c r="JXH51" s="483"/>
      <c r="JXI51" s="483"/>
      <c r="JXJ51" s="483"/>
      <c r="JXK51" s="483"/>
      <c r="JXL51" s="483"/>
      <c r="JXM51" s="483"/>
      <c r="JXN51" s="483"/>
      <c r="JXO51" s="483"/>
      <c r="JXP51" s="483"/>
      <c r="JXQ51" s="483"/>
      <c r="JXR51" s="483"/>
      <c r="JXS51" s="483"/>
      <c r="JXT51" s="483"/>
      <c r="JXU51" s="483"/>
      <c r="JXV51" s="483"/>
      <c r="JXW51" s="483"/>
      <c r="JXX51" s="483"/>
      <c r="JXY51" s="483"/>
      <c r="JXZ51" s="483"/>
      <c r="JYA51" s="483"/>
      <c r="JYB51" s="483"/>
      <c r="JYC51" s="483"/>
      <c r="JYD51" s="483"/>
      <c r="JYE51" s="483"/>
      <c r="JYF51" s="483"/>
      <c r="JYG51" s="483"/>
      <c r="JYH51" s="483"/>
      <c r="JYI51" s="483"/>
      <c r="JYJ51" s="483"/>
      <c r="JYK51" s="483"/>
      <c r="JYL51" s="483"/>
      <c r="JYM51" s="483"/>
      <c r="JYN51" s="483"/>
      <c r="JYO51" s="483"/>
      <c r="JYP51" s="483"/>
      <c r="JYQ51" s="483"/>
      <c r="JYR51" s="483"/>
      <c r="JYS51" s="483"/>
      <c r="JYT51" s="483"/>
      <c r="JYU51" s="483"/>
      <c r="JYV51" s="483"/>
      <c r="JYW51" s="483"/>
      <c r="JYX51" s="483"/>
      <c r="JYY51" s="483"/>
      <c r="JYZ51" s="483"/>
      <c r="JZA51" s="483"/>
      <c r="JZB51" s="483"/>
      <c r="JZC51" s="483"/>
      <c r="JZD51" s="483"/>
      <c r="JZE51" s="483"/>
      <c r="JZF51" s="483"/>
      <c r="JZG51" s="483"/>
      <c r="JZH51" s="483"/>
      <c r="JZI51" s="483"/>
      <c r="JZJ51" s="483"/>
      <c r="JZK51" s="483"/>
      <c r="JZL51" s="483"/>
      <c r="JZM51" s="483"/>
      <c r="JZN51" s="483"/>
      <c r="JZO51" s="483"/>
      <c r="JZP51" s="483"/>
      <c r="JZQ51" s="483"/>
      <c r="JZR51" s="483"/>
      <c r="JZS51" s="483"/>
      <c r="JZT51" s="483"/>
      <c r="JZU51" s="483"/>
      <c r="JZV51" s="483"/>
      <c r="JZW51" s="483"/>
      <c r="JZX51" s="483"/>
      <c r="JZY51" s="483"/>
      <c r="JZZ51" s="483"/>
      <c r="KAA51" s="483"/>
      <c r="KAB51" s="483"/>
      <c r="KAC51" s="483"/>
      <c r="KAD51" s="483"/>
      <c r="KAE51" s="483"/>
      <c r="KAF51" s="483"/>
      <c r="KAG51" s="483"/>
      <c r="KAH51" s="483"/>
      <c r="KAI51" s="483"/>
      <c r="KAJ51" s="483"/>
      <c r="KAK51" s="483"/>
      <c r="KAL51" s="483"/>
      <c r="KAM51" s="483"/>
      <c r="KAN51" s="483"/>
      <c r="KAO51" s="483"/>
      <c r="KAP51" s="483"/>
      <c r="KAQ51" s="483"/>
      <c r="KAR51" s="483"/>
      <c r="KAS51" s="483"/>
      <c r="KAT51" s="483"/>
      <c r="KAU51" s="483"/>
      <c r="KAV51" s="483"/>
      <c r="KAW51" s="483"/>
      <c r="KAX51" s="483"/>
      <c r="KAY51" s="483"/>
      <c r="KAZ51" s="483"/>
      <c r="KBA51" s="483"/>
      <c r="KBB51" s="483"/>
      <c r="KBC51" s="483"/>
      <c r="KBD51" s="483"/>
      <c r="KBE51" s="483"/>
      <c r="KBF51" s="483"/>
      <c r="KBG51" s="483"/>
      <c r="KBH51" s="483"/>
      <c r="KBI51" s="483"/>
      <c r="KBJ51" s="483"/>
      <c r="KBK51" s="483"/>
      <c r="KBL51" s="483"/>
      <c r="KBM51" s="483"/>
      <c r="KBN51" s="483"/>
      <c r="KBO51" s="483"/>
      <c r="KBP51" s="483"/>
      <c r="KBQ51" s="483"/>
      <c r="KBR51" s="483"/>
      <c r="KBS51" s="483"/>
      <c r="KBT51" s="483"/>
      <c r="KBU51" s="483"/>
      <c r="KBV51" s="483"/>
      <c r="KBW51" s="483"/>
      <c r="KBX51" s="483"/>
      <c r="KBY51" s="483"/>
      <c r="KBZ51" s="483"/>
      <c r="KCA51" s="483"/>
      <c r="KCB51" s="483"/>
      <c r="KCC51" s="483"/>
      <c r="KCD51" s="483"/>
      <c r="KCE51" s="483"/>
      <c r="KCF51" s="483"/>
      <c r="KCG51" s="483"/>
      <c r="KCH51" s="483"/>
      <c r="KCI51" s="483"/>
      <c r="KCJ51" s="483"/>
      <c r="KCK51" s="483"/>
      <c r="KCL51" s="483"/>
      <c r="KCM51" s="483"/>
      <c r="KCN51" s="483"/>
      <c r="KCO51" s="483"/>
      <c r="KCP51" s="483"/>
      <c r="KCQ51" s="483"/>
      <c r="KCR51" s="483"/>
      <c r="KCS51" s="483"/>
      <c r="KCT51" s="483"/>
      <c r="KCU51" s="483"/>
      <c r="KCV51" s="483"/>
      <c r="KCW51" s="483"/>
      <c r="KCX51" s="483"/>
      <c r="KCY51" s="483"/>
      <c r="KCZ51" s="483"/>
      <c r="KDA51" s="483"/>
      <c r="KDB51" s="483"/>
      <c r="KDC51" s="483"/>
      <c r="KDD51" s="483"/>
      <c r="KDE51" s="483"/>
      <c r="KDF51" s="483"/>
      <c r="KDG51" s="483"/>
      <c r="KDH51" s="483"/>
      <c r="KDI51" s="483"/>
      <c r="KDJ51" s="483"/>
      <c r="KDK51" s="483"/>
      <c r="KDL51" s="483"/>
      <c r="KDM51" s="483"/>
      <c r="KDN51" s="483"/>
      <c r="KDO51" s="483"/>
      <c r="KDP51" s="483"/>
      <c r="KDQ51" s="483"/>
      <c r="KDR51" s="483"/>
      <c r="KDS51" s="483"/>
      <c r="KDT51" s="483"/>
      <c r="KDU51" s="483"/>
      <c r="KDV51" s="483"/>
      <c r="KDW51" s="483"/>
      <c r="KDX51" s="483"/>
      <c r="KDY51" s="483"/>
      <c r="KDZ51" s="483"/>
      <c r="KEA51" s="483"/>
      <c r="KEB51" s="483"/>
      <c r="KEC51" s="483"/>
      <c r="KED51" s="483"/>
      <c r="KEE51" s="483"/>
      <c r="KEF51" s="483"/>
      <c r="KEG51" s="483"/>
      <c r="KEH51" s="483"/>
      <c r="KEI51" s="483"/>
      <c r="KEJ51" s="483"/>
      <c r="KEK51" s="483"/>
      <c r="KEL51" s="483"/>
      <c r="KEM51" s="483"/>
      <c r="KEN51" s="483"/>
      <c r="KEO51" s="483"/>
      <c r="KEP51" s="483"/>
      <c r="KEQ51" s="483"/>
      <c r="KER51" s="483"/>
      <c r="KES51" s="483"/>
      <c r="KET51" s="483"/>
      <c r="KEU51" s="483"/>
      <c r="KEV51" s="483"/>
      <c r="KEW51" s="483"/>
      <c r="KEX51" s="483"/>
      <c r="KEY51" s="483"/>
      <c r="KEZ51" s="483"/>
      <c r="KFA51" s="483"/>
      <c r="KFB51" s="483"/>
      <c r="KFC51" s="483"/>
      <c r="KFD51" s="483"/>
      <c r="KFE51" s="483"/>
      <c r="KFF51" s="483"/>
      <c r="KFG51" s="483"/>
      <c r="KFH51" s="483"/>
      <c r="KFI51" s="483"/>
      <c r="KFJ51" s="483"/>
      <c r="KFK51" s="483"/>
      <c r="KFL51" s="483"/>
      <c r="KFM51" s="483"/>
      <c r="KFN51" s="483"/>
      <c r="KFO51" s="483"/>
      <c r="KFP51" s="483"/>
      <c r="KFQ51" s="483"/>
      <c r="KFR51" s="483"/>
      <c r="KFS51" s="483"/>
      <c r="KFT51" s="483"/>
      <c r="KFU51" s="483"/>
      <c r="KFV51" s="483"/>
      <c r="KFW51" s="483"/>
      <c r="KFX51" s="483"/>
      <c r="KFY51" s="483"/>
      <c r="KFZ51" s="483"/>
      <c r="KGA51" s="483"/>
      <c r="KGB51" s="483"/>
      <c r="KGC51" s="483"/>
      <c r="KGD51" s="483"/>
      <c r="KGE51" s="483"/>
      <c r="KGF51" s="483"/>
      <c r="KGG51" s="483"/>
      <c r="KGH51" s="483"/>
      <c r="KGI51" s="483"/>
      <c r="KGJ51" s="483"/>
      <c r="KGK51" s="483"/>
      <c r="KGL51" s="483"/>
      <c r="KGM51" s="483"/>
      <c r="KGN51" s="483"/>
      <c r="KGO51" s="483"/>
      <c r="KGP51" s="483"/>
      <c r="KGQ51" s="483"/>
      <c r="KGR51" s="483"/>
      <c r="KGS51" s="483"/>
      <c r="KGT51" s="483"/>
      <c r="KGU51" s="483"/>
      <c r="KGV51" s="483"/>
      <c r="KGW51" s="483"/>
      <c r="KGX51" s="483"/>
      <c r="KGY51" s="483"/>
      <c r="KGZ51" s="483"/>
      <c r="KHA51" s="483"/>
      <c r="KHB51" s="483"/>
      <c r="KHC51" s="483"/>
      <c r="KHD51" s="483"/>
      <c r="KHE51" s="483"/>
      <c r="KHF51" s="483"/>
      <c r="KHG51" s="483"/>
      <c r="KHH51" s="483"/>
      <c r="KHI51" s="483"/>
      <c r="KHJ51" s="483"/>
      <c r="KHK51" s="483"/>
      <c r="KHL51" s="483"/>
      <c r="KHM51" s="483"/>
      <c r="KHN51" s="483"/>
      <c r="KHO51" s="483"/>
      <c r="KHP51" s="483"/>
      <c r="KHQ51" s="483"/>
      <c r="KHR51" s="483"/>
      <c r="KHS51" s="483"/>
      <c r="KHT51" s="483"/>
      <c r="KHU51" s="483"/>
      <c r="KHV51" s="483"/>
      <c r="KHW51" s="483"/>
      <c r="KHX51" s="483"/>
      <c r="KHY51" s="483"/>
      <c r="KHZ51" s="483"/>
      <c r="KIA51" s="483"/>
      <c r="KIB51" s="483"/>
      <c r="KIC51" s="483"/>
      <c r="KID51" s="483"/>
      <c r="KIE51" s="483"/>
      <c r="KIF51" s="483"/>
      <c r="KIG51" s="483"/>
      <c r="KIH51" s="483"/>
      <c r="KII51" s="483"/>
      <c r="KIJ51" s="483"/>
      <c r="KIK51" s="483"/>
      <c r="KIL51" s="483"/>
      <c r="KIM51" s="483"/>
      <c r="KIN51" s="483"/>
      <c r="KIO51" s="483"/>
      <c r="KIP51" s="483"/>
      <c r="KIQ51" s="483"/>
      <c r="KIR51" s="483"/>
      <c r="KIS51" s="483"/>
      <c r="KIT51" s="483"/>
      <c r="KIU51" s="483"/>
      <c r="KIV51" s="483"/>
      <c r="KIW51" s="483"/>
      <c r="KIX51" s="483"/>
      <c r="KIY51" s="483"/>
      <c r="KIZ51" s="483"/>
      <c r="KJA51" s="483"/>
      <c r="KJB51" s="483"/>
      <c r="KJC51" s="483"/>
      <c r="KJD51" s="483"/>
      <c r="KJE51" s="483"/>
      <c r="KJF51" s="483"/>
      <c r="KJG51" s="483"/>
      <c r="KJH51" s="483"/>
      <c r="KJI51" s="483"/>
      <c r="KJJ51" s="483"/>
      <c r="KJK51" s="483"/>
      <c r="KJL51" s="483"/>
      <c r="KJM51" s="483"/>
      <c r="KJN51" s="483"/>
      <c r="KJO51" s="483"/>
      <c r="KJP51" s="483"/>
      <c r="KJQ51" s="483"/>
      <c r="KJR51" s="483"/>
      <c r="KJS51" s="483"/>
      <c r="KJT51" s="483"/>
      <c r="KJU51" s="483"/>
      <c r="KJV51" s="483"/>
      <c r="KJW51" s="483"/>
      <c r="KJX51" s="483"/>
      <c r="KJY51" s="483"/>
      <c r="KJZ51" s="483"/>
      <c r="KKA51" s="483"/>
      <c r="KKB51" s="483"/>
      <c r="KKC51" s="483"/>
      <c r="KKD51" s="483"/>
      <c r="KKE51" s="483"/>
      <c r="KKF51" s="483"/>
      <c r="KKG51" s="483"/>
      <c r="KKH51" s="483"/>
      <c r="KKI51" s="483"/>
      <c r="KKJ51" s="483"/>
      <c r="KKK51" s="483"/>
      <c r="KKL51" s="483"/>
      <c r="KKM51" s="483"/>
      <c r="KKN51" s="483"/>
      <c r="KKO51" s="483"/>
      <c r="KKP51" s="483"/>
      <c r="KKQ51" s="483"/>
      <c r="KKR51" s="483"/>
      <c r="KKS51" s="483"/>
      <c r="KKT51" s="483"/>
      <c r="KKU51" s="483"/>
      <c r="KKV51" s="483"/>
      <c r="KKW51" s="483"/>
      <c r="KKX51" s="483"/>
      <c r="KKY51" s="483"/>
      <c r="KKZ51" s="483"/>
      <c r="KLA51" s="483"/>
      <c r="KLB51" s="483"/>
      <c r="KLC51" s="483"/>
      <c r="KLD51" s="483"/>
      <c r="KLE51" s="483"/>
      <c r="KLF51" s="483"/>
      <c r="KLG51" s="483"/>
      <c r="KLH51" s="483"/>
      <c r="KLI51" s="483"/>
      <c r="KLJ51" s="483"/>
      <c r="KLK51" s="483"/>
      <c r="KLL51" s="483"/>
      <c r="KLM51" s="483"/>
      <c r="KLN51" s="483"/>
      <c r="KLO51" s="483"/>
      <c r="KLP51" s="483"/>
      <c r="KLQ51" s="483"/>
      <c r="KLR51" s="483"/>
      <c r="KLS51" s="483"/>
      <c r="KLT51" s="483"/>
      <c r="KLU51" s="483"/>
      <c r="KLV51" s="483"/>
      <c r="KLW51" s="483"/>
      <c r="KLX51" s="483"/>
      <c r="KLY51" s="483"/>
      <c r="KLZ51" s="483"/>
      <c r="KMA51" s="483"/>
      <c r="KMB51" s="483"/>
      <c r="KMC51" s="483"/>
      <c r="KMD51" s="483"/>
      <c r="KME51" s="483"/>
      <c r="KMF51" s="483"/>
      <c r="KMG51" s="483"/>
      <c r="KMH51" s="483"/>
      <c r="KMI51" s="483"/>
      <c r="KMJ51" s="483"/>
      <c r="KMK51" s="483"/>
      <c r="KML51" s="483"/>
      <c r="KMM51" s="483"/>
      <c r="KMN51" s="483"/>
      <c r="KMO51" s="483"/>
      <c r="KMP51" s="483"/>
      <c r="KMQ51" s="483"/>
      <c r="KMR51" s="483"/>
      <c r="KMS51" s="483"/>
      <c r="KMT51" s="483"/>
      <c r="KMU51" s="483"/>
      <c r="KMV51" s="483"/>
      <c r="KMW51" s="483"/>
      <c r="KMX51" s="483"/>
      <c r="KMY51" s="483"/>
      <c r="KMZ51" s="483"/>
      <c r="KNA51" s="483"/>
      <c r="KNB51" s="483"/>
      <c r="KNC51" s="483"/>
      <c r="KND51" s="483"/>
      <c r="KNE51" s="483"/>
      <c r="KNF51" s="483"/>
      <c r="KNG51" s="483"/>
      <c r="KNH51" s="483"/>
      <c r="KNI51" s="483"/>
      <c r="KNJ51" s="483"/>
      <c r="KNK51" s="483"/>
      <c r="KNL51" s="483"/>
      <c r="KNM51" s="483"/>
      <c r="KNN51" s="483"/>
      <c r="KNO51" s="483"/>
      <c r="KNP51" s="483"/>
      <c r="KNQ51" s="483"/>
      <c r="KNR51" s="483"/>
      <c r="KNS51" s="483"/>
      <c r="KNT51" s="483"/>
      <c r="KNU51" s="483"/>
      <c r="KNV51" s="483"/>
      <c r="KNW51" s="483"/>
      <c r="KNX51" s="483"/>
      <c r="KNY51" s="483"/>
      <c r="KNZ51" s="483"/>
      <c r="KOA51" s="483"/>
      <c r="KOB51" s="483"/>
      <c r="KOC51" s="483"/>
      <c r="KOD51" s="483"/>
      <c r="KOE51" s="483"/>
      <c r="KOF51" s="483"/>
      <c r="KOG51" s="483"/>
      <c r="KOH51" s="483"/>
      <c r="KOI51" s="483"/>
      <c r="KOJ51" s="483"/>
      <c r="KOK51" s="483"/>
      <c r="KOL51" s="483"/>
      <c r="KOM51" s="483"/>
      <c r="KON51" s="483"/>
      <c r="KOO51" s="483"/>
      <c r="KOP51" s="483"/>
      <c r="KOQ51" s="483"/>
      <c r="KOR51" s="483"/>
      <c r="KOS51" s="483"/>
      <c r="KOT51" s="483"/>
      <c r="KOU51" s="483"/>
      <c r="KOV51" s="483"/>
      <c r="KOW51" s="483"/>
      <c r="KOX51" s="483"/>
      <c r="KOY51" s="483"/>
      <c r="KOZ51" s="483"/>
      <c r="KPA51" s="483"/>
      <c r="KPB51" s="483"/>
      <c r="KPC51" s="483"/>
      <c r="KPD51" s="483"/>
      <c r="KPE51" s="483"/>
      <c r="KPF51" s="483"/>
      <c r="KPG51" s="483"/>
      <c r="KPH51" s="483"/>
      <c r="KPI51" s="483"/>
      <c r="KPJ51" s="483"/>
      <c r="KPK51" s="483"/>
      <c r="KPL51" s="483"/>
      <c r="KPM51" s="483"/>
      <c r="KPN51" s="483"/>
      <c r="KPO51" s="483"/>
      <c r="KPP51" s="483"/>
      <c r="KPQ51" s="483"/>
      <c r="KPR51" s="483"/>
      <c r="KPS51" s="483"/>
      <c r="KPT51" s="483"/>
      <c r="KPU51" s="483"/>
      <c r="KPV51" s="483"/>
      <c r="KPW51" s="483"/>
      <c r="KPX51" s="483"/>
      <c r="KPY51" s="483"/>
      <c r="KPZ51" s="483"/>
      <c r="KQA51" s="483"/>
      <c r="KQB51" s="483"/>
      <c r="KQC51" s="483"/>
      <c r="KQD51" s="483"/>
      <c r="KQE51" s="483"/>
      <c r="KQF51" s="483"/>
      <c r="KQG51" s="483"/>
      <c r="KQH51" s="483"/>
      <c r="KQI51" s="483"/>
      <c r="KQJ51" s="483"/>
      <c r="KQK51" s="483"/>
      <c r="KQL51" s="483"/>
      <c r="KQM51" s="483"/>
      <c r="KQN51" s="483"/>
      <c r="KQO51" s="483"/>
      <c r="KQP51" s="483"/>
      <c r="KQQ51" s="483"/>
      <c r="KQR51" s="483"/>
      <c r="KQS51" s="483"/>
      <c r="KQT51" s="483"/>
      <c r="KQU51" s="483"/>
      <c r="KQV51" s="483"/>
      <c r="KQW51" s="483"/>
      <c r="KQX51" s="483"/>
      <c r="KQY51" s="483"/>
      <c r="KQZ51" s="483"/>
      <c r="KRA51" s="483"/>
      <c r="KRB51" s="483"/>
      <c r="KRC51" s="483"/>
      <c r="KRD51" s="483"/>
      <c r="KRE51" s="483"/>
      <c r="KRF51" s="483"/>
      <c r="KRG51" s="483"/>
      <c r="KRH51" s="483"/>
      <c r="KRI51" s="483"/>
      <c r="KRJ51" s="483"/>
      <c r="KRK51" s="483"/>
      <c r="KRL51" s="483"/>
      <c r="KRM51" s="483"/>
      <c r="KRN51" s="483"/>
      <c r="KRO51" s="483"/>
      <c r="KRP51" s="483"/>
      <c r="KRQ51" s="483"/>
      <c r="KRR51" s="483"/>
      <c r="KRS51" s="483"/>
      <c r="KRT51" s="483"/>
      <c r="KRU51" s="483"/>
      <c r="KRV51" s="483"/>
      <c r="KRW51" s="483"/>
      <c r="KRX51" s="483"/>
      <c r="KRY51" s="483"/>
      <c r="KRZ51" s="483"/>
      <c r="KSA51" s="483"/>
      <c r="KSB51" s="483"/>
      <c r="KSC51" s="483"/>
      <c r="KSD51" s="483"/>
      <c r="KSE51" s="483"/>
      <c r="KSF51" s="483"/>
      <c r="KSG51" s="483"/>
      <c r="KSH51" s="483"/>
      <c r="KSI51" s="483"/>
      <c r="KSJ51" s="483"/>
      <c r="KSK51" s="483"/>
      <c r="KSL51" s="483"/>
      <c r="KSM51" s="483"/>
      <c r="KSN51" s="483"/>
      <c r="KSO51" s="483"/>
      <c r="KSP51" s="483"/>
      <c r="KSQ51" s="483"/>
      <c r="KSR51" s="483"/>
      <c r="KSS51" s="483"/>
      <c r="KST51" s="483"/>
      <c r="KSU51" s="483"/>
      <c r="KSV51" s="483"/>
      <c r="KSW51" s="483"/>
      <c r="KSX51" s="483"/>
      <c r="KSY51" s="483"/>
      <c r="KSZ51" s="483"/>
      <c r="KTA51" s="483"/>
      <c r="KTB51" s="483"/>
      <c r="KTC51" s="483"/>
      <c r="KTD51" s="483"/>
      <c r="KTE51" s="483"/>
      <c r="KTF51" s="483"/>
      <c r="KTG51" s="483"/>
      <c r="KTH51" s="483"/>
      <c r="KTI51" s="483"/>
      <c r="KTJ51" s="483"/>
      <c r="KTK51" s="483"/>
      <c r="KTL51" s="483"/>
      <c r="KTM51" s="483"/>
      <c r="KTN51" s="483"/>
      <c r="KTO51" s="483"/>
      <c r="KTP51" s="483"/>
      <c r="KTQ51" s="483"/>
      <c r="KTR51" s="483"/>
      <c r="KTS51" s="483"/>
      <c r="KTT51" s="483"/>
      <c r="KTU51" s="483"/>
      <c r="KTV51" s="483"/>
      <c r="KTW51" s="483"/>
      <c r="KTX51" s="483"/>
      <c r="KTY51" s="483"/>
      <c r="KTZ51" s="483"/>
      <c r="KUA51" s="483"/>
      <c r="KUB51" s="483"/>
      <c r="KUC51" s="483"/>
      <c r="KUD51" s="483"/>
      <c r="KUE51" s="483"/>
      <c r="KUF51" s="483"/>
      <c r="KUG51" s="483"/>
      <c r="KUH51" s="483"/>
      <c r="KUI51" s="483"/>
      <c r="KUJ51" s="483"/>
      <c r="KUK51" s="483"/>
      <c r="KUL51" s="483"/>
      <c r="KUM51" s="483"/>
      <c r="KUN51" s="483"/>
      <c r="KUO51" s="483"/>
      <c r="KUP51" s="483"/>
      <c r="KUQ51" s="483"/>
      <c r="KUR51" s="483"/>
      <c r="KUS51" s="483"/>
      <c r="KUT51" s="483"/>
      <c r="KUU51" s="483"/>
      <c r="KUV51" s="483"/>
      <c r="KUW51" s="483"/>
      <c r="KUX51" s="483"/>
      <c r="KUY51" s="483"/>
      <c r="KUZ51" s="483"/>
      <c r="KVA51" s="483"/>
      <c r="KVB51" s="483"/>
      <c r="KVC51" s="483"/>
      <c r="KVD51" s="483"/>
      <c r="KVE51" s="483"/>
      <c r="KVF51" s="483"/>
      <c r="KVG51" s="483"/>
      <c r="KVH51" s="483"/>
      <c r="KVI51" s="483"/>
      <c r="KVJ51" s="483"/>
      <c r="KVK51" s="483"/>
      <c r="KVL51" s="483"/>
      <c r="KVM51" s="483"/>
      <c r="KVN51" s="483"/>
      <c r="KVO51" s="483"/>
      <c r="KVP51" s="483"/>
      <c r="KVQ51" s="483"/>
      <c r="KVR51" s="483"/>
      <c r="KVS51" s="483"/>
      <c r="KVT51" s="483"/>
      <c r="KVU51" s="483"/>
      <c r="KVV51" s="483"/>
      <c r="KVW51" s="483"/>
      <c r="KVX51" s="483"/>
      <c r="KVY51" s="483"/>
      <c r="KVZ51" s="483"/>
      <c r="KWA51" s="483"/>
      <c r="KWB51" s="483"/>
      <c r="KWC51" s="483"/>
      <c r="KWD51" s="483"/>
      <c r="KWE51" s="483"/>
      <c r="KWF51" s="483"/>
      <c r="KWG51" s="483"/>
      <c r="KWH51" s="483"/>
      <c r="KWI51" s="483"/>
      <c r="KWJ51" s="483"/>
      <c r="KWK51" s="483"/>
      <c r="KWL51" s="483"/>
      <c r="KWM51" s="483"/>
      <c r="KWN51" s="483"/>
      <c r="KWO51" s="483"/>
      <c r="KWP51" s="483"/>
      <c r="KWQ51" s="483"/>
      <c r="KWR51" s="483"/>
      <c r="KWS51" s="483"/>
      <c r="KWT51" s="483"/>
      <c r="KWU51" s="483"/>
      <c r="KWV51" s="483"/>
      <c r="KWW51" s="483"/>
      <c r="KWX51" s="483"/>
      <c r="KWY51" s="483"/>
      <c r="KWZ51" s="483"/>
      <c r="KXA51" s="483"/>
      <c r="KXB51" s="483"/>
      <c r="KXC51" s="483"/>
      <c r="KXD51" s="483"/>
      <c r="KXE51" s="483"/>
      <c r="KXF51" s="483"/>
      <c r="KXG51" s="483"/>
      <c r="KXH51" s="483"/>
      <c r="KXI51" s="483"/>
      <c r="KXJ51" s="483"/>
      <c r="KXK51" s="483"/>
      <c r="KXL51" s="483"/>
      <c r="KXM51" s="483"/>
      <c r="KXN51" s="483"/>
      <c r="KXO51" s="483"/>
      <c r="KXP51" s="483"/>
      <c r="KXQ51" s="483"/>
      <c r="KXR51" s="483"/>
      <c r="KXS51" s="483"/>
      <c r="KXT51" s="483"/>
      <c r="KXU51" s="483"/>
      <c r="KXV51" s="483"/>
      <c r="KXW51" s="483"/>
      <c r="KXX51" s="483"/>
      <c r="KXY51" s="483"/>
      <c r="KXZ51" s="483"/>
      <c r="KYA51" s="483"/>
      <c r="KYB51" s="483"/>
      <c r="KYC51" s="483"/>
      <c r="KYD51" s="483"/>
      <c r="KYE51" s="483"/>
      <c r="KYF51" s="483"/>
      <c r="KYG51" s="483"/>
      <c r="KYH51" s="483"/>
      <c r="KYI51" s="483"/>
      <c r="KYJ51" s="483"/>
      <c r="KYK51" s="483"/>
      <c r="KYL51" s="483"/>
      <c r="KYM51" s="483"/>
      <c r="KYN51" s="483"/>
      <c r="KYO51" s="483"/>
      <c r="KYP51" s="483"/>
      <c r="KYQ51" s="483"/>
      <c r="KYR51" s="483"/>
      <c r="KYS51" s="483"/>
      <c r="KYT51" s="483"/>
      <c r="KYU51" s="483"/>
      <c r="KYV51" s="483"/>
      <c r="KYW51" s="483"/>
      <c r="KYX51" s="483"/>
      <c r="KYY51" s="483"/>
      <c r="KYZ51" s="483"/>
      <c r="KZA51" s="483"/>
      <c r="KZB51" s="483"/>
      <c r="KZC51" s="483"/>
      <c r="KZD51" s="483"/>
      <c r="KZE51" s="483"/>
      <c r="KZF51" s="483"/>
      <c r="KZG51" s="483"/>
      <c r="KZH51" s="483"/>
      <c r="KZI51" s="483"/>
      <c r="KZJ51" s="483"/>
      <c r="KZK51" s="483"/>
      <c r="KZL51" s="483"/>
      <c r="KZM51" s="483"/>
      <c r="KZN51" s="483"/>
      <c r="KZO51" s="483"/>
      <c r="KZP51" s="483"/>
      <c r="KZQ51" s="483"/>
      <c r="KZR51" s="483"/>
      <c r="KZS51" s="483"/>
      <c r="KZT51" s="483"/>
      <c r="KZU51" s="483"/>
      <c r="KZV51" s="483"/>
      <c r="KZW51" s="483"/>
      <c r="KZX51" s="483"/>
      <c r="KZY51" s="483"/>
      <c r="KZZ51" s="483"/>
      <c r="LAA51" s="483"/>
      <c r="LAB51" s="483"/>
      <c r="LAC51" s="483"/>
      <c r="LAD51" s="483"/>
      <c r="LAE51" s="483"/>
      <c r="LAF51" s="483"/>
      <c r="LAG51" s="483"/>
      <c r="LAH51" s="483"/>
      <c r="LAI51" s="483"/>
      <c r="LAJ51" s="483"/>
      <c r="LAK51" s="483"/>
      <c r="LAL51" s="483"/>
      <c r="LAM51" s="483"/>
      <c r="LAN51" s="483"/>
      <c r="LAO51" s="483"/>
      <c r="LAP51" s="483"/>
      <c r="LAQ51" s="483"/>
      <c r="LAR51" s="483"/>
      <c r="LAS51" s="483"/>
      <c r="LAT51" s="483"/>
      <c r="LAU51" s="483"/>
      <c r="LAV51" s="483"/>
      <c r="LAW51" s="483"/>
      <c r="LAX51" s="483"/>
      <c r="LAY51" s="483"/>
      <c r="LAZ51" s="483"/>
      <c r="LBA51" s="483"/>
      <c r="LBB51" s="483"/>
      <c r="LBC51" s="483"/>
      <c r="LBD51" s="483"/>
      <c r="LBE51" s="483"/>
      <c r="LBF51" s="483"/>
      <c r="LBG51" s="483"/>
      <c r="LBH51" s="483"/>
      <c r="LBI51" s="483"/>
      <c r="LBJ51" s="483"/>
      <c r="LBK51" s="483"/>
      <c r="LBL51" s="483"/>
      <c r="LBM51" s="483"/>
      <c r="LBN51" s="483"/>
      <c r="LBO51" s="483"/>
      <c r="LBP51" s="483"/>
      <c r="LBQ51" s="483"/>
      <c r="LBR51" s="483"/>
      <c r="LBS51" s="483"/>
      <c r="LBT51" s="483"/>
      <c r="LBU51" s="483"/>
      <c r="LBV51" s="483"/>
      <c r="LBW51" s="483"/>
      <c r="LBX51" s="483"/>
      <c r="LBY51" s="483"/>
      <c r="LBZ51" s="483"/>
      <c r="LCA51" s="483"/>
      <c r="LCB51" s="483"/>
      <c r="LCC51" s="483"/>
      <c r="LCD51" s="483"/>
      <c r="LCE51" s="483"/>
      <c r="LCF51" s="483"/>
      <c r="LCG51" s="483"/>
      <c r="LCH51" s="483"/>
      <c r="LCI51" s="483"/>
      <c r="LCJ51" s="483"/>
      <c r="LCK51" s="483"/>
      <c r="LCL51" s="483"/>
      <c r="LCM51" s="483"/>
      <c r="LCN51" s="483"/>
      <c r="LCO51" s="483"/>
      <c r="LCP51" s="483"/>
      <c r="LCQ51" s="483"/>
      <c r="LCR51" s="483"/>
      <c r="LCS51" s="483"/>
      <c r="LCT51" s="483"/>
      <c r="LCU51" s="483"/>
      <c r="LCV51" s="483"/>
      <c r="LCW51" s="483"/>
      <c r="LCX51" s="483"/>
      <c r="LCY51" s="483"/>
      <c r="LCZ51" s="483"/>
      <c r="LDA51" s="483"/>
      <c r="LDB51" s="483"/>
      <c r="LDC51" s="483"/>
      <c r="LDD51" s="483"/>
      <c r="LDE51" s="483"/>
      <c r="LDF51" s="483"/>
      <c r="LDG51" s="483"/>
      <c r="LDH51" s="483"/>
      <c r="LDI51" s="483"/>
      <c r="LDJ51" s="483"/>
      <c r="LDK51" s="483"/>
      <c r="LDL51" s="483"/>
      <c r="LDM51" s="483"/>
      <c r="LDN51" s="483"/>
      <c r="LDO51" s="483"/>
      <c r="LDP51" s="483"/>
      <c r="LDQ51" s="483"/>
      <c r="LDR51" s="483"/>
      <c r="LDS51" s="483"/>
      <c r="LDT51" s="483"/>
      <c r="LDU51" s="483"/>
      <c r="LDV51" s="483"/>
      <c r="LDW51" s="483"/>
      <c r="LDX51" s="483"/>
      <c r="LDY51" s="483"/>
      <c r="LDZ51" s="483"/>
      <c r="LEA51" s="483"/>
      <c r="LEB51" s="483"/>
      <c r="LEC51" s="483"/>
      <c r="LED51" s="483"/>
      <c r="LEE51" s="483"/>
      <c r="LEF51" s="483"/>
      <c r="LEG51" s="483"/>
      <c r="LEH51" s="483"/>
      <c r="LEI51" s="483"/>
      <c r="LEJ51" s="483"/>
      <c r="LEK51" s="483"/>
      <c r="LEL51" s="483"/>
      <c r="LEM51" s="483"/>
      <c r="LEN51" s="483"/>
      <c r="LEO51" s="483"/>
      <c r="LEP51" s="483"/>
      <c r="LEQ51" s="483"/>
      <c r="LER51" s="483"/>
      <c r="LES51" s="483"/>
      <c r="LET51" s="483"/>
      <c r="LEU51" s="483"/>
      <c r="LEV51" s="483"/>
      <c r="LEW51" s="483"/>
      <c r="LEX51" s="483"/>
      <c r="LEY51" s="483"/>
      <c r="LEZ51" s="483"/>
      <c r="LFA51" s="483"/>
      <c r="LFB51" s="483"/>
      <c r="LFC51" s="483"/>
      <c r="LFD51" s="483"/>
      <c r="LFE51" s="483"/>
      <c r="LFF51" s="483"/>
      <c r="LFG51" s="483"/>
      <c r="LFH51" s="483"/>
      <c r="LFI51" s="483"/>
      <c r="LFJ51" s="483"/>
      <c r="LFK51" s="483"/>
      <c r="LFL51" s="483"/>
      <c r="LFM51" s="483"/>
      <c r="LFN51" s="483"/>
      <c r="LFO51" s="483"/>
      <c r="LFP51" s="483"/>
      <c r="LFQ51" s="483"/>
      <c r="LFR51" s="483"/>
      <c r="LFS51" s="483"/>
      <c r="LFT51" s="483"/>
      <c r="LFU51" s="483"/>
      <c r="LFV51" s="483"/>
      <c r="LFW51" s="483"/>
      <c r="LFX51" s="483"/>
      <c r="LFY51" s="483"/>
      <c r="LFZ51" s="483"/>
      <c r="LGA51" s="483"/>
      <c r="LGB51" s="483"/>
      <c r="LGC51" s="483"/>
      <c r="LGD51" s="483"/>
      <c r="LGE51" s="483"/>
      <c r="LGF51" s="483"/>
      <c r="LGG51" s="483"/>
      <c r="LGH51" s="483"/>
      <c r="LGI51" s="483"/>
      <c r="LGJ51" s="483"/>
      <c r="LGK51" s="483"/>
      <c r="LGL51" s="483"/>
      <c r="LGM51" s="483"/>
      <c r="LGN51" s="483"/>
      <c r="LGO51" s="483"/>
      <c r="LGP51" s="483"/>
      <c r="LGQ51" s="483"/>
      <c r="LGR51" s="483"/>
      <c r="LGS51" s="483"/>
      <c r="LGT51" s="483"/>
      <c r="LGU51" s="483"/>
      <c r="LGV51" s="483"/>
      <c r="LGW51" s="483"/>
      <c r="LGX51" s="483"/>
      <c r="LGY51" s="483"/>
      <c r="LGZ51" s="483"/>
      <c r="LHA51" s="483"/>
      <c r="LHB51" s="483"/>
      <c r="LHC51" s="483"/>
      <c r="LHD51" s="483"/>
      <c r="LHE51" s="483"/>
      <c r="LHF51" s="483"/>
      <c r="LHG51" s="483"/>
      <c r="LHH51" s="483"/>
      <c r="LHI51" s="483"/>
      <c r="LHJ51" s="483"/>
      <c r="LHK51" s="483"/>
      <c r="LHL51" s="483"/>
      <c r="LHM51" s="483"/>
      <c r="LHN51" s="483"/>
      <c r="LHO51" s="483"/>
      <c r="LHP51" s="483"/>
      <c r="LHQ51" s="483"/>
      <c r="LHR51" s="483"/>
      <c r="LHS51" s="483"/>
      <c r="LHT51" s="483"/>
      <c r="LHU51" s="483"/>
      <c r="LHV51" s="483"/>
      <c r="LHW51" s="483"/>
      <c r="LHX51" s="483"/>
      <c r="LHY51" s="483"/>
      <c r="LHZ51" s="483"/>
      <c r="LIA51" s="483"/>
      <c r="LIB51" s="483"/>
      <c r="LIC51" s="483"/>
      <c r="LID51" s="483"/>
      <c r="LIE51" s="483"/>
      <c r="LIF51" s="483"/>
      <c r="LIG51" s="483"/>
      <c r="LIH51" s="483"/>
      <c r="LII51" s="483"/>
      <c r="LIJ51" s="483"/>
      <c r="LIK51" s="483"/>
      <c r="LIL51" s="483"/>
      <c r="LIM51" s="483"/>
      <c r="LIN51" s="483"/>
      <c r="LIO51" s="483"/>
      <c r="LIP51" s="483"/>
      <c r="LIQ51" s="483"/>
      <c r="LIR51" s="483"/>
      <c r="LIS51" s="483"/>
      <c r="LIT51" s="483"/>
      <c r="LIU51" s="483"/>
      <c r="LIV51" s="483"/>
      <c r="LIW51" s="483"/>
      <c r="LIX51" s="483"/>
      <c r="LIY51" s="483"/>
      <c r="LIZ51" s="483"/>
      <c r="LJA51" s="483"/>
      <c r="LJB51" s="483"/>
      <c r="LJC51" s="483"/>
      <c r="LJD51" s="483"/>
      <c r="LJE51" s="483"/>
      <c r="LJF51" s="483"/>
      <c r="LJG51" s="483"/>
      <c r="LJH51" s="483"/>
      <c r="LJI51" s="483"/>
      <c r="LJJ51" s="483"/>
      <c r="LJK51" s="483"/>
      <c r="LJL51" s="483"/>
      <c r="LJM51" s="483"/>
      <c r="LJN51" s="483"/>
      <c r="LJO51" s="483"/>
      <c r="LJP51" s="483"/>
      <c r="LJQ51" s="483"/>
      <c r="LJR51" s="483"/>
      <c r="LJS51" s="483"/>
      <c r="LJT51" s="483"/>
      <c r="LJU51" s="483"/>
      <c r="LJV51" s="483"/>
      <c r="LJW51" s="483"/>
      <c r="LJX51" s="483"/>
      <c r="LJY51" s="483"/>
      <c r="LJZ51" s="483"/>
      <c r="LKA51" s="483"/>
      <c r="LKB51" s="483"/>
      <c r="LKC51" s="483"/>
      <c r="LKD51" s="483"/>
      <c r="LKE51" s="483"/>
      <c r="LKF51" s="483"/>
      <c r="LKG51" s="483"/>
      <c r="LKH51" s="483"/>
      <c r="LKI51" s="483"/>
      <c r="LKJ51" s="483"/>
      <c r="LKK51" s="483"/>
      <c r="LKL51" s="483"/>
      <c r="LKM51" s="483"/>
      <c r="LKN51" s="483"/>
      <c r="LKO51" s="483"/>
      <c r="LKP51" s="483"/>
      <c r="LKQ51" s="483"/>
      <c r="LKR51" s="483"/>
      <c r="LKS51" s="483"/>
      <c r="LKT51" s="483"/>
      <c r="LKU51" s="483"/>
      <c r="LKV51" s="483"/>
      <c r="LKW51" s="483"/>
      <c r="LKX51" s="483"/>
      <c r="LKY51" s="483"/>
      <c r="LKZ51" s="483"/>
      <c r="LLA51" s="483"/>
      <c r="LLB51" s="483"/>
      <c r="LLC51" s="483"/>
      <c r="LLD51" s="483"/>
      <c r="LLE51" s="483"/>
      <c r="LLF51" s="483"/>
      <c r="LLG51" s="483"/>
      <c r="LLH51" s="483"/>
      <c r="LLI51" s="483"/>
      <c r="LLJ51" s="483"/>
      <c r="LLK51" s="483"/>
      <c r="LLL51" s="483"/>
      <c r="LLM51" s="483"/>
      <c r="LLN51" s="483"/>
      <c r="LLO51" s="483"/>
      <c r="LLP51" s="483"/>
      <c r="LLQ51" s="483"/>
      <c r="LLR51" s="483"/>
      <c r="LLS51" s="483"/>
      <c r="LLT51" s="483"/>
      <c r="LLU51" s="483"/>
      <c r="LLV51" s="483"/>
      <c r="LLW51" s="483"/>
      <c r="LLX51" s="483"/>
      <c r="LLY51" s="483"/>
      <c r="LLZ51" s="483"/>
      <c r="LMA51" s="483"/>
      <c r="LMB51" s="483"/>
      <c r="LMC51" s="483"/>
      <c r="LMD51" s="483"/>
      <c r="LME51" s="483"/>
      <c r="LMF51" s="483"/>
      <c r="LMG51" s="483"/>
      <c r="LMH51" s="483"/>
      <c r="LMI51" s="483"/>
      <c r="LMJ51" s="483"/>
      <c r="LMK51" s="483"/>
      <c r="LML51" s="483"/>
      <c r="LMM51" s="483"/>
      <c r="LMN51" s="483"/>
      <c r="LMO51" s="483"/>
      <c r="LMP51" s="483"/>
      <c r="LMQ51" s="483"/>
      <c r="LMR51" s="483"/>
      <c r="LMS51" s="483"/>
      <c r="LMT51" s="483"/>
      <c r="LMU51" s="483"/>
      <c r="LMV51" s="483"/>
      <c r="LMW51" s="483"/>
      <c r="LMX51" s="483"/>
      <c r="LMY51" s="483"/>
      <c r="LMZ51" s="483"/>
      <c r="LNA51" s="483"/>
      <c r="LNB51" s="483"/>
      <c r="LNC51" s="483"/>
      <c r="LND51" s="483"/>
      <c r="LNE51" s="483"/>
      <c r="LNF51" s="483"/>
      <c r="LNG51" s="483"/>
      <c r="LNH51" s="483"/>
      <c r="LNI51" s="483"/>
      <c r="LNJ51" s="483"/>
      <c r="LNK51" s="483"/>
      <c r="LNL51" s="483"/>
      <c r="LNM51" s="483"/>
      <c r="LNN51" s="483"/>
      <c r="LNO51" s="483"/>
      <c r="LNP51" s="483"/>
      <c r="LNQ51" s="483"/>
      <c r="LNR51" s="483"/>
      <c r="LNS51" s="483"/>
      <c r="LNT51" s="483"/>
      <c r="LNU51" s="483"/>
      <c r="LNV51" s="483"/>
      <c r="LNW51" s="483"/>
      <c r="LNX51" s="483"/>
      <c r="LNY51" s="483"/>
      <c r="LNZ51" s="483"/>
      <c r="LOA51" s="483"/>
      <c r="LOB51" s="483"/>
      <c r="LOC51" s="483"/>
      <c r="LOD51" s="483"/>
      <c r="LOE51" s="483"/>
      <c r="LOF51" s="483"/>
      <c r="LOG51" s="483"/>
      <c r="LOH51" s="483"/>
      <c r="LOI51" s="483"/>
      <c r="LOJ51" s="483"/>
      <c r="LOK51" s="483"/>
      <c r="LOL51" s="483"/>
      <c r="LOM51" s="483"/>
      <c r="LON51" s="483"/>
      <c r="LOO51" s="483"/>
      <c r="LOP51" s="483"/>
      <c r="LOQ51" s="483"/>
      <c r="LOR51" s="483"/>
      <c r="LOS51" s="483"/>
      <c r="LOT51" s="483"/>
      <c r="LOU51" s="483"/>
      <c r="LOV51" s="483"/>
      <c r="LOW51" s="483"/>
      <c r="LOX51" s="483"/>
      <c r="LOY51" s="483"/>
      <c r="LOZ51" s="483"/>
      <c r="LPA51" s="483"/>
      <c r="LPB51" s="483"/>
      <c r="LPC51" s="483"/>
      <c r="LPD51" s="483"/>
      <c r="LPE51" s="483"/>
      <c r="LPF51" s="483"/>
      <c r="LPG51" s="483"/>
      <c r="LPH51" s="483"/>
      <c r="LPI51" s="483"/>
      <c r="LPJ51" s="483"/>
      <c r="LPK51" s="483"/>
      <c r="LPL51" s="483"/>
      <c r="LPM51" s="483"/>
      <c r="LPN51" s="483"/>
      <c r="LPO51" s="483"/>
      <c r="LPP51" s="483"/>
      <c r="LPQ51" s="483"/>
      <c r="LPR51" s="483"/>
      <c r="LPS51" s="483"/>
      <c r="LPT51" s="483"/>
      <c r="LPU51" s="483"/>
      <c r="LPV51" s="483"/>
      <c r="LPW51" s="483"/>
      <c r="LPX51" s="483"/>
      <c r="LPY51" s="483"/>
      <c r="LPZ51" s="483"/>
      <c r="LQA51" s="483"/>
      <c r="LQB51" s="483"/>
      <c r="LQC51" s="483"/>
      <c r="LQD51" s="483"/>
      <c r="LQE51" s="483"/>
      <c r="LQF51" s="483"/>
      <c r="LQG51" s="483"/>
      <c r="LQH51" s="483"/>
      <c r="LQI51" s="483"/>
      <c r="LQJ51" s="483"/>
      <c r="LQK51" s="483"/>
      <c r="LQL51" s="483"/>
      <c r="LQM51" s="483"/>
      <c r="LQN51" s="483"/>
      <c r="LQO51" s="483"/>
      <c r="LQP51" s="483"/>
      <c r="LQQ51" s="483"/>
      <c r="LQR51" s="483"/>
      <c r="LQS51" s="483"/>
      <c r="LQT51" s="483"/>
      <c r="LQU51" s="483"/>
      <c r="LQV51" s="483"/>
      <c r="LQW51" s="483"/>
      <c r="LQX51" s="483"/>
      <c r="LQY51" s="483"/>
      <c r="LQZ51" s="483"/>
      <c r="LRA51" s="483"/>
      <c r="LRB51" s="483"/>
      <c r="LRC51" s="483"/>
      <c r="LRD51" s="483"/>
      <c r="LRE51" s="483"/>
      <c r="LRF51" s="483"/>
      <c r="LRG51" s="483"/>
      <c r="LRH51" s="483"/>
      <c r="LRI51" s="483"/>
      <c r="LRJ51" s="483"/>
      <c r="LRK51" s="483"/>
      <c r="LRL51" s="483"/>
      <c r="LRM51" s="483"/>
      <c r="LRN51" s="483"/>
      <c r="LRO51" s="483"/>
      <c r="LRP51" s="483"/>
      <c r="LRQ51" s="483"/>
      <c r="LRR51" s="483"/>
      <c r="LRS51" s="483"/>
      <c r="LRT51" s="483"/>
      <c r="LRU51" s="483"/>
      <c r="LRV51" s="483"/>
      <c r="LRW51" s="483"/>
      <c r="LRX51" s="483"/>
      <c r="LRY51" s="483"/>
      <c r="LRZ51" s="483"/>
      <c r="LSA51" s="483"/>
      <c r="LSB51" s="483"/>
      <c r="LSC51" s="483"/>
      <c r="LSD51" s="483"/>
      <c r="LSE51" s="483"/>
      <c r="LSF51" s="483"/>
      <c r="LSG51" s="483"/>
      <c r="LSH51" s="483"/>
      <c r="LSI51" s="483"/>
      <c r="LSJ51" s="483"/>
      <c r="LSK51" s="483"/>
      <c r="LSL51" s="483"/>
      <c r="LSM51" s="483"/>
      <c r="LSN51" s="483"/>
      <c r="LSO51" s="483"/>
      <c r="LSP51" s="483"/>
      <c r="LSQ51" s="483"/>
      <c r="LSR51" s="483"/>
      <c r="LSS51" s="483"/>
      <c r="LST51" s="483"/>
      <c r="LSU51" s="483"/>
      <c r="LSV51" s="483"/>
      <c r="LSW51" s="483"/>
      <c r="LSX51" s="483"/>
      <c r="LSY51" s="483"/>
      <c r="LSZ51" s="483"/>
      <c r="LTA51" s="483"/>
      <c r="LTB51" s="483"/>
      <c r="LTC51" s="483"/>
      <c r="LTD51" s="483"/>
      <c r="LTE51" s="483"/>
      <c r="LTF51" s="483"/>
      <c r="LTG51" s="483"/>
      <c r="LTH51" s="483"/>
      <c r="LTI51" s="483"/>
      <c r="LTJ51" s="483"/>
      <c r="LTK51" s="483"/>
      <c r="LTL51" s="483"/>
      <c r="LTM51" s="483"/>
      <c r="LTN51" s="483"/>
      <c r="LTO51" s="483"/>
      <c r="LTP51" s="483"/>
      <c r="LTQ51" s="483"/>
      <c r="LTR51" s="483"/>
      <c r="LTS51" s="483"/>
      <c r="LTT51" s="483"/>
      <c r="LTU51" s="483"/>
      <c r="LTV51" s="483"/>
      <c r="LTW51" s="483"/>
      <c r="LTX51" s="483"/>
      <c r="LTY51" s="483"/>
      <c r="LTZ51" s="483"/>
      <c r="LUA51" s="483"/>
      <c r="LUB51" s="483"/>
      <c r="LUC51" s="483"/>
      <c r="LUD51" s="483"/>
      <c r="LUE51" s="483"/>
      <c r="LUF51" s="483"/>
      <c r="LUG51" s="483"/>
      <c r="LUH51" s="483"/>
      <c r="LUI51" s="483"/>
      <c r="LUJ51" s="483"/>
      <c r="LUK51" s="483"/>
      <c r="LUL51" s="483"/>
      <c r="LUM51" s="483"/>
      <c r="LUN51" s="483"/>
      <c r="LUO51" s="483"/>
      <c r="LUP51" s="483"/>
      <c r="LUQ51" s="483"/>
      <c r="LUR51" s="483"/>
      <c r="LUS51" s="483"/>
      <c r="LUT51" s="483"/>
      <c r="LUU51" s="483"/>
      <c r="LUV51" s="483"/>
      <c r="LUW51" s="483"/>
      <c r="LUX51" s="483"/>
      <c r="LUY51" s="483"/>
      <c r="LUZ51" s="483"/>
      <c r="LVA51" s="483"/>
      <c r="LVB51" s="483"/>
      <c r="LVC51" s="483"/>
      <c r="LVD51" s="483"/>
      <c r="LVE51" s="483"/>
      <c r="LVF51" s="483"/>
      <c r="LVG51" s="483"/>
      <c r="LVH51" s="483"/>
      <c r="LVI51" s="483"/>
      <c r="LVJ51" s="483"/>
      <c r="LVK51" s="483"/>
      <c r="LVL51" s="483"/>
      <c r="LVM51" s="483"/>
      <c r="LVN51" s="483"/>
      <c r="LVO51" s="483"/>
      <c r="LVP51" s="483"/>
      <c r="LVQ51" s="483"/>
      <c r="LVR51" s="483"/>
      <c r="LVS51" s="483"/>
      <c r="LVT51" s="483"/>
      <c r="LVU51" s="483"/>
      <c r="LVV51" s="483"/>
      <c r="LVW51" s="483"/>
      <c r="LVX51" s="483"/>
      <c r="LVY51" s="483"/>
      <c r="LVZ51" s="483"/>
      <c r="LWA51" s="483"/>
      <c r="LWB51" s="483"/>
      <c r="LWC51" s="483"/>
      <c r="LWD51" s="483"/>
      <c r="LWE51" s="483"/>
      <c r="LWF51" s="483"/>
      <c r="LWG51" s="483"/>
      <c r="LWH51" s="483"/>
      <c r="LWI51" s="483"/>
      <c r="LWJ51" s="483"/>
      <c r="LWK51" s="483"/>
      <c r="LWL51" s="483"/>
      <c r="LWM51" s="483"/>
      <c r="LWN51" s="483"/>
      <c r="LWO51" s="483"/>
      <c r="LWP51" s="483"/>
      <c r="LWQ51" s="483"/>
      <c r="LWR51" s="483"/>
      <c r="LWS51" s="483"/>
      <c r="LWT51" s="483"/>
      <c r="LWU51" s="483"/>
      <c r="LWV51" s="483"/>
      <c r="LWW51" s="483"/>
      <c r="LWX51" s="483"/>
      <c r="LWY51" s="483"/>
      <c r="LWZ51" s="483"/>
      <c r="LXA51" s="483"/>
      <c r="LXB51" s="483"/>
      <c r="LXC51" s="483"/>
      <c r="LXD51" s="483"/>
      <c r="LXE51" s="483"/>
      <c r="LXF51" s="483"/>
      <c r="LXG51" s="483"/>
      <c r="LXH51" s="483"/>
      <c r="LXI51" s="483"/>
      <c r="LXJ51" s="483"/>
      <c r="LXK51" s="483"/>
      <c r="LXL51" s="483"/>
      <c r="LXM51" s="483"/>
      <c r="LXN51" s="483"/>
      <c r="LXO51" s="483"/>
      <c r="LXP51" s="483"/>
      <c r="LXQ51" s="483"/>
      <c r="LXR51" s="483"/>
      <c r="LXS51" s="483"/>
      <c r="LXT51" s="483"/>
      <c r="LXU51" s="483"/>
      <c r="LXV51" s="483"/>
      <c r="LXW51" s="483"/>
      <c r="LXX51" s="483"/>
      <c r="LXY51" s="483"/>
      <c r="LXZ51" s="483"/>
      <c r="LYA51" s="483"/>
      <c r="LYB51" s="483"/>
      <c r="LYC51" s="483"/>
      <c r="LYD51" s="483"/>
      <c r="LYE51" s="483"/>
      <c r="LYF51" s="483"/>
      <c r="LYG51" s="483"/>
      <c r="LYH51" s="483"/>
      <c r="LYI51" s="483"/>
      <c r="LYJ51" s="483"/>
      <c r="LYK51" s="483"/>
      <c r="LYL51" s="483"/>
      <c r="LYM51" s="483"/>
      <c r="LYN51" s="483"/>
      <c r="LYO51" s="483"/>
      <c r="LYP51" s="483"/>
      <c r="LYQ51" s="483"/>
      <c r="LYR51" s="483"/>
      <c r="LYS51" s="483"/>
      <c r="LYT51" s="483"/>
      <c r="LYU51" s="483"/>
      <c r="LYV51" s="483"/>
      <c r="LYW51" s="483"/>
      <c r="LYX51" s="483"/>
      <c r="LYY51" s="483"/>
      <c r="LYZ51" s="483"/>
      <c r="LZA51" s="483"/>
      <c r="LZB51" s="483"/>
      <c r="LZC51" s="483"/>
      <c r="LZD51" s="483"/>
      <c r="LZE51" s="483"/>
      <c r="LZF51" s="483"/>
      <c r="LZG51" s="483"/>
      <c r="LZH51" s="483"/>
      <c r="LZI51" s="483"/>
      <c r="LZJ51" s="483"/>
      <c r="LZK51" s="483"/>
      <c r="LZL51" s="483"/>
      <c r="LZM51" s="483"/>
      <c r="LZN51" s="483"/>
      <c r="LZO51" s="483"/>
      <c r="LZP51" s="483"/>
      <c r="LZQ51" s="483"/>
      <c r="LZR51" s="483"/>
      <c r="LZS51" s="483"/>
      <c r="LZT51" s="483"/>
      <c r="LZU51" s="483"/>
      <c r="LZV51" s="483"/>
      <c r="LZW51" s="483"/>
      <c r="LZX51" s="483"/>
      <c r="LZY51" s="483"/>
      <c r="LZZ51" s="483"/>
      <c r="MAA51" s="483"/>
      <c r="MAB51" s="483"/>
      <c r="MAC51" s="483"/>
      <c r="MAD51" s="483"/>
      <c r="MAE51" s="483"/>
      <c r="MAF51" s="483"/>
      <c r="MAG51" s="483"/>
      <c r="MAH51" s="483"/>
      <c r="MAI51" s="483"/>
      <c r="MAJ51" s="483"/>
      <c r="MAK51" s="483"/>
      <c r="MAL51" s="483"/>
      <c r="MAM51" s="483"/>
      <c r="MAN51" s="483"/>
      <c r="MAO51" s="483"/>
      <c r="MAP51" s="483"/>
      <c r="MAQ51" s="483"/>
      <c r="MAR51" s="483"/>
      <c r="MAS51" s="483"/>
      <c r="MAT51" s="483"/>
      <c r="MAU51" s="483"/>
      <c r="MAV51" s="483"/>
      <c r="MAW51" s="483"/>
      <c r="MAX51" s="483"/>
      <c r="MAY51" s="483"/>
      <c r="MAZ51" s="483"/>
      <c r="MBA51" s="483"/>
      <c r="MBB51" s="483"/>
      <c r="MBC51" s="483"/>
      <c r="MBD51" s="483"/>
      <c r="MBE51" s="483"/>
      <c r="MBF51" s="483"/>
      <c r="MBG51" s="483"/>
      <c r="MBH51" s="483"/>
      <c r="MBI51" s="483"/>
      <c r="MBJ51" s="483"/>
      <c r="MBK51" s="483"/>
      <c r="MBL51" s="483"/>
      <c r="MBM51" s="483"/>
      <c r="MBN51" s="483"/>
      <c r="MBO51" s="483"/>
      <c r="MBP51" s="483"/>
      <c r="MBQ51" s="483"/>
      <c r="MBR51" s="483"/>
      <c r="MBS51" s="483"/>
      <c r="MBT51" s="483"/>
      <c r="MBU51" s="483"/>
      <c r="MBV51" s="483"/>
      <c r="MBW51" s="483"/>
      <c r="MBX51" s="483"/>
      <c r="MBY51" s="483"/>
      <c r="MBZ51" s="483"/>
      <c r="MCA51" s="483"/>
      <c r="MCB51" s="483"/>
      <c r="MCC51" s="483"/>
      <c r="MCD51" s="483"/>
      <c r="MCE51" s="483"/>
      <c r="MCF51" s="483"/>
      <c r="MCG51" s="483"/>
      <c r="MCH51" s="483"/>
      <c r="MCI51" s="483"/>
      <c r="MCJ51" s="483"/>
      <c r="MCK51" s="483"/>
      <c r="MCL51" s="483"/>
      <c r="MCM51" s="483"/>
      <c r="MCN51" s="483"/>
      <c r="MCO51" s="483"/>
      <c r="MCP51" s="483"/>
      <c r="MCQ51" s="483"/>
      <c r="MCR51" s="483"/>
      <c r="MCS51" s="483"/>
      <c r="MCT51" s="483"/>
      <c r="MCU51" s="483"/>
      <c r="MCV51" s="483"/>
      <c r="MCW51" s="483"/>
      <c r="MCX51" s="483"/>
      <c r="MCY51" s="483"/>
      <c r="MCZ51" s="483"/>
      <c r="MDA51" s="483"/>
      <c r="MDB51" s="483"/>
      <c r="MDC51" s="483"/>
      <c r="MDD51" s="483"/>
      <c r="MDE51" s="483"/>
      <c r="MDF51" s="483"/>
      <c r="MDG51" s="483"/>
      <c r="MDH51" s="483"/>
      <c r="MDI51" s="483"/>
      <c r="MDJ51" s="483"/>
      <c r="MDK51" s="483"/>
      <c r="MDL51" s="483"/>
      <c r="MDM51" s="483"/>
      <c r="MDN51" s="483"/>
      <c r="MDO51" s="483"/>
      <c r="MDP51" s="483"/>
      <c r="MDQ51" s="483"/>
      <c r="MDR51" s="483"/>
      <c r="MDS51" s="483"/>
      <c r="MDT51" s="483"/>
      <c r="MDU51" s="483"/>
      <c r="MDV51" s="483"/>
      <c r="MDW51" s="483"/>
      <c r="MDX51" s="483"/>
      <c r="MDY51" s="483"/>
      <c r="MDZ51" s="483"/>
      <c r="MEA51" s="483"/>
      <c r="MEB51" s="483"/>
      <c r="MEC51" s="483"/>
      <c r="MED51" s="483"/>
      <c r="MEE51" s="483"/>
      <c r="MEF51" s="483"/>
      <c r="MEG51" s="483"/>
      <c r="MEH51" s="483"/>
      <c r="MEI51" s="483"/>
      <c r="MEJ51" s="483"/>
      <c r="MEK51" s="483"/>
      <c r="MEL51" s="483"/>
      <c r="MEM51" s="483"/>
      <c r="MEN51" s="483"/>
      <c r="MEO51" s="483"/>
      <c r="MEP51" s="483"/>
      <c r="MEQ51" s="483"/>
      <c r="MER51" s="483"/>
      <c r="MES51" s="483"/>
      <c r="MET51" s="483"/>
      <c r="MEU51" s="483"/>
      <c r="MEV51" s="483"/>
      <c r="MEW51" s="483"/>
      <c r="MEX51" s="483"/>
      <c r="MEY51" s="483"/>
      <c r="MEZ51" s="483"/>
      <c r="MFA51" s="483"/>
      <c r="MFB51" s="483"/>
      <c r="MFC51" s="483"/>
      <c r="MFD51" s="483"/>
      <c r="MFE51" s="483"/>
      <c r="MFF51" s="483"/>
      <c r="MFG51" s="483"/>
      <c r="MFH51" s="483"/>
      <c r="MFI51" s="483"/>
      <c r="MFJ51" s="483"/>
      <c r="MFK51" s="483"/>
      <c r="MFL51" s="483"/>
      <c r="MFM51" s="483"/>
      <c r="MFN51" s="483"/>
      <c r="MFO51" s="483"/>
      <c r="MFP51" s="483"/>
      <c r="MFQ51" s="483"/>
      <c r="MFR51" s="483"/>
      <c r="MFS51" s="483"/>
      <c r="MFT51" s="483"/>
      <c r="MFU51" s="483"/>
      <c r="MFV51" s="483"/>
      <c r="MFW51" s="483"/>
      <c r="MFX51" s="483"/>
      <c r="MFY51" s="483"/>
      <c r="MFZ51" s="483"/>
      <c r="MGA51" s="483"/>
      <c r="MGB51" s="483"/>
      <c r="MGC51" s="483"/>
      <c r="MGD51" s="483"/>
      <c r="MGE51" s="483"/>
      <c r="MGF51" s="483"/>
      <c r="MGG51" s="483"/>
      <c r="MGH51" s="483"/>
      <c r="MGI51" s="483"/>
      <c r="MGJ51" s="483"/>
      <c r="MGK51" s="483"/>
      <c r="MGL51" s="483"/>
      <c r="MGM51" s="483"/>
      <c r="MGN51" s="483"/>
      <c r="MGO51" s="483"/>
      <c r="MGP51" s="483"/>
      <c r="MGQ51" s="483"/>
      <c r="MGR51" s="483"/>
      <c r="MGS51" s="483"/>
      <c r="MGT51" s="483"/>
      <c r="MGU51" s="483"/>
      <c r="MGV51" s="483"/>
      <c r="MGW51" s="483"/>
      <c r="MGX51" s="483"/>
      <c r="MGY51" s="483"/>
      <c r="MGZ51" s="483"/>
      <c r="MHA51" s="483"/>
      <c r="MHB51" s="483"/>
      <c r="MHC51" s="483"/>
      <c r="MHD51" s="483"/>
      <c r="MHE51" s="483"/>
      <c r="MHF51" s="483"/>
      <c r="MHG51" s="483"/>
      <c r="MHH51" s="483"/>
      <c r="MHI51" s="483"/>
      <c r="MHJ51" s="483"/>
      <c r="MHK51" s="483"/>
      <c r="MHL51" s="483"/>
      <c r="MHM51" s="483"/>
      <c r="MHN51" s="483"/>
      <c r="MHO51" s="483"/>
      <c r="MHP51" s="483"/>
      <c r="MHQ51" s="483"/>
      <c r="MHR51" s="483"/>
      <c r="MHS51" s="483"/>
      <c r="MHT51" s="483"/>
      <c r="MHU51" s="483"/>
      <c r="MHV51" s="483"/>
      <c r="MHW51" s="483"/>
      <c r="MHX51" s="483"/>
      <c r="MHY51" s="483"/>
      <c r="MHZ51" s="483"/>
      <c r="MIA51" s="483"/>
      <c r="MIB51" s="483"/>
      <c r="MIC51" s="483"/>
      <c r="MID51" s="483"/>
      <c r="MIE51" s="483"/>
      <c r="MIF51" s="483"/>
      <c r="MIG51" s="483"/>
      <c r="MIH51" s="483"/>
      <c r="MII51" s="483"/>
      <c r="MIJ51" s="483"/>
      <c r="MIK51" s="483"/>
      <c r="MIL51" s="483"/>
      <c r="MIM51" s="483"/>
      <c r="MIN51" s="483"/>
      <c r="MIO51" s="483"/>
      <c r="MIP51" s="483"/>
      <c r="MIQ51" s="483"/>
      <c r="MIR51" s="483"/>
      <c r="MIS51" s="483"/>
      <c r="MIT51" s="483"/>
      <c r="MIU51" s="483"/>
      <c r="MIV51" s="483"/>
      <c r="MIW51" s="483"/>
      <c r="MIX51" s="483"/>
      <c r="MIY51" s="483"/>
      <c r="MIZ51" s="483"/>
      <c r="MJA51" s="483"/>
      <c r="MJB51" s="483"/>
      <c r="MJC51" s="483"/>
      <c r="MJD51" s="483"/>
      <c r="MJE51" s="483"/>
      <c r="MJF51" s="483"/>
      <c r="MJG51" s="483"/>
      <c r="MJH51" s="483"/>
      <c r="MJI51" s="483"/>
      <c r="MJJ51" s="483"/>
      <c r="MJK51" s="483"/>
      <c r="MJL51" s="483"/>
      <c r="MJM51" s="483"/>
      <c r="MJN51" s="483"/>
      <c r="MJO51" s="483"/>
      <c r="MJP51" s="483"/>
      <c r="MJQ51" s="483"/>
      <c r="MJR51" s="483"/>
      <c r="MJS51" s="483"/>
      <c r="MJT51" s="483"/>
      <c r="MJU51" s="483"/>
      <c r="MJV51" s="483"/>
      <c r="MJW51" s="483"/>
      <c r="MJX51" s="483"/>
      <c r="MJY51" s="483"/>
      <c r="MJZ51" s="483"/>
      <c r="MKA51" s="483"/>
      <c r="MKB51" s="483"/>
      <c r="MKC51" s="483"/>
      <c r="MKD51" s="483"/>
      <c r="MKE51" s="483"/>
      <c r="MKF51" s="483"/>
      <c r="MKG51" s="483"/>
      <c r="MKH51" s="483"/>
      <c r="MKI51" s="483"/>
      <c r="MKJ51" s="483"/>
      <c r="MKK51" s="483"/>
      <c r="MKL51" s="483"/>
      <c r="MKM51" s="483"/>
      <c r="MKN51" s="483"/>
      <c r="MKO51" s="483"/>
      <c r="MKP51" s="483"/>
      <c r="MKQ51" s="483"/>
      <c r="MKR51" s="483"/>
      <c r="MKS51" s="483"/>
      <c r="MKT51" s="483"/>
      <c r="MKU51" s="483"/>
      <c r="MKV51" s="483"/>
      <c r="MKW51" s="483"/>
      <c r="MKX51" s="483"/>
      <c r="MKY51" s="483"/>
      <c r="MKZ51" s="483"/>
      <c r="MLA51" s="483"/>
      <c r="MLB51" s="483"/>
      <c r="MLC51" s="483"/>
      <c r="MLD51" s="483"/>
      <c r="MLE51" s="483"/>
      <c r="MLF51" s="483"/>
      <c r="MLG51" s="483"/>
      <c r="MLH51" s="483"/>
      <c r="MLI51" s="483"/>
      <c r="MLJ51" s="483"/>
      <c r="MLK51" s="483"/>
      <c r="MLL51" s="483"/>
      <c r="MLM51" s="483"/>
      <c r="MLN51" s="483"/>
      <c r="MLO51" s="483"/>
      <c r="MLP51" s="483"/>
      <c r="MLQ51" s="483"/>
      <c r="MLR51" s="483"/>
      <c r="MLS51" s="483"/>
      <c r="MLT51" s="483"/>
      <c r="MLU51" s="483"/>
      <c r="MLV51" s="483"/>
      <c r="MLW51" s="483"/>
      <c r="MLX51" s="483"/>
      <c r="MLY51" s="483"/>
      <c r="MLZ51" s="483"/>
      <c r="MMA51" s="483"/>
      <c r="MMB51" s="483"/>
      <c r="MMC51" s="483"/>
      <c r="MMD51" s="483"/>
      <c r="MME51" s="483"/>
      <c r="MMF51" s="483"/>
      <c r="MMG51" s="483"/>
      <c r="MMH51" s="483"/>
      <c r="MMI51" s="483"/>
      <c r="MMJ51" s="483"/>
      <c r="MMK51" s="483"/>
      <c r="MML51" s="483"/>
      <c r="MMM51" s="483"/>
      <c r="MMN51" s="483"/>
      <c r="MMO51" s="483"/>
      <c r="MMP51" s="483"/>
      <c r="MMQ51" s="483"/>
      <c r="MMR51" s="483"/>
      <c r="MMS51" s="483"/>
      <c r="MMT51" s="483"/>
      <c r="MMU51" s="483"/>
      <c r="MMV51" s="483"/>
      <c r="MMW51" s="483"/>
      <c r="MMX51" s="483"/>
      <c r="MMY51" s="483"/>
      <c r="MMZ51" s="483"/>
      <c r="MNA51" s="483"/>
      <c r="MNB51" s="483"/>
      <c r="MNC51" s="483"/>
      <c r="MND51" s="483"/>
      <c r="MNE51" s="483"/>
      <c r="MNF51" s="483"/>
      <c r="MNG51" s="483"/>
      <c r="MNH51" s="483"/>
      <c r="MNI51" s="483"/>
      <c r="MNJ51" s="483"/>
      <c r="MNK51" s="483"/>
      <c r="MNL51" s="483"/>
      <c r="MNM51" s="483"/>
      <c r="MNN51" s="483"/>
      <c r="MNO51" s="483"/>
      <c r="MNP51" s="483"/>
      <c r="MNQ51" s="483"/>
      <c r="MNR51" s="483"/>
      <c r="MNS51" s="483"/>
      <c r="MNT51" s="483"/>
      <c r="MNU51" s="483"/>
      <c r="MNV51" s="483"/>
      <c r="MNW51" s="483"/>
      <c r="MNX51" s="483"/>
      <c r="MNY51" s="483"/>
      <c r="MNZ51" s="483"/>
      <c r="MOA51" s="483"/>
      <c r="MOB51" s="483"/>
      <c r="MOC51" s="483"/>
      <c r="MOD51" s="483"/>
      <c r="MOE51" s="483"/>
      <c r="MOF51" s="483"/>
      <c r="MOG51" s="483"/>
      <c r="MOH51" s="483"/>
      <c r="MOI51" s="483"/>
      <c r="MOJ51" s="483"/>
      <c r="MOK51" s="483"/>
      <c r="MOL51" s="483"/>
      <c r="MOM51" s="483"/>
      <c r="MON51" s="483"/>
      <c r="MOO51" s="483"/>
      <c r="MOP51" s="483"/>
      <c r="MOQ51" s="483"/>
      <c r="MOR51" s="483"/>
      <c r="MOS51" s="483"/>
      <c r="MOT51" s="483"/>
      <c r="MOU51" s="483"/>
      <c r="MOV51" s="483"/>
      <c r="MOW51" s="483"/>
      <c r="MOX51" s="483"/>
      <c r="MOY51" s="483"/>
      <c r="MOZ51" s="483"/>
      <c r="MPA51" s="483"/>
      <c r="MPB51" s="483"/>
      <c r="MPC51" s="483"/>
      <c r="MPD51" s="483"/>
      <c r="MPE51" s="483"/>
      <c r="MPF51" s="483"/>
      <c r="MPG51" s="483"/>
      <c r="MPH51" s="483"/>
      <c r="MPI51" s="483"/>
      <c r="MPJ51" s="483"/>
      <c r="MPK51" s="483"/>
      <c r="MPL51" s="483"/>
      <c r="MPM51" s="483"/>
      <c r="MPN51" s="483"/>
      <c r="MPO51" s="483"/>
      <c r="MPP51" s="483"/>
      <c r="MPQ51" s="483"/>
      <c r="MPR51" s="483"/>
      <c r="MPS51" s="483"/>
      <c r="MPT51" s="483"/>
      <c r="MPU51" s="483"/>
      <c r="MPV51" s="483"/>
      <c r="MPW51" s="483"/>
      <c r="MPX51" s="483"/>
      <c r="MPY51" s="483"/>
      <c r="MPZ51" s="483"/>
      <c r="MQA51" s="483"/>
      <c r="MQB51" s="483"/>
      <c r="MQC51" s="483"/>
      <c r="MQD51" s="483"/>
      <c r="MQE51" s="483"/>
      <c r="MQF51" s="483"/>
      <c r="MQG51" s="483"/>
      <c r="MQH51" s="483"/>
      <c r="MQI51" s="483"/>
      <c r="MQJ51" s="483"/>
      <c r="MQK51" s="483"/>
      <c r="MQL51" s="483"/>
      <c r="MQM51" s="483"/>
      <c r="MQN51" s="483"/>
      <c r="MQO51" s="483"/>
      <c r="MQP51" s="483"/>
      <c r="MQQ51" s="483"/>
      <c r="MQR51" s="483"/>
      <c r="MQS51" s="483"/>
      <c r="MQT51" s="483"/>
      <c r="MQU51" s="483"/>
      <c r="MQV51" s="483"/>
      <c r="MQW51" s="483"/>
      <c r="MQX51" s="483"/>
      <c r="MQY51" s="483"/>
      <c r="MQZ51" s="483"/>
      <c r="MRA51" s="483"/>
      <c r="MRB51" s="483"/>
      <c r="MRC51" s="483"/>
      <c r="MRD51" s="483"/>
      <c r="MRE51" s="483"/>
      <c r="MRF51" s="483"/>
      <c r="MRG51" s="483"/>
      <c r="MRH51" s="483"/>
      <c r="MRI51" s="483"/>
      <c r="MRJ51" s="483"/>
      <c r="MRK51" s="483"/>
      <c r="MRL51" s="483"/>
      <c r="MRM51" s="483"/>
      <c r="MRN51" s="483"/>
      <c r="MRO51" s="483"/>
      <c r="MRP51" s="483"/>
      <c r="MRQ51" s="483"/>
      <c r="MRR51" s="483"/>
      <c r="MRS51" s="483"/>
      <c r="MRT51" s="483"/>
      <c r="MRU51" s="483"/>
      <c r="MRV51" s="483"/>
      <c r="MRW51" s="483"/>
      <c r="MRX51" s="483"/>
      <c r="MRY51" s="483"/>
      <c r="MRZ51" s="483"/>
      <c r="MSA51" s="483"/>
      <c r="MSB51" s="483"/>
      <c r="MSC51" s="483"/>
      <c r="MSD51" s="483"/>
      <c r="MSE51" s="483"/>
      <c r="MSF51" s="483"/>
      <c r="MSG51" s="483"/>
      <c r="MSH51" s="483"/>
      <c r="MSI51" s="483"/>
      <c r="MSJ51" s="483"/>
      <c r="MSK51" s="483"/>
      <c r="MSL51" s="483"/>
      <c r="MSM51" s="483"/>
      <c r="MSN51" s="483"/>
      <c r="MSO51" s="483"/>
      <c r="MSP51" s="483"/>
      <c r="MSQ51" s="483"/>
      <c r="MSR51" s="483"/>
      <c r="MSS51" s="483"/>
      <c r="MST51" s="483"/>
      <c r="MSU51" s="483"/>
      <c r="MSV51" s="483"/>
      <c r="MSW51" s="483"/>
      <c r="MSX51" s="483"/>
      <c r="MSY51" s="483"/>
      <c r="MSZ51" s="483"/>
      <c r="MTA51" s="483"/>
      <c r="MTB51" s="483"/>
      <c r="MTC51" s="483"/>
      <c r="MTD51" s="483"/>
      <c r="MTE51" s="483"/>
      <c r="MTF51" s="483"/>
      <c r="MTG51" s="483"/>
      <c r="MTH51" s="483"/>
      <c r="MTI51" s="483"/>
      <c r="MTJ51" s="483"/>
      <c r="MTK51" s="483"/>
      <c r="MTL51" s="483"/>
      <c r="MTM51" s="483"/>
      <c r="MTN51" s="483"/>
      <c r="MTO51" s="483"/>
      <c r="MTP51" s="483"/>
      <c r="MTQ51" s="483"/>
      <c r="MTR51" s="483"/>
      <c r="MTS51" s="483"/>
      <c r="MTT51" s="483"/>
      <c r="MTU51" s="483"/>
      <c r="MTV51" s="483"/>
      <c r="MTW51" s="483"/>
      <c r="MTX51" s="483"/>
      <c r="MTY51" s="483"/>
      <c r="MTZ51" s="483"/>
      <c r="MUA51" s="483"/>
      <c r="MUB51" s="483"/>
      <c r="MUC51" s="483"/>
      <c r="MUD51" s="483"/>
      <c r="MUE51" s="483"/>
      <c r="MUF51" s="483"/>
      <c r="MUG51" s="483"/>
      <c r="MUH51" s="483"/>
      <c r="MUI51" s="483"/>
      <c r="MUJ51" s="483"/>
      <c r="MUK51" s="483"/>
      <c r="MUL51" s="483"/>
      <c r="MUM51" s="483"/>
      <c r="MUN51" s="483"/>
      <c r="MUO51" s="483"/>
      <c r="MUP51" s="483"/>
      <c r="MUQ51" s="483"/>
      <c r="MUR51" s="483"/>
      <c r="MUS51" s="483"/>
      <c r="MUT51" s="483"/>
      <c r="MUU51" s="483"/>
      <c r="MUV51" s="483"/>
      <c r="MUW51" s="483"/>
      <c r="MUX51" s="483"/>
      <c r="MUY51" s="483"/>
      <c r="MUZ51" s="483"/>
      <c r="MVA51" s="483"/>
      <c r="MVB51" s="483"/>
      <c r="MVC51" s="483"/>
      <c r="MVD51" s="483"/>
      <c r="MVE51" s="483"/>
      <c r="MVF51" s="483"/>
      <c r="MVG51" s="483"/>
      <c r="MVH51" s="483"/>
      <c r="MVI51" s="483"/>
      <c r="MVJ51" s="483"/>
      <c r="MVK51" s="483"/>
      <c r="MVL51" s="483"/>
      <c r="MVM51" s="483"/>
      <c r="MVN51" s="483"/>
      <c r="MVO51" s="483"/>
      <c r="MVP51" s="483"/>
      <c r="MVQ51" s="483"/>
      <c r="MVR51" s="483"/>
      <c r="MVS51" s="483"/>
      <c r="MVT51" s="483"/>
      <c r="MVU51" s="483"/>
      <c r="MVV51" s="483"/>
      <c r="MVW51" s="483"/>
      <c r="MVX51" s="483"/>
      <c r="MVY51" s="483"/>
      <c r="MVZ51" s="483"/>
      <c r="MWA51" s="483"/>
      <c r="MWB51" s="483"/>
      <c r="MWC51" s="483"/>
      <c r="MWD51" s="483"/>
      <c r="MWE51" s="483"/>
      <c r="MWF51" s="483"/>
      <c r="MWG51" s="483"/>
      <c r="MWH51" s="483"/>
      <c r="MWI51" s="483"/>
      <c r="MWJ51" s="483"/>
      <c r="MWK51" s="483"/>
      <c r="MWL51" s="483"/>
      <c r="MWM51" s="483"/>
      <c r="MWN51" s="483"/>
      <c r="MWO51" s="483"/>
      <c r="MWP51" s="483"/>
      <c r="MWQ51" s="483"/>
      <c r="MWR51" s="483"/>
      <c r="MWS51" s="483"/>
      <c r="MWT51" s="483"/>
      <c r="MWU51" s="483"/>
      <c r="MWV51" s="483"/>
      <c r="MWW51" s="483"/>
      <c r="MWX51" s="483"/>
      <c r="MWY51" s="483"/>
      <c r="MWZ51" s="483"/>
      <c r="MXA51" s="483"/>
      <c r="MXB51" s="483"/>
      <c r="MXC51" s="483"/>
      <c r="MXD51" s="483"/>
      <c r="MXE51" s="483"/>
      <c r="MXF51" s="483"/>
      <c r="MXG51" s="483"/>
      <c r="MXH51" s="483"/>
      <c r="MXI51" s="483"/>
      <c r="MXJ51" s="483"/>
      <c r="MXK51" s="483"/>
      <c r="MXL51" s="483"/>
      <c r="MXM51" s="483"/>
      <c r="MXN51" s="483"/>
      <c r="MXO51" s="483"/>
      <c r="MXP51" s="483"/>
      <c r="MXQ51" s="483"/>
      <c r="MXR51" s="483"/>
      <c r="MXS51" s="483"/>
      <c r="MXT51" s="483"/>
      <c r="MXU51" s="483"/>
      <c r="MXV51" s="483"/>
      <c r="MXW51" s="483"/>
      <c r="MXX51" s="483"/>
      <c r="MXY51" s="483"/>
      <c r="MXZ51" s="483"/>
      <c r="MYA51" s="483"/>
      <c r="MYB51" s="483"/>
      <c r="MYC51" s="483"/>
      <c r="MYD51" s="483"/>
      <c r="MYE51" s="483"/>
      <c r="MYF51" s="483"/>
      <c r="MYG51" s="483"/>
      <c r="MYH51" s="483"/>
      <c r="MYI51" s="483"/>
      <c r="MYJ51" s="483"/>
      <c r="MYK51" s="483"/>
      <c r="MYL51" s="483"/>
      <c r="MYM51" s="483"/>
      <c r="MYN51" s="483"/>
      <c r="MYO51" s="483"/>
      <c r="MYP51" s="483"/>
      <c r="MYQ51" s="483"/>
      <c r="MYR51" s="483"/>
      <c r="MYS51" s="483"/>
      <c r="MYT51" s="483"/>
      <c r="MYU51" s="483"/>
      <c r="MYV51" s="483"/>
      <c r="MYW51" s="483"/>
      <c r="MYX51" s="483"/>
      <c r="MYY51" s="483"/>
      <c r="MYZ51" s="483"/>
      <c r="MZA51" s="483"/>
      <c r="MZB51" s="483"/>
      <c r="MZC51" s="483"/>
      <c r="MZD51" s="483"/>
      <c r="MZE51" s="483"/>
      <c r="MZF51" s="483"/>
      <c r="MZG51" s="483"/>
      <c r="MZH51" s="483"/>
      <c r="MZI51" s="483"/>
      <c r="MZJ51" s="483"/>
      <c r="MZK51" s="483"/>
      <c r="MZL51" s="483"/>
      <c r="MZM51" s="483"/>
      <c r="MZN51" s="483"/>
      <c r="MZO51" s="483"/>
      <c r="MZP51" s="483"/>
      <c r="MZQ51" s="483"/>
      <c r="MZR51" s="483"/>
      <c r="MZS51" s="483"/>
      <c r="MZT51" s="483"/>
      <c r="MZU51" s="483"/>
      <c r="MZV51" s="483"/>
      <c r="MZW51" s="483"/>
      <c r="MZX51" s="483"/>
      <c r="MZY51" s="483"/>
      <c r="MZZ51" s="483"/>
      <c r="NAA51" s="483"/>
      <c r="NAB51" s="483"/>
      <c r="NAC51" s="483"/>
      <c r="NAD51" s="483"/>
      <c r="NAE51" s="483"/>
      <c r="NAF51" s="483"/>
      <c r="NAG51" s="483"/>
      <c r="NAH51" s="483"/>
      <c r="NAI51" s="483"/>
      <c r="NAJ51" s="483"/>
      <c r="NAK51" s="483"/>
      <c r="NAL51" s="483"/>
      <c r="NAM51" s="483"/>
      <c r="NAN51" s="483"/>
      <c r="NAO51" s="483"/>
      <c r="NAP51" s="483"/>
      <c r="NAQ51" s="483"/>
      <c r="NAR51" s="483"/>
      <c r="NAS51" s="483"/>
      <c r="NAT51" s="483"/>
      <c r="NAU51" s="483"/>
      <c r="NAV51" s="483"/>
      <c r="NAW51" s="483"/>
      <c r="NAX51" s="483"/>
      <c r="NAY51" s="483"/>
      <c r="NAZ51" s="483"/>
      <c r="NBA51" s="483"/>
      <c r="NBB51" s="483"/>
      <c r="NBC51" s="483"/>
      <c r="NBD51" s="483"/>
      <c r="NBE51" s="483"/>
      <c r="NBF51" s="483"/>
      <c r="NBG51" s="483"/>
      <c r="NBH51" s="483"/>
      <c r="NBI51" s="483"/>
      <c r="NBJ51" s="483"/>
      <c r="NBK51" s="483"/>
      <c r="NBL51" s="483"/>
      <c r="NBM51" s="483"/>
      <c r="NBN51" s="483"/>
      <c r="NBO51" s="483"/>
      <c r="NBP51" s="483"/>
      <c r="NBQ51" s="483"/>
      <c r="NBR51" s="483"/>
      <c r="NBS51" s="483"/>
      <c r="NBT51" s="483"/>
      <c r="NBU51" s="483"/>
      <c r="NBV51" s="483"/>
      <c r="NBW51" s="483"/>
      <c r="NBX51" s="483"/>
      <c r="NBY51" s="483"/>
      <c r="NBZ51" s="483"/>
      <c r="NCA51" s="483"/>
      <c r="NCB51" s="483"/>
      <c r="NCC51" s="483"/>
      <c r="NCD51" s="483"/>
      <c r="NCE51" s="483"/>
      <c r="NCF51" s="483"/>
      <c r="NCG51" s="483"/>
      <c r="NCH51" s="483"/>
      <c r="NCI51" s="483"/>
      <c r="NCJ51" s="483"/>
      <c r="NCK51" s="483"/>
      <c r="NCL51" s="483"/>
      <c r="NCM51" s="483"/>
      <c r="NCN51" s="483"/>
      <c r="NCO51" s="483"/>
      <c r="NCP51" s="483"/>
      <c r="NCQ51" s="483"/>
      <c r="NCR51" s="483"/>
      <c r="NCS51" s="483"/>
      <c r="NCT51" s="483"/>
      <c r="NCU51" s="483"/>
      <c r="NCV51" s="483"/>
      <c r="NCW51" s="483"/>
      <c r="NCX51" s="483"/>
      <c r="NCY51" s="483"/>
      <c r="NCZ51" s="483"/>
      <c r="NDA51" s="483"/>
      <c r="NDB51" s="483"/>
      <c r="NDC51" s="483"/>
      <c r="NDD51" s="483"/>
      <c r="NDE51" s="483"/>
      <c r="NDF51" s="483"/>
      <c r="NDG51" s="483"/>
      <c r="NDH51" s="483"/>
      <c r="NDI51" s="483"/>
      <c r="NDJ51" s="483"/>
      <c r="NDK51" s="483"/>
      <c r="NDL51" s="483"/>
      <c r="NDM51" s="483"/>
      <c r="NDN51" s="483"/>
      <c r="NDO51" s="483"/>
      <c r="NDP51" s="483"/>
      <c r="NDQ51" s="483"/>
      <c r="NDR51" s="483"/>
      <c r="NDS51" s="483"/>
      <c r="NDT51" s="483"/>
      <c r="NDU51" s="483"/>
      <c r="NDV51" s="483"/>
      <c r="NDW51" s="483"/>
      <c r="NDX51" s="483"/>
      <c r="NDY51" s="483"/>
      <c r="NDZ51" s="483"/>
      <c r="NEA51" s="483"/>
      <c r="NEB51" s="483"/>
      <c r="NEC51" s="483"/>
      <c r="NED51" s="483"/>
      <c r="NEE51" s="483"/>
      <c r="NEF51" s="483"/>
      <c r="NEG51" s="483"/>
      <c r="NEH51" s="483"/>
      <c r="NEI51" s="483"/>
      <c r="NEJ51" s="483"/>
      <c r="NEK51" s="483"/>
      <c r="NEL51" s="483"/>
      <c r="NEM51" s="483"/>
      <c r="NEN51" s="483"/>
      <c r="NEO51" s="483"/>
      <c r="NEP51" s="483"/>
      <c r="NEQ51" s="483"/>
      <c r="NER51" s="483"/>
      <c r="NES51" s="483"/>
      <c r="NET51" s="483"/>
      <c r="NEU51" s="483"/>
      <c r="NEV51" s="483"/>
      <c r="NEW51" s="483"/>
      <c r="NEX51" s="483"/>
      <c r="NEY51" s="483"/>
      <c r="NEZ51" s="483"/>
      <c r="NFA51" s="483"/>
      <c r="NFB51" s="483"/>
      <c r="NFC51" s="483"/>
      <c r="NFD51" s="483"/>
      <c r="NFE51" s="483"/>
      <c r="NFF51" s="483"/>
      <c r="NFG51" s="483"/>
      <c r="NFH51" s="483"/>
      <c r="NFI51" s="483"/>
      <c r="NFJ51" s="483"/>
      <c r="NFK51" s="483"/>
      <c r="NFL51" s="483"/>
      <c r="NFM51" s="483"/>
      <c r="NFN51" s="483"/>
      <c r="NFO51" s="483"/>
      <c r="NFP51" s="483"/>
      <c r="NFQ51" s="483"/>
      <c r="NFR51" s="483"/>
      <c r="NFS51" s="483"/>
      <c r="NFT51" s="483"/>
      <c r="NFU51" s="483"/>
      <c r="NFV51" s="483"/>
      <c r="NFW51" s="483"/>
      <c r="NFX51" s="483"/>
      <c r="NFY51" s="483"/>
      <c r="NFZ51" s="483"/>
      <c r="NGA51" s="483"/>
      <c r="NGB51" s="483"/>
      <c r="NGC51" s="483"/>
      <c r="NGD51" s="483"/>
      <c r="NGE51" s="483"/>
      <c r="NGF51" s="483"/>
      <c r="NGG51" s="483"/>
      <c r="NGH51" s="483"/>
      <c r="NGI51" s="483"/>
      <c r="NGJ51" s="483"/>
      <c r="NGK51" s="483"/>
      <c r="NGL51" s="483"/>
      <c r="NGM51" s="483"/>
      <c r="NGN51" s="483"/>
      <c r="NGO51" s="483"/>
      <c r="NGP51" s="483"/>
      <c r="NGQ51" s="483"/>
      <c r="NGR51" s="483"/>
      <c r="NGS51" s="483"/>
      <c r="NGT51" s="483"/>
      <c r="NGU51" s="483"/>
      <c r="NGV51" s="483"/>
      <c r="NGW51" s="483"/>
      <c r="NGX51" s="483"/>
      <c r="NGY51" s="483"/>
      <c r="NGZ51" s="483"/>
      <c r="NHA51" s="483"/>
      <c r="NHB51" s="483"/>
      <c r="NHC51" s="483"/>
      <c r="NHD51" s="483"/>
      <c r="NHE51" s="483"/>
      <c r="NHF51" s="483"/>
      <c r="NHG51" s="483"/>
      <c r="NHH51" s="483"/>
      <c r="NHI51" s="483"/>
      <c r="NHJ51" s="483"/>
      <c r="NHK51" s="483"/>
      <c r="NHL51" s="483"/>
      <c r="NHM51" s="483"/>
      <c r="NHN51" s="483"/>
      <c r="NHO51" s="483"/>
      <c r="NHP51" s="483"/>
      <c r="NHQ51" s="483"/>
      <c r="NHR51" s="483"/>
      <c r="NHS51" s="483"/>
      <c r="NHT51" s="483"/>
      <c r="NHU51" s="483"/>
      <c r="NHV51" s="483"/>
      <c r="NHW51" s="483"/>
      <c r="NHX51" s="483"/>
      <c r="NHY51" s="483"/>
      <c r="NHZ51" s="483"/>
      <c r="NIA51" s="483"/>
      <c r="NIB51" s="483"/>
      <c r="NIC51" s="483"/>
      <c r="NID51" s="483"/>
      <c r="NIE51" s="483"/>
      <c r="NIF51" s="483"/>
      <c r="NIG51" s="483"/>
      <c r="NIH51" s="483"/>
      <c r="NII51" s="483"/>
      <c r="NIJ51" s="483"/>
      <c r="NIK51" s="483"/>
      <c r="NIL51" s="483"/>
      <c r="NIM51" s="483"/>
      <c r="NIN51" s="483"/>
      <c r="NIO51" s="483"/>
      <c r="NIP51" s="483"/>
      <c r="NIQ51" s="483"/>
      <c r="NIR51" s="483"/>
      <c r="NIS51" s="483"/>
      <c r="NIT51" s="483"/>
      <c r="NIU51" s="483"/>
      <c r="NIV51" s="483"/>
      <c r="NIW51" s="483"/>
      <c r="NIX51" s="483"/>
      <c r="NIY51" s="483"/>
      <c r="NIZ51" s="483"/>
      <c r="NJA51" s="483"/>
      <c r="NJB51" s="483"/>
      <c r="NJC51" s="483"/>
      <c r="NJD51" s="483"/>
      <c r="NJE51" s="483"/>
      <c r="NJF51" s="483"/>
      <c r="NJG51" s="483"/>
      <c r="NJH51" s="483"/>
      <c r="NJI51" s="483"/>
      <c r="NJJ51" s="483"/>
      <c r="NJK51" s="483"/>
      <c r="NJL51" s="483"/>
      <c r="NJM51" s="483"/>
      <c r="NJN51" s="483"/>
      <c r="NJO51" s="483"/>
      <c r="NJP51" s="483"/>
      <c r="NJQ51" s="483"/>
      <c r="NJR51" s="483"/>
      <c r="NJS51" s="483"/>
      <c r="NJT51" s="483"/>
      <c r="NJU51" s="483"/>
      <c r="NJV51" s="483"/>
      <c r="NJW51" s="483"/>
      <c r="NJX51" s="483"/>
      <c r="NJY51" s="483"/>
      <c r="NJZ51" s="483"/>
      <c r="NKA51" s="483"/>
      <c r="NKB51" s="483"/>
      <c r="NKC51" s="483"/>
      <c r="NKD51" s="483"/>
      <c r="NKE51" s="483"/>
      <c r="NKF51" s="483"/>
      <c r="NKG51" s="483"/>
      <c r="NKH51" s="483"/>
      <c r="NKI51" s="483"/>
      <c r="NKJ51" s="483"/>
      <c r="NKK51" s="483"/>
      <c r="NKL51" s="483"/>
      <c r="NKM51" s="483"/>
      <c r="NKN51" s="483"/>
      <c r="NKO51" s="483"/>
      <c r="NKP51" s="483"/>
      <c r="NKQ51" s="483"/>
      <c r="NKR51" s="483"/>
      <c r="NKS51" s="483"/>
      <c r="NKT51" s="483"/>
      <c r="NKU51" s="483"/>
      <c r="NKV51" s="483"/>
      <c r="NKW51" s="483"/>
      <c r="NKX51" s="483"/>
      <c r="NKY51" s="483"/>
      <c r="NKZ51" s="483"/>
      <c r="NLA51" s="483"/>
      <c r="NLB51" s="483"/>
      <c r="NLC51" s="483"/>
      <c r="NLD51" s="483"/>
      <c r="NLE51" s="483"/>
      <c r="NLF51" s="483"/>
      <c r="NLG51" s="483"/>
      <c r="NLH51" s="483"/>
      <c r="NLI51" s="483"/>
      <c r="NLJ51" s="483"/>
      <c r="NLK51" s="483"/>
      <c r="NLL51" s="483"/>
      <c r="NLM51" s="483"/>
      <c r="NLN51" s="483"/>
      <c r="NLO51" s="483"/>
      <c r="NLP51" s="483"/>
      <c r="NLQ51" s="483"/>
      <c r="NLR51" s="483"/>
      <c r="NLS51" s="483"/>
      <c r="NLT51" s="483"/>
      <c r="NLU51" s="483"/>
      <c r="NLV51" s="483"/>
      <c r="NLW51" s="483"/>
      <c r="NLX51" s="483"/>
      <c r="NLY51" s="483"/>
      <c r="NLZ51" s="483"/>
      <c r="NMA51" s="483"/>
      <c r="NMB51" s="483"/>
      <c r="NMC51" s="483"/>
      <c r="NMD51" s="483"/>
      <c r="NME51" s="483"/>
      <c r="NMF51" s="483"/>
      <c r="NMG51" s="483"/>
      <c r="NMH51" s="483"/>
      <c r="NMI51" s="483"/>
      <c r="NMJ51" s="483"/>
      <c r="NMK51" s="483"/>
      <c r="NML51" s="483"/>
      <c r="NMM51" s="483"/>
      <c r="NMN51" s="483"/>
      <c r="NMO51" s="483"/>
      <c r="NMP51" s="483"/>
      <c r="NMQ51" s="483"/>
      <c r="NMR51" s="483"/>
      <c r="NMS51" s="483"/>
      <c r="NMT51" s="483"/>
      <c r="NMU51" s="483"/>
      <c r="NMV51" s="483"/>
      <c r="NMW51" s="483"/>
      <c r="NMX51" s="483"/>
      <c r="NMY51" s="483"/>
      <c r="NMZ51" s="483"/>
      <c r="NNA51" s="483"/>
      <c r="NNB51" s="483"/>
      <c r="NNC51" s="483"/>
      <c r="NND51" s="483"/>
      <c r="NNE51" s="483"/>
      <c r="NNF51" s="483"/>
      <c r="NNG51" s="483"/>
      <c r="NNH51" s="483"/>
      <c r="NNI51" s="483"/>
      <c r="NNJ51" s="483"/>
      <c r="NNK51" s="483"/>
      <c r="NNL51" s="483"/>
      <c r="NNM51" s="483"/>
      <c r="NNN51" s="483"/>
      <c r="NNO51" s="483"/>
      <c r="NNP51" s="483"/>
      <c r="NNQ51" s="483"/>
      <c r="NNR51" s="483"/>
      <c r="NNS51" s="483"/>
      <c r="NNT51" s="483"/>
      <c r="NNU51" s="483"/>
      <c r="NNV51" s="483"/>
      <c r="NNW51" s="483"/>
      <c r="NNX51" s="483"/>
      <c r="NNY51" s="483"/>
      <c r="NNZ51" s="483"/>
      <c r="NOA51" s="483"/>
      <c r="NOB51" s="483"/>
      <c r="NOC51" s="483"/>
      <c r="NOD51" s="483"/>
      <c r="NOE51" s="483"/>
      <c r="NOF51" s="483"/>
      <c r="NOG51" s="483"/>
      <c r="NOH51" s="483"/>
      <c r="NOI51" s="483"/>
      <c r="NOJ51" s="483"/>
      <c r="NOK51" s="483"/>
      <c r="NOL51" s="483"/>
      <c r="NOM51" s="483"/>
      <c r="NON51" s="483"/>
      <c r="NOO51" s="483"/>
      <c r="NOP51" s="483"/>
      <c r="NOQ51" s="483"/>
      <c r="NOR51" s="483"/>
      <c r="NOS51" s="483"/>
      <c r="NOT51" s="483"/>
      <c r="NOU51" s="483"/>
      <c r="NOV51" s="483"/>
      <c r="NOW51" s="483"/>
      <c r="NOX51" s="483"/>
      <c r="NOY51" s="483"/>
      <c r="NOZ51" s="483"/>
      <c r="NPA51" s="483"/>
      <c r="NPB51" s="483"/>
      <c r="NPC51" s="483"/>
      <c r="NPD51" s="483"/>
      <c r="NPE51" s="483"/>
      <c r="NPF51" s="483"/>
      <c r="NPG51" s="483"/>
      <c r="NPH51" s="483"/>
      <c r="NPI51" s="483"/>
      <c r="NPJ51" s="483"/>
      <c r="NPK51" s="483"/>
      <c r="NPL51" s="483"/>
      <c r="NPM51" s="483"/>
      <c r="NPN51" s="483"/>
      <c r="NPO51" s="483"/>
      <c r="NPP51" s="483"/>
      <c r="NPQ51" s="483"/>
      <c r="NPR51" s="483"/>
      <c r="NPS51" s="483"/>
      <c r="NPT51" s="483"/>
      <c r="NPU51" s="483"/>
      <c r="NPV51" s="483"/>
      <c r="NPW51" s="483"/>
      <c r="NPX51" s="483"/>
      <c r="NPY51" s="483"/>
      <c r="NPZ51" s="483"/>
      <c r="NQA51" s="483"/>
      <c r="NQB51" s="483"/>
      <c r="NQC51" s="483"/>
      <c r="NQD51" s="483"/>
      <c r="NQE51" s="483"/>
      <c r="NQF51" s="483"/>
      <c r="NQG51" s="483"/>
      <c r="NQH51" s="483"/>
      <c r="NQI51" s="483"/>
      <c r="NQJ51" s="483"/>
      <c r="NQK51" s="483"/>
      <c r="NQL51" s="483"/>
      <c r="NQM51" s="483"/>
      <c r="NQN51" s="483"/>
      <c r="NQO51" s="483"/>
      <c r="NQP51" s="483"/>
      <c r="NQQ51" s="483"/>
      <c r="NQR51" s="483"/>
      <c r="NQS51" s="483"/>
      <c r="NQT51" s="483"/>
      <c r="NQU51" s="483"/>
      <c r="NQV51" s="483"/>
      <c r="NQW51" s="483"/>
      <c r="NQX51" s="483"/>
      <c r="NQY51" s="483"/>
      <c r="NQZ51" s="483"/>
      <c r="NRA51" s="483"/>
      <c r="NRB51" s="483"/>
      <c r="NRC51" s="483"/>
      <c r="NRD51" s="483"/>
      <c r="NRE51" s="483"/>
      <c r="NRF51" s="483"/>
      <c r="NRG51" s="483"/>
      <c r="NRH51" s="483"/>
      <c r="NRI51" s="483"/>
      <c r="NRJ51" s="483"/>
      <c r="NRK51" s="483"/>
      <c r="NRL51" s="483"/>
      <c r="NRM51" s="483"/>
      <c r="NRN51" s="483"/>
      <c r="NRO51" s="483"/>
      <c r="NRP51" s="483"/>
      <c r="NRQ51" s="483"/>
      <c r="NRR51" s="483"/>
      <c r="NRS51" s="483"/>
      <c r="NRT51" s="483"/>
      <c r="NRU51" s="483"/>
      <c r="NRV51" s="483"/>
      <c r="NRW51" s="483"/>
      <c r="NRX51" s="483"/>
      <c r="NRY51" s="483"/>
      <c r="NRZ51" s="483"/>
      <c r="NSA51" s="483"/>
      <c r="NSB51" s="483"/>
      <c r="NSC51" s="483"/>
      <c r="NSD51" s="483"/>
      <c r="NSE51" s="483"/>
      <c r="NSF51" s="483"/>
      <c r="NSG51" s="483"/>
      <c r="NSH51" s="483"/>
      <c r="NSI51" s="483"/>
      <c r="NSJ51" s="483"/>
      <c r="NSK51" s="483"/>
      <c r="NSL51" s="483"/>
      <c r="NSM51" s="483"/>
      <c r="NSN51" s="483"/>
      <c r="NSO51" s="483"/>
      <c r="NSP51" s="483"/>
      <c r="NSQ51" s="483"/>
      <c r="NSR51" s="483"/>
      <c r="NSS51" s="483"/>
      <c r="NST51" s="483"/>
      <c r="NSU51" s="483"/>
      <c r="NSV51" s="483"/>
      <c r="NSW51" s="483"/>
      <c r="NSX51" s="483"/>
      <c r="NSY51" s="483"/>
      <c r="NSZ51" s="483"/>
      <c r="NTA51" s="483"/>
      <c r="NTB51" s="483"/>
      <c r="NTC51" s="483"/>
      <c r="NTD51" s="483"/>
      <c r="NTE51" s="483"/>
      <c r="NTF51" s="483"/>
      <c r="NTG51" s="483"/>
      <c r="NTH51" s="483"/>
      <c r="NTI51" s="483"/>
      <c r="NTJ51" s="483"/>
      <c r="NTK51" s="483"/>
      <c r="NTL51" s="483"/>
      <c r="NTM51" s="483"/>
      <c r="NTN51" s="483"/>
      <c r="NTO51" s="483"/>
      <c r="NTP51" s="483"/>
      <c r="NTQ51" s="483"/>
      <c r="NTR51" s="483"/>
      <c r="NTS51" s="483"/>
      <c r="NTT51" s="483"/>
      <c r="NTU51" s="483"/>
      <c r="NTV51" s="483"/>
      <c r="NTW51" s="483"/>
      <c r="NTX51" s="483"/>
      <c r="NTY51" s="483"/>
      <c r="NTZ51" s="483"/>
      <c r="NUA51" s="483"/>
      <c r="NUB51" s="483"/>
      <c r="NUC51" s="483"/>
      <c r="NUD51" s="483"/>
      <c r="NUE51" s="483"/>
      <c r="NUF51" s="483"/>
      <c r="NUG51" s="483"/>
      <c r="NUH51" s="483"/>
      <c r="NUI51" s="483"/>
      <c r="NUJ51" s="483"/>
      <c r="NUK51" s="483"/>
      <c r="NUL51" s="483"/>
      <c r="NUM51" s="483"/>
      <c r="NUN51" s="483"/>
      <c r="NUO51" s="483"/>
      <c r="NUP51" s="483"/>
      <c r="NUQ51" s="483"/>
      <c r="NUR51" s="483"/>
      <c r="NUS51" s="483"/>
      <c r="NUT51" s="483"/>
      <c r="NUU51" s="483"/>
      <c r="NUV51" s="483"/>
      <c r="NUW51" s="483"/>
      <c r="NUX51" s="483"/>
      <c r="NUY51" s="483"/>
      <c r="NUZ51" s="483"/>
      <c r="NVA51" s="483"/>
      <c r="NVB51" s="483"/>
      <c r="NVC51" s="483"/>
      <c r="NVD51" s="483"/>
      <c r="NVE51" s="483"/>
      <c r="NVF51" s="483"/>
      <c r="NVG51" s="483"/>
      <c r="NVH51" s="483"/>
      <c r="NVI51" s="483"/>
      <c r="NVJ51" s="483"/>
      <c r="NVK51" s="483"/>
      <c r="NVL51" s="483"/>
      <c r="NVM51" s="483"/>
      <c r="NVN51" s="483"/>
      <c r="NVO51" s="483"/>
      <c r="NVP51" s="483"/>
      <c r="NVQ51" s="483"/>
      <c r="NVR51" s="483"/>
      <c r="NVS51" s="483"/>
      <c r="NVT51" s="483"/>
      <c r="NVU51" s="483"/>
      <c r="NVV51" s="483"/>
      <c r="NVW51" s="483"/>
      <c r="NVX51" s="483"/>
      <c r="NVY51" s="483"/>
      <c r="NVZ51" s="483"/>
      <c r="NWA51" s="483"/>
      <c r="NWB51" s="483"/>
      <c r="NWC51" s="483"/>
      <c r="NWD51" s="483"/>
      <c r="NWE51" s="483"/>
      <c r="NWF51" s="483"/>
      <c r="NWG51" s="483"/>
      <c r="NWH51" s="483"/>
      <c r="NWI51" s="483"/>
      <c r="NWJ51" s="483"/>
      <c r="NWK51" s="483"/>
      <c r="NWL51" s="483"/>
      <c r="NWM51" s="483"/>
      <c r="NWN51" s="483"/>
      <c r="NWO51" s="483"/>
      <c r="NWP51" s="483"/>
      <c r="NWQ51" s="483"/>
      <c r="NWR51" s="483"/>
      <c r="NWS51" s="483"/>
      <c r="NWT51" s="483"/>
      <c r="NWU51" s="483"/>
      <c r="NWV51" s="483"/>
      <c r="NWW51" s="483"/>
      <c r="NWX51" s="483"/>
      <c r="NWY51" s="483"/>
      <c r="NWZ51" s="483"/>
      <c r="NXA51" s="483"/>
      <c r="NXB51" s="483"/>
      <c r="NXC51" s="483"/>
      <c r="NXD51" s="483"/>
      <c r="NXE51" s="483"/>
      <c r="NXF51" s="483"/>
      <c r="NXG51" s="483"/>
      <c r="NXH51" s="483"/>
      <c r="NXI51" s="483"/>
      <c r="NXJ51" s="483"/>
      <c r="NXK51" s="483"/>
      <c r="NXL51" s="483"/>
      <c r="NXM51" s="483"/>
      <c r="NXN51" s="483"/>
      <c r="NXO51" s="483"/>
      <c r="NXP51" s="483"/>
      <c r="NXQ51" s="483"/>
      <c r="NXR51" s="483"/>
      <c r="NXS51" s="483"/>
      <c r="NXT51" s="483"/>
      <c r="NXU51" s="483"/>
      <c r="NXV51" s="483"/>
      <c r="NXW51" s="483"/>
      <c r="NXX51" s="483"/>
      <c r="NXY51" s="483"/>
      <c r="NXZ51" s="483"/>
      <c r="NYA51" s="483"/>
      <c r="NYB51" s="483"/>
      <c r="NYC51" s="483"/>
      <c r="NYD51" s="483"/>
      <c r="NYE51" s="483"/>
      <c r="NYF51" s="483"/>
      <c r="NYG51" s="483"/>
      <c r="NYH51" s="483"/>
      <c r="NYI51" s="483"/>
      <c r="NYJ51" s="483"/>
      <c r="NYK51" s="483"/>
      <c r="NYL51" s="483"/>
      <c r="NYM51" s="483"/>
      <c r="NYN51" s="483"/>
      <c r="NYO51" s="483"/>
      <c r="NYP51" s="483"/>
      <c r="NYQ51" s="483"/>
      <c r="NYR51" s="483"/>
      <c r="NYS51" s="483"/>
      <c r="NYT51" s="483"/>
      <c r="NYU51" s="483"/>
      <c r="NYV51" s="483"/>
      <c r="NYW51" s="483"/>
      <c r="NYX51" s="483"/>
      <c r="NYY51" s="483"/>
      <c r="NYZ51" s="483"/>
      <c r="NZA51" s="483"/>
      <c r="NZB51" s="483"/>
      <c r="NZC51" s="483"/>
      <c r="NZD51" s="483"/>
      <c r="NZE51" s="483"/>
      <c r="NZF51" s="483"/>
      <c r="NZG51" s="483"/>
      <c r="NZH51" s="483"/>
      <c r="NZI51" s="483"/>
      <c r="NZJ51" s="483"/>
      <c r="NZK51" s="483"/>
      <c r="NZL51" s="483"/>
      <c r="NZM51" s="483"/>
      <c r="NZN51" s="483"/>
      <c r="NZO51" s="483"/>
      <c r="NZP51" s="483"/>
      <c r="NZQ51" s="483"/>
      <c r="NZR51" s="483"/>
      <c r="NZS51" s="483"/>
      <c r="NZT51" s="483"/>
      <c r="NZU51" s="483"/>
      <c r="NZV51" s="483"/>
      <c r="NZW51" s="483"/>
      <c r="NZX51" s="483"/>
      <c r="NZY51" s="483"/>
      <c r="NZZ51" s="483"/>
      <c r="OAA51" s="483"/>
      <c r="OAB51" s="483"/>
      <c r="OAC51" s="483"/>
      <c r="OAD51" s="483"/>
      <c r="OAE51" s="483"/>
      <c r="OAF51" s="483"/>
      <c r="OAG51" s="483"/>
      <c r="OAH51" s="483"/>
      <c r="OAI51" s="483"/>
      <c r="OAJ51" s="483"/>
      <c r="OAK51" s="483"/>
      <c r="OAL51" s="483"/>
      <c r="OAM51" s="483"/>
      <c r="OAN51" s="483"/>
      <c r="OAO51" s="483"/>
      <c r="OAP51" s="483"/>
      <c r="OAQ51" s="483"/>
      <c r="OAR51" s="483"/>
      <c r="OAS51" s="483"/>
      <c r="OAT51" s="483"/>
      <c r="OAU51" s="483"/>
      <c r="OAV51" s="483"/>
      <c r="OAW51" s="483"/>
      <c r="OAX51" s="483"/>
      <c r="OAY51" s="483"/>
      <c r="OAZ51" s="483"/>
      <c r="OBA51" s="483"/>
      <c r="OBB51" s="483"/>
      <c r="OBC51" s="483"/>
      <c r="OBD51" s="483"/>
      <c r="OBE51" s="483"/>
      <c r="OBF51" s="483"/>
      <c r="OBG51" s="483"/>
      <c r="OBH51" s="483"/>
      <c r="OBI51" s="483"/>
      <c r="OBJ51" s="483"/>
      <c r="OBK51" s="483"/>
      <c r="OBL51" s="483"/>
      <c r="OBM51" s="483"/>
      <c r="OBN51" s="483"/>
      <c r="OBO51" s="483"/>
      <c r="OBP51" s="483"/>
      <c r="OBQ51" s="483"/>
      <c r="OBR51" s="483"/>
      <c r="OBS51" s="483"/>
      <c r="OBT51" s="483"/>
      <c r="OBU51" s="483"/>
      <c r="OBV51" s="483"/>
      <c r="OBW51" s="483"/>
      <c r="OBX51" s="483"/>
      <c r="OBY51" s="483"/>
      <c r="OBZ51" s="483"/>
      <c r="OCA51" s="483"/>
      <c r="OCB51" s="483"/>
      <c r="OCC51" s="483"/>
      <c r="OCD51" s="483"/>
      <c r="OCE51" s="483"/>
      <c r="OCF51" s="483"/>
      <c r="OCG51" s="483"/>
      <c r="OCH51" s="483"/>
      <c r="OCI51" s="483"/>
      <c r="OCJ51" s="483"/>
      <c r="OCK51" s="483"/>
      <c r="OCL51" s="483"/>
      <c r="OCM51" s="483"/>
      <c r="OCN51" s="483"/>
      <c r="OCO51" s="483"/>
      <c r="OCP51" s="483"/>
      <c r="OCQ51" s="483"/>
      <c r="OCR51" s="483"/>
      <c r="OCS51" s="483"/>
      <c r="OCT51" s="483"/>
      <c r="OCU51" s="483"/>
      <c r="OCV51" s="483"/>
      <c r="OCW51" s="483"/>
      <c r="OCX51" s="483"/>
      <c r="OCY51" s="483"/>
      <c r="OCZ51" s="483"/>
      <c r="ODA51" s="483"/>
      <c r="ODB51" s="483"/>
      <c r="ODC51" s="483"/>
      <c r="ODD51" s="483"/>
      <c r="ODE51" s="483"/>
      <c r="ODF51" s="483"/>
      <c r="ODG51" s="483"/>
      <c r="ODH51" s="483"/>
      <c r="ODI51" s="483"/>
      <c r="ODJ51" s="483"/>
      <c r="ODK51" s="483"/>
      <c r="ODL51" s="483"/>
      <c r="ODM51" s="483"/>
      <c r="ODN51" s="483"/>
      <c r="ODO51" s="483"/>
      <c r="ODP51" s="483"/>
      <c r="ODQ51" s="483"/>
      <c r="ODR51" s="483"/>
      <c r="ODS51" s="483"/>
      <c r="ODT51" s="483"/>
      <c r="ODU51" s="483"/>
      <c r="ODV51" s="483"/>
      <c r="ODW51" s="483"/>
      <c r="ODX51" s="483"/>
      <c r="ODY51" s="483"/>
      <c r="ODZ51" s="483"/>
      <c r="OEA51" s="483"/>
      <c r="OEB51" s="483"/>
      <c r="OEC51" s="483"/>
      <c r="OED51" s="483"/>
      <c r="OEE51" s="483"/>
      <c r="OEF51" s="483"/>
      <c r="OEG51" s="483"/>
      <c r="OEH51" s="483"/>
      <c r="OEI51" s="483"/>
      <c r="OEJ51" s="483"/>
      <c r="OEK51" s="483"/>
      <c r="OEL51" s="483"/>
      <c r="OEM51" s="483"/>
      <c r="OEN51" s="483"/>
      <c r="OEO51" s="483"/>
      <c r="OEP51" s="483"/>
      <c r="OEQ51" s="483"/>
      <c r="OER51" s="483"/>
      <c r="OES51" s="483"/>
      <c r="OET51" s="483"/>
      <c r="OEU51" s="483"/>
      <c r="OEV51" s="483"/>
      <c r="OEW51" s="483"/>
      <c r="OEX51" s="483"/>
      <c r="OEY51" s="483"/>
      <c r="OEZ51" s="483"/>
      <c r="OFA51" s="483"/>
      <c r="OFB51" s="483"/>
      <c r="OFC51" s="483"/>
      <c r="OFD51" s="483"/>
      <c r="OFE51" s="483"/>
      <c r="OFF51" s="483"/>
      <c r="OFG51" s="483"/>
      <c r="OFH51" s="483"/>
      <c r="OFI51" s="483"/>
      <c r="OFJ51" s="483"/>
      <c r="OFK51" s="483"/>
      <c r="OFL51" s="483"/>
      <c r="OFM51" s="483"/>
      <c r="OFN51" s="483"/>
      <c r="OFO51" s="483"/>
      <c r="OFP51" s="483"/>
      <c r="OFQ51" s="483"/>
      <c r="OFR51" s="483"/>
      <c r="OFS51" s="483"/>
      <c r="OFT51" s="483"/>
      <c r="OFU51" s="483"/>
      <c r="OFV51" s="483"/>
      <c r="OFW51" s="483"/>
      <c r="OFX51" s="483"/>
      <c r="OFY51" s="483"/>
      <c r="OFZ51" s="483"/>
      <c r="OGA51" s="483"/>
      <c r="OGB51" s="483"/>
      <c r="OGC51" s="483"/>
      <c r="OGD51" s="483"/>
      <c r="OGE51" s="483"/>
      <c r="OGF51" s="483"/>
      <c r="OGG51" s="483"/>
      <c r="OGH51" s="483"/>
      <c r="OGI51" s="483"/>
      <c r="OGJ51" s="483"/>
      <c r="OGK51" s="483"/>
      <c r="OGL51" s="483"/>
      <c r="OGM51" s="483"/>
      <c r="OGN51" s="483"/>
      <c r="OGO51" s="483"/>
      <c r="OGP51" s="483"/>
      <c r="OGQ51" s="483"/>
      <c r="OGR51" s="483"/>
      <c r="OGS51" s="483"/>
      <c r="OGT51" s="483"/>
      <c r="OGU51" s="483"/>
      <c r="OGV51" s="483"/>
      <c r="OGW51" s="483"/>
      <c r="OGX51" s="483"/>
      <c r="OGY51" s="483"/>
      <c r="OGZ51" s="483"/>
      <c r="OHA51" s="483"/>
      <c r="OHB51" s="483"/>
      <c r="OHC51" s="483"/>
      <c r="OHD51" s="483"/>
      <c r="OHE51" s="483"/>
      <c r="OHF51" s="483"/>
      <c r="OHG51" s="483"/>
      <c r="OHH51" s="483"/>
      <c r="OHI51" s="483"/>
      <c r="OHJ51" s="483"/>
      <c r="OHK51" s="483"/>
      <c r="OHL51" s="483"/>
      <c r="OHM51" s="483"/>
      <c r="OHN51" s="483"/>
      <c r="OHO51" s="483"/>
      <c r="OHP51" s="483"/>
      <c r="OHQ51" s="483"/>
      <c r="OHR51" s="483"/>
      <c r="OHS51" s="483"/>
      <c r="OHT51" s="483"/>
      <c r="OHU51" s="483"/>
      <c r="OHV51" s="483"/>
      <c r="OHW51" s="483"/>
      <c r="OHX51" s="483"/>
      <c r="OHY51" s="483"/>
      <c r="OHZ51" s="483"/>
      <c r="OIA51" s="483"/>
      <c r="OIB51" s="483"/>
      <c r="OIC51" s="483"/>
      <c r="OID51" s="483"/>
      <c r="OIE51" s="483"/>
      <c r="OIF51" s="483"/>
      <c r="OIG51" s="483"/>
      <c r="OIH51" s="483"/>
      <c r="OII51" s="483"/>
      <c r="OIJ51" s="483"/>
      <c r="OIK51" s="483"/>
      <c r="OIL51" s="483"/>
      <c r="OIM51" s="483"/>
      <c r="OIN51" s="483"/>
      <c r="OIO51" s="483"/>
      <c r="OIP51" s="483"/>
      <c r="OIQ51" s="483"/>
      <c r="OIR51" s="483"/>
      <c r="OIS51" s="483"/>
      <c r="OIT51" s="483"/>
      <c r="OIU51" s="483"/>
      <c r="OIV51" s="483"/>
      <c r="OIW51" s="483"/>
      <c r="OIX51" s="483"/>
      <c r="OIY51" s="483"/>
      <c r="OIZ51" s="483"/>
      <c r="OJA51" s="483"/>
      <c r="OJB51" s="483"/>
      <c r="OJC51" s="483"/>
      <c r="OJD51" s="483"/>
      <c r="OJE51" s="483"/>
      <c r="OJF51" s="483"/>
      <c r="OJG51" s="483"/>
      <c r="OJH51" s="483"/>
      <c r="OJI51" s="483"/>
      <c r="OJJ51" s="483"/>
      <c r="OJK51" s="483"/>
      <c r="OJL51" s="483"/>
      <c r="OJM51" s="483"/>
      <c r="OJN51" s="483"/>
      <c r="OJO51" s="483"/>
      <c r="OJP51" s="483"/>
      <c r="OJQ51" s="483"/>
      <c r="OJR51" s="483"/>
      <c r="OJS51" s="483"/>
      <c r="OJT51" s="483"/>
      <c r="OJU51" s="483"/>
      <c r="OJV51" s="483"/>
      <c r="OJW51" s="483"/>
      <c r="OJX51" s="483"/>
      <c r="OJY51" s="483"/>
      <c r="OJZ51" s="483"/>
      <c r="OKA51" s="483"/>
      <c r="OKB51" s="483"/>
      <c r="OKC51" s="483"/>
      <c r="OKD51" s="483"/>
      <c r="OKE51" s="483"/>
      <c r="OKF51" s="483"/>
      <c r="OKG51" s="483"/>
      <c r="OKH51" s="483"/>
      <c r="OKI51" s="483"/>
      <c r="OKJ51" s="483"/>
      <c r="OKK51" s="483"/>
      <c r="OKL51" s="483"/>
      <c r="OKM51" s="483"/>
      <c r="OKN51" s="483"/>
      <c r="OKO51" s="483"/>
      <c r="OKP51" s="483"/>
      <c r="OKQ51" s="483"/>
      <c r="OKR51" s="483"/>
      <c r="OKS51" s="483"/>
      <c r="OKT51" s="483"/>
      <c r="OKU51" s="483"/>
      <c r="OKV51" s="483"/>
      <c r="OKW51" s="483"/>
      <c r="OKX51" s="483"/>
      <c r="OKY51" s="483"/>
      <c r="OKZ51" s="483"/>
      <c r="OLA51" s="483"/>
      <c r="OLB51" s="483"/>
      <c r="OLC51" s="483"/>
      <c r="OLD51" s="483"/>
      <c r="OLE51" s="483"/>
      <c r="OLF51" s="483"/>
      <c r="OLG51" s="483"/>
      <c r="OLH51" s="483"/>
      <c r="OLI51" s="483"/>
      <c r="OLJ51" s="483"/>
      <c r="OLK51" s="483"/>
      <c r="OLL51" s="483"/>
      <c r="OLM51" s="483"/>
      <c r="OLN51" s="483"/>
      <c r="OLO51" s="483"/>
      <c r="OLP51" s="483"/>
      <c r="OLQ51" s="483"/>
      <c r="OLR51" s="483"/>
      <c r="OLS51" s="483"/>
      <c r="OLT51" s="483"/>
      <c r="OLU51" s="483"/>
      <c r="OLV51" s="483"/>
      <c r="OLW51" s="483"/>
      <c r="OLX51" s="483"/>
      <c r="OLY51" s="483"/>
      <c r="OLZ51" s="483"/>
      <c r="OMA51" s="483"/>
      <c r="OMB51" s="483"/>
      <c r="OMC51" s="483"/>
      <c r="OMD51" s="483"/>
      <c r="OME51" s="483"/>
      <c r="OMF51" s="483"/>
      <c r="OMG51" s="483"/>
      <c r="OMH51" s="483"/>
      <c r="OMI51" s="483"/>
      <c r="OMJ51" s="483"/>
      <c r="OMK51" s="483"/>
      <c r="OML51" s="483"/>
      <c r="OMM51" s="483"/>
      <c r="OMN51" s="483"/>
      <c r="OMO51" s="483"/>
      <c r="OMP51" s="483"/>
      <c r="OMQ51" s="483"/>
      <c r="OMR51" s="483"/>
      <c r="OMS51" s="483"/>
      <c r="OMT51" s="483"/>
      <c r="OMU51" s="483"/>
      <c r="OMV51" s="483"/>
      <c r="OMW51" s="483"/>
      <c r="OMX51" s="483"/>
      <c r="OMY51" s="483"/>
      <c r="OMZ51" s="483"/>
      <c r="ONA51" s="483"/>
      <c r="ONB51" s="483"/>
      <c r="ONC51" s="483"/>
      <c r="OND51" s="483"/>
      <c r="ONE51" s="483"/>
      <c r="ONF51" s="483"/>
      <c r="ONG51" s="483"/>
      <c r="ONH51" s="483"/>
      <c r="ONI51" s="483"/>
      <c r="ONJ51" s="483"/>
      <c r="ONK51" s="483"/>
      <c r="ONL51" s="483"/>
      <c r="ONM51" s="483"/>
      <c r="ONN51" s="483"/>
      <c r="ONO51" s="483"/>
      <c r="ONP51" s="483"/>
      <c r="ONQ51" s="483"/>
      <c r="ONR51" s="483"/>
      <c r="ONS51" s="483"/>
      <c r="ONT51" s="483"/>
      <c r="ONU51" s="483"/>
      <c r="ONV51" s="483"/>
      <c r="ONW51" s="483"/>
      <c r="ONX51" s="483"/>
      <c r="ONY51" s="483"/>
      <c r="ONZ51" s="483"/>
      <c r="OOA51" s="483"/>
      <c r="OOB51" s="483"/>
      <c r="OOC51" s="483"/>
      <c r="OOD51" s="483"/>
      <c r="OOE51" s="483"/>
      <c r="OOF51" s="483"/>
      <c r="OOG51" s="483"/>
      <c r="OOH51" s="483"/>
      <c r="OOI51" s="483"/>
      <c r="OOJ51" s="483"/>
      <c r="OOK51" s="483"/>
      <c r="OOL51" s="483"/>
      <c r="OOM51" s="483"/>
      <c r="OON51" s="483"/>
      <c r="OOO51" s="483"/>
      <c r="OOP51" s="483"/>
      <c r="OOQ51" s="483"/>
      <c r="OOR51" s="483"/>
      <c r="OOS51" s="483"/>
      <c r="OOT51" s="483"/>
      <c r="OOU51" s="483"/>
      <c r="OOV51" s="483"/>
      <c r="OOW51" s="483"/>
      <c r="OOX51" s="483"/>
      <c r="OOY51" s="483"/>
      <c r="OOZ51" s="483"/>
      <c r="OPA51" s="483"/>
      <c r="OPB51" s="483"/>
      <c r="OPC51" s="483"/>
      <c r="OPD51" s="483"/>
      <c r="OPE51" s="483"/>
      <c r="OPF51" s="483"/>
      <c r="OPG51" s="483"/>
      <c r="OPH51" s="483"/>
      <c r="OPI51" s="483"/>
      <c r="OPJ51" s="483"/>
      <c r="OPK51" s="483"/>
      <c r="OPL51" s="483"/>
      <c r="OPM51" s="483"/>
      <c r="OPN51" s="483"/>
      <c r="OPO51" s="483"/>
      <c r="OPP51" s="483"/>
      <c r="OPQ51" s="483"/>
      <c r="OPR51" s="483"/>
      <c r="OPS51" s="483"/>
      <c r="OPT51" s="483"/>
      <c r="OPU51" s="483"/>
      <c r="OPV51" s="483"/>
      <c r="OPW51" s="483"/>
      <c r="OPX51" s="483"/>
      <c r="OPY51" s="483"/>
      <c r="OPZ51" s="483"/>
      <c r="OQA51" s="483"/>
      <c r="OQB51" s="483"/>
      <c r="OQC51" s="483"/>
      <c r="OQD51" s="483"/>
      <c r="OQE51" s="483"/>
      <c r="OQF51" s="483"/>
      <c r="OQG51" s="483"/>
      <c r="OQH51" s="483"/>
      <c r="OQI51" s="483"/>
      <c r="OQJ51" s="483"/>
      <c r="OQK51" s="483"/>
      <c r="OQL51" s="483"/>
      <c r="OQM51" s="483"/>
      <c r="OQN51" s="483"/>
      <c r="OQO51" s="483"/>
      <c r="OQP51" s="483"/>
      <c r="OQQ51" s="483"/>
      <c r="OQR51" s="483"/>
      <c r="OQS51" s="483"/>
      <c r="OQT51" s="483"/>
      <c r="OQU51" s="483"/>
      <c r="OQV51" s="483"/>
      <c r="OQW51" s="483"/>
      <c r="OQX51" s="483"/>
      <c r="OQY51" s="483"/>
      <c r="OQZ51" s="483"/>
      <c r="ORA51" s="483"/>
      <c r="ORB51" s="483"/>
      <c r="ORC51" s="483"/>
      <c r="ORD51" s="483"/>
      <c r="ORE51" s="483"/>
      <c r="ORF51" s="483"/>
      <c r="ORG51" s="483"/>
      <c r="ORH51" s="483"/>
      <c r="ORI51" s="483"/>
      <c r="ORJ51" s="483"/>
      <c r="ORK51" s="483"/>
      <c r="ORL51" s="483"/>
      <c r="ORM51" s="483"/>
      <c r="ORN51" s="483"/>
      <c r="ORO51" s="483"/>
      <c r="ORP51" s="483"/>
      <c r="ORQ51" s="483"/>
      <c r="ORR51" s="483"/>
      <c r="ORS51" s="483"/>
      <c r="ORT51" s="483"/>
      <c r="ORU51" s="483"/>
      <c r="ORV51" s="483"/>
      <c r="ORW51" s="483"/>
      <c r="ORX51" s="483"/>
      <c r="ORY51" s="483"/>
      <c r="ORZ51" s="483"/>
      <c r="OSA51" s="483"/>
      <c r="OSB51" s="483"/>
      <c r="OSC51" s="483"/>
      <c r="OSD51" s="483"/>
      <c r="OSE51" s="483"/>
      <c r="OSF51" s="483"/>
      <c r="OSG51" s="483"/>
      <c r="OSH51" s="483"/>
      <c r="OSI51" s="483"/>
      <c r="OSJ51" s="483"/>
      <c r="OSK51" s="483"/>
      <c r="OSL51" s="483"/>
      <c r="OSM51" s="483"/>
      <c r="OSN51" s="483"/>
      <c r="OSO51" s="483"/>
      <c r="OSP51" s="483"/>
      <c r="OSQ51" s="483"/>
      <c r="OSR51" s="483"/>
      <c r="OSS51" s="483"/>
      <c r="OST51" s="483"/>
      <c r="OSU51" s="483"/>
      <c r="OSV51" s="483"/>
      <c r="OSW51" s="483"/>
      <c r="OSX51" s="483"/>
      <c r="OSY51" s="483"/>
      <c r="OSZ51" s="483"/>
      <c r="OTA51" s="483"/>
      <c r="OTB51" s="483"/>
      <c r="OTC51" s="483"/>
      <c r="OTD51" s="483"/>
      <c r="OTE51" s="483"/>
      <c r="OTF51" s="483"/>
      <c r="OTG51" s="483"/>
      <c r="OTH51" s="483"/>
      <c r="OTI51" s="483"/>
      <c r="OTJ51" s="483"/>
      <c r="OTK51" s="483"/>
      <c r="OTL51" s="483"/>
      <c r="OTM51" s="483"/>
      <c r="OTN51" s="483"/>
      <c r="OTO51" s="483"/>
      <c r="OTP51" s="483"/>
      <c r="OTQ51" s="483"/>
      <c r="OTR51" s="483"/>
      <c r="OTS51" s="483"/>
      <c r="OTT51" s="483"/>
      <c r="OTU51" s="483"/>
      <c r="OTV51" s="483"/>
      <c r="OTW51" s="483"/>
      <c r="OTX51" s="483"/>
      <c r="OTY51" s="483"/>
      <c r="OTZ51" s="483"/>
      <c r="OUA51" s="483"/>
      <c r="OUB51" s="483"/>
      <c r="OUC51" s="483"/>
      <c r="OUD51" s="483"/>
      <c r="OUE51" s="483"/>
      <c r="OUF51" s="483"/>
      <c r="OUG51" s="483"/>
      <c r="OUH51" s="483"/>
      <c r="OUI51" s="483"/>
      <c r="OUJ51" s="483"/>
      <c r="OUK51" s="483"/>
      <c r="OUL51" s="483"/>
      <c r="OUM51" s="483"/>
      <c r="OUN51" s="483"/>
      <c r="OUO51" s="483"/>
      <c r="OUP51" s="483"/>
      <c r="OUQ51" s="483"/>
      <c r="OUR51" s="483"/>
      <c r="OUS51" s="483"/>
      <c r="OUT51" s="483"/>
      <c r="OUU51" s="483"/>
      <c r="OUV51" s="483"/>
      <c r="OUW51" s="483"/>
      <c r="OUX51" s="483"/>
      <c r="OUY51" s="483"/>
      <c r="OUZ51" s="483"/>
      <c r="OVA51" s="483"/>
      <c r="OVB51" s="483"/>
      <c r="OVC51" s="483"/>
      <c r="OVD51" s="483"/>
      <c r="OVE51" s="483"/>
      <c r="OVF51" s="483"/>
      <c r="OVG51" s="483"/>
      <c r="OVH51" s="483"/>
      <c r="OVI51" s="483"/>
      <c r="OVJ51" s="483"/>
      <c r="OVK51" s="483"/>
      <c r="OVL51" s="483"/>
      <c r="OVM51" s="483"/>
      <c r="OVN51" s="483"/>
      <c r="OVO51" s="483"/>
      <c r="OVP51" s="483"/>
      <c r="OVQ51" s="483"/>
      <c r="OVR51" s="483"/>
      <c r="OVS51" s="483"/>
      <c r="OVT51" s="483"/>
      <c r="OVU51" s="483"/>
      <c r="OVV51" s="483"/>
      <c r="OVW51" s="483"/>
      <c r="OVX51" s="483"/>
      <c r="OVY51" s="483"/>
      <c r="OVZ51" s="483"/>
      <c r="OWA51" s="483"/>
      <c r="OWB51" s="483"/>
      <c r="OWC51" s="483"/>
      <c r="OWD51" s="483"/>
      <c r="OWE51" s="483"/>
      <c r="OWF51" s="483"/>
      <c r="OWG51" s="483"/>
      <c r="OWH51" s="483"/>
      <c r="OWI51" s="483"/>
      <c r="OWJ51" s="483"/>
      <c r="OWK51" s="483"/>
      <c r="OWL51" s="483"/>
      <c r="OWM51" s="483"/>
      <c r="OWN51" s="483"/>
      <c r="OWO51" s="483"/>
      <c r="OWP51" s="483"/>
      <c r="OWQ51" s="483"/>
      <c r="OWR51" s="483"/>
      <c r="OWS51" s="483"/>
      <c r="OWT51" s="483"/>
      <c r="OWU51" s="483"/>
      <c r="OWV51" s="483"/>
      <c r="OWW51" s="483"/>
      <c r="OWX51" s="483"/>
      <c r="OWY51" s="483"/>
      <c r="OWZ51" s="483"/>
      <c r="OXA51" s="483"/>
      <c r="OXB51" s="483"/>
      <c r="OXC51" s="483"/>
      <c r="OXD51" s="483"/>
      <c r="OXE51" s="483"/>
      <c r="OXF51" s="483"/>
      <c r="OXG51" s="483"/>
      <c r="OXH51" s="483"/>
      <c r="OXI51" s="483"/>
      <c r="OXJ51" s="483"/>
      <c r="OXK51" s="483"/>
      <c r="OXL51" s="483"/>
      <c r="OXM51" s="483"/>
      <c r="OXN51" s="483"/>
      <c r="OXO51" s="483"/>
      <c r="OXP51" s="483"/>
      <c r="OXQ51" s="483"/>
      <c r="OXR51" s="483"/>
      <c r="OXS51" s="483"/>
      <c r="OXT51" s="483"/>
      <c r="OXU51" s="483"/>
      <c r="OXV51" s="483"/>
      <c r="OXW51" s="483"/>
      <c r="OXX51" s="483"/>
      <c r="OXY51" s="483"/>
      <c r="OXZ51" s="483"/>
      <c r="OYA51" s="483"/>
      <c r="OYB51" s="483"/>
      <c r="OYC51" s="483"/>
      <c r="OYD51" s="483"/>
      <c r="OYE51" s="483"/>
      <c r="OYF51" s="483"/>
      <c r="OYG51" s="483"/>
      <c r="OYH51" s="483"/>
      <c r="OYI51" s="483"/>
      <c r="OYJ51" s="483"/>
      <c r="OYK51" s="483"/>
      <c r="OYL51" s="483"/>
      <c r="OYM51" s="483"/>
      <c r="OYN51" s="483"/>
      <c r="OYO51" s="483"/>
      <c r="OYP51" s="483"/>
      <c r="OYQ51" s="483"/>
      <c r="OYR51" s="483"/>
      <c r="OYS51" s="483"/>
      <c r="OYT51" s="483"/>
      <c r="OYU51" s="483"/>
      <c r="OYV51" s="483"/>
      <c r="OYW51" s="483"/>
      <c r="OYX51" s="483"/>
      <c r="OYY51" s="483"/>
      <c r="OYZ51" s="483"/>
      <c r="OZA51" s="483"/>
      <c r="OZB51" s="483"/>
      <c r="OZC51" s="483"/>
      <c r="OZD51" s="483"/>
      <c r="OZE51" s="483"/>
      <c r="OZF51" s="483"/>
      <c r="OZG51" s="483"/>
      <c r="OZH51" s="483"/>
      <c r="OZI51" s="483"/>
      <c r="OZJ51" s="483"/>
      <c r="OZK51" s="483"/>
      <c r="OZL51" s="483"/>
      <c r="OZM51" s="483"/>
      <c r="OZN51" s="483"/>
      <c r="OZO51" s="483"/>
      <c r="OZP51" s="483"/>
      <c r="OZQ51" s="483"/>
      <c r="OZR51" s="483"/>
      <c r="OZS51" s="483"/>
      <c r="OZT51" s="483"/>
      <c r="OZU51" s="483"/>
      <c r="OZV51" s="483"/>
      <c r="OZW51" s="483"/>
      <c r="OZX51" s="483"/>
      <c r="OZY51" s="483"/>
      <c r="OZZ51" s="483"/>
      <c r="PAA51" s="483"/>
      <c r="PAB51" s="483"/>
      <c r="PAC51" s="483"/>
      <c r="PAD51" s="483"/>
      <c r="PAE51" s="483"/>
      <c r="PAF51" s="483"/>
      <c r="PAG51" s="483"/>
      <c r="PAH51" s="483"/>
      <c r="PAI51" s="483"/>
      <c r="PAJ51" s="483"/>
      <c r="PAK51" s="483"/>
      <c r="PAL51" s="483"/>
      <c r="PAM51" s="483"/>
      <c r="PAN51" s="483"/>
      <c r="PAO51" s="483"/>
      <c r="PAP51" s="483"/>
      <c r="PAQ51" s="483"/>
      <c r="PAR51" s="483"/>
      <c r="PAS51" s="483"/>
      <c r="PAT51" s="483"/>
      <c r="PAU51" s="483"/>
      <c r="PAV51" s="483"/>
      <c r="PAW51" s="483"/>
      <c r="PAX51" s="483"/>
      <c r="PAY51" s="483"/>
      <c r="PAZ51" s="483"/>
      <c r="PBA51" s="483"/>
      <c r="PBB51" s="483"/>
      <c r="PBC51" s="483"/>
      <c r="PBD51" s="483"/>
      <c r="PBE51" s="483"/>
      <c r="PBF51" s="483"/>
      <c r="PBG51" s="483"/>
      <c r="PBH51" s="483"/>
      <c r="PBI51" s="483"/>
      <c r="PBJ51" s="483"/>
      <c r="PBK51" s="483"/>
      <c r="PBL51" s="483"/>
      <c r="PBM51" s="483"/>
      <c r="PBN51" s="483"/>
      <c r="PBO51" s="483"/>
      <c r="PBP51" s="483"/>
      <c r="PBQ51" s="483"/>
      <c r="PBR51" s="483"/>
      <c r="PBS51" s="483"/>
      <c r="PBT51" s="483"/>
      <c r="PBU51" s="483"/>
      <c r="PBV51" s="483"/>
      <c r="PBW51" s="483"/>
      <c r="PBX51" s="483"/>
      <c r="PBY51" s="483"/>
      <c r="PBZ51" s="483"/>
      <c r="PCA51" s="483"/>
      <c r="PCB51" s="483"/>
      <c r="PCC51" s="483"/>
      <c r="PCD51" s="483"/>
      <c r="PCE51" s="483"/>
      <c r="PCF51" s="483"/>
      <c r="PCG51" s="483"/>
      <c r="PCH51" s="483"/>
      <c r="PCI51" s="483"/>
      <c r="PCJ51" s="483"/>
      <c r="PCK51" s="483"/>
      <c r="PCL51" s="483"/>
      <c r="PCM51" s="483"/>
      <c r="PCN51" s="483"/>
      <c r="PCO51" s="483"/>
      <c r="PCP51" s="483"/>
      <c r="PCQ51" s="483"/>
      <c r="PCR51" s="483"/>
      <c r="PCS51" s="483"/>
      <c r="PCT51" s="483"/>
      <c r="PCU51" s="483"/>
      <c r="PCV51" s="483"/>
      <c r="PCW51" s="483"/>
      <c r="PCX51" s="483"/>
      <c r="PCY51" s="483"/>
      <c r="PCZ51" s="483"/>
      <c r="PDA51" s="483"/>
      <c r="PDB51" s="483"/>
      <c r="PDC51" s="483"/>
      <c r="PDD51" s="483"/>
      <c r="PDE51" s="483"/>
      <c r="PDF51" s="483"/>
      <c r="PDG51" s="483"/>
      <c r="PDH51" s="483"/>
      <c r="PDI51" s="483"/>
      <c r="PDJ51" s="483"/>
      <c r="PDK51" s="483"/>
      <c r="PDL51" s="483"/>
      <c r="PDM51" s="483"/>
      <c r="PDN51" s="483"/>
      <c r="PDO51" s="483"/>
      <c r="PDP51" s="483"/>
      <c r="PDQ51" s="483"/>
      <c r="PDR51" s="483"/>
      <c r="PDS51" s="483"/>
      <c r="PDT51" s="483"/>
      <c r="PDU51" s="483"/>
      <c r="PDV51" s="483"/>
      <c r="PDW51" s="483"/>
      <c r="PDX51" s="483"/>
      <c r="PDY51" s="483"/>
      <c r="PDZ51" s="483"/>
      <c r="PEA51" s="483"/>
      <c r="PEB51" s="483"/>
      <c r="PEC51" s="483"/>
      <c r="PED51" s="483"/>
      <c r="PEE51" s="483"/>
      <c r="PEF51" s="483"/>
      <c r="PEG51" s="483"/>
      <c r="PEH51" s="483"/>
      <c r="PEI51" s="483"/>
      <c r="PEJ51" s="483"/>
      <c r="PEK51" s="483"/>
      <c r="PEL51" s="483"/>
      <c r="PEM51" s="483"/>
      <c r="PEN51" s="483"/>
      <c r="PEO51" s="483"/>
      <c r="PEP51" s="483"/>
      <c r="PEQ51" s="483"/>
      <c r="PER51" s="483"/>
      <c r="PES51" s="483"/>
      <c r="PET51" s="483"/>
      <c r="PEU51" s="483"/>
      <c r="PEV51" s="483"/>
      <c r="PEW51" s="483"/>
      <c r="PEX51" s="483"/>
      <c r="PEY51" s="483"/>
      <c r="PEZ51" s="483"/>
      <c r="PFA51" s="483"/>
      <c r="PFB51" s="483"/>
      <c r="PFC51" s="483"/>
      <c r="PFD51" s="483"/>
      <c r="PFE51" s="483"/>
      <c r="PFF51" s="483"/>
      <c r="PFG51" s="483"/>
      <c r="PFH51" s="483"/>
      <c r="PFI51" s="483"/>
      <c r="PFJ51" s="483"/>
      <c r="PFK51" s="483"/>
      <c r="PFL51" s="483"/>
      <c r="PFM51" s="483"/>
      <c r="PFN51" s="483"/>
      <c r="PFO51" s="483"/>
      <c r="PFP51" s="483"/>
      <c r="PFQ51" s="483"/>
      <c r="PFR51" s="483"/>
      <c r="PFS51" s="483"/>
      <c r="PFT51" s="483"/>
      <c r="PFU51" s="483"/>
      <c r="PFV51" s="483"/>
      <c r="PFW51" s="483"/>
      <c r="PFX51" s="483"/>
      <c r="PFY51" s="483"/>
      <c r="PFZ51" s="483"/>
      <c r="PGA51" s="483"/>
      <c r="PGB51" s="483"/>
      <c r="PGC51" s="483"/>
      <c r="PGD51" s="483"/>
      <c r="PGE51" s="483"/>
      <c r="PGF51" s="483"/>
      <c r="PGG51" s="483"/>
      <c r="PGH51" s="483"/>
      <c r="PGI51" s="483"/>
      <c r="PGJ51" s="483"/>
      <c r="PGK51" s="483"/>
      <c r="PGL51" s="483"/>
      <c r="PGM51" s="483"/>
      <c r="PGN51" s="483"/>
      <c r="PGO51" s="483"/>
      <c r="PGP51" s="483"/>
      <c r="PGQ51" s="483"/>
      <c r="PGR51" s="483"/>
      <c r="PGS51" s="483"/>
      <c r="PGT51" s="483"/>
      <c r="PGU51" s="483"/>
      <c r="PGV51" s="483"/>
      <c r="PGW51" s="483"/>
      <c r="PGX51" s="483"/>
      <c r="PGY51" s="483"/>
      <c r="PGZ51" s="483"/>
      <c r="PHA51" s="483"/>
      <c r="PHB51" s="483"/>
      <c r="PHC51" s="483"/>
      <c r="PHD51" s="483"/>
      <c r="PHE51" s="483"/>
      <c r="PHF51" s="483"/>
      <c r="PHG51" s="483"/>
      <c r="PHH51" s="483"/>
      <c r="PHI51" s="483"/>
      <c r="PHJ51" s="483"/>
      <c r="PHK51" s="483"/>
      <c r="PHL51" s="483"/>
      <c r="PHM51" s="483"/>
      <c r="PHN51" s="483"/>
      <c r="PHO51" s="483"/>
      <c r="PHP51" s="483"/>
      <c r="PHQ51" s="483"/>
      <c r="PHR51" s="483"/>
      <c r="PHS51" s="483"/>
      <c r="PHT51" s="483"/>
      <c r="PHU51" s="483"/>
      <c r="PHV51" s="483"/>
      <c r="PHW51" s="483"/>
      <c r="PHX51" s="483"/>
      <c r="PHY51" s="483"/>
      <c r="PHZ51" s="483"/>
      <c r="PIA51" s="483"/>
      <c r="PIB51" s="483"/>
      <c r="PIC51" s="483"/>
      <c r="PID51" s="483"/>
      <c r="PIE51" s="483"/>
      <c r="PIF51" s="483"/>
      <c r="PIG51" s="483"/>
      <c r="PIH51" s="483"/>
      <c r="PII51" s="483"/>
      <c r="PIJ51" s="483"/>
      <c r="PIK51" s="483"/>
      <c r="PIL51" s="483"/>
      <c r="PIM51" s="483"/>
      <c r="PIN51" s="483"/>
      <c r="PIO51" s="483"/>
      <c r="PIP51" s="483"/>
      <c r="PIQ51" s="483"/>
      <c r="PIR51" s="483"/>
      <c r="PIS51" s="483"/>
      <c r="PIT51" s="483"/>
      <c r="PIU51" s="483"/>
      <c r="PIV51" s="483"/>
      <c r="PIW51" s="483"/>
      <c r="PIX51" s="483"/>
      <c r="PIY51" s="483"/>
      <c r="PIZ51" s="483"/>
      <c r="PJA51" s="483"/>
      <c r="PJB51" s="483"/>
      <c r="PJC51" s="483"/>
      <c r="PJD51" s="483"/>
      <c r="PJE51" s="483"/>
      <c r="PJF51" s="483"/>
      <c r="PJG51" s="483"/>
      <c r="PJH51" s="483"/>
      <c r="PJI51" s="483"/>
      <c r="PJJ51" s="483"/>
      <c r="PJK51" s="483"/>
      <c r="PJL51" s="483"/>
      <c r="PJM51" s="483"/>
      <c r="PJN51" s="483"/>
      <c r="PJO51" s="483"/>
      <c r="PJP51" s="483"/>
      <c r="PJQ51" s="483"/>
      <c r="PJR51" s="483"/>
      <c r="PJS51" s="483"/>
      <c r="PJT51" s="483"/>
      <c r="PJU51" s="483"/>
      <c r="PJV51" s="483"/>
      <c r="PJW51" s="483"/>
      <c r="PJX51" s="483"/>
      <c r="PJY51" s="483"/>
      <c r="PJZ51" s="483"/>
      <c r="PKA51" s="483"/>
      <c r="PKB51" s="483"/>
      <c r="PKC51" s="483"/>
      <c r="PKD51" s="483"/>
      <c r="PKE51" s="483"/>
      <c r="PKF51" s="483"/>
      <c r="PKG51" s="483"/>
      <c r="PKH51" s="483"/>
      <c r="PKI51" s="483"/>
      <c r="PKJ51" s="483"/>
      <c r="PKK51" s="483"/>
      <c r="PKL51" s="483"/>
      <c r="PKM51" s="483"/>
      <c r="PKN51" s="483"/>
      <c r="PKO51" s="483"/>
      <c r="PKP51" s="483"/>
      <c r="PKQ51" s="483"/>
      <c r="PKR51" s="483"/>
      <c r="PKS51" s="483"/>
      <c r="PKT51" s="483"/>
      <c r="PKU51" s="483"/>
      <c r="PKV51" s="483"/>
      <c r="PKW51" s="483"/>
      <c r="PKX51" s="483"/>
      <c r="PKY51" s="483"/>
      <c r="PKZ51" s="483"/>
      <c r="PLA51" s="483"/>
      <c r="PLB51" s="483"/>
      <c r="PLC51" s="483"/>
      <c r="PLD51" s="483"/>
      <c r="PLE51" s="483"/>
      <c r="PLF51" s="483"/>
      <c r="PLG51" s="483"/>
      <c r="PLH51" s="483"/>
      <c r="PLI51" s="483"/>
      <c r="PLJ51" s="483"/>
      <c r="PLK51" s="483"/>
      <c r="PLL51" s="483"/>
      <c r="PLM51" s="483"/>
      <c r="PLN51" s="483"/>
      <c r="PLO51" s="483"/>
      <c r="PLP51" s="483"/>
      <c r="PLQ51" s="483"/>
      <c r="PLR51" s="483"/>
      <c r="PLS51" s="483"/>
      <c r="PLT51" s="483"/>
      <c r="PLU51" s="483"/>
      <c r="PLV51" s="483"/>
      <c r="PLW51" s="483"/>
      <c r="PLX51" s="483"/>
      <c r="PLY51" s="483"/>
      <c r="PLZ51" s="483"/>
      <c r="PMA51" s="483"/>
      <c r="PMB51" s="483"/>
      <c r="PMC51" s="483"/>
      <c r="PMD51" s="483"/>
      <c r="PME51" s="483"/>
      <c r="PMF51" s="483"/>
      <c r="PMG51" s="483"/>
      <c r="PMH51" s="483"/>
      <c r="PMI51" s="483"/>
      <c r="PMJ51" s="483"/>
      <c r="PMK51" s="483"/>
      <c r="PML51" s="483"/>
      <c r="PMM51" s="483"/>
      <c r="PMN51" s="483"/>
      <c r="PMO51" s="483"/>
      <c r="PMP51" s="483"/>
      <c r="PMQ51" s="483"/>
      <c r="PMR51" s="483"/>
      <c r="PMS51" s="483"/>
      <c r="PMT51" s="483"/>
      <c r="PMU51" s="483"/>
      <c r="PMV51" s="483"/>
      <c r="PMW51" s="483"/>
      <c r="PMX51" s="483"/>
      <c r="PMY51" s="483"/>
      <c r="PMZ51" s="483"/>
      <c r="PNA51" s="483"/>
      <c r="PNB51" s="483"/>
      <c r="PNC51" s="483"/>
      <c r="PND51" s="483"/>
      <c r="PNE51" s="483"/>
      <c r="PNF51" s="483"/>
      <c r="PNG51" s="483"/>
      <c r="PNH51" s="483"/>
      <c r="PNI51" s="483"/>
      <c r="PNJ51" s="483"/>
      <c r="PNK51" s="483"/>
      <c r="PNL51" s="483"/>
      <c r="PNM51" s="483"/>
      <c r="PNN51" s="483"/>
      <c r="PNO51" s="483"/>
      <c r="PNP51" s="483"/>
      <c r="PNQ51" s="483"/>
      <c r="PNR51" s="483"/>
      <c r="PNS51" s="483"/>
      <c r="PNT51" s="483"/>
      <c r="PNU51" s="483"/>
      <c r="PNV51" s="483"/>
      <c r="PNW51" s="483"/>
      <c r="PNX51" s="483"/>
      <c r="PNY51" s="483"/>
      <c r="PNZ51" s="483"/>
      <c r="POA51" s="483"/>
      <c r="POB51" s="483"/>
      <c r="POC51" s="483"/>
      <c r="POD51" s="483"/>
      <c r="POE51" s="483"/>
      <c r="POF51" s="483"/>
      <c r="POG51" s="483"/>
      <c r="POH51" s="483"/>
      <c r="POI51" s="483"/>
      <c r="POJ51" s="483"/>
      <c r="POK51" s="483"/>
      <c r="POL51" s="483"/>
      <c r="POM51" s="483"/>
      <c r="PON51" s="483"/>
      <c r="POO51" s="483"/>
      <c r="POP51" s="483"/>
      <c r="POQ51" s="483"/>
      <c r="POR51" s="483"/>
      <c r="POS51" s="483"/>
      <c r="POT51" s="483"/>
      <c r="POU51" s="483"/>
      <c r="POV51" s="483"/>
      <c r="POW51" s="483"/>
      <c r="POX51" s="483"/>
      <c r="POY51" s="483"/>
      <c r="POZ51" s="483"/>
      <c r="PPA51" s="483"/>
      <c r="PPB51" s="483"/>
      <c r="PPC51" s="483"/>
      <c r="PPD51" s="483"/>
      <c r="PPE51" s="483"/>
      <c r="PPF51" s="483"/>
      <c r="PPG51" s="483"/>
      <c r="PPH51" s="483"/>
      <c r="PPI51" s="483"/>
      <c r="PPJ51" s="483"/>
      <c r="PPK51" s="483"/>
      <c r="PPL51" s="483"/>
      <c r="PPM51" s="483"/>
      <c r="PPN51" s="483"/>
      <c r="PPO51" s="483"/>
      <c r="PPP51" s="483"/>
      <c r="PPQ51" s="483"/>
      <c r="PPR51" s="483"/>
      <c r="PPS51" s="483"/>
      <c r="PPT51" s="483"/>
      <c r="PPU51" s="483"/>
      <c r="PPV51" s="483"/>
      <c r="PPW51" s="483"/>
      <c r="PPX51" s="483"/>
      <c r="PPY51" s="483"/>
      <c r="PPZ51" s="483"/>
      <c r="PQA51" s="483"/>
      <c r="PQB51" s="483"/>
      <c r="PQC51" s="483"/>
      <c r="PQD51" s="483"/>
      <c r="PQE51" s="483"/>
      <c r="PQF51" s="483"/>
      <c r="PQG51" s="483"/>
      <c r="PQH51" s="483"/>
      <c r="PQI51" s="483"/>
      <c r="PQJ51" s="483"/>
      <c r="PQK51" s="483"/>
      <c r="PQL51" s="483"/>
      <c r="PQM51" s="483"/>
      <c r="PQN51" s="483"/>
      <c r="PQO51" s="483"/>
      <c r="PQP51" s="483"/>
      <c r="PQQ51" s="483"/>
      <c r="PQR51" s="483"/>
      <c r="PQS51" s="483"/>
      <c r="PQT51" s="483"/>
      <c r="PQU51" s="483"/>
      <c r="PQV51" s="483"/>
      <c r="PQW51" s="483"/>
      <c r="PQX51" s="483"/>
      <c r="PQY51" s="483"/>
      <c r="PQZ51" s="483"/>
      <c r="PRA51" s="483"/>
      <c r="PRB51" s="483"/>
      <c r="PRC51" s="483"/>
      <c r="PRD51" s="483"/>
      <c r="PRE51" s="483"/>
      <c r="PRF51" s="483"/>
      <c r="PRG51" s="483"/>
      <c r="PRH51" s="483"/>
      <c r="PRI51" s="483"/>
      <c r="PRJ51" s="483"/>
      <c r="PRK51" s="483"/>
      <c r="PRL51" s="483"/>
      <c r="PRM51" s="483"/>
      <c r="PRN51" s="483"/>
      <c r="PRO51" s="483"/>
      <c r="PRP51" s="483"/>
      <c r="PRQ51" s="483"/>
      <c r="PRR51" s="483"/>
      <c r="PRS51" s="483"/>
      <c r="PRT51" s="483"/>
      <c r="PRU51" s="483"/>
      <c r="PRV51" s="483"/>
      <c r="PRW51" s="483"/>
      <c r="PRX51" s="483"/>
      <c r="PRY51" s="483"/>
      <c r="PRZ51" s="483"/>
      <c r="PSA51" s="483"/>
      <c r="PSB51" s="483"/>
      <c r="PSC51" s="483"/>
      <c r="PSD51" s="483"/>
      <c r="PSE51" s="483"/>
      <c r="PSF51" s="483"/>
      <c r="PSG51" s="483"/>
      <c r="PSH51" s="483"/>
      <c r="PSI51" s="483"/>
      <c r="PSJ51" s="483"/>
      <c r="PSK51" s="483"/>
      <c r="PSL51" s="483"/>
      <c r="PSM51" s="483"/>
      <c r="PSN51" s="483"/>
      <c r="PSO51" s="483"/>
      <c r="PSP51" s="483"/>
      <c r="PSQ51" s="483"/>
      <c r="PSR51" s="483"/>
      <c r="PSS51" s="483"/>
      <c r="PST51" s="483"/>
      <c r="PSU51" s="483"/>
      <c r="PSV51" s="483"/>
      <c r="PSW51" s="483"/>
      <c r="PSX51" s="483"/>
      <c r="PSY51" s="483"/>
      <c r="PSZ51" s="483"/>
      <c r="PTA51" s="483"/>
      <c r="PTB51" s="483"/>
      <c r="PTC51" s="483"/>
      <c r="PTD51" s="483"/>
      <c r="PTE51" s="483"/>
      <c r="PTF51" s="483"/>
      <c r="PTG51" s="483"/>
      <c r="PTH51" s="483"/>
      <c r="PTI51" s="483"/>
      <c r="PTJ51" s="483"/>
      <c r="PTK51" s="483"/>
      <c r="PTL51" s="483"/>
      <c r="PTM51" s="483"/>
      <c r="PTN51" s="483"/>
      <c r="PTO51" s="483"/>
      <c r="PTP51" s="483"/>
      <c r="PTQ51" s="483"/>
      <c r="PTR51" s="483"/>
      <c r="PTS51" s="483"/>
      <c r="PTT51" s="483"/>
      <c r="PTU51" s="483"/>
      <c r="PTV51" s="483"/>
      <c r="PTW51" s="483"/>
      <c r="PTX51" s="483"/>
      <c r="PTY51" s="483"/>
      <c r="PTZ51" s="483"/>
      <c r="PUA51" s="483"/>
      <c r="PUB51" s="483"/>
      <c r="PUC51" s="483"/>
      <c r="PUD51" s="483"/>
      <c r="PUE51" s="483"/>
      <c r="PUF51" s="483"/>
      <c r="PUG51" s="483"/>
      <c r="PUH51" s="483"/>
      <c r="PUI51" s="483"/>
      <c r="PUJ51" s="483"/>
      <c r="PUK51" s="483"/>
      <c r="PUL51" s="483"/>
      <c r="PUM51" s="483"/>
      <c r="PUN51" s="483"/>
      <c r="PUO51" s="483"/>
      <c r="PUP51" s="483"/>
      <c r="PUQ51" s="483"/>
      <c r="PUR51" s="483"/>
      <c r="PUS51" s="483"/>
      <c r="PUT51" s="483"/>
      <c r="PUU51" s="483"/>
      <c r="PUV51" s="483"/>
      <c r="PUW51" s="483"/>
      <c r="PUX51" s="483"/>
      <c r="PUY51" s="483"/>
      <c r="PUZ51" s="483"/>
      <c r="PVA51" s="483"/>
      <c r="PVB51" s="483"/>
      <c r="PVC51" s="483"/>
      <c r="PVD51" s="483"/>
      <c r="PVE51" s="483"/>
      <c r="PVF51" s="483"/>
      <c r="PVG51" s="483"/>
      <c r="PVH51" s="483"/>
      <c r="PVI51" s="483"/>
      <c r="PVJ51" s="483"/>
      <c r="PVK51" s="483"/>
      <c r="PVL51" s="483"/>
      <c r="PVM51" s="483"/>
      <c r="PVN51" s="483"/>
      <c r="PVO51" s="483"/>
      <c r="PVP51" s="483"/>
      <c r="PVQ51" s="483"/>
      <c r="PVR51" s="483"/>
      <c r="PVS51" s="483"/>
      <c r="PVT51" s="483"/>
      <c r="PVU51" s="483"/>
      <c r="PVV51" s="483"/>
      <c r="PVW51" s="483"/>
      <c r="PVX51" s="483"/>
      <c r="PVY51" s="483"/>
      <c r="PVZ51" s="483"/>
      <c r="PWA51" s="483"/>
      <c r="PWB51" s="483"/>
      <c r="PWC51" s="483"/>
      <c r="PWD51" s="483"/>
      <c r="PWE51" s="483"/>
      <c r="PWF51" s="483"/>
      <c r="PWG51" s="483"/>
      <c r="PWH51" s="483"/>
      <c r="PWI51" s="483"/>
      <c r="PWJ51" s="483"/>
      <c r="PWK51" s="483"/>
      <c r="PWL51" s="483"/>
      <c r="PWM51" s="483"/>
      <c r="PWN51" s="483"/>
      <c r="PWO51" s="483"/>
      <c r="PWP51" s="483"/>
      <c r="PWQ51" s="483"/>
      <c r="PWR51" s="483"/>
      <c r="PWS51" s="483"/>
      <c r="PWT51" s="483"/>
      <c r="PWU51" s="483"/>
      <c r="PWV51" s="483"/>
      <c r="PWW51" s="483"/>
      <c r="PWX51" s="483"/>
      <c r="PWY51" s="483"/>
      <c r="PWZ51" s="483"/>
      <c r="PXA51" s="483"/>
      <c r="PXB51" s="483"/>
      <c r="PXC51" s="483"/>
      <c r="PXD51" s="483"/>
      <c r="PXE51" s="483"/>
      <c r="PXF51" s="483"/>
      <c r="PXG51" s="483"/>
      <c r="PXH51" s="483"/>
      <c r="PXI51" s="483"/>
      <c r="PXJ51" s="483"/>
      <c r="PXK51" s="483"/>
      <c r="PXL51" s="483"/>
      <c r="PXM51" s="483"/>
      <c r="PXN51" s="483"/>
      <c r="PXO51" s="483"/>
      <c r="PXP51" s="483"/>
      <c r="PXQ51" s="483"/>
      <c r="PXR51" s="483"/>
      <c r="PXS51" s="483"/>
      <c r="PXT51" s="483"/>
      <c r="PXU51" s="483"/>
      <c r="PXV51" s="483"/>
      <c r="PXW51" s="483"/>
      <c r="PXX51" s="483"/>
      <c r="PXY51" s="483"/>
      <c r="PXZ51" s="483"/>
      <c r="PYA51" s="483"/>
      <c r="PYB51" s="483"/>
      <c r="PYC51" s="483"/>
      <c r="PYD51" s="483"/>
      <c r="PYE51" s="483"/>
      <c r="PYF51" s="483"/>
      <c r="PYG51" s="483"/>
      <c r="PYH51" s="483"/>
      <c r="PYI51" s="483"/>
      <c r="PYJ51" s="483"/>
      <c r="PYK51" s="483"/>
      <c r="PYL51" s="483"/>
      <c r="PYM51" s="483"/>
      <c r="PYN51" s="483"/>
      <c r="PYO51" s="483"/>
      <c r="PYP51" s="483"/>
      <c r="PYQ51" s="483"/>
      <c r="PYR51" s="483"/>
      <c r="PYS51" s="483"/>
      <c r="PYT51" s="483"/>
      <c r="PYU51" s="483"/>
      <c r="PYV51" s="483"/>
      <c r="PYW51" s="483"/>
      <c r="PYX51" s="483"/>
      <c r="PYY51" s="483"/>
      <c r="PYZ51" s="483"/>
      <c r="PZA51" s="483"/>
      <c r="PZB51" s="483"/>
      <c r="PZC51" s="483"/>
      <c r="PZD51" s="483"/>
      <c r="PZE51" s="483"/>
      <c r="PZF51" s="483"/>
      <c r="PZG51" s="483"/>
      <c r="PZH51" s="483"/>
      <c r="PZI51" s="483"/>
      <c r="PZJ51" s="483"/>
      <c r="PZK51" s="483"/>
      <c r="PZL51" s="483"/>
      <c r="PZM51" s="483"/>
      <c r="PZN51" s="483"/>
      <c r="PZO51" s="483"/>
      <c r="PZP51" s="483"/>
      <c r="PZQ51" s="483"/>
      <c r="PZR51" s="483"/>
      <c r="PZS51" s="483"/>
      <c r="PZT51" s="483"/>
      <c r="PZU51" s="483"/>
      <c r="PZV51" s="483"/>
      <c r="PZW51" s="483"/>
      <c r="PZX51" s="483"/>
      <c r="PZY51" s="483"/>
      <c r="PZZ51" s="483"/>
      <c r="QAA51" s="483"/>
      <c r="QAB51" s="483"/>
      <c r="QAC51" s="483"/>
      <c r="QAD51" s="483"/>
      <c r="QAE51" s="483"/>
      <c r="QAF51" s="483"/>
      <c r="QAG51" s="483"/>
      <c r="QAH51" s="483"/>
      <c r="QAI51" s="483"/>
      <c r="QAJ51" s="483"/>
      <c r="QAK51" s="483"/>
      <c r="QAL51" s="483"/>
      <c r="QAM51" s="483"/>
      <c r="QAN51" s="483"/>
      <c r="QAO51" s="483"/>
      <c r="QAP51" s="483"/>
      <c r="QAQ51" s="483"/>
      <c r="QAR51" s="483"/>
      <c r="QAS51" s="483"/>
      <c r="QAT51" s="483"/>
      <c r="QAU51" s="483"/>
      <c r="QAV51" s="483"/>
      <c r="QAW51" s="483"/>
      <c r="QAX51" s="483"/>
      <c r="QAY51" s="483"/>
      <c r="QAZ51" s="483"/>
      <c r="QBA51" s="483"/>
      <c r="QBB51" s="483"/>
      <c r="QBC51" s="483"/>
      <c r="QBD51" s="483"/>
      <c r="QBE51" s="483"/>
      <c r="QBF51" s="483"/>
      <c r="QBG51" s="483"/>
      <c r="QBH51" s="483"/>
      <c r="QBI51" s="483"/>
      <c r="QBJ51" s="483"/>
      <c r="QBK51" s="483"/>
      <c r="QBL51" s="483"/>
      <c r="QBM51" s="483"/>
      <c r="QBN51" s="483"/>
      <c r="QBO51" s="483"/>
      <c r="QBP51" s="483"/>
      <c r="QBQ51" s="483"/>
      <c r="QBR51" s="483"/>
      <c r="QBS51" s="483"/>
      <c r="QBT51" s="483"/>
      <c r="QBU51" s="483"/>
      <c r="QBV51" s="483"/>
      <c r="QBW51" s="483"/>
      <c r="QBX51" s="483"/>
      <c r="QBY51" s="483"/>
      <c r="QBZ51" s="483"/>
      <c r="QCA51" s="483"/>
      <c r="QCB51" s="483"/>
      <c r="QCC51" s="483"/>
      <c r="QCD51" s="483"/>
      <c r="QCE51" s="483"/>
      <c r="QCF51" s="483"/>
      <c r="QCG51" s="483"/>
      <c r="QCH51" s="483"/>
      <c r="QCI51" s="483"/>
      <c r="QCJ51" s="483"/>
      <c r="QCK51" s="483"/>
      <c r="QCL51" s="483"/>
      <c r="QCM51" s="483"/>
      <c r="QCN51" s="483"/>
      <c r="QCO51" s="483"/>
      <c r="QCP51" s="483"/>
      <c r="QCQ51" s="483"/>
      <c r="QCR51" s="483"/>
      <c r="QCS51" s="483"/>
      <c r="QCT51" s="483"/>
      <c r="QCU51" s="483"/>
      <c r="QCV51" s="483"/>
      <c r="QCW51" s="483"/>
      <c r="QCX51" s="483"/>
      <c r="QCY51" s="483"/>
      <c r="QCZ51" s="483"/>
      <c r="QDA51" s="483"/>
      <c r="QDB51" s="483"/>
      <c r="QDC51" s="483"/>
      <c r="QDD51" s="483"/>
      <c r="QDE51" s="483"/>
      <c r="QDF51" s="483"/>
      <c r="QDG51" s="483"/>
      <c r="QDH51" s="483"/>
      <c r="QDI51" s="483"/>
      <c r="QDJ51" s="483"/>
      <c r="QDK51" s="483"/>
      <c r="QDL51" s="483"/>
      <c r="QDM51" s="483"/>
      <c r="QDN51" s="483"/>
      <c r="QDO51" s="483"/>
      <c r="QDP51" s="483"/>
      <c r="QDQ51" s="483"/>
      <c r="QDR51" s="483"/>
      <c r="QDS51" s="483"/>
      <c r="QDT51" s="483"/>
      <c r="QDU51" s="483"/>
      <c r="QDV51" s="483"/>
      <c r="QDW51" s="483"/>
      <c r="QDX51" s="483"/>
      <c r="QDY51" s="483"/>
      <c r="QDZ51" s="483"/>
      <c r="QEA51" s="483"/>
      <c r="QEB51" s="483"/>
      <c r="QEC51" s="483"/>
      <c r="QED51" s="483"/>
      <c r="QEE51" s="483"/>
      <c r="QEF51" s="483"/>
      <c r="QEG51" s="483"/>
      <c r="QEH51" s="483"/>
      <c r="QEI51" s="483"/>
      <c r="QEJ51" s="483"/>
      <c r="QEK51" s="483"/>
      <c r="QEL51" s="483"/>
      <c r="QEM51" s="483"/>
      <c r="QEN51" s="483"/>
      <c r="QEO51" s="483"/>
      <c r="QEP51" s="483"/>
      <c r="QEQ51" s="483"/>
      <c r="QER51" s="483"/>
      <c r="QES51" s="483"/>
      <c r="QET51" s="483"/>
      <c r="QEU51" s="483"/>
      <c r="QEV51" s="483"/>
      <c r="QEW51" s="483"/>
      <c r="QEX51" s="483"/>
      <c r="QEY51" s="483"/>
      <c r="QEZ51" s="483"/>
      <c r="QFA51" s="483"/>
      <c r="QFB51" s="483"/>
      <c r="QFC51" s="483"/>
      <c r="QFD51" s="483"/>
      <c r="QFE51" s="483"/>
      <c r="QFF51" s="483"/>
      <c r="QFG51" s="483"/>
      <c r="QFH51" s="483"/>
      <c r="QFI51" s="483"/>
      <c r="QFJ51" s="483"/>
      <c r="QFK51" s="483"/>
      <c r="QFL51" s="483"/>
      <c r="QFM51" s="483"/>
      <c r="QFN51" s="483"/>
      <c r="QFO51" s="483"/>
      <c r="QFP51" s="483"/>
      <c r="QFQ51" s="483"/>
      <c r="QFR51" s="483"/>
      <c r="QFS51" s="483"/>
      <c r="QFT51" s="483"/>
      <c r="QFU51" s="483"/>
      <c r="QFV51" s="483"/>
      <c r="QFW51" s="483"/>
      <c r="QFX51" s="483"/>
      <c r="QFY51" s="483"/>
      <c r="QFZ51" s="483"/>
      <c r="QGA51" s="483"/>
      <c r="QGB51" s="483"/>
      <c r="QGC51" s="483"/>
      <c r="QGD51" s="483"/>
      <c r="QGE51" s="483"/>
      <c r="QGF51" s="483"/>
      <c r="QGG51" s="483"/>
      <c r="QGH51" s="483"/>
      <c r="QGI51" s="483"/>
      <c r="QGJ51" s="483"/>
      <c r="QGK51" s="483"/>
      <c r="QGL51" s="483"/>
      <c r="QGM51" s="483"/>
      <c r="QGN51" s="483"/>
      <c r="QGO51" s="483"/>
      <c r="QGP51" s="483"/>
      <c r="QGQ51" s="483"/>
      <c r="QGR51" s="483"/>
      <c r="QGS51" s="483"/>
      <c r="QGT51" s="483"/>
      <c r="QGU51" s="483"/>
      <c r="QGV51" s="483"/>
      <c r="QGW51" s="483"/>
      <c r="QGX51" s="483"/>
      <c r="QGY51" s="483"/>
      <c r="QGZ51" s="483"/>
      <c r="QHA51" s="483"/>
      <c r="QHB51" s="483"/>
      <c r="QHC51" s="483"/>
      <c r="QHD51" s="483"/>
      <c r="QHE51" s="483"/>
      <c r="QHF51" s="483"/>
      <c r="QHG51" s="483"/>
      <c r="QHH51" s="483"/>
      <c r="QHI51" s="483"/>
      <c r="QHJ51" s="483"/>
      <c r="QHK51" s="483"/>
      <c r="QHL51" s="483"/>
      <c r="QHM51" s="483"/>
      <c r="QHN51" s="483"/>
      <c r="QHO51" s="483"/>
      <c r="QHP51" s="483"/>
      <c r="QHQ51" s="483"/>
      <c r="QHR51" s="483"/>
      <c r="QHS51" s="483"/>
      <c r="QHT51" s="483"/>
      <c r="QHU51" s="483"/>
      <c r="QHV51" s="483"/>
      <c r="QHW51" s="483"/>
      <c r="QHX51" s="483"/>
      <c r="QHY51" s="483"/>
      <c r="QHZ51" s="483"/>
      <c r="QIA51" s="483"/>
      <c r="QIB51" s="483"/>
      <c r="QIC51" s="483"/>
      <c r="QID51" s="483"/>
      <c r="QIE51" s="483"/>
      <c r="QIF51" s="483"/>
      <c r="QIG51" s="483"/>
      <c r="QIH51" s="483"/>
      <c r="QII51" s="483"/>
      <c r="QIJ51" s="483"/>
      <c r="QIK51" s="483"/>
      <c r="QIL51" s="483"/>
      <c r="QIM51" s="483"/>
      <c r="QIN51" s="483"/>
      <c r="QIO51" s="483"/>
      <c r="QIP51" s="483"/>
      <c r="QIQ51" s="483"/>
      <c r="QIR51" s="483"/>
      <c r="QIS51" s="483"/>
      <c r="QIT51" s="483"/>
      <c r="QIU51" s="483"/>
      <c r="QIV51" s="483"/>
      <c r="QIW51" s="483"/>
      <c r="QIX51" s="483"/>
      <c r="QIY51" s="483"/>
      <c r="QIZ51" s="483"/>
      <c r="QJA51" s="483"/>
      <c r="QJB51" s="483"/>
      <c r="QJC51" s="483"/>
      <c r="QJD51" s="483"/>
      <c r="QJE51" s="483"/>
      <c r="QJF51" s="483"/>
      <c r="QJG51" s="483"/>
      <c r="QJH51" s="483"/>
      <c r="QJI51" s="483"/>
      <c r="QJJ51" s="483"/>
      <c r="QJK51" s="483"/>
      <c r="QJL51" s="483"/>
      <c r="QJM51" s="483"/>
      <c r="QJN51" s="483"/>
      <c r="QJO51" s="483"/>
      <c r="QJP51" s="483"/>
      <c r="QJQ51" s="483"/>
      <c r="QJR51" s="483"/>
      <c r="QJS51" s="483"/>
      <c r="QJT51" s="483"/>
      <c r="QJU51" s="483"/>
      <c r="QJV51" s="483"/>
      <c r="QJW51" s="483"/>
      <c r="QJX51" s="483"/>
      <c r="QJY51" s="483"/>
      <c r="QJZ51" s="483"/>
      <c r="QKA51" s="483"/>
      <c r="QKB51" s="483"/>
      <c r="QKC51" s="483"/>
      <c r="QKD51" s="483"/>
      <c r="QKE51" s="483"/>
      <c r="QKF51" s="483"/>
      <c r="QKG51" s="483"/>
      <c r="QKH51" s="483"/>
      <c r="QKI51" s="483"/>
      <c r="QKJ51" s="483"/>
      <c r="QKK51" s="483"/>
      <c r="QKL51" s="483"/>
      <c r="QKM51" s="483"/>
      <c r="QKN51" s="483"/>
      <c r="QKO51" s="483"/>
      <c r="QKP51" s="483"/>
      <c r="QKQ51" s="483"/>
      <c r="QKR51" s="483"/>
      <c r="QKS51" s="483"/>
      <c r="QKT51" s="483"/>
      <c r="QKU51" s="483"/>
      <c r="QKV51" s="483"/>
      <c r="QKW51" s="483"/>
      <c r="QKX51" s="483"/>
      <c r="QKY51" s="483"/>
      <c r="QKZ51" s="483"/>
      <c r="QLA51" s="483"/>
      <c r="QLB51" s="483"/>
      <c r="QLC51" s="483"/>
      <c r="QLD51" s="483"/>
      <c r="QLE51" s="483"/>
      <c r="QLF51" s="483"/>
      <c r="QLG51" s="483"/>
      <c r="QLH51" s="483"/>
      <c r="QLI51" s="483"/>
      <c r="QLJ51" s="483"/>
      <c r="QLK51" s="483"/>
      <c r="QLL51" s="483"/>
      <c r="QLM51" s="483"/>
      <c r="QLN51" s="483"/>
      <c r="QLO51" s="483"/>
      <c r="QLP51" s="483"/>
      <c r="QLQ51" s="483"/>
      <c r="QLR51" s="483"/>
      <c r="QLS51" s="483"/>
      <c r="QLT51" s="483"/>
      <c r="QLU51" s="483"/>
      <c r="QLV51" s="483"/>
      <c r="QLW51" s="483"/>
      <c r="QLX51" s="483"/>
      <c r="QLY51" s="483"/>
      <c r="QLZ51" s="483"/>
      <c r="QMA51" s="483"/>
      <c r="QMB51" s="483"/>
      <c r="QMC51" s="483"/>
      <c r="QMD51" s="483"/>
      <c r="QME51" s="483"/>
      <c r="QMF51" s="483"/>
      <c r="QMG51" s="483"/>
      <c r="QMH51" s="483"/>
      <c r="QMI51" s="483"/>
      <c r="QMJ51" s="483"/>
      <c r="QMK51" s="483"/>
      <c r="QML51" s="483"/>
      <c r="QMM51" s="483"/>
      <c r="QMN51" s="483"/>
      <c r="QMO51" s="483"/>
      <c r="QMP51" s="483"/>
      <c r="QMQ51" s="483"/>
      <c r="QMR51" s="483"/>
      <c r="QMS51" s="483"/>
      <c r="QMT51" s="483"/>
      <c r="QMU51" s="483"/>
      <c r="QMV51" s="483"/>
      <c r="QMW51" s="483"/>
      <c r="QMX51" s="483"/>
      <c r="QMY51" s="483"/>
      <c r="QMZ51" s="483"/>
      <c r="QNA51" s="483"/>
      <c r="QNB51" s="483"/>
      <c r="QNC51" s="483"/>
      <c r="QND51" s="483"/>
      <c r="QNE51" s="483"/>
      <c r="QNF51" s="483"/>
      <c r="QNG51" s="483"/>
      <c r="QNH51" s="483"/>
      <c r="QNI51" s="483"/>
      <c r="QNJ51" s="483"/>
      <c r="QNK51" s="483"/>
      <c r="QNL51" s="483"/>
      <c r="QNM51" s="483"/>
      <c r="QNN51" s="483"/>
      <c r="QNO51" s="483"/>
      <c r="QNP51" s="483"/>
      <c r="QNQ51" s="483"/>
      <c r="QNR51" s="483"/>
      <c r="QNS51" s="483"/>
      <c r="QNT51" s="483"/>
      <c r="QNU51" s="483"/>
      <c r="QNV51" s="483"/>
      <c r="QNW51" s="483"/>
      <c r="QNX51" s="483"/>
      <c r="QNY51" s="483"/>
      <c r="QNZ51" s="483"/>
      <c r="QOA51" s="483"/>
      <c r="QOB51" s="483"/>
      <c r="QOC51" s="483"/>
      <c r="QOD51" s="483"/>
      <c r="QOE51" s="483"/>
      <c r="QOF51" s="483"/>
      <c r="QOG51" s="483"/>
      <c r="QOH51" s="483"/>
      <c r="QOI51" s="483"/>
      <c r="QOJ51" s="483"/>
      <c r="QOK51" s="483"/>
      <c r="QOL51" s="483"/>
      <c r="QOM51" s="483"/>
      <c r="QON51" s="483"/>
      <c r="QOO51" s="483"/>
      <c r="QOP51" s="483"/>
      <c r="QOQ51" s="483"/>
      <c r="QOR51" s="483"/>
      <c r="QOS51" s="483"/>
      <c r="QOT51" s="483"/>
      <c r="QOU51" s="483"/>
      <c r="QOV51" s="483"/>
      <c r="QOW51" s="483"/>
      <c r="QOX51" s="483"/>
      <c r="QOY51" s="483"/>
      <c r="QOZ51" s="483"/>
      <c r="QPA51" s="483"/>
      <c r="QPB51" s="483"/>
      <c r="QPC51" s="483"/>
      <c r="QPD51" s="483"/>
      <c r="QPE51" s="483"/>
      <c r="QPF51" s="483"/>
      <c r="QPG51" s="483"/>
      <c r="QPH51" s="483"/>
      <c r="QPI51" s="483"/>
      <c r="QPJ51" s="483"/>
      <c r="QPK51" s="483"/>
      <c r="QPL51" s="483"/>
      <c r="QPM51" s="483"/>
      <c r="QPN51" s="483"/>
      <c r="QPO51" s="483"/>
      <c r="QPP51" s="483"/>
      <c r="QPQ51" s="483"/>
      <c r="QPR51" s="483"/>
      <c r="QPS51" s="483"/>
      <c r="QPT51" s="483"/>
      <c r="QPU51" s="483"/>
      <c r="QPV51" s="483"/>
      <c r="QPW51" s="483"/>
      <c r="QPX51" s="483"/>
      <c r="QPY51" s="483"/>
      <c r="QPZ51" s="483"/>
      <c r="QQA51" s="483"/>
      <c r="QQB51" s="483"/>
      <c r="QQC51" s="483"/>
      <c r="QQD51" s="483"/>
      <c r="QQE51" s="483"/>
      <c r="QQF51" s="483"/>
      <c r="QQG51" s="483"/>
      <c r="QQH51" s="483"/>
      <c r="QQI51" s="483"/>
      <c r="QQJ51" s="483"/>
      <c r="QQK51" s="483"/>
      <c r="QQL51" s="483"/>
      <c r="QQM51" s="483"/>
      <c r="QQN51" s="483"/>
      <c r="QQO51" s="483"/>
      <c r="QQP51" s="483"/>
      <c r="QQQ51" s="483"/>
      <c r="QQR51" s="483"/>
      <c r="QQS51" s="483"/>
      <c r="QQT51" s="483"/>
      <c r="QQU51" s="483"/>
      <c r="QQV51" s="483"/>
      <c r="QQW51" s="483"/>
      <c r="QQX51" s="483"/>
      <c r="QQY51" s="483"/>
      <c r="QQZ51" s="483"/>
      <c r="QRA51" s="483"/>
      <c r="QRB51" s="483"/>
      <c r="QRC51" s="483"/>
      <c r="QRD51" s="483"/>
      <c r="QRE51" s="483"/>
      <c r="QRF51" s="483"/>
      <c r="QRG51" s="483"/>
      <c r="QRH51" s="483"/>
      <c r="QRI51" s="483"/>
      <c r="QRJ51" s="483"/>
      <c r="QRK51" s="483"/>
      <c r="QRL51" s="483"/>
      <c r="QRM51" s="483"/>
      <c r="QRN51" s="483"/>
      <c r="QRO51" s="483"/>
      <c r="QRP51" s="483"/>
      <c r="QRQ51" s="483"/>
      <c r="QRR51" s="483"/>
      <c r="QRS51" s="483"/>
      <c r="QRT51" s="483"/>
      <c r="QRU51" s="483"/>
      <c r="QRV51" s="483"/>
      <c r="QRW51" s="483"/>
      <c r="QRX51" s="483"/>
      <c r="QRY51" s="483"/>
      <c r="QRZ51" s="483"/>
      <c r="QSA51" s="483"/>
      <c r="QSB51" s="483"/>
      <c r="QSC51" s="483"/>
      <c r="QSD51" s="483"/>
      <c r="QSE51" s="483"/>
      <c r="QSF51" s="483"/>
      <c r="QSG51" s="483"/>
      <c r="QSH51" s="483"/>
      <c r="QSI51" s="483"/>
      <c r="QSJ51" s="483"/>
      <c r="QSK51" s="483"/>
      <c r="QSL51" s="483"/>
      <c r="QSM51" s="483"/>
      <c r="QSN51" s="483"/>
      <c r="QSO51" s="483"/>
      <c r="QSP51" s="483"/>
      <c r="QSQ51" s="483"/>
      <c r="QSR51" s="483"/>
      <c r="QSS51" s="483"/>
      <c r="QST51" s="483"/>
      <c r="QSU51" s="483"/>
      <c r="QSV51" s="483"/>
      <c r="QSW51" s="483"/>
      <c r="QSX51" s="483"/>
      <c r="QSY51" s="483"/>
      <c r="QSZ51" s="483"/>
      <c r="QTA51" s="483"/>
      <c r="QTB51" s="483"/>
      <c r="QTC51" s="483"/>
      <c r="QTD51" s="483"/>
      <c r="QTE51" s="483"/>
      <c r="QTF51" s="483"/>
      <c r="QTG51" s="483"/>
      <c r="QTH51" s="483"/>
      <c r="QTI51" s="483"/>
      <c r="QTJ51" s="483"/>
      <c r="QTK51" s="483"/>
      <c r="QTL51" s="483"/>
      <c r="QTM51" s="483"/>
      <c r="QTN51" s="483"/>
      <c r="QTO51" s="483"/>
      <c r="QTP51" s="483"/>
      <c r="QTQ51" s="483"/>
      <c r="QTR51" s="483"/>
      <c r="QTS51" s="483"/>
      <c r="QTT51" s="483"/>
      <c r="QTU51" s="483"/>
      <c r="QTV51" s="483"/>
      <c r="QTW51" s="483"/>
      <c r="QTX51" s="483"/>
      <c r="QTY51" s="483"/>
      <c r="QTZ51" s="483"/>
      <c r="QUA51" s="483"/>
      <c r="QUB51" s="483"/>
      <c r="QUC51" s="483"/>
      <c r="QUD51" s="483"/>
      <c r="QUE51" s="483"/>
      <c r="QUF51" s="483"/>
      <c r="QUG51" s="483"/>
      <c r="QUH51" s="483"/>
      <c r="QUI51" s="483"/>
      <c r="QUJ51" s="483"/>
      <c r="QUK51" s="483"/>
      <c r="QUL51" s="483"/>
      <c r="QUM51" s="483"/>
      <c r="QUN51" s="483"/>
      <c r="QUO51" s="483"/>
      <c r="QUP51" s="483"/>
      <c r="QUQ51" s="483"/>
      <c r="QUR51" s="483"/>
      <c r="QUS51" s="483"/>
      <c r="QUT51" s="483"/>
      <c r="QUU51" s="483"/>
      <c r="QUV51" s="483"/>
      <c r="QUW51" s="483"/>
      <c r="QUX51" s="483"/>
      <c r="QUY51" s="483"/>
      <c r="QUZ51" s="483"/>
      <c r="QVA51" s="483"/>
      <c r="QVB51" s="483"/>
      <c r="QVC51" s="483"/>
      <c r="QVD51" s="483"/>
      <c r="QVE51" s="483"/>
      <c r="QVF51" s="483"/>
      <c r="QVG51" s="483"/>
      <c r="QVH51" s="483"/>
      <c r="QVI51" s="483"/>
      <c r="QVJ51" s="483"/>
      <c r="QVK51" s="483"/>
      <c r="QVL51" s="483"/>
      <c r="QVM51" s="483"/>
      <c r="QVN51" s="483"/>
      <c r="QVO51" s="483"/>
      <c r="QVP51" s="483"/>
      <c r="QVQ51" s="483"/>
      <c r="QVR51" s="483"/>
      <c r="QVS51" s="483"/>
      <c r="QVT51" s="483"/>
      <c r="QVU51" s="483"/>
      <c r="QVV51" s="483"/>
      <c r="QVW51" s="483"/>
      <c r="QVX51" s="483"/>
      <c r="QVY51" s="483"/>
      <c r="QVZ51" s="483"/>
      <c r="QWA51" s="483"/>
      <c r="QWB51" s="483"/>
      <c r="QWC51" s="483"/>
      <c r="QWD51" s="483"/>
      <c r="QWE51" s="483"/>
      <c r="QWF51" s="483"/>
      <c r="QWG51" s="483"/>
      <c r="QWH51" s="483"/>
      <c r="QWI51" s="483"/>
      <c r="QWJ51" s="483"/>
      <c r="QWK51" s="483"/>
      <c r="QWL51" s="483"/>
      <c r="QWM51" s="483"/>
      <c r="QWN51" s="483"/>
      <c r="QWO51" s="483"/>
      <c r="QWP51" s="483"/>
      <c r="QWQ51" s="483"/>
      <c r="QWR51" s="483"/>
      <c r="QWS51" s="483"/>
      <c r="QWT51" s="483"/>
      <c r="QWU51" s="483"/>
      <c r="QWV51" s="483"/>
      <c r="QWW51" s="483"/>
      <c r="QWX51" s="483"/>
      <c r="QWY51" s="483"/>
      <c r="QWZ51" s="483"/>
      <c r="QXA51" s="483"/>
      <c r="QXB51" s="483"/>
      <c r="QXC51" s="483"/>
      <c r="QXD51" s="483"/>
      <c r="QXE51" s="483"/>
      <c r="QXF51" s="483"/>
      <c r="QXG51" s="483"/>
      <c r="QXH51" s="483"/>
      <c r="QXI51" s="483"/>
      <c r="QXJ51" s="483"/>
      <c r="QXK51" s="483"/>
      <c r="QXL51" s="483"/>
      <c r="QXM51" s="483"/>
      <c r="QXN51" s="483"/>
      <c r="QXO51" s="483"/>
      <c r="QXP51" s="483"/>
      <c r="QXQ51" s="483"/>
      <c r="QXR51" s="483"/>
      <c r="QXS51" s="483"/>
      <c r="QXT51" s="483"/>
      <c r="QXU51" s="483"/>
      <c r="QXV51" s="483"/>
      <c r="QXW51" s="483"/>
      <c r="QXX51" s="483"/>
      <c r="QXY51" s="483"/>
      <c r="QXZ51" s="483"/>
      <c r="QYA51" s="483"/>
      <c r="QYB51" s="483"/>
      <c r="QYC51" s="483"/>
      <c r="QYD51" s="483"/>
      <c r="QYE51" s="483"/>
      <c r="QYF51" s="483"/>
      <c r="QYG51" s="483"/>
      <c r="QYH51" s="483"/>
      <c r="QYI51" s="483"/>
      <c r="QYJ51" s="483"/>
      <c r="QYK51" s="483"/>
      <c r="QYL51" s="483"/>
      <c r="QYM51" s="483"/>
      <c r="QYN51" s="483"/>
      <c r="QYO51" s="483"/>
      <c r="QYP51" s="483"/>
      <c r="QYQ51" s="483"/>
      <c r="QYR51" s="483"/>
      <c r="QYS51" s="483"/>
      <c r="QYT51" s="483"/>
      <c r="QYU51" s="483"/>
      <c r="QYV51" s="483"/>
      <c r="QYW51" s="483"/>
      <c r="QYX51" s="483"/>
      <c r="QYY51" s="483"/>
      <c r="QYZ51" s="483"/>
      <c r="QZA51" s="483"/>
      <c r="QZB51" s="483"/>
      <c r="QZC51" s="483"/>
      <c r="QZD51" s="483"/>
      <c r="QZE51" s="483"/>
      <c r="QZF51" s="483"/>
      <c r="QZG51" s="483"/>
      <c r="QZH51" s="483"/>
      <c r="QZI51" s="483"/>
      <c r="QZJ51" s="483"/>
      <c r="QZK51" s="483"/>
      <c r="QZL51" s="483"/>
      <c r="QZM51" s="483"/>
      <c r="QZN51" s="483"/>
      <c r="QZO51" s="483"/>
      <c r="QZP51" s="483"/>
      <c r="QZQ51" s="483"/>
      <c r="QZR51" s="483"/>
      <c r="QZS51" s="483"/>
      <c r="QZT51" s="483"/>
      <c r="QZU51" s="483"/>
      <c r="QZV51" s="483"/>
      <c r="QZW51" s="483"/>
      <c r="QZX51" s="483"/>
      <c r="QZY51" s="483"/>
      <c r="QZZ51" s="483"/>
      <c r="RAA51" s="483"/>
      <c r="RAB51" s="483"/>
      <c r="RAC51" s="483"/>
      <c r="RAD51" s="483"/>
      <c r="RAE51" s="483"/>
      <c r="RAF51" s="483"/>
      <c r="RAG51" s="483"/>
      <c r="RAH51" s="483"/>
      <c r="RAI51" s="483"/>
      <c r="RAJ51" s="483"/>
      <c r="RAK51" s="483"/>
      <c r="RAL51" s="483"/>
      <c r="RAM51" s="483"/>
      <c r="RAN51" s="483"/>
      <c r="RAO51" s="483"/>
      <c r="RAP51" s="483"/>
      <c r="RAQ51" s="483"/>
      <c r="RAR51" s="483"/>
      <c r="RAS51" s="483"/>
      <c r="RAT51" s="483"/>
      <c r="RAU51" s="483"/>
      <c r="RAV51" s="483"/>
      <c r="RAW51" s="483"/>
      <c r="RAX51" s="483"/>
      <c r="RAY51" s="483"/>
      <c r="RAZ51" s="483"/>
      <c r="RBA51" s="483"/>
      <c r="RBB51" s="483"/>
      <c r="RBC51" s="483"/>
      <c r="RBD51" s="483"/>
      <c r="RBE51" s="483"/>
      <c r="RBF51" s="483"/>
      <c r="RBG51" s="483"/>
      <c r="RBH51" s="483"/>
      <c r="RBI51" s="483"/>
      <c r="RBJ51" s="483"/>
      <c r="RBK51" s="483"/>
      <c r="RBL51" s="483"/>
      <c r="RBM51" s="483"/>
      <c r="RBN51" s="483"/>
      <c r="RBO51" s="483"/>
      <c r="RBP51" s="483"/>
      <c r="RBQ51" s="483"/>
      <c r="RBR51" s="483"/>
      <c r="RBS51" s="483"/>
      <c r="RBT51" s="483"/>
      <c r="RBU51" s="483"/>
      <c r="RBV51" s="483"/>
      <c r="RBW51" s="483"/>
      <c r="RBX51" s="483"/>
      <c r="RBY51" s="483"/>
      <c r="RBZ51" s="483"/>
      <c r="RCA51" s="483"/>
      <c r="RCB51" s="483"/>
      <c r="RCC51" s="483"/>
      <c r="RCD51" s="483"/>
      <c r="RCE51" s="483"/>
      <c r="RCF51" s="483"/>
      <c r="RCG51" s="483"/>
      <c r="RCH51" s="483"/>
      <c r="RCI51" s="483"/>
      <c r="RCJ51" s="483"/>
      <c r="RCK51" s="483"/>
      <c r="RCL51" s="483"/>
      <c r="RCM51" s="483"/>
      <c r="RCN51" s="483"/>
      <c r="RCO51" s="483"/>
      <c r="RCP51" s="483"/>
      <c r="RCQ51" s="483"/>
      <c r="RCR51" s="483"/>
      <c r="RCS51" s="483"/>
      <c r="RCT51" s="483"/>
      <c r="RCU51" s="483"/>
      <c r="RCV51" s="483"/>
      <c r="RCW51" s="483"/>
      <c r="RCX51" s="483"/>
      <c r="RCY51" s="483"/>
      <c r="RCZ51" s="483"/>
      <c r="RDA51" s="483"/>
      <c r="RDB51" s="483"/>
      <c r="RDC51" s="483"/>
      <c r="RDD51" s="483"/>
      <c r="RDE51" s="483"/>
      <c r="RDF51" s="483"/>
      <c r="RDG51" s="483"/>
      <c r="RDH51" s="483"/>
      <c r="RDI51" s="483"/>
      <c r="RDJ51" s="483"/>
      <c r="RDK51" s="483"/>
      <c r="RDL51" s="483"/>
      <c r="RDM51" s="483"/>
      <c r="RDN51" s="483"/>
      <c r="RDO51" s="483"/>
      <c r="RDP51" s="483"/>
      <c r="RDQ51" s="483"/>
      <c r="RDR51" s="483"/>
      <c r="RDS51" s="483"/>
      <c r="RDT51" s="483"/>
      <c r="RDU51" s="483"/>
      <c r="RDV51" s="483"/>
      <c r="RDW51" s="483"/>
      <c r="RDX51" s="483"/>
      <c r="RDY51" s="483"/>
      <c r="RDZ51" s="483"/>
      <c r="REA51" s="483"/>
      <c r="REB51" s="483"/>
      <c r="REC51" s="483"/>
      <c r="RED51" s="483"/>
      <c r="REE51" s="483"/>
      <c r="REF51" s="483"/>
      <c r="REG51" s="483"/>
      <c r="REH51" s="483"/>
      <c r="REI51" s="483"/>
      <c r="REJ51" s="483"/>
      <c r="REK51" s="483"/>
      <c r="REL51" s="483"/>
      <c r="REM51" s="483"/>
      <c r="REN51" s="483"/>
      <c r="REO51" s="483"/>
      <c r="REP51" s="483"/>
      <c r="REQ51" s="483"/>
      <c r="RER51" s="483"/>
      <c r="RES51" s="483"/>
      <c r="RET51" s="483"/>
      <c r="REU51" s="483"/>
      <c r="REV51" s="483"/>
      <c r="REW51" s="483"/>
      <c r="REX51" s="483"/>
      <c r="REY51" s="483"/>
      <c r="REZ51" s="483"/>
      <c r="RFA51" s="483"/>
      <c r="RFB51" s="483"/>
      <c r="RFC51" s="483"/>
      <c r="RFD51" s="483"/>
      <c r="RFE51" s="483"/>
      <c r="RFF51" s="483"/>
      <c r="RFG51" s="483"/>
      <c r="RFH51" s="483"/>
      <c r="RFI51" s="483"/>
      <c r="RFJ51" s="483"/>
      <c r="RFK51" s="483"/>
      <c r="RFL51" s="483"/>
      <c r="RFM51" s="483"/>
      <c r="RFN51" s="483"/>
      <c r="RFO51" s="483"/>
      <c r="RFP51" s="483"/>
      <c r="RFQ51" s="483"/>
      <c r="RFR51" s="483"/>
      <c r="RFS51" s="483"/>
      <c r="RFT51" s="483"/>
      <c r="RFU51" s="483"/>
      <c r="RFV51" s="483"/>
      <c r="RFW51" s="483"/>
      <c r="RFX51" s="483"/>
      <c r="RFY51" s="483"/>
      <c r="RFZ51" s="483"/>
      <c r="RGA51" s="483"/>
      <c r="RGB51" s="483"/>
      <c r="RGC51" s="483"/>
      <c r="RGD51" s="483"/>
      <c r="RGE51" s="483"/>
      <c r="RGF51" s="483"/>
      <c r="RGG51" s="483"/>
      <c r="RGH51" s="483"/>
      <c r="RGI51" s="483"/>
      <c r="RGJ51" s="483"/>
      <c r="RGK51" s="483"/>
      <c r="RGL51" s="483"/>
      <c r="RGM51" s="483"/>
      <c r="RGN51" s="483"/>
      <c r="RGO51" s="483"/>
      <c r="RGP51" s="483"/>
      <c r="RGQ51" s="483"/>
      <c r="RGR51" s="483"/>
      <c r="RGS51" s="483"/>
      <c r="RGT51" s="483"/>
      <c r="RGU51" s="483"/>
      <c r="RGV51" s="483"/>
      <c r="RGW51" s="483"/>
      <c r="RGX51" s="483"/>
      <c r="RGY51" s="483"/>
      <c r="RGZ51" s="483"/>
      <c r="RHA51" s="483"/>
      <c r="RHB51" s="483"/>
      <c r="RHC51" s="483"/>
      <c r="RHD51" s="483"/>
      <c r="RHE51" s="483"/>
      <c r="RHF51" s="483"/>
      <c r="RHG51" s="483"/>
      <c r="RHH51" s="483"/>
      <c r="RHI51" s="483"/>
      <c r="RHJ51" s="483"/>
      <c r="RHK51" s="483"/>
      <c r="RHL51" s="483"/>
      <c r="RHM51" s="483"/>
      <c r="RHN51" s="483"/>
      <c r="RHO51" s="483"/>
      <c r="RHP51" s="483"/>
      <c r="RHQ51" s="483"/>
      <c r="RHR51" s="483"/>
      <c r="RHS51" s="483"/>
      <c r="RHT51" s="483"/>
      <c r="RHU51" s="483"/>
      <c r="RHV51" s="483"/>
      <c r="RHW51" s="483"/>
      <c r="RHX51" s="483"/>
      <c r="RHY51" s="483"/>
      <c r="RHZ51" s="483"/>
      <c r="RIA51" s="483"/>
      <c r="RIB51" s="483"/>
      <c r="RIC51" s="483"/>
      <c r="RID51" s="483"/>
      <c r="RIE51" s="483"/>
      <c r="RIF51" s="483"/>
      <c r="RIG51" s="483"/>
      <c r="RIH51" s="483"/>
      <c r="RII51" s="483"/>
      <c r="RIJ51" s="483"/>
      <c r="RIK51" s="483"/>
      <c r="RIL51" s="483"/>
      <c r="RIM51" s="483"/>
      <c r="RIN51" s="483"/>
      <c r="RIO51" s="483"/>
      <c r="RIP51" s="483"/>
      <c r="RIQ51" s="483"/>
      <c r="RIR51" s="483"/>
      <c r="RIS51" s="483"/>
      <c r="RIT51" s="483"/>
      <c r="RIU51" s="483"/>
      <c r="RIV51" s="483"/>
      <c r="RIW51" s="483"/>
      <c r="RIX51" s="483"/>
      <c r="RIY51" s="483"/>
      <c r="RIZ51" s="483"/>
      <c r="RJA51" s="483"/>
      <c r="RJB51" s="483"/>
      <c r="RJC51" s="483"/>
      <c r="RJD51" s="483"/>
      <c r="RJE51" s="483"/>
      <c r="RJF51" s="483"/>
      <c r="RJG51" s="483"/>
      <c r="RJH51" s="483"/>
      <c r="RJI51" s="483"/>
      <c r="RJJ51" s="483"/>
      <c r="RJK51" s="483"/>
      <c r="RJL51" s="483"/>
      <c r="RJM51" s="483"/>
      <c r="RJN51" s="483"/>
      <c r="RJO51" s="483"/>
      <c r="RJP51" s="483"/>
      <c r="RJQ51" s="483"/>
      <c r="RJR51" s="483"/>
      <c r="RJS51" s="483"/>
      <c r="RJT51" s="483"/>
      <c r="RJU51" s="483"/>
      <c r="RJV51" s="483"/>
      <c r="RJW51" s="483"/>
      <c r="RJX51" s="483"/>
      <c r="RJY51" s="483"/>
      <c r="RJZ51" s="483"/>
      <c r="RKA51" s="483"/>
      <c r="RKB51" s="483"/>
      <c r="RKC51" s="483"/>
      <c r="RKD51" s="483"/>
      <c r="RKE51" s="483"/>
      <c r="RKF51" s="483"/>
      <c r="RKG51" s="483"/>
      <c r="RKH51" s="483"/>
      <c r="RKI51" s="483"/>
      <c r="RKJ51" s="483"/>
      <c r="RKK51" s="483"/>
      <c r="RKL51" s="483"/>
      <c r="RKM51" s="483"/>
      <c r="RKN51" s="483"/>
      <c r="RKO51" s="483"/>
      <c r="RKP51" s="483"/>
      <c r="RKQ51" s="483"/>
      <c r="RKR51" s="483"/>
      <c r="RKS51" s="483"/>
      <c r="RKT51" s="483"/>
      <c r="RKU51" s="483"/>
      <c r="RKV51" s="483"/>
      <c r="RKW51" s="483"/>
      <c r="RKX51" s="483"/>
      <c r="RKY51" s="483"/>
      <c r="RKZ51" s="483"/>
      <c r="RLA51" s="483"/>
      <c r="RLB51" s="483"/>
      <c r="RLC51" s="483"/>
      <c r="RLD51" s="483"/>
      <c r="RLE51" s="483"/>
      <c r="RLF51" s="483"/>
      <c r="RLG51" s="483"/>
      <c r="RLH51" s="483"/>
      <c r="RLI51" s="483"/>
      <c r="RLJ51" s="483"/>
      <c r="RLK51" s="483"/>
      <c r="RLL51" s="483"/>
      <c r="RLM51" s="483"/>
      <c r="RLN51" s="483"/>
      <c r="RLO51" s="483"/>
      <c r="RLP51" s="483"/>
      <c r="RLQ51" s="483"/>
      <c r="RLR51" s="483"/>
      <c r="RLS51" s="483"/>
      <c r="RLT51" s="483"/>
      <c r="RLU51" s="483"/>
      <c r="RLV51" s="483"/>
      <c r="RLW51" s="483"/>
      <c r="RLX51" s="483"/>
      <c r="RLY51" s="483"/>
      <c r="RLZ51" s="483"/>
      <c r="RMA51" s="483"/>
      <c r="RMB51" s="483"/>
      <c r="RMC51" s="483"/>
      <c r="RMD51" s="483"/>
      <c r="RME51" s="483"/>
      <c r="RMF51" s="483"/>
      <c r="RMG51" s="483"/>
      <c r="RMH51" s="483"/>
      <c r="RMI51" s="483"/>
      <c r="RMJ51" s="483"/>
      <c r="RMK51" s="483"/>
      <c r="RML51" s="483"/>
      <c r="RMM51" s="483"/>
      <c r="RMN51" s="483"/>
      <c r="RMO51" s="483"/>
      <c r="RMP51" s="483"/>
      <c r="RMQ51" s="483"/>
      <c r="RMR51" s="483"/>
      <c r="RMS51" s="483"/>
      <c r="RMT51" s="483"/>
      <c r="RMU51" s="483"/>
      <c r="RMV51" s="483"/>
      <c r="RMW51" s="483"/>
      <c r="RMX51" s="483"/>
      <c r="RMY51" s="483"/>
      <c r="RMZ51" s="483"/>
      <c r="RNA51" s="483"/>
      <c r="RNB51" s="483"/>
      <c r="RNC51" s="483"/>
      <c r="RND51" s="483"/>
      <c r="RNE51" s="483"/>
      <c r="RNF51" s="483"/>
      <c r="RNG51" s="483"/>
      <c r="RNH51" s="483"/>
      <c r="RNI51" s="483"/>
      <c r="RNJ51" s="483"/>
      <c r="RNK51" s="483"/>
      <c r="RNL51" s="483"/>
      <c r="RNM51" s="483"/>
      <c r="RNN51" s="483"/>
      <c r="RNO51" s="483"/>
      <c r="RNP51" s="483"/>
      <c r="RNQ51" s="483"/>
      <c r="RNR51" s="483"/>
      <c r="RNS51" s="483"/>
      <c r="RNT51" s="483"/>
      <c r="RNU51" s="483"/>
      <c r="RNV51" s="483"/>
      <c r="RNW51" s="483"/>
      <c r="RNX51" s="483"/>
      <c r="RNY51" s="483"/>
      <c r="RNZ51" s="483"/>
      <c r="ROA51" s="483"/>
      <c r="ROB51" s="483"/>
      <c r="ROC51" s="483"/>
      <c r="ROD51" s="483"/>
      <c r="ROE51" s="483"/>
      <c r="ROF51" s="483"/>
      <c r="ROG51" s="483"/>
      <c r="ROH51" s="483"/>
      <c r="ROI51" s="483"/>
      <c r="ROJ51" s="483"/>
      <c r="ROK51" s="483"/>
      <c r="ROL51" s="483"/>
      <c r="ROM51" s="483"/>
      <c r="RON51" s="483"/>
      <c r="ROO51" s="483"/>
      <c r="ROP51" s="483"/>
      <c r="ROQ51" s="483"/>
      <c r="ROR51" s="483"/>
      <c r="ROS51" s="483"/>
      <c r="ROT51" s="483"/>
      <c r="ROU51" s="483"/>
      <c r="ROV51" s="483"/>
      <c r="ROW51" s="483"/>
      <c r="ROX51" s="483"/>
      <c r="ROY51" s="483"/>
      <c r="ROZ51" s="483"/>
      <c r="RPA51" s="483"/>
      <c r="RPB51" s="483"/>
      <c r="RPC51" s="483"/>
      <c r="RPD51" s="483"/>
      <c r="RPE51" s="483"/>
      <c r="RPF51" s="483"/>
      <c r="RPG51" s="483"/>
      <c r="RPH51" s="483"/>
      <c r="RPI51" s="483"/>
      <c r="RPJ51" s="483"/>
      <c r="RPK51" s="483"/>
      <c r="RPL51" s="483"/>
      <c r="RPM51" s="483"/>
      <c r="RPN51" s="483"/>
      <c r="RPO51" s="483"/>
      <c r="RPP51" s="483"/>
      <c r="RPQ51" s="483"/>
      <c r="RPR51" s="483"/>
      <c r="RPS51" s="483"/>
      <c r="RPT51" s="483"/>
      <c r="RPU51" s="483"/>
      <c r="RPV51" s="483"/>
      <c r="RPW51" s="483"/>
      <c r="RPX51" s="483"/>
      <c r="RPY51" s="483"/>
      <c r="RPZ51" s="483"/>
      <c r="RQA51" s="483"/>
      <c r="RQB51" s="483"/>
      <c r="RQC51" s="483"/>
      <c r="RQD51" s="483"/>
      <c r="RQE51" s="483"/>
      <c r="RQF51" s="483"/>
      <c r="RQG51" s="483"/>
      <c r="RQH51" s="483"/>
      <c r="RQI51" s="483"/>
      <c r="RQJ51" s="483"/>
      <c r="RQK51" s="483"/>
      <c r="RQL51" s="483"/>
      <c r="RQM51" s="483"/>
      <c r="RQN51" s="483"/>
      <c r="RQO51" s="483"/>
      <c r="RQP51" s="483"/>
      <c r="RQQ51" s="483"/>
      <c r="RQR51" s="483"/>
      <c r="RQS51" s="483"/>
      <c r="RQT51" s="483"/>
      <c r="RQU51" s="483"/>
      <c r="RQV51" s="483"/>
      <c r="RQW51" s="483"/>
      <c r="RQX51" s="483"/>
      <c r="RQY51" s="483"/>
      <c r="RQZ51" s="483"/>
      <c r="RRA51" s="483"/>
      <c r="RRB51" s="483"/>
      <c r="RRC51" s="483"/>
      <c r="RRD51" s="483"/>
      <c r="RRE51" s="483"/>
      <c r="RRF51" s="483"/>
      <c r="RRG51" s="483"/>
      <c r="RRH51" s="483"/>
      <c r="RRI51" s="483"/>
      <c r="RRJ51" s="483"/>
      <c r="RRK51" s="483"/>
      <c r="RRL51" s="483"/>
      <c r="RRM51" s="483"/>
      <c r="RRN51" s="483"/>
      <c r="RRO51" s="483"/>
      <c r="RRP51" s="483"/>
      <c r="RRQ51" s="483"/>
      <c r="RRR51" s="483"/>
      <c r="RRS51" s="483"/>
      <c r="RRT51" s="483"/>
      <c r="RRU51" s="483"/>
      <c r="RRV51" s="483"/>
      <c r="RRW51" s="483"/>
      <c r="RRX51" s="483"/>
      <c r="RRY51" s="483"/>
      <c r="RRZ51" s="483"/>
      <c r="RSA51" s="483"/>
      <c r="RSB51" s="483"/>
      <c r="RSC51" s="483"/>
      <c r="RSD51" s="483"/>
      <c r="RSE51" s="483"/>
      <c r="RSF51" s="483"/>
      <c r="RSG51" s="483"/>
      <c r="RSH51" s="483"/>
      <c r="RSI51" s="483"/>
      <c r="RSJ51" s="483"/>
      <c r="RSK51" s="483"/>
      <c r="RSL51" s="483"/>
      <c r="RSM51" s="483"/>
      <c r="RSN51" s="483"/>
      <c r="RSO51" s="483"/>
      <c r="RSP51" s="483"/>
      <c r="RSQ51" s="483"/>
      <c r="RSR51" s="483"/>
      <c r="RSS51" s="483"/>
      <c r="RST51" s="483"/>
      <c r="RSU51" s="483"/>
      <c r="RSV51" s="483"/>
      <c r="RSW51" s="483"/>
      <c r="RSX51" s="483"/>
      <c r="RSY51" s="483"/>
      <c r="RSZ51" s="483"/>
      <c r="RTA51" s="483"/>
      <c r="RTB51" s="483"/>
      <c r="RTC51" s="483"/>
      <c r="RTD51" s="483"/>
      <c r="RTE51" s="483"/>
      <c r="RTF51" s="483"/>
      <c r="RTG51" s="483"/>
      <c r="RTH51" s="483"/>
      <c r="RTI51" s="483"/>
      <c r="RTJ51" s="483"/>
      <c r="RTK51" s="483"/>
      <c r="RTL51" s="483"/>
      <c r="RTM51" s="483"/>
      <c r="RTN51" s="483"/>
      <c r="RTO51" s="483"/>
      <c r="RTP51" s="483"/>
      <c r="RTQ51" s="483"/>
      <c r="RTR51" s="483"/>
      <c r="RTS51" s="483"/>
      <c r="RTT51" s="483"/>
      <c r="RTU51" s="483"/>
      <c r="RTV51" s="483"/>
      <c r="RTW51" s="483"/>
      <c r="RTX51" s="483"/>
      <c r="RTY51" s="483"/>
      <c r="RTZ51" s="483"/>
      <c r="RUA51" s="483"/>
      <c r="RUB51" s="483"/>
      <c r="RUC51" s="483"/>
      <c r="RUD51" s="483"/>
      <c r="RUE51" s="483"/>
      <c r="RUF51" s="483"/>
      <c r="RUG51" s="483"/>
      <c r="RUH51" s="483"/>
      <c r="RUI51" s="483"/>
      <c r="RUJ51" s="483"/>
      <c r="RUK51" s="483"/>
      <c r="RUL51" s="483"/>
      <c r="RUM51" s="483"/>
      <c r="RUN51" s="483"/>
      <c r="RUO51" s="483"/>
      <c r="RUP51" s="483"/>
      <c r="RUQ51" s="483"/>
      <c r="RUR51" s="483"/>
      <c r="RUS51" s="483"/>
      <c r="RUT51" s="483"/>
      <c r="RUU51" s="483"/>
      <c r="RUV51" s="483"/>
      <c r="RUW51" s="483"/>
      <c r="RUX51" s="483"/>
      <c r="RUY51" s="483"/>
      <c r="RUZ51" s="483"/>
      <c r="RVA51" s="483"/>
      <c r="RVB51" s="483"/>
      <c r="RVC51" s="483"/>
      <c r="RVD51" s="483"/>
      <c r="RVE51" s="483"/>
      <c r="RVF51" s="483"/>
      <c r="RVG51" s="483"/>
      <c r="RVH51" s="483"/>
      <c r="RVI51" s="483"/>
      <c r="RVJ51" s="483"/>
      <c r="RVK51" s="483"/>
      <c r="RVL51" s="483"/>
      <c r="RVM51" s="483"/>
      <c r="RVN51" s="483"/>
      <c r="RVO51" s="483"/>
      <c r="RVP51" s="483"/>
      <c r="RVQ51" s="483"/>
      <c r="RVR51" s="483"/>
      <c r="RVS51" s="483"/>
      <c r="RVT51" s="483"/>
      <c r="RVU51" s="483"/>
      <c r="RVV51" s="483"/>
      <c r="RVW51" s="483"/>
      <c r="RVX51" s="483"/>
      <c r="RVY51" s="483"/>
      <c r="RVZ51" s="483"/>
      <c r="RWA51" s="483"/>
      <c r="RWB51" s="483"/>
      <c r="RWC51" s="483"/>
      <c r="RWD51" s="483"/>
      <c r="RWE51" s="483"/>
      <c r="RWF51" s="483"/>
      <c r="RWG51" s="483"/>
      <c r="RWH51" s="483"/>
      <c r="RWI51" s="483"/>
      <c r="RWJ51" s="483"/>
      <c r="RWK51" s="483"/>
      <c r="RWL51" s="483"/>
      <c r="RWM51" s="483"/>
      <c r="RWN51" s="483"/>
      <c r="RWO51" s="483"/>
      <c r="RWP51" s="483"/>
      <c r="RWQ51" s="483"/>
      <c r="RWR51" s="483"/>
      <c r="RWS51" s="483"/>
      <c r="RWT51" s="483"/>
      <c r="RWU51" s="483"/>
      <c r="RWV51" s="483"/>
      <c r="RWW51" s="483"/>
      <c r="RWX51" s="483"/>
      <c r="RWY51" s="483"/>
      <c r="RWZ51" s="483"/>
      <c r="RXA51" s="483"/>
      <c r="RXB51" s="483"/>
      <c r="RXC51" s="483"/>
      <c r="RXD51" s="483"/>
      <c r="RXE51" s="483"/>
      <c r="RXF51" s="483"/>
      <c r="RXG51" s="483"/>
      <c r="RXH51" s="483"/>
      <c r="RXI51" s="483"/>
      <c r="RXJ51" s="483"/>
      <c r="RXK51" s="483"/>
      <c r="RXL51" s="483"/>
      <c r="RXM51" s="483"/>
      <c r="RXN51" s="483"/>
      <c r="RXO51" s="483"/>
      <c r="RXP51" s="483"/>
      <c r="RXQ51" s="483"/>
      <c r="RXR51" s="483"/>
      <c r="RXS51" s="483"/>
      <c r="RXT51" s="483"/>
      <c r="RXU51" s="483"/>
      <c r="RXV51" s="483"/>
      <c r="RXW51" s="483"/>
      <c r="RXX51" s="483"/>
      <c r="RXY51" s="483"/>
      <c r="RXZ51" s="483"/>
      <c r="RYA51" s="483"/>
      <c r="RYB51" s="483"/>
      <c r="RYC51" s="483"/>
      <c r="RYD51" s="483"/>
      <c r="RYE51" s="483"/>
      <c r="RYF51" s="483"/>
      <c r="RYG51" s="483"/>
      <c r="RYH51" s="483"/>
      <c r="RYI51" s="483"/>
      <c r="RYJ51" s="483"/>
      <c r="RYK51" s="483"/>
      <c r="RYL51" s="483"/>
      <c r="RYM51" s="483"/>
      <c r="RYN51" s="483"/>
      <c r="RYO51" s="483"/>
      <c r="RYP51" s="483"/>
      <c r="RYQ51" s="483"/>
      <c r="RYR51" s="483"/>
      <c r="RYS51" s="483"/>
      <c r="RYT51" s="483"/>
      <c r="RYU51" s="483"/>
      <c r="RYV51" s="483"/>
      <c r="RYW51" s="483"/>
      <c r="RYX51" s="483"/>
      <c r="RYY51" s="483"/>
      <c r="RYZ51" s="483"/>
      <c r="RZA51" s="483"/>
      <c r="RZB51" s="483"/>
      <c r="RZC51" s="483"/>
      <c r="RZD51" s="483"/>
      <c r="RZE51" s="483"/>
      <c r="RZF51" s="483"/>
      <c r="RZG51" s="483"/>
      <c r="RZH51" s="483"/>
      <c r="RZI51" s="483"/>
      <c r="RZJ51" s="483"/>
      <c r="RZK51" s="483"/>
      <c r="RZL51" s="483"/>
      <c r="RZM51" s="483"/>
      <c r="RZN51" s="483"/>
      <c r="RZO51" s="483"/>
      <c r="RZP51" s="483"/>
      <c r="RZQ51" s="483"/>
      <c r="RZR51" s="483"/>
      <c r="RZS51" s="483"/>
      <c r="RZT51" s="483"/>
      <c r="RZU51" s="483"/>
      <c r="RZV51" s="483"/>
      <c r="RZW51" s="483"/>
      <c r="RZX51" s="483"/>
      <c r="RZY51" s="483"/>
      <c r="RZZ51" s="483"/>
      <c r="SAA51" s="483"/>
      <c r="SAB51" s="483"/>
      <c r="SAC51" s="483"/>
      <c r="SAD51" s="483"/>
      <c r="SAE51" s="483"/>
      <c r="SAF51" s="483"/>
      <c r="SAG51" s="483"/>
      <c r="SAH51" s="483"/>
      <c r="SAI51" s="483"/>
      <c r="SAJ51" s="483"/>
      <c r="SAK51" s="483"/>
      <c r="SAL51" s="483"/>
      <c r="SAM51" s="483"/>
      <c r="SAN51" s="483"/>
      <c r="SAO51" s="483"/>
      <c r="SAP51" s="483"/>
      <c r="SAQ51" s="483"/>
      <c r="SAR51" s="483"/>
      <c r="SAS51" s="483"/>
      <c r="SAT51" s="483"/>
      <c r="SAU51" s="483"/>
      <c r="SAV51" s="483"/>
      <c r="SAW51" s="483"/>
      <c r="SAX51" s="483"/>
      <c r="SAY51" s="483"/>
      <c r="SAZ51" s="483"/>
      <c r="SBA51" s="483"/>
      <c r="SBB51" s="483"/>
      <c r="SBC51" s="483"/>
      <c r="SBD51" s="483"/>
      <c r="SBE51" s="483"/>
      <c r="SBF51" s="483"/>
      <c r="SBG51" s="483"/>
      <c r="SBH51" s="483"/>
      <c r="SBI51" s="483"/>
      <c r="SBJ51" s="483"/>
      <c r="SBK51" s="483"/>
      <c r="SBL51" s="483"/>
      <c r="SBM51" s="483"/>
      <c r="SBN51" s="483"/>
      <c r="SBO51" s="483"/>
      <c r="SBP51" s="483"/>
      <c r="SBQ51" s="483"/>
      <c r="SBR51" s="483"/>
      <c r="SBS51" s="483"/>
      <c r="SBT51" s="483"/>
      <c r="SBU51" s="483"/>
      <c r="SBV51" s="483"/>
      <c r="SBW51" s="483"/>
      <c r="SBX51" s="483"/>
      <c r="SBY51" s="483"/>
      <c r="SBZ51" s="483"/>
      <c r="SCA51" s="483"/>
      <c r="SCB51" s="483"/>
      <c r="SCC51" s="483"/>
      <c r="SCD51" s="483"/>
      <c r="SCE51" s="483"/>
      <c r="SCF51" s="483"/>
      <c r="SCG51" s="483"/>
      <c r="SCH51" s="483"/>
      <c r="SCI51" s="483"/>
      <c r="SCJ51" s="483"/>
      <c r="SCK51" s="483"/>
      <c r="SCL51" s="483"/>
      <c r="SCM51" s="483"/>
      <c r="SCN51" s="483"/>
      <c r="SCO51" s="483"/>
      <c r="SCP51" s="483"/>
      <c r="SCQ51" s="483"/>
      <c r="SCR51" s="483"/>
      <c r="SCS51" s="483"/>
      <c r="SCT51" s="483"/>
      <c r="SCU51" s="483"/>
      <c r="SCV51" s="483"/>
      <c r="SCW51" s="483"/>
      <c r="SCX51" s="483"/>
      <c r="SCY51" s="483"/>
      <c r="SCZ51" s="483"/>
      <c r="SDA51" s="483"/>
      <c r="SDB51" s="483"/>
      <c r="SDC51" s="483"/>
      <c r="SDD51" s="483"/>
      <c r="SDE51" s="483"/>
      <c r="SDF51" s="483"/>
      <c r="SDG51" s="483"/>
      <c r="SDH51" s="483"/>
      <c r="SDI51" s="483"/>
      <c r="SDJ51" s="483"/>
      <c r="SDK51" s="483"/>
      <c r="SDL51" s="483"/>
      <c r="SDM51" s="483"/>
      <c r="SDN51" s="483"/>
      <c r="SDO51" s="483"/>
      <c r="SDP51" s="483"/>
      <c r="SDQ51" s="483"/>
      <c r="SDR51" s="483"/>
      <c r="SDS51" s="483"/>
      <c r="SDT51" s="483"/>
      <c r="SDU51" s="483"/>
      <c r="SDV51" s="483"/>
      <c r="SDW51" s="483"/>
      <c r="SDX51" s="483"/>
      <c r="SDY51" s="483"/>
      <c r="SDZ51" s="483"/>
      <c r="SEA51" s="483"/>
      <c r="SEB51" s="483"/>
      <c r="SEC51" s="483"/>
      <c r="SED51" s="483"/>
      <c r="SEE51" s="483"/>
      <c r="SEF51" s="483"/>
      <c r="SEG51" s="483"/>
      <c r="SEH51" s="483"/>
      <c r="SEI51" s="483"/>
      <c r="SEJ51" s="483"/>
      <c r="SEK51" s="483"/>
      <c r="SEL51" s="483"/>
      <c r="SEM51" s="483"/>
      <c r="SEN51" s="483"/>
      <c r="SEO51" s="483"/>
      <c r="SEP51" s="483"/>
      <c r="SEQ51" s="483"/>
      <c r="SER51" s="483"/>
      <c r="SES51" s="483"/>
      <c r="SET51" s="483"/>
      <c r="SEU51" s="483"/>
      <c r="SEV51" s="483"/>
      <c r="SEW51" s="483"/>
      <c r="SEX51" s="483"/>
      <c r="SEY51" s="483"/>
      <c r="SEZ51" s="483"/>
      <c r="SFA51" s="483"/>
      <c r="SFB51" s="483"/>
      <c r="SFC51" s="483"/>
      <c r="SFD51" s="483"/>
      <c r="SFE51" s="483"/>
      <c r="SFF51" s="483"/>
      <c r="SFG51" s="483"/>
      <c r="SFH51" s="483"/>
      <c r="SFI51" s="483"/>
      <c r="SFJ51" s="483"/>
      <c r="SFK51" s="483"/>
      <c r="SFL51" s="483"/>
      <c r="SFM51" s="483"/>
      <c r="SFN51" s="483"/>
      <c r="SFO51" s="483"/>
      <c r="SFP51" s="483"/>
      <c r="SFQ51" s="483"/>
      <c r="SFR51" s="483"/>
      <c r="SFS51" s="483"/>
      <c r="SFT51" s="483"/>
      <c r="SFU51" s="483"/>
      <c r="SFV51" s="483"/>
      <c r="SFW51" s="483"/>
      <c r="SFX51" s="483"/>
      <c r="SFY51" s="483"/>
      <c r="SFZ51" s="483"/>
      <c r="SGA51" s="483"/>
      <c r="SGB51" s="483"/>
      <c r="SGC51" s="483"/>
      <c r="SGD51" s="483"/>
      <c r="SGE51" s="483"/>
      <c r="SGF51" s="483"/>
      <c r="SGG51" s="483"/>
      <c r="SGH51" s="483"/>
      <c r="SGI51" s="483"/>
      <c r="SGJ51" s="483"/>
      <c r="SGK51" s="483"/>
      <c r="SGL51" s="483"/>
      <c r="SGM51" s="483"/>
      <c r="SGN51" s="483"/>
      <c r="SGO51" s="483"/>
      <c r="SGP51" s="483"/>
      <c r="SGQ51" s="483"/>
      <c r="SGR51" s="483"/>
      <c r="SGS51" s="483"/>
      <c r="SGT51" s="483"/>
      <c r="SGU51" s="483"/>
      <c r="SGV51" s="483"/>
      <c r="SGW51" s="483"/>
      <c r="SGX51" s="483"/>
      <c r="SGY51" s="483"/>
      <c r="SGZ51" s="483"/>
      <c r="SHA51" s="483"/>
      <c r="SHB51" s="483"/>
      <c r="SHC51" s="483"/>
      <c r="SHD51" s="483"/>
      <c r="SHE51" s="483"/>
      <c r="SHF51" s="483"/>
      <c r="SHG51" s="483"/>
      <c r="SHH51" s="483"/>
      <c r="SHI51" s="483"/>
      <c r="SHJ51" s="483"/>
      <c r="SHK51" s="483"/>
      <c r="SHL51" s="483"/>
      <c r="SHM51" s="483"/>
      <c r="SHN51" s="483"/>
      <c r="SHO51" s="483"/>
      <c r="SHP51" s="483"/>
      <c r="SHQ51" s="483"/>
      <c r="SHR51" s="483"/>
      <c r="SHS51" s="483"/>
      <c r="SHT51" s="483"/>
      <c r="SHU51" s="483"/>
      <c r="SHV51" s="483"/>
      <c r="SHW51" s="483"/>
      <c r="SHX51" s="483"/>
      <c r="SHY51" s="483"/>
      <c r="SHZ51" s="483"/>
      <c r="SIA51" s="483"/>
      <c r="SIB51" s="483"/>
      <c r="SIC51" s="483"/>
      <c r="SID51" s="483"/>
      <c r="SIE51" s="483"/>
      <c r="SIF51" s="483"/>
      <c r="SIG51" s="483"/>
      <c r="SIH51" s="483"/>
      <c r="SII51" s="483"/>
      <c r="SIJ51" s="483"/>
      <c r="SIK51" s="483"/>
      <c r="SIL51" s="483"/>
      <c r="SIM51" s="483"/>
      <c r="SIN51" s="483"/>
      <c r="SIO51" s="483"/>
      <c r="SIP51" s="483"/>
      <c r="SIQ51" s="483"/>
      <c r="SIR51" s="483"/>
      <c r="SIS51" s="483"/>
      <c r="SIT51" s="483"/>
      <c r="SIU51" s="483"/>
      <c r="SIV51" s="483"/>
      <c r="SIW51" s="483"/>
      <c r="SIX51" s="483"/>
      <c r="SIY51" s="483"/>
      <c r="SIZ51" s="483"/>
      <c r="SJA51" s="483"/>
      <c r="SJB51" s="483"/>
      <c r="SJC51" s="483"/>
      <c r="SJD51" s="483"/>
      <c r="SJE51" s="483"/>
      <c r="SJF51" s="483"/>
      <c r="SJG51" s="483"/>
      <c r="SJH51" s="483"/>
      <c r="SJI51" s="483"/>
      <c r="SJJ51" s="483"/>
      <c r="SJK51" s="483"/>
      <c r="SJL51" s="483"/>
      <c r="SJM51" s="483"/>
      <c r="SJN51" s="483"/>
      <c r="SJO51" s="483"/>
      <c r="SJP51" s="483"/>
      <c r="SJQ51" s="483"/>
      <c r="SJR51" s="483"/>
      <c r="SJS51" s="483"/>
      <c r="SJT51" s="483"/>
      <c r="SJU51" s="483"/>
      <c r="SJV51" s="483"/>
      <c r="SJW51" s="483"/>
      <c r="SJX51" s="483"/>
      <c r="SJY51" s="483"/>
      <c r="SJZ51" s="483"/>
      <c r="SKA51" s="483"/>
      <c r="SKB51" s="483"/>
      <c r="SKC51" s="483"/>
      <c r="SKD51" s="483"/>
      <c r="SKE51" s="483"/>
      <c r="SKF51" s="483"/>
      <c r="SKG51" s="483"/>
      <c r="SKH51" s="483"/>
      <c r="SKI51" s="483"/>
      <c r="SKJ51" s="483"/>
      <c r="SKK51" s="483"/>
      <c r="SKL51" s="483"/>
      <c r="SKM51" s="483"/>
      <c r="SKN51" s="483"/>
      <c r="SKO51" s="483"/>
      <c r="SKP51" s="483"/>
      <c r="SKQ51" s="483"/>
      <c r="SKR51" s="483"/>
      <c r="SKS51" s="483"/>
      <c r="SKT51" s="483"/>
      <c r="SKU51" s="483"/>
      <c r="SKV51" s="483"/>
      <c r="SKW51" s="483"/>
      <c r="SKX51" s="483"/>
      <c r="SKY51" s="483"/>
      <c r="SKZ51" s="483"/>
      <c r="SLA51" s="483"/>
      <c r="SLB51" s="483"/>
      <c r="SLC51" s="483"/>
      <c r="SLD51" s="483"/>
      <c r="SLE51" s="483"/>
      <c r="SLF51" s="483"/>
      <c r="SLG51" s="483"/>
      <c r="SLH51" s="483"/>
      <c r="SLI51" s="483"/>
      <c r="SLJ51" s="483"/>
      <c r="SLK51" s="483"/>
      <c r="SLL51" s="483"/>
      <c r="SLM51" s="483"/>
      <c r="SLN51" s="483"/>
      <c r="SLO51" s="483"/>
      <c r="SLP51" s="483"/>
      <c r="SLQ51" s="483"/>
      <c r="SLR51" s="483"/>
      <c r="SLS51" s="483"/>
      <c r="SLT51" s="483"/>
      <c r="SLU51" s="483"/>
      <c r="SLV51" s="483"/>
      <c r="SLW51" s="483"/>
      <c r="SLX51" s="483"/>
      <c r="SLY51" s="483"/>
      <c r="SLZ51" s="483"/>
      <c r="SMA51" s="483"/>
      <c r="SMB51" s="483"/>
      <c r="SMC51" s="483"/>
      <c r="SMD51" s="483"/>
      <c r="SME51" s="483"/>
      <c r="SMF51" s="483"/>
      <c r="SMG51" s="483"/>
      <c r="SMH51" s="483"/>
      <c r="SMI51" s="483"/>
      <c r="SMJ51" s="483"/>
      <c r="SMK51" s="483"/>
      <c r="SML51" s="483"/>
      <c r="SMM51" s="483"/>
      <c r="SMN51" s="483"/>
      <c r="SMO51" s="483"/>
      <c r="SMP51" s="483"/>
      <c r="SMQ51" s="483"/>
      <c r="SMR51" s="483"/>
      <c r="SMS51" s="483"/>
      <c r="SMT51" s="483"/>
      <c r="SMU51" s="483"/>
      <c r="SMV51" s="483"/>
      <c r="SMW51" s="483"/>
      <c r="SMX51" s="483"/>
      <c r="SMY51" s="483"/>
      <c r="SMZ51" s="483"/>
      <c r="SNA51" s="483"/>
      <c r="SNB51" s="483"/>
      <c r="SNC51" s="483"/>
      <c r="SND51" s="483"/>
      <c r="SNE51" s="483"/>
      <c r="SNF51" s="483"/>
      <c r="SNG51" s="483"/>
      <c r="SNH51" s="483"/>
      <c r="SNI51" s="483"/>
      <c r="SNJ51" s="483"/>
      <c r="SNK51" s="483"/>
      <c r="SNL51" s="483"/>
      <c r="SNM51" s="483"/>
      <c r="SNN51" s="483"/>
      <c r="SNO51" s="483"/>
      <c r="SNP51" s="483"/>
      <c r="SNQ51" s="483"/>
      <c r="SNR51" s="483"/>
      <c r="SNS51" s="483"/>
      <c r="SNT51" s="483"/>
      <c r="SNU51" s="483"/>
      <c r="SNV51" s="483"/>
      <c r="SNW51" s="483"/>
      <c r="SNX51" s="483"/>
      <c r="SNY51" s="483"/>
      <c r="SNZ51" s="483"/>
      <c r="SOA51" s="483"/>
      <c r="SOB51" s="483"/>
      <c r="SOC51" s="483"/>
      <c r="SOD51" s="483"/>
      <c r="SOE51" s="483"/>
      <c r="SOF51" s="483"/>
      <c r="SOG51" s="483"/>
      <c r="SOH51" s="483"/>
      <c r="SOI51" s="483"/>
      <c r="SOJ51" s="483"/>
      <c r="SOK51" s="483"/>
      <c r="SOL51" s="483"/>
      <c r="SOM51" s="483"/>
      <c r="SON51" s="483"/>
      <c r="SOO51" s="483"/>
      <c r="SOP51" s="483"/>
      <c r="SOQ51" s="483"/>
      <c r="SOR51" s="483"/>
      <c r="SOS51" s="483"/>
      <c r="SOT51" s="483"/>
      <c r="SOU51" s="483"/>
      <c r="SOV51" s="483"/>
      <c r="SOW51" s="483"/>
      <c r="SOX51" s="483"/>
      <c r="SOY51" s="483"/>
      <c r="SOZ51" s="483"/>
      <c r="SPA51" s="483"/>
      <c r="SPB51" s="483"/>
      <c r="SPC51" s="483"/>
      <c r="SPD51" s="483"/>
      <c r="SPE51" s="483"/>
      <c r="SPF51" s="483"/>
      <c r="SPG51" s="483"/>
      <c r="SPH51" s="483"/>
      <c r="SPI51" s="483"/>
      <c r="SPJ51" s="483"/>
      <c r="SPK51" s="483"/>
      <c r="SPL51" s="483"/>
      <c r="SPM51" s="483"/>
      <c r="SPN51" s="483"/>
      <c r="SPO51" s="483"/>
      <c r="SPP51" s="483"/>
      <c r="SPQ51" s="483"/>
      <c r="SPR51" s="483"/>
      <c r="SPS51" s="483"/>
      <c r="SPT51" s="483"/>
      <c r="SPU51" s="483"/>
      <c r="SPV51" s="483"/>
      <c r="SPW51" s="483"/>
      <c r="SPX51" s="483"/>
      <c r="SPY51" s="483"/>
      <c r="SPZ51" s="483"/>
      <c r="SQA51" s="483"/>
      <c r="SQB51" s="483"/>
      <c r="SQC51" s="483"/>
      <c r="SQD51" s="483"/>
      <c r="SQE51" s="483"/>
      <c r="SQF51" s="483"/>
      <c r="SQG51" s="483"/>
      <c r="SQH51" s="483"/>
      <c r="SQI51" s="483"/>
      <c r="SQJ51" s="483"/>
      <c r="SQK51" s="483"/>
      <c r="SQL51" s="483"/>
      <c r="SQM51" s="483"/>
      <c r="SQN51" s="483"/>
      <c r="SQO51" s="483"/>
      <c r="SQP51" s="483"/>
      <c r="SQQ51" s="483"/>
      <c r="SQR51" s="483"/>
      <c r="SQS51" s="483"/>
      <c r="SQT51" s="483"/>
      <c r="SQU51" s="483"/>
      <c r="SQV51" s="483"/>
      <c r="SQW51" s="483"/>
      <c r="SQX51" s="483"/>
      <c r="SQY51" s="483"/>
      <c r="SQZ51" s="483"/>
      <c r="SRA51" s="483"/>
      <c r="SRB51" s="483"/>
      <c r="SRC51" s="483"/>
      <c r="SRD51" s="483"/>
      <c r="SRE51" s="483"/>
      <c r="SRF51" s="483"/>
      <c r="SRG51" s="483"/>
      <c r="SRH51" s="483"/>
      <c r="SRI51" s="483"/>
      <c r="SRJ51" s="483"/>
      <c r="SRK51" s="483"/>
      <c r="SRL51" s="483"/>
      <c r="SRM51" s="483"/>
      <c r="SRN51" s="483"/>
      <c r="SRO51" s="483"/>
      <c r="SRP51" s="483"/>
      <c r="SRQ51" s="483"/>
      <c r="SRR51" s="483"/>
      <c r="SRS51" s="483"/>
      <c r="SRT51" s="483"/>
      <c r="SRU51" s="483"/>
      <c r="SRV51" s="483"/>
      <c r="SRW51" s="483"/>
      <c r="SRX51" s="483"/>
      <c r="SRY51" s="483"/>
      <c r="SRZ51" s="483"/>
      <c r="SSA51" s="483"/>
      <c r="SSB51" s="483"/>
      <c r="SSC51" s="483"/>
      <c r="SSD51" s="483"/>
      <c r="SSE51" s="483"/>
      <c r="SSF51" s="483"/>
      <c r="SSG51" s="483"/>
      <c r="SSH51" s="483"/>
      <c r="SSI51" s="483"/>
      <c r="SSJ51" s="483"/>
      <c r="SSK51" s="483"/>
      <c r="SSL51" s="483"/>
      <c r="SSM51" s="483"/>
      <c r="SSN51" s="483"/>
      <c r="SSO51" s="483"/>
      <c r="SSP51" s="483"/>
      <c r="SSQ51" s="483"/>
      <c r="SSR51" s="483"/>
      <c r="SSS51" s="483"/>
      <c r="SST51" s="483"/>
      <c r="SSU51" s="483"/>
      <c r="SSV51" s="483"/>
      <c r="SSW51" s="483"/>
      <c r="SSX51" s="483"/>
      <c r="SSY51" s="483"/>
      <c r="SSZ51" s="483"/>
      <c r="STA51" s="483"/>
      <c r="STB51" s="483"/>
      <c r="STC51" s="483"/>
      <c r="STD51" s="483"/>
      <c r="STE51" s="483"/>
      <c r="STF51" s="483"/>
      <c r="STG51" s="483"/>
      <c r="STH51" s="483"/>
      <c r="STI51" s="483"/>
      <c r="STJ51" s="483"/>
      <c r="STK51" s="483"/>
      <c r="STL51" s="483"/>
      <c r="STM51" s="483"/>
      <c r="STN51" s="483"/>
      <c r="STO51" s="483"/>
      <c r="STP51" s="483"/>
      <c r="STQ51" s="483"/>
      <c r="STR51" s="483"/>
      <c r="STS51" s="483"/>
      <c r="STT51" s="483"/>
      <c r="STU51" s="483"/>
      <c r="STV51" s="483"/>
      <c r="STW51" s="483"/>
      <c r="STX51" s="483"/>
      <c r="STY51" s="483"/>
      <c r="STZ51" s="483"/>
      <c r="SUA51" s="483"/>
      <c r="SUB51" s="483"/>
      <c r="SUC51" s="483"/>
      <c r="SUD51" s="483"/>
      <c r="SUE51" s="483"/>
      <c r="SUF51" s="483"/>
      <c r="SUG51" s="483"/>
      <c r="SUH51" s="483"/>
      <c r="SUI51" s="483"/>
      <c r="SUJ51" s="483"/>
      <c r="SUK51" s="483"/>
      <c r="SUL51" s="483"/>
      <c r="SUM51" s="483"/>
      <c r="SUN51" s="483"/>
      <c r="SUO51" s="483"/>
      <c r="SUP51" s="483"/>
      <c r="SUQ51" s="483"/>
      <c r="SUR51" s="483"/>
      <c r="SUS51" s="483"/>
      <c r="SUT51" s="483"/>
      <c r="SUU51" s="483"/>
      <c r="SUV51" s="483"/>
      <c r="SUW51" s="483"/>
      <c r="SUX51" s="483"/>
      <c r="SUY51" s="483"/>
      <c r="SUZ51" s="483"/>
      <c r="SVA51" s="483"/>
      <c r="SVB51" s="483"/>
      <c r="SVC51" s="483"/>
      <c r="SVD51" s="483"/>
      <c r="SVE51" s="483"/>
      <c r="SVF51" s="483"/>
      <c r="SVG51" s="483"/>
      <c r="SVH51" s="483"/>
      <c r="SVI51" s="483"/>
      <c r="SVJ51" s="483"/>
      <c r="SVK51" s="483"/>
      <c r="SVL51" s="483"/>
      <c r="SVM51" s="483"/>
      <c r="SVN51" s="483"/>
      <c r="SVO51" s="483"/>
      <c r="SVP51" s="483"/>
      <c r="SVQ51" s="483"/>
      <c r="SVR51" s="483"/>
      <c r="SVS51" s="483"/>
      <c r="SVT51" s="483"/>
      <c r="SVU51" s="483"/>
      <c r="SVV51" s="483"/>
      <c r="SVW51" s="483"/>
      <c r="SVX51" s="483"/>
      <c r="SVY51" s="483"/>
      <c r="SVZ51" s="483"/>
      <c r="SWA51" s="483"/>
      <c r="SWB51" s="483"/>
      <c r="SWC51" s="483"/>
      <c r="SWD51" s="483"/>
      <c r="SWE51" s="483"/>
      <c r="SWF51" s="483"/>
      <c r="SWG51" s="483"/>
      <c r="SWH51" s="483"/>
      <c r="SWI51" s="483"/>
      <c r="SWJ51" s="483"/>
      <c r="SWK51" s="483"/>
      <c r="SWL51" s="483"/>
      <c r="SWM51" s="483"/>
      <c r="SWN51" s="483"/>
      <c r="SWO51" s="483"/>
      <c r="SWP51" s="483"/>
      <c r="SWQ51" s="483"/>
      <c r="SWR51" s="483"/>
      <c r="SWS51" s="483"/>
      <c r="SWT51" s="483"/>
      <c r="SWU51" s="483"/>
      <c r="SWV51" s="483"/>
      <c r="SWW51" s="483"/>
      <c r="SWX51" s="483"/>
      <c r="SWY51" s="483"/>
      <c r="SWZ51" s="483"/>
      <c r="SXA51" s="483"/>
      <c r="SXB51" s="483"/>
      <c r="SXC51" s="483"/>
      <c r="SXD51" s="483"/>
      <c r="SXE51" s="483"/>
      <c r="SXF51" s="483"/>
      <c r="SXG51" s="483"/>
      <c r="SXH51" s="483"/>
      <c r="SXI51" s="483"/>
      <c r="SXJ51" s="483"/>
      <c r="SXK51" s="483"/>
      <c r="SXL51" s="483"/>
      <c r="SXM51" s="483"/>
      <c r="SXN51" s="483"/>
      <c r="SXO51" s="483"/>
      <c r="SXP51" s="483"/>
      <c r="SXQ51" s="483"/>
      <c r="SXR51" s="483"/>
      <c r="SXS51" s="483"/>
      <c r="SXT51" s="483"/>
      <c r="SXU51" s="483"/>
      <c r="SXV51" s="483"/>
      <c r="SXW51" s="483"/>
      <c r="SXX51" s="483"/>
      <c r="SXY51" s="483"/>
      <c r="SXZ51" s="483"/>
      <c r="SYA51" s="483"/>
      <c r="SYB51" s="483"/>
      <c r="SYC51" s="483"/>
      <c r="SYD51" s="483"/>
      <c r="SYE51" s="483"/>
      <c r="SYF51" s="483"/>
      <c r="SYG51" s="483"/>
      <c r="SYH51" s="483"/>
      <c r="SYI51" s="483"/>
      <c r="SYJ51" s="483"/>
      <c r="SYK51" s="483"/>
      <c r="SYL51" s="483"/>
      <c r="SYM51" s="483"/>
      <c r="SYN51" s="483"/>
      <c r="SYO51" s="483"/>
      <c r="SYP51" s="483"/>
      <c r="SYQ51" s="483"/>
      <c r="SYR51" s="483"/>
      <c r="SYS51" s="483"/>
      <c r="SYT51" s="483"/>
      <c r="SYU51" s="483"/>
      <c r="SYV51" s="483"/>
      <c r="SYW51" s="483"/>
      <c r="SYX51" s="483"/>
      <c r="SYY51" s="483"/>
      <c r="SYZ51" s="483"/>
      <c r="SZA51" s="483"/>
      <c r="SZB51" s="483"/>
      <c r="SZC51" s="483"/>
      <c r="SZD51" s="483"/>
      <c r="SZE51" s="483"/>
      <c r="SZF51" s="483"/>
      <c r="SZG51" s="483"/>
      <c r="SZH51" s="483"/>
      <c r="SZI51" s="483"/>
      <c r="SZJ51" s="483"/>
      <c r="SZK51" s="483"/>
      <c r="SZL51" s="483"/>
      <c r="SZM51" s="483"/>
      <c r="SZN51" s="483"/>
      <c r="SZO51" s="483"/>
      <c r="SZP51" s="483"/>
      <c r="SZQ51" s="483"/>
      <c r="SZR51" s="483"/>
      <c r="SZS51" s="483"/>
      <c r="SZT51" s="483"/>
      <c r="SZU51" s="483"/>
      <c r="SZV51" s="483"/>
      <c r="SZW51" s="483"/>
      <c r="SZX51" s="483"/>
      <c r="SZY51" s="483"/>
      <c r="SZZ51" s="483"/>
      <c r="TAA51" s="483"/>
      <c r="TAB51" s="483"/>
      <c r="TAC51" s="483"/>
      <c r="TAD51" s="483"/>
      <c r="TAE51" s="483"/>
      <c r="TAF51" s="483"/>
      <c r="TAG51" s="483"/>
      <c r="TAH51" s="483"/>
      <c r="TAI51" s="483"/>
      <c r="TAJ51" s="483"/>
      <c r="TAK51" s="483"/>
      <c r="TAL51" s="483"/>
      <c r="TAM51" s="483"/>
      <c r="TAN51" s="483"/>
      <c r="TAO51" s="483"/>
      <c r="TAP51" s="483"/>
      <c r="TAQ51" s="483"/>
      <c r="TAR51" s="483"/>
      <c r="TAS51" s="483"/>
      <c r="TAT51" s="483"/>
      <c r="TAU51" s="483"/>
      <c r="TAV51" s="483"/>
      <c r="TAW51" s="483"/>
      <c r="TAX51" s="483"/>
      <c r="TAY51" s="483"/>
      <c r="TAZ51" s="483"/>
      <c r="TBA51" s="483"/>
      <c r="TBB51" s="483"/>
      <c r="TBC51" s="483"/>
      <c r="TBD51" s="483"/>
      <c r="TBE51" s="483"/>
      <c r="TBF51" s="483"/>
      <c r="TBG51" s="483"/>
      <c r="TBH51" s="483"/>
      <c r="TBI51" s="483"/>
      <c r="TBJ51" s="483"/>
      <c r="TBK51" s="483"/>
      <c r="TBL51" s="483"/>
      <c r="TBM51" s="483"/>
      <c r="TBN51" s="483"/>
      <c r="TBO51" s="483"/>
      <c r="TBP51" s="483"/>
      <c r="TBQ51" s="483"/>
      <c r="TBR51" s="483"/>
      <c r="TBS51" s="483"/>
      <c r="TBT51" s="483"/>
      <c r="TBU51" s="483"/>
      <c r="TBV51" s="483"/>
      <c r="TBW51" s="483"/>
      <c r="TBX51" s="483"/>
      <c r="TBY51" s="483"/>
      <c r="TBZ51" s="483"/>
      <c r="TCA51" s="483"/>
      <c r="TCB51" s="483"/>
      <c r="TCC51" s="483"/>
      <c r="TCD51" s="483"/>
      <c r="TCE51" s="483"/>
      <c r="TCF51" s="483"/>
      <c r="TCG51" s="483"/>
      <c r="TCH51" s="483"/>
      <c r="TCI51" s="483"/>
      <c r="TCJ51" s="483"/>
      <c r="TCK51" s="483"/>
      <c r="TCL51" s="483"/>
      <c r="TCM51" s="483"/>
      <c r="TCN51" s="483"/>
      <c r="TCO51" s="483"/>
      <c r="TCP51" s="483"/>
      <c r="TCQ51" s="483"/>
      <c r="TCR51" s="483"/>
      <c r="TCS51" s="483"/>
      <c r="TCT51" s="483"/>
      <c r="TCU51" s="483"/>
      <c r="TCV51" s="483"/>
      <c r="TCW51" s="483"/>
      <c r="TCX51" s="483"/>
      <c r="TCY51" s="483"/>
      <c r="TCZ51" s="483"/>
      <c r="TDA51" s="483"/>
      <c r="TDB51" s="483"/>
      <c r="TDC51" s="483"/>
      <c r="TDD51" s="483"/>
      <c r="TDE51" s="483"/>
      <c r="TDF51" s="483"/>
      <c r="TDG51" s="483"/>
      <c r="TDH51" s="483"/>
      <c r="TDI51" s="483"/>
      <c r="TDJ51" s="483"/>
      <c r="TDK51" s="483"/>
      <c r="TDL51" s="483"/>
      <c r="TDM51" s="483"/>
      <c r="TDN51" s="483"/>
      <c r="TDO51" s="483"/>
      <c r="TDP51" s="483"/>
      <c r="TDQ51" s="483"/>
      <c r="TDR51" s="483"/>
      <c r="TDS51" s="483"/>
      <c r="TDT51" s="483"/>
      <c r="TDU51" s="483"/>
      <c r="TDV51" s="483"/>
      <c r="TDW51" s="483"/>
      <c r="TDX51" s="483"/>
      <c r="TDY51" s="483"/>
      <c r="TDZ51" s="483"/>
      <c r="TEA51" s="483"/>
      <c r="TEB51" s="483"/>
      <c r="TEC51" s="483"/>
      <c r="TED51" s="483"/>
      <c r="TEE51" s="483"/>
      <c r="TEF51" s="483"/>
      <c r="TEG51" s="483"/>
      <c r="TEH51" s="483"/>
      <c r="TEI51" s="483"/>
      <c r="TEJ51" s="483"/>
      <c r="TEK51" s="483"/>
      <c r="TEL51" s="483"/>
      <c r="TEM51" s="483"/>
      <c r="TEN51" s="483"/>
      <c r="TEO51" s="483"/>
      <c r="TEP51" s="483"/>
      <c r="TEQ51" s="483"/>
      <c r="TER51" s="483"/>
      <c r="TES51" s="483"/>
      <c r="TET51" s="483"/>
      <c r="TEU51" s="483"/>
      <c r="TEV51" s="483"/>
      <c r="TEW51" s="483"/>
      <c r="TEX51" s="483"/>
      <c r="TEY51" s="483"/>
      <c r="TEZ51" s="483"/>
      <c r="TFA51" s="483"/>
      <c r="TFB51" s="483"/>
      <c r="TFC51" s="483"/>
      <c r="TFD51" s="483"/>
      <c r="TFE51" s="483"/>
      <c r="TFF51" s="483"/>
      <c r="TFG51" s="483"/>
      <c r="TFH51" s="483"/>
      <c r="TFI51" s="483"/>
      <c r="TFJ51" s="483"/>
      <c r="TFK51" s="483"/>
      <c r="TFL51" s="483"/>
      <c r="TFM51" s="483"/>
      <c r="TFN51" s="483"/>
      <c r="TFO51" s="483"/>
      <c r="TFP51" s="483"/>
      <c r="TFQ51" s="483"/>
      <c r="TFR51" s="483"/>
      <c r="TFS51" s="483"/>
      <c r="TFT51" s="483"/>
      <c r="TFU51" s="483"/>
      <c r="TFV51" s="483"/>
      <c r="TFW51" s="483"/>
      <c r="TFX51" s="483"/>
      <c r="TFY51" s="483"/>
      <c r="TFZ51" s="483"/>
      <c r="TGA51" s="483"/>
      <c r="TGB51" s="483"/>
      <c r="TGC51" s="483"/>
      <c r="TGD51" s="483"/>
      <c r="TGE51" s="483"/>
      <c r="TGF51" s="483"/>
      <c r="TGG51" s="483"/>
      <c r="TGH51" s="483"/>
      <c r="TGI51" s="483"/>
      <c r="TGJ51" s="483"/>
      <c r="TGK51" s="483"/>
      <c r="TGL51" s="483"/>
      <c r="TGM51" s="483"/>
      <c r="TGN51" s="483"/>
      <c r="TGO51" s="483"/>
      <c r="TGP51" s="483"/>
      <c r="TGQ51" s="483"/>
      <c r="TGR51" s="483"/>
      <c r="TGS51" s="483"/>
      <c r="TGT51" s="483"/>
      <c r="TGU51" s="483"/>
      <c r="TGV51" s="483"/>
      <c r="TGW51" s="483"/>
      <c r="TGX51" s="483"/>
      <c r="TGY51" s="483"/>
      <c r="TGZ51" s="483"/>
      <c r="THA51" s="483"/>
      <c r="THB51" s="483"/>
      <c r="THC51" s="483"/>
      <c r="THD51" s="483"/>
      <c r="THE51" s="483"/>
      <c r="THF51" s="483"/>
      <c r="THG51" s="483"/>
      <c r="THH51" s="483"/>
      <c r="THI51" s="483"/>
      <c r="THJ51" s="483"/>
      <c r="THK51" s="483"/>
      <c r="THL51" s="483"/>
      <c r="THM51" s="483"/>
      <c r="THN51" s="483"/>
      <c r="THO51" s="483"/>
      <c r="THP51" s="483"/>
      <c r="THQ51" s="483"/>
      <c r="THR51" s="483"/>
      <c r="THS51" s="483"/>
      <c r="THT51" s="483"/>
      <c r="THU51" s="483"/>
      <c r="THV51" s="483"/>
      <c r="THW51" s="483"/>
      <c r="THX51" s="483"/>
      <c r="THY51" s="483"/>
      <c r="THZ51" s="483"/>
      <c r="TIA51" s="483"/>
      <c r="TIB51" s="483"/>
      <c r="TIC51" s="483"/>
      <c r="TID51" s="483"/>
      <c r="TIE51" s="483"/>
      <c r="TIF51" s="483"/>
      <c r="TIG51" s="483"/>
      <c r="TIH51" s="483"/>
      <c r="TII51" s="483"/>
      <c r="TIJ51" s="483"/>
      <c r="TIK51" s="483"/>
      <c r="TIL51" s="483"/>
      <c r="TIM51" s="483"/>
      <c r="TIN51" s="483"/>
      <c r="TIO51" s="483"/>
      <c r="TIP51" s="483"/>
      <c r="TIQ51" s="483"/>
      <c r="TIR51" s="483"/>
      <c r="TIS51" s="483"/>
      <c r="TIT51" s="483"/>
      <c r="TIU51" s="483"/>
      <c r="TIV51" s="483"/>
      <c r="TIW51" s="483"/>
      <c r="TIX51" s="483"/>
      <c r="TIY51" s="483"/>
      <c r="TIZ51" s="483"/>
      <c r="TJA51" s="483"/>
      <c r="TJB51" s="483"/>
      <c r="TJC51" s="483"/>
      <c r="TJD51" s="483"/>
      <c r="TJE51" s="483"/>
      <c r="TJF51" s="483"/>
      <c r="TJG51" s="483"/>
      <c r="TJH51" s="483"/>
      <c r="TJI51" s="483"/>
      <c r="TJJ51" s="483"/>
      <c r="TJK51" s="483"/>
      <c r="TJL51" s="483"/>
      <c r="TJM51" s="483"/>
      <c r="TJN51" s="483"/>
      <c r="TJO51" s="483"/>
      <c r="TJP51" s="483"/>
      <c r="TJQ51" s="483"/>
      <c r="TJR51" s="483"/>
      <c r="TJS51" s="483"/>
      <c r="TJT51" s="483"/>
      <c r="TJU51" s="483"/>
      <c r="TJV51" s="483"/>
      <c r="TJW51" s="483"/>
      <c r="TJX51" s="483"/>
      <c r="TJY51" s="483"/>
      <c r="TJZ51" s="483"/>
      <c r="TKA51" s="483"/>
      <c r="TKB51" s="483"/>
      <c r="TKC51" s="483"/>
      <c r="TKD51" s="483"/>
      <c r="TKE51" s="483"/>
      <c r="TKF51" s="483"/>
      <c r="TKG51" s="483"/>
      <c r="TKH51" s="483"/>
      <c r="TKI51" s="483"/>
      <c r="TKJ51" s="483"/>
      <c r="TKK51" s="483"/>
      <c r="TKL51" s="483"/>
      <c r="TKM51" s="483"/>
      <c r="TKN51" s="483"/>
      <c r="TKO51" s="483"/>
      <c r="TKP51" s="483"/>
      <c r="TKQ51" s="483"/>
      <c r="TKR51" s="483"/>
      <c r="TKS51" s="483"/>
      <c r="TKT51" s="483"/>
      <c r="TKU51" s="483"/>
      <c r="TKV51" s="483"/>
      <c r="TKW51" s="483"/>
      <c r="TKX51" s="483"/>
      <c r="TKY51" s="483"/>
      <c r="TKZ51" s="483"/>
      <c r="TLA51" s="483"/>
      <c r="TLB51" s="483"/>
      <c r="TLC51" s="483"/>
      <c r="TLD51" s="483"/>
      <c r="TLE51" s="483"/>
      <c r="TLF51" s="483"/>
      <c r="TLG51" s="483"/>
      <c r="TLH51" s="483"/>
      <c r="TLI51" s="483"/>
      <c r="TLJ51" s="483"/>
      <c r="TLK51" s="483"/>
      <c r="TLL51" s="483"/>
      <c r="TLM51" s="483"/>
      <c r="TLN51" s="483"/>
      <c r="TLO51" s="483"/>
      <c r="TLP51" s="483"/>
      <c r="TLQ51" s="483"/>
      <c r="TLR51" s="483"/>
      <c r="TLS51" s="483"/>
      <c r="TLT51" s="483"/>
      <c r="TLU51" s="483"/>
      <c r="TLV51" s="483"/>
      <c r="TLW51" s="483"/>
      <c r="TLX51" s="483"/>
      <c r="TLY51" s="483"/>
      <c r="TLZ51" s="483"/>
      <c r="TMA51" s="483"/>
      <c r="TMB51" s="483"/>
      <c r="TMC51" s="483"/>
      <c r="TMD51" s="483"/>
      <c r="TME51" s="483"/>
      <c r="TMF51" s="483"/>
      <c r="TMG51" s="483"/>
      <c r="TMH51" s="483"/>
      <c r="TMI51" s="483"/>
      <c r="TMJ51" s="483"/>
      <c r="TMK51" s="483"/>
      <c r="TML51" s="483"/>
      <c r="TMM51" s="483"/>
      <c r="TMN51" s="483"/>
      <c r="TMO51" s="483"/>
      <c r="TMP51" s="483"/>
      <c r="TMQ51" s="483"/>
      <c r="TMR51" s="483"/>
      <c r="TMS51" s="483"/>
      <c r="TMT51" s="483"/>
      <c r="TMU51" s="483"/>
      <c r="TMV51" s="483"/>
      <c r="TMW51" s="483"/>
      <c r="TMX51" s="483"/>
      <c r="TMY51" s="483"/>
      <c r="TMZ51" s="483"/>
      <c r="TNA51" s="483"/>
      <c r="TNB51" s="483"/>
      <c r="TNC51" s="483"/>
      <c r="TND51" s="483"/>
      <c r="TNE51" s="483"/>
      <c r="TNF51" s="483"/>
      <c r="TNG51" s="483"/>
      <c r="TNH51" s="483"/>
      <c r="TNI51" s="483"/>
      <c r="TNJ51" s="483"/>
      <c r="TNK51" s="483"/>
      <c r="TNL51" s="483"/>
      <c r="TNM51" s="483"/>
      <c r="TNN51" s="483"/>
      <c r="TNO51" s="483"/>
      <c r="TNP51" s="483"/>
      <c r="TNQ51" s="483"/>
      <c r="TNR51" s="483"/>
      <c r="TNS51" s="483"/>
      <c r="TNT51" s="483"/>
      <c r="TNU51" s="483"/>
      <c r="TNV51" s="483"/>
      <c r="TNW51" s="483"/>
      <c r="TNX51" s="483"/>
      <c r="TNY51" s="483"/>
      <c r="TNZ51" s="483"/>
      <c r="TOA51" s="483"/>
      <c r="TOB51" s="483"/>
      <c r="TOC51" s="483"/>
      <c r="TOD51" s="483"/>
      <c r="TOE51" s="483"/>
      <c r="TOF51" s="483"/>
      <c r="TOG51" s="483"/>
      <c r="TOH51" s="483"/>
      <c r="TOI51" s="483"/>
      <c r="TOJ51" s="483"/>
      <c r="TOK51" s="483"/>
      <c r="TOL51" s="483"/>
      <c r="TOM51" s="483"/>
      <c r="TON51" s="483"/>
      <c r="TOO51" s="483"/>
      <c r="TOP51" s="483"/>
      <c r="TOQ51" s="483"/>
      <c r="TOR51" s="483"/>
      <c r="TOS51" s="483"/>
      <c r="TOT51" s="483"/>
      <c r="TOU51" s="483"/>
      <c r="TOV51" s="483"/>
      <c r="TOW51" s="483"/>
      <c r="TOX51" s="483"/>
      <c r="TOY51" s="483"/>
      <c r="TOZ51" s="483"/>
      <c r="TPA51" s="483"/>
      <c r="TPB51" s="483"/>
      <c r="TPC51" s="483"/>
      <c r="TPD51" s="483"/>
      <c r="TPE51" s="483"/>
      <c r="TPF51" s="483"/>
      <c r="TPG51" s="483"/>
      <c r="TPH51" s="483"/>
      <c r="TPI51" s="483"/>
      <c r="TPJ51" s="483"/>
      <c r="TPK51" s="483"/>
      <c r="TPL51" s="483"/>
      <c r="TPM51" s="483"/>
      <c r="TPN51" s="483"/>
      <c r="TPO51" s="483"/>
      <c r="TPP51" s="483"/>
      <c r="TPQ51" s="483"/>
      <c r="TPR51" s="483"/>
      <c r="TPS51" s="483"/>
      <c r="TPT51" s="483"/>
      <c r="TPU51" s="483"/>
      <c r="TPV51" s="483"/>
      <c r="TPW51" s="483"/>
      <c r="TPX51" s="483"/>
      <c r="TPY51" s="483"/>
      <c r="TPZ51" s="483"/>
      <c r="TQA51" s="483"/>
      <c r="TQB51" s="483"/>
      <c r="TQC51" s="483"/>
      <c r="TQD51" s="483"/>
      <c r="TQE51" s="483"/>
      <c r="TQF51" s="483"/>
      <c r="TQG51" s="483"/>
      <c r="TQH51" s="483"/>
      <c r="TQI51" s="483"/>
      <c r="TQJ51" s="483"/>
      <c r="TQK51" s="483"/>
      <c r="TQL51" s="483"/>
      <c r="TQM51" s="483"/>
      <c r="TQN51" s="483"/>
      <c r="TQO51" s="483"/>
      <c r="TQP51" s="483"/>
      <c r="TQQ51" s="483"/>
      <c r="TQR51" s="483"/>
      <c r="TQS51" s="483"/>
      <c r="TQT51" s="483"/>
      <c r="TQU51" s="483"/>
      <c r="TQV51" s="483"/>
      <c r="TQW51" s="483"/>
      <c r="TQX51" s="483"/>
      <c r="TQY51" s="483"/>
      <c r="TQZ51" s="483"/>
      <c r="TRA51" s="483"/>
      <c r="TRB51" s="483"/>
      <c r="TRC51" s="483"/>
      <c r="TRD51" s="483"/>
      <c r="TRE51" s="483"/>
      <c r="TRF51" s="483"/>
      <c r="TRG51" s="483"/>
      <c r="TRH51" s="483"/>
      <c r="TRI51" s="483"/>
      <c r="TRJ51" s="483"/>
      <c r="TRK51" s="483"/>
      <c r="TRL51" s="483"/>
      <c r="TRM51" s="483"/>
      <c r="TRN51" s="483"/>
      <c r="TRO51" s="483"/>
      <c r="TRP51" s="483"/>
      <c r="TRQ51" s="483"/>
      <c r="TRR51" s="483"/>
      <c r="TRS51" s="483"/>
      <c r="TRT51" s="483"/>
      <c r="TRU51" s="483"/>
      <c r="TRV51" s="483"/>
      <c r="TRW51" s="483"/>
      <c r="TRX51" s="483"/>
      <c r="TRY51" s="483"/>
      <c r="TRZ51" s="483"/>
      <c r="TSA51" s="483"/>
      <c r="TSB51" s="483"/>
      <c r="TSC51" s="483"/>
      <c r="TSD51" s="483"/>
      <c r="TSE51" s="483"/>
      <c r="TSF51" s="483"/>
      <c r="TSG51" s="483"/>
      <c r="TSH51" s="483"/>
      <c r="TSI51" s="483"/>
      <c r="TSJ51" s="483"/>
      <c r="TSK51" s="483"/>
      <c r="TSL51" s="483"/>
      <c r="TSM51" s="483"/>
      <c r="TSN51" s="483"/>
      <c r="TSO51" s="483"/>
      <c r="TSP51" s="483"/>
      <c r="TSQ51" s="483"/>
      <c r="TSR51" s="483"/>
      <c r="TSS51" s="483"/>
      <c r="TST51" s="483"/>
      <c r="TSU51" s="483"/>
      <c r="TSV51" s="483"/>
      <c r="TSW51" s="483"/>
      <c r="TSX51" s="483"/>
      <c r="TSY51" s="483"/>
      <c r="TSZ51" s="483"/>
      <c r="TTA51" s="483"/>
      <c r="TTB51" s="483"/>
      <c r="TTC51" s="483"/>
      <c r="TTD51" s="483"/>
      <c r="TTE51" s="483"/>
      <c r="TTF51" s="483"/>
      <c r="TTG51" s="483"/>
      <c r="TTH51" s="483"/>
      <c r="TTI51" s="483"/>
      <c r="TTJ51" s="483"/>
      <c r="TTK51" s="483"/>
      <c r="TTL51" s="483"/>
      <c r="TTM51" s="483"/>
      <c r="TTN51" s="483"/>
      <c r="TTO51" s="483"/>
      <c r="TTP51" s="483"/>
      <c r="TTQ51" s="483"/>
      <c r="TTR51" s="483"/>
      <c r="TTS51" s="483"/>
      <c r="TTT51" s="483"/>
      <c r="TTU51" s="483"/>
      <c r="TTV51" s="483"/>
      <c r="TTW51" s="483"/>
      <c r="TTX51" s="483"/>
      <c r="TTY51" s="483"/>
      <c r="TTZ51" s="483"/>
      <c r="TUA51" s="483"/>
      <c r="TUB51" s="483"/>
      <c r="TUC51" s="483"/>
      <c r="TUD51" s="483"/>
      <c r="TUE51" s="483"/>
      <c r="TUF51" s="483"/>
      <c r="TUG51" s="483"/>
      <c r="TUH51" s="483"/>
      <c r="TUI51" s="483"/>
      <c r="TUJ51" s="483"/>
      <c r="TUK51" s="483"/>
      <c r="TUL51" s="483"/>
      <c r="TUM51" s="483"/>
      <c r="TUN51" s="483"/>
      <c r="TUO51" s="483"/>
      <c r="TUP51" s="483"/>
      <c r="TUQ51" s="483"/>
      <c r="TUR51" s="483"/>
      <c r="TUS51" s="483"/>
      <c r="TUT51" s="483"/>
      <c r="TUU51" s="483"/>
      <c r="TUV51" s="483"/>
      <c r="TUW51" s="483"/>
      <c r="TUX51" s="483"/>
      <c r="TUY51" s="483"/>
      <c r="TUZ51" s="483"/>
      <c r="TVA51" s="483"/>
      <c r="TVB51" s="483"/>
      <c r="TVC51" s="483"/>
      <c r="TVD51" s="483"/>
      <c r="TVE51" s="483"/>
      <c r="TVF51" s="483"/>
      <c r="TVG51" s="483"/>
      <c r="TVH51" s="483"/>
      <c r="TVI51" s="483"/>
      <c r="TVJ51" s="483"/>
      <c r="TVK51" s="483"/>
      <c r="TVL51" s="483"/>
      <c r="TVM51" s="483"/>
      <c r="TVN51" s="483"/>
      <c r="TVO51" s="483"/>
      <c r="TVP51" s="483"/>
      <c r="TVQ51" s="483"/>
      <c r="TVR51" s="483"/>
      <c r="TVS51" s="483"/>
      <c r="TVT51" s="483"/>
      <c r="TVU51" s="483"/>
      <c r="TVV51" s="483"/>
      <c r="TVW51" s="483"/>
      <c r="TVX51" s="483"/>
      <c r="TVY51" s="483"/>
      <c r="TVZ51" s="483"/>
      <c r="TWA51" s="483"/>
      <c r="TWB51" s="483"/>
      <c r="TWC51" s="483"/>
      <c r="TWD51" s="483"/>
      <c r="TWE51" s="483"/>
      <c r="TWF51" s="483"/>
      <c r="TWG51" s="483"/>
      <c r="TWH51" s="483"/>
      <c r="TWI51" s="483"/>
      <c r="TWJ51" s="483"/>
      <c r="TWK51" s="483"/>
      <c r="TWL51" s="483"/>
      <c r="TWM51" s="483"/>
      <c r="TWN51" s="483"/>
      <c r="TWO51" s="483"/>
      <c r="TWP51" s="483"/>
      <c r="TWQ51" s="483"/>
      <c r="TWR51" s="483"/>
      <c r="TWS51" s="483"/>
      <c r="TWT51" s="483"/>
      <c r="TWU51" s="483"/>
      <c r="TWV51" s="483"/>
      <c r="TWW51" s="483"/>
      <c r="TWX51" s="483"/>
      <c r="TWY51" s="483"/>
      <c r="TWZ51" s="483"/>
      <c r="TXA51" s="483"/>
      <c r="TXB51" s="483"/>
      <c r="TXC51" s="483"/>
      <c r="TXD51" s="483"/>
      <c r="TXE51" s="483"/>
      <c r="TXF51" s="483"/>
      <c r="TXG51" s="483"/>
      <c r="TXH51" s="483"/>
      <c r="TXI51" s="483"/>
      <c r="TXJ51" s="483"/>
      <c r="TXK51" s="483"/>
      <c r="TXL51" s="483"/>
      <c r="TXM51" s="483"/>
      <c r="TXN51" s="483"/>
      <c r="TXO51" s="483"/>
      <c r="TXP51" s="483"/>
      <c r="TXQ51" s="483"/>
      <c r="TXR51" s="483"/>
      <c r="TXS51" s="483"/>
      <c r="TXT51" s="483"/>
      <c r="TXU51" s="483"/>
      <c r="TXV51" s="483"/>
      <c r="TXW51" s="483"/>
      <c r="TXX51" s="483"/>
      <c r="TXY51" s="483"/>
      <c r="TXZ51" s="483"/>
      <c r="TYA51" s="483"/>
      <c r="TYB51" s="483"/>
      <c r="TYC51" s="483"/>
      <c r="TYD51" s="483"/>
      <c r="TYE51" s="483"/>
      <c r="TYF51" s="483"/>
      <c r="TYG51" s="483"/>
      <c r="TYH51" s="483"/>
      <c r="TYI51" s="483"/>
      <c r="TYJ51" s="483"/>
      <c r="TYK51" s="483"/>
      <c r="TYL51" s="483"/>
      <c r="TYM51" s="483"/>
      <c r="TYN51" s="483"/>
      <c r="TYO51" s="483"/>
      <c r="TYP51" s="483"/>
      <c r="TYQ51" s="483"/>
      <c r="TYR51" s="483"/>
      <c r="TYS51" s="483"/>
      <c r="TYT51" s="483"/>
      <c r="TYU51" s="483"/>
      <c r="TYV51" s="483"/>
      <c r="TYW51" s="483"/>
      <c r="TYX51" s="483"/>
      <c r="TYY51" s="483"/>
      <c r="TYZ51" s="483"/>
      <c r="TZA51" s="483"/>
      <c r="TZB51" s="483"/>
      <c r="TZC51" s="483"/>
      <c r="TZD51" s="483"/>
      <c r="TZE51" s="483"/>
      <c r="TZF51" s="483"/>
      <c r="TZG51" s="483"/>
      <c r="TZH51" s="483"/>
      <c r="TZI51" s="483"/>
      <c r="TZJ51" s="483"/>
      <c r="TZK51" s="483"/>
      <c r="TZL51" s="483"/>
      <c r="TZM51" s="483"/>
      <c r="TZN51" s="483"/>
      <c r="TZO51" s="483"/>
      <c r="TZP51" s="483"/>
      <c r="TZQ51" s="483"/>
      <c r="TZR51" s="483"/>
      <c r="TZS51" s="483"/>
      <c r="TZT51" s="483"/>
      <c r="TZU51" s="483"/>
      <c r="TZV51" s="483"/>
      <c r="TZW51" s="483"/>
      <c r="TZX51" s="483"/>
      <c r="TZY51" s="483"/>
      <c r="TZZ51" s="483"/>
      <c r="UAA51" s="483"/>
      <c r="UAB51" s="483"/>
      <c r="UAC51" s="483"/>
      <c r="UAD51" s="483"/>
      <c r="UAE51" s="483"/>
      <c r="UAF51" s="483"/>
      <c r="UAG51" s="483"/>
      <c r="UAH51" s="483"/>
      <c r="UAI51" s="483"/>
      <c r="UAJ51" s="483"/>
      <c r="UAK51" s="483"/>
      <c r="UAL51" s="483"/>
      <c r="UAM51" s="483"/>
      <c r="UAN51" s="483"/>
      <c r="UAO51" s="483"/>
      <c r="UAP51" s="483"/>
      <c r="UAQ51" s="483"/>
      <c r="UAR51" s="483"/>
      <c r="UAS51" s="483"/>
      <c r="UAT51" s="483"/>
      <c r="UAU51" s="483"/>
      <c r="UAV51" s="483"/>
      <c r="UAW51" s="483"/>
      <c r="UAX51" s="483"/>
      <c r="UAY51" s="483"/>
      <c r="UAZ51" s="483"/>
      <c r="UBA51" s="483"/>
      <c r="UBB51" s="483"/>
      <c r="UBC51" s="483"/>
      <c r="UBD51" s="483"/>
      <c r="UBE51" s="483"/>
      <c r="UBF51" s="483"/>
      <c r="UBG51" s="483"/>
      <c r="UBH51" s="483"/>
      <c r="UBI51" s="483"/>
      <c r="UBJ51" s="483"/>
      <c r="UBK51" s="483"/>
      <c r="UBL51" s="483"/>
      <c r="UBM51" s="483"/>
      <c r="UBN51" s="483"/>
      <c r="UBO51" s="483"/>
      <c r="UBP51" s="483"/>
      <c r="UBQ51" s="483"/>
      <c r="UBR51" s="483"/>
      <c r="UBS51" s="483"/>
      <c r="UBT51" s="483"/>
      <c r="UBU51" s="483"/>
      <c r="UBV51" s="483"/>
      <c r="UBW51" s="483"/>
      <c r="UBX51" s="483"/>
      <c r="UBY51" s="483"/>
      <c r="UBZ51" s="483"/>
      <c r="UCA51" s="483"/>
      <c r="UCB51" s="483"/>
      <c r="UCC51" s="483"/>
      <c r="UCD51" s="483"/>
      <c r="UCE51" s="483"/>
      <c r="UCF51" s="483"/>
      <c r="UCG51" s="483"/>
      <c r="UCH51" s="483"/>
      <c r="UCI51" s="483"/>
      <c r="UCJ51" s="483"/>
      <c r="UCK51" s="483"/>
      <c r="UCL51" s="483"/>
      <c r="UCM51" s="483"/>
      <c r="UCN51" s="483"/>
      <c r="UCO51" s="483"/>
      <c r="UCP51" s="483"/>
      <c r="UCQ51" s="483"/>
      <c r="UCR51" s="483"/>
      <c r="UCS51" s="483"/>
      <c r="UCT51" s="483"/>
      <c r="UCU51" s="483"/>
      <c r="UCV51" s="483"/>
      <c r="UCW51" s="483"/>
      <c r="UCX51" s="483"/>
      <c r="UCY51" s="483"/>
      <c r="UCZ51" s="483"/>
      <c r="UDA51" s="483"/>
      <c r="UDB51" s="483"/>
      <c r="UDC51" s="483"/>
      <c r="UDD51" s="483"/>
      <c r="UDE51" s="483"/>
      <c r="UDF51" s="483"/>
      <c r="UDG51" s="483"/>
      <c r="UDH51" s="483"/>
      <c r="UDI51" s="483"/>
      <c r="UDJ51" s="483"/>
      <c r="UDK51" s="483"/>
      <c r="UDL51" s="483"/>
      <c r="UDM51" s="483"/>
      <c r="UDN51" s="483"/>
      <c r="UDO51" s="483"/>
      <c r="UDP51" s="483"/>
      <c r="UDQ51" s="483"/>
      <c r="UDR51" s="483"/>
      <c r="UDS51" s="483"/>
      <c r="UDT51" s="483"/>
      <c r="UDU51" s="483"/>
      <c r="UDV51" s="483"/>
      <c r="UDW51" s="483"/>
      <c r="UDX51" s="483"/>
      <c r="UDY51" s="483"/>
      <c r="UDZ51" s="483"/>
      <c r="UEA51" s="483"/>
      <c r="UEB51" s="483"/>
      <c r="UEC51" s="483"/>
      <c r="UED51" s="483"/>
      <c r="UEE51" s="483"/>
      <c r="UEF51" s="483"/>
      <c r="UEG51" s="483"/>
      <c r="UEH51" s="483"/>
      <c r="UEI51" s="483"/>
      <c r="UEJ51" s="483"/>
      <c r="UEK51" s="483"/>
      <c r="UEL51" s="483"/>
      <c r="UEM51" s="483"/>
      <c r="UEN51" s="483"/>
      <c r="UEO51" s="483"/>
      <c r="UEP51" s="483"/>
      <c r="UEQ51" s="483"/>
      <c r="UER51" s="483"/>
      <c r="UES51" s="483"/>
      <c r="UET51" s="483"/>
      <c r="UEU51" s="483"/>
      <c r="UEV51" s="483"/>
      <c r="UEW51" s="483"/>
      <c r="UEX51" s="483"/>
      <c r="UEY51" s="483"/>
      <c r="UEZ51" s="483"/>
      <c r="UFA51" s="483"/>
      <c r="UFB51" s="483"/>
      <c r="UFC51" s="483"/>
      <c r="UFD51" s="483"/>
      <c r="UFE51" s="483"/>
      <c r="UFF51" s="483"/>
      <c r="UFG51" s="483"/>
      <c r="UFH51" s="483"/>
      <c r="UFI51" s="483"/>
      <c r="UFJ51" s="483"/>
      <c r="UFK51" s="483"/>
      <c r="UFL51" s="483"/>
      <c r="UFM51" s="483"/>
      <c r="UFN51" s="483"/>
      <c r="UFO51" s="483"/>
      <c r="UFP51" s="483"/>
      <c r="UFQ51" s="483"/>
      <c r="UFR51" s="483"/>
      <c r="UFS51" s="483"/>
      <c r="UFT51" s="483"/>
      <c r="UFU51" s="483"/>
      <c r="UFV51" s="483"/>
      <c r="UFW51" s="483"/>
      <c r="UFX51" s="483"/>
      <c r="UFY51" s="483"/>
      <c r="UFZ51" s="483"/>
      <c r="UGA51" s="483"/>
      <c r="UGB51" s="483"/>
      <c r="UGC51" s="483"/>
      <c r="UGD51" s="483"/>
      <c r="UGE51" s="483"/>
      <c r="UGF51" s="483"/>
      <c r="UGG51" s="483"/>
      <c r="UGH51" s="483"/>
      <c r="UGI51" s="483"/>
      <c r="UGJ51" s="483"/>
      <c r="UGK51" s="483"/>
      <c r="UGL51" s="483"/>
      <c r="UGM51" s="483"/>
      <c r="UGN51" s="483"/>
      <c r="UGO51" s="483"/>
      <c r="UGP51" s="483"/>
      <c r="UGQ51" s="483"/>
      <c r="UGR51" s="483"/>
      <c r="UGS51" s="483"/>
      <c r="UGT51" s="483"/>
      <c r="UGU51" s="483"/>
      <c r="UGV51" s="483"/>
      <c r="UGW51" s="483"/>
      <c r="UGX51" s="483"/>
      <c r="UGY51" s="483"/>
      <c r="UGZ51" s="483"/>
      <c r="UHA51" s="483"/>
      <c r="UHB51" s="483"/>
      <c r="UHC51" s="483"/>
      <c r="UHD51" s="483"/>
      <c r="UHE51" s="483"/>
      <c r="UHF51" s="483"/>
      <c r="UHG51" s="483"/>
      <c r="UHH51" s="483"/>
      <c r="UHI51" s="483"/>
      <c r="UHJ51" s="483"/>
      <c r="UHK51" s="483"/>
      <c r="UHL51" s="483"/>
      <c r="UHM51" s="483"/>
      <c r="UHN51" s="483"/>
      <c r="UHO51" s="483"/>
      <c r="UHP51" s="483"/>
      <c r="UHQ51" s="483"/>
      <c r="UHR51" s="483"/>
      <c r="UHS51" s="483"/>
      <c r="UHT51" s="483"/>
      <c r="UHU51" s="483"/>
      <c r="UHV51" s="483"/>
      <c r="UHW51" s="483"/>
      <c r="UHX51" s="483"/>
      <c r="UHY51" s="483"/>
      <c r="UHZ51" s="483"/>
      <c r="UIA51" s="483"/>
      <c r="UIB51" s="483"/>
      <c r="UIC51" s="483"/>
      <c r="UID51" s="483"/>
      <c r="UIE51" s="483"/>
      <c r="UIF51" s="483"/>
      <c r="UIG51" s="483"/>
      <c r="UIH51" s="483"/>
      <c r="UII51" s="483"/>
      <c r="UIJ51" s="483"/>
      <c r="UIK51" s="483"/>
      <c r="UIL51" s="483"/>
      <c r="UIM51" s="483"/>
      <c r="UIN51" s="483"/>
      <c r="UIO51" s="483"/>
      <c r="UIP51" s="483"/>
      <c r="UIQ51" s="483"/>
      <c r="UIR51" s="483"/>
      <c r="UIS51" s="483"/>
      <c r="UIT51" s="483"/>
      <c r="UIU51" s="483"/>
      <c r="UIV51" s="483"/>
      <c r="UIW51" s="483"/>
      <c r="UIX51" s="483"/>
      <c r="UIY51" s="483"/>
      <c r="UIZ51" s="483"/>
      <c r="UJA51" s="483"/>
      <c r="UJB51" s="483"/>
      <c r="UJC51" s="483"/>
      <c r="UJD51" s="483"/>
      <c r="UJE51" s="483"/>
      <c r="UJF51" s="483"/>
      <c r="UJG51" s="483"/>
      <c r="UJH51" s="483"/>
      <c r="UJI51" s="483"/>
      <c r="UJJ51" s="483"/>
      <c r="UJK51" s="483"/>
      <c r="UJL51" s="483"/>
      <c r="UJM51" s="483"/>
      <c r="UJN51" s="483"/>
      <c r="UJO51" s="483"/>
      <c r="UJP51" s="483"/>
      <c r="UJQ51" s="483"/>
      <c r="UJR51" s="483"/>
      <c r="UJS51" s="483"/>
      <c r="UJT51" s="483"/>
      <c r="UJU51" s="483"/>
      <c r="UJV51" s="483"/>
      <c r="UJW51" s="483"/>
      <c r="UJX51" s="483"/>
      <c r="UJY51" s="483"/>
      <c r="UJZ51" s="483"/>
      <c r="UKA51" s="483"/>
      <c r="UKB51" s="483"/>
      <c r="UKC51" s="483"/>
      <c r="UKD51" s="483"/>
      <c r="UKE51" s="483"/>
      <c r="UKF51" s="483"/>
      <c r="UKG51" s="483"/>
      <c r="UKH51" s="483"/>
      <c r="UKI51" s="483"/>
      <c r="UKJ51" s="483"/>
      <c r="UKK51" s="483"/>
      <c r="UKL51" s="483"/>
      <c r="UKM51" s="483"/>
      <c r="UKN51" s="483"/>
      <c r="UKO51" s="483"/>
      <c r="UKP51" s="483"/>
      <c r="UKQ51" s="483"/>
      <c r="UKR51" s="483"/>
      <c r="UKS51" s="483"/>
      <c r="UKT51" s="483"/>
      <c r="UKU51" s="483"/>
      <c r="UKV51" s="483"/>
      <c r="UKW51" s="483"/>
      <c r="UKX51" s="483"/>
      <c r="UKY51" s="483"/>
      <c r="UKZ51" s="483"/>
      <c r="ULA51" s="483"/>
      <c r="ULB51" s="483"/>
      <c r="ULC51" s="483"/>
      <c r="ULD51" s="483"/>
      <c r="ULE51" s="483"/>
      <c r="ULF51" s="483"/>
      <c r="ULG51" s="483"/>
      <c r="ULH51" s="483"/>
      <c r="ULI51" s="483"/>
      <c r="ULJ51" s="483"/>
      <c r="ULK51" s="483"/>
      <c r="ULL51" s="483"/>
      <c r="ULM51" s="483"/>
      <c r="ULN51" s="483"/>
      <c r="ULO51" s="483"/>
      <c r="ULP51" s="483"/>
      <c r="ULQ51" s="483"/>
      <c r="ULR51" s="483"/>
      <c r="ULS51" s="483"/>
      <c r="ULT51" s="483"/>
      <c r="ULU51" s="483"/>
      <c r="ULV51" s="483"/>
      <c r="ULW51" s="483"/>
      <c r="ULX51" s="483"/>
      <c r="ULY51" s="483"/>
      <c r="ULZ51" s="483"/>
      <c r="UMA51" s="483"/>
      <c r="UMB51" s="483"/>
      <c r="UMC51" s="483"/>
      <c r="UMD51" s="483"/>
      <c r="UME51" s="483"/>
      <c r="UMF51" s="483"/>
      <c r="UMG51" s="483"/>
      <c r="UMH51" s="483"/>
      <c r="UMI51" s="483"/>
      <c r="UMJ51" s="483"/>
      <c r="UMK51" s="483"/>
      <c r="UML51" s="483"/>
      <c r="UMM51" s="483"/>
      <c r="UMN51" s="483"/>
      <c r="UMO51" s="483"/>
      <c r="UMP51" s="483"/>
      <c r="UMQ51" s="483"/>
      <c r="UMR51" s="483"/>
      <c r="UMS51" s="483"/>
      <c r="UMT51" s="483"/>
      <c r="UMU51" s="483"/>
      <c r="UMV51" s="483"/>
      <c r="UMW51" s="483"/>
      <c r="UMX51" s="483"/>
      <c r="UMY51" s="483"/>
      <c r="UMZ51" s="483"/>
      <c r="UNA51" s="483"/>
      <c r="UNB51" s="483"/>
      <c r="UNC51" s="483"/>
      <c r="UND51" s="483"/>
      <c r="UNE51" s="483"/>
      <c r="UNF51" s="483"/>
      <c r="UNG51" s="483"/>
      <c r="UNH51" s="483"/>
      <c r="UNI51" s="483"/>
      <c r="UNJ51" s="483"/>
      <c r="UNK51" s="483"/>
      <c r="UNL51" s="483"/>
      <c r="UNM51" s="483"/>
      <c r="UNN51" s="483"/>
      <c r="UNO51" s="483"/>
      <c r="UNP51" s="483"/>
      <c r="UNQ51" s="483"/>
      <c r="UNR51" s="483"/>
      <c r="UNS51" s="483"/>
      <c r="UNT51" s="483"/>
      <c r="UNU51" s="483"/>
      <c r="UNV51" s="483"/>
      <c r="UNW51" s="483"/>
      <c r="UNX51" s="483"/>
      <c r="UNY51" s="483"/>
      <c r="UNZ51" s="483"/>
      <c r="UOA51" s="483"/>
      <c r="UOB51" s="483"/>
      <c r="UOC51" s="483"/>
      <c r="UOD51" s="483"/>
      <c r="UOE51" s="483"/>
      <c r="UOF51" s="483"/>
      <c r="UOG51" s="483"/>
      <c r="UOH51" s="483"/>
      <c r="UOI51" s="483"/>
      <c r="UOJ51" s="483"/>
      <c r="UOK51" s="483"/>
      <c r="UOL51" s="483"/>
      <c r="UOM51" s="483"/>
      <c r="UON51" s="483"/>
      <c r="UOO51" s="483"/>
      <c r="UOP51" s="483"/>
      <c r="UOQ51" s="483"/>
      <c r="UOR51" s="483"/>
      <c r="UOS51" s="483"/>
      <c r="UOT51" s="483"/>
      <c r="UOU51" s="483"/>
      <c r="UOV51" s="483"/>
      <c r="UOW51" s="483"/>
      <c r="UOX51" s="483"/>
      <c r="UOY51" s="483"/>
      <c r="UOZ51" s="483"/>
      <c r="UPA51" s="483"/>
      <c r="UPB51" s="483"/>
      <c r="UPC51" s="483"/>
      <c r="UPD51" s="483"/>
      <c r="UPE51" s="483"/>
      <c r="UPF51" s="483"/>
      <c r="UPG51" s="483"/>
      <c r="UPH51" s="483"/>
      <c r="UPI51" s="483"/>
      <c r="UPJ51" s="483"/>
      <c r="UPK51" s="483"/>
      <c r="UPL51" s="483"/>
      <c r="UPM51" s="483"/>
      <c r="UPN51" s="483"/>
      <c r="UPO51" s="483"/>
      <c r="UPP51" s="483"/>
      <c r="UPQ51" s="483"/>
      <c r="UPR51" s="483"/>
      <c r="UPS51" s="483"/>
      <c r="UPT51" s="483"/>
      <c r="UPU51" s="483"/>
      <c r="UPV51" s="483"/>
      <c r="UPW51" s="483"/>
      <c r="UPX51" s="483"/>
      <c r="UPY51" s="483"/>
      <c r="UPZ51" s="483"/>
      <c r="UQA51" s="483"/>
      <c r="UQB51" s="483"/>
      <c r="UQC51" s="483"/>
      <c r="UQD51" s="483"/>
      <c r="UQE51" s="483"/>
      <c r="UQF51" s="483"/>
      <c r="UQG51" s="483"/>
      <c r="UQH51" s="483"/>
      <c r="UQI51" s="483"/>
      <c r="UQJ51" s="483"/>
      <c r="UQK51" s="483"/>
      <c r="UQL51" s="483"/>
      <c r="UQM51" s="483"/>
      <c r="UQN51" s="483"/>
      <c r="UQO51" s="483"/>
      <c r="UQP51" s="483"/>
      <c r="UQQ51" s="483"/>
      <c r="UQR51" s="483"/>
      <c r="UQS51" s="483"/>
      <c r="UQT51" s="483"/>
      <c r="UQU51" s="483"/>
      <c r="UQV51" s="483"/>
      <c r="UQW51" s="483"/>
      <c r="UQX51" s="483"/>
      <c r="UQY51" s="483"/>
      <c r="UQZ51" s="483"/>
      <c r="URA51" s="483"/>
      <c r="URB51" s="483"/>
      <c r="URC51" s="483"/>
      <c r="URD51" s="483"/>
      <c r="URE51" s="483"/>
      <c r="URF51" s="483"/>
      <c r="URG51" s="483"/>
      <c r="URH51" s="483"/>
      <c r="URI51" s="483"/>
      <c r="URJ51" s="483"/>
      <c r="URK51" s="483"/>
      <c r="URL51" s="483"/>
      <c r="URM51" s="483"/>
      <c r="URN51" s="483"/>
      <c r="URO51" s="483"/>
      <c r="URP51" s="483"/>
      <c r="URQ51" s="483"/>
      <c r="URR51" s="483"/>
      <c r="URS51" s="483"/>
      <c r="URT51" s="483"/>
      <c r="URU51" s="483"/>
      <c r="URV51" s="483"/>
      <c r="URW51" s="483"/>
      <c r="URX51" s="483"/>
      <c r="URY51" s="483"/>
      <c r="URZ51" s="483"/>
      <c r="USA51" s="483"/>
      <c r="USB51" s="483"/>
      <c r="USC51" s="483"/>
      <c r="USD51" s="483"/>
      <c r="USE51" s="483"/>
      <c r="USF51" s="483"/>
      <c r="USG51" s="483"/>
      <c r="USH51" s="483"/>
      <c r="USI51" s="483"/>
      <c r="USJ51" s="483"/>
      <c r="USK51" s="483"/>
      <c r="USL51" s="483"/>
      <c r="USM51" s="483"/>
      <c r="USN51" s="483"/>
      <c r="USO51" s="483"/>
      <c r="USP51" s="483"/>
      <c r="USQ51" s="483"/>
      <c r="USR51" s="483"/>
      <c r="USS51" s="483"/>
      <c r="UST51" s="483"/>
      <c r="USU51" s="483"/>
      <c r="USV51" s="483"/>
      <c r="USW51" s="483"/>
      <c r="USX51" s="483"/>
      <c r="USY51" s="483"/>
      <c r="USZ51" s="483"/>
      <c r="UTA51" s="483"/>
      <c r="UTB51" s="483"/>
      <c r="UTC51" s="483"/>
      <c r="UTD51" s="483"/>
      <c r="UTE51" s="483"/>
      <c r="UTF51" s="483"/>
      <c r="UTG51" s="483"/>
      <c r="UTH51" s="483"/>
      <c r="UTI51" s="483"/>
      <c r="UTJ51" s="483"/>
      <c r="UTK51" s="483"/>
      <c r="UTL51" s="483"/>
      <c r="UTM51" s="483"/>
      <c r="UTN51" s="483"/>
      <c r="UTO51" s="483"/>
      <c r="UTP51" s="483"/>
      <c r="UTQ51" s="483"/>
      <c r="UTR51" s="483"/>
      <c r="UTS51" s="483"/>
      <c r="UTT51" s="483"/>
      <c r="UTU51" s="483"/>
      <c r="UTV51" s="483"/>
      <c r="UTW51" s="483"/>
      <c r="UTX51" s="483"/>
      <c r="UTY51" s="483"/>
      <c r="UTZ51" s="483"/>
      <c r="UUA51" s="483"/>
      <c r="UUB51" s="483"/>
      <c r="UUC51" s="483"/>
      <c r="UUD51" s="483"/>
      <c r="UUE51" s="483"/>
      <c r="UUF51" s="483"/>
      <c r="UUG51" s="483"/>
      <c r="UUH51" s="483"/>
      <c r="UUI51" s="483"/>
      <c r="UUJ51" s="483"/>
      <c r="UUK51" s="483"/>
      <c r="UUL51" s="483"/>
      <c r="UUM51" s="483"/>
      <c r="UUN51" s="483"/>
      <c r="UUO51" s="483"/>
      <c r="UUP51" s="483"/>
      <c r="UUQ51" s="483"/>
      <c r="UUR51" s="483"/>
      <c r="UUS51" s="483"/>
      <c r="UUT51" s="483"/>
      <c r="UUU51" s="483"/>
      <c r="UUV51" s="483"/>
      <c r="UUW51" s="483"/>
      <c r="UUX51" s="483"/>
      <c r="UUY51" s="483"/>
      <c r="UUZ51" s="483"/>
      <c r="UVA51" s="483"/>
      <c r="UVB51" s="483"/>
      <c r="UVC51" s="483"/>
      <c r="UVD51" s="483"/>
      <c r="UVE51" s="483"/>
      <c r="UVF51" s="483"/>
      <c r="UVG51" s="483"/>
      <c r="UVH51" s="483"/>
      <c r="UVI51" s="483"/>
      <c r="UVJ51" s="483"/>
      <c r="UVK51" s="483"/>
      <c r="UVL51" s="483"/>
      <c r="UVM51" s="483"/>
      <c r="UVN51" s="483"/>
      <c r="UVO51" s="483"/>
      <c r="UVP51" s="483"/>
      <c r="UVQ51" s="483"/>
      <c r="UVR51" s="483"/>
      <c r="UVS51" s="483"/>
      <c r="UVT51" s="483"/>
      <c r="UVU51" s="483"/>
      <c r="UVV51" s="483"/>
      <c r="UVW51" s="483"/>
      <c r="UVX51" s="483"/>
      <c r="UVY51" s="483"/>
      <c r="UVZ51" s="483"/>
      <c r="UWA51" s="483"/>
      <c r="UWB51" s="483"/>
      <c r="UWC51" s="483"/>
      <c r="UWD51" s="483"/>
      <c r="UWE51" s="483"/>
      <c r="UWF51" s="483"/>
      <c r="UWG51" s="483"/>
      <c r="UWH51" s="483"/>
      <c r="UWI51" s="483"/>
      <c r="UWJ51" s="483"/>
      <c r="UWK51" s="483"/>
      <c r="UWL51" s="483"/>
      <c r="UWM51" s="483"/>
      <c r="UWN51" s="483"/>
      <c r="UWO51" s="483"/>
      <c r="UWP51" s="483"/>
      <c r="UWQ51" s="483"/>
      <c r="UWR51" s="483"/>
      <c r="UWS51" s="483"/>
      <c r="UWT51" s="483"/>
      <c r="UWU51" s="483"/>
      <c r="UWV51" s="483"/>
      <c r="UWW51" s="483"/>
      <c r="UWX51" s="483"/>
      <c r="UWY51" s="483"/>
      <c r="UWZ51" s="483"/>
      <c r="UXA51" s="483"/>
      <c r="UXB51" s="483"/>
      <c r="UXC51" s="483"/>
      <c r="UXD51" s="483"/>
      <c r="UXE51" s="483"/>
      <c r="UXF51" s="483"/>
      <c r="UXG51" s="483"/>
      <c r="UXH51" s="483"/>
      <c r="UXI51" s="483"/>
      <c r="UXJ51" s="483"/>
      <c r="UXK51" s="483"/>
      <c r="UXL51" s="483"/>
      <c r="UXM51" s="483"/>
      <c r="UXN51" s="483"/>
      <c r="UXO51" s="483"/>
      <c r="UXP51" s="483"/>
      <c r="UXQ51" s="483"/>
      <c r="UXR51" s="483"/>
      <c r="UXS51" s="483"/>
      <c r="UXT51" s="483"/>
      <c r="UXU51" s="483"/>
      <c r="UXV51" s="483"/>
      <c r="UXW51" s="483"/>
      <c r="UXX51" s="483"/>
      <c r="UXY51" s="483"/>
      <c r="UXZ51" s="483"/>
      <c r="UYA51" s="483"/>
      <c r="UYB51" s="483"/>
      <c r="UYC51" s="483"/>
      <c r="UYD51" s="483"/>
      <c r="UYE51" s="483"/>
      <c r="UYF51" s="483"/>
      <c r="UYG51" s="483"/>
      <c r="UYH51" s="483"/>
      <c r="UYI51" s="483"/>
      <c r="UYJ51" s="483"/>
      <c r="UYK51" s="483"/>
      <c r="UYL51" s="483"/>
      <c r="UYM51" s="483"/>
      <c r="UYN51" s="483"/>
      <c r="UYO51" s="483"/>
      <c r="UYP51" s="483"/>
      <c r="UYQ51" s="483"/>
      <c r="UYR51" s="483"/>
      <c r="UYS51" s="483"/>
      <c r="UYT51" s="483"/>
      <c r="UYU51" s="483"/>
      <c r="UYV51" s="483"/>
      <c r="UYW51" s="483"/>
      <c r="UYX51" s="483"/>
      <c r="UYY51" s="483"/>
      <c r="UYZ51" s="483"/>
      <c r="UZA51" s="483"/>
      <c r="UZB51" s="483"/>
      <c r="UZC51" s="483"/>
      <c r="UZD51" s="483"/>
      <c r="UZE51" s="483"/>
      <c r="UZF51" s="483"/>
      <c r="UZG51" s="483"/>
      <c r="UZH51" s="483"/>
      <c r="UZI51" s="483"/>
      <c r="UZJ51" s="483"/>
      <c r="UZK51" s="483"/>
      <c r="UZL51" s="483"/>
      <c r="UZM51" s="483"/>
      <c r="UZN51" s="483"/>
      <c r="UZO51" s="483"/>
      <c r="UZP51" s="483"/>
      <c r="UZQ51" s="483"/>
      <c r="UZR51" s="483"/>
      <c r="UZS51" s="483"/>
      <c r="UZT51" s="483"/>
      <c r="UZU51" s="483"/>
      <c r="UZV51" s="483"/>
      <c r="UZW51" s="483"/>
      <c r="UZX51" s="483"/>
      <c r="UZY51" s="483"/>
      <c r="UZZ51" s="483"/>
      <c r="VAA51" s="483"/>
      <c r="VAB51" s="483"/>
      <c r="VAC51" s="483"/>
      <c r="VAD51" s="483"/>
      <c r="VAE51" s="483"/>
      <c r="VAF51" s="483"/>
      <c r="VAG51" s="483"/>
      <c r="VAH51" s="483"/>
      <c r="VAI51" s="483"/>
      <c r="VAJ51" s="483"/>
      <c r="VAK51" s="483"/>
      <c r="VAL51" s="483"/>
      <c r="VAM51" s="483"/>
      <c r="VAN51" s="483"/>
      <c r="VAO51" s="483"/>
      <c r="VAP51" s="483"/>
      <c r="VAQ51" s="483"/>
      <c r="VAR51" s="483"/>
      <c r="VAS51" s="483"/>
      <c r="VAT51" s="483"/>
      <c r="VAU51" s="483"/>
      <c r="VAV51" s="483"/>
      <c r="VAW51" s="483"/>
      <c r="VAX51" s="483"/>
      <c r="VAY51" s="483"/>
      <c r="VAZ51" s="483"/>
      <c r="VBA51" s="483"/>
      <c r="VBB51" s="483"/>
      <c r="VBC51" s="483"/>
      <c r="VBD51" s="483"/>
      <c r="VBE51" s="483"/>
      <c r="VBF51" s="483"/>
      <c r="VBG51" s="483"/>
      <c r="VBH51" s="483"/>
      <c r="VBI51" s="483"/>
      <c r="VBJ51" s="483"/>
      <c r="VBK51" s="483"/>
      <c r="VBL51" s="483"/>
      <c r="VBM51" s="483"/>
      <c r="VBN51" s="483"/>
      <c r="VBO51" s="483"/>
      <c r="VBP51" s="483"/>
      <c r="VBQ51" s="483"/>
      <c r="VBR51" s="483"/>
      <c r="VBS51" s="483"/>
      <c r="VBT51" s="483"/>
      <c r="VBU51" s="483"/>
      <c r="VBV51" s="483"/>
      <c r="VBW51" s="483"/>
      <c r="VBX51" s="483"/>
      <c r="VBY51" s="483"/>
      <c r="VBZ51" s="483"/>
      <c r="VCA51" s="483"/>
      <c r="VCB51" s="483"/>
      <c r="VCC51" s="483"/>
      <c r="VCD51" s="483"/>
      <c r="VCE51" s="483"/>
      <c r="VCF51" s="483"/>
      <c r="VCG51" s="483"/>
      <c r="VCH51" s="483"/>
      <c r="VCI51" s="483"/>
      <c r="VCJ51" s="483"/>
      <c r="VCK51" s="483"/>
      <c r="VCL51" s="483"/>
      <c r="VCM51" s="483"/>
      <c r="VCN51" s="483"/>
      <c r="VCO51" s="483"/>
      <c r="VCP51" s="483"/>
      <c r="VCQ51" s="483"/>
      <c r="VCR51" s="483"/>
      <c r="VCS51" s="483"/>
      <c r="VCT51" s="483"/>
      <c r="VCU51" s="483"/>
      <c r="VCV51" s="483"/>
      <c r="VCW51" s="483"/>
      <c r="VCX51" s="483"/>
      <c r="VCY51" s="483"/>
      <c r="VCZ51" s="483"/>
      <c r="VDA51" s="483"/>
      <c r="VDB51" s="483"/>
      <c r="VDC51" s="483"/>
      <c r="VDD51" s="483"/>
      <c r="VDE51" s="483"/>
      <c r="VDF51" s="483"/>
      <c r="VDG51" s="483"/>
      <c r="VDH51" s="483"/>
      <c r="VDI51" s="483"/>
      <c r="VDJ51" s="483"/>
      <c r="VDK51" s="483"/>
      <c r="VDL51" s="483"/>
      <c r="VDM51" s="483"/>
      <c r="VDN51" s="483"/>
      <c r="VDO51" s="483"/>
      <c r="VDP51" s="483"/>
      <c r="VDQ51" s="483"/>
      <c r="VDR51" s="483"/>
      <c r="VDS51" s="483"/>
      <c r="VDT51" s="483"/>
      <c r="VDU51" s="483"/>
      <c r="VDV51" s="483"/>
      <c r="VDW51" s="483"/>
      <c r="VDX51" s="483"/>
      <c r="VDY51" s="483"/>
      <c r="VDZ51" s="483"/>
      <c r="VEA51" s="483"/>
      <c r="VEB51" s="483"/>
      <c r="VEC51" s="483"/>
      <c r="VED51" s="483"/>
      <c r="VEE51" s="483"/>
      <c r="VEF51" s="483"/>
      <c r="VEG51" s="483"/>
      <c r="VEH51" s="483"/>
      <c r="VEI51" s="483"/>
      <c r="VEJ51" s="483"/>
      <c r="VEK51" s="483"/>
      <c r="VEL51" s="483"/>
      <c r="VEM51" s="483"/>
      <c r="VEN51" s="483"/>
      <c r="VEO51" s="483"/>
      <c r="VEP51" s="483"/>
      <c r="VEQ51" s="483"/>
      <c r="VER51" s="483"/>
      <c r="VES51" s="483"/>
      <c r="VET51" s="483"/>
      <c r="VEU51" s="483"/>
      <c r="VEV51" s="483"/>
      <c r="VEW51" s="483"/>
      <c r="VEX51" s="483"/>
      <c r="VEY51" s="483"/>
      <c r="VEZ51" s="483"/>
      <c r="VFA51" s="483"/>
      <c r="VFB51" s="483"/>
      <c r="VFC51" s="483"/>
      <c r="VFD51" s="483"/>
      <c r="VFE51" s="483"/>
      <c r="VFF51" s="483"/>
      <c r="VFG51" s="483"/>
      <c r="VFH51" s="483"/>
      <c r="VFI51" s="483"/>
      <c r="VFJ51" s="483"/>
      <c r="VFK51" s="483"/>
      <c r="VFL51" s="483"/>
      <c r="VFM51" s="483"/>
      <c r="VFN51" s="483"/>
      <c r="VFO51" s="483"/>
      <c r="VFP51" s="483"/>
      <c r="VFQ51" s="483"/>
      <c r="VFR51" s="483"/>
      <c r="VFS51" s="483"/>
      <c r="VFT51" s="483"/>
      <c r="VFU51" s="483"/>
      <c r="VFV51" s="483"/>
      <c r="VFW51" s="483"/>
      <c r="VFX51" s="483"/>
      <c r="VFY51" s="483"/>
      <c r="VFZ51" s="483"/>
      <c r="VGA51" s="483"/>
      <c r="VGB51" s="483"/>
      <c r="VGC51" s="483"/>
      <c r="VGD51" s="483"/>
      <c r="VGE51" s="483"/>
      <c r="VGF51" s="483"/>
      <c r="VGG51" s="483"/>
      <c r="VGH51" s="483"/>
      <c r="VGI51" s="483"/>
      <c r="VGJ51" s="483"/>
      <c r="VGK51" s="483"/>
      <c r="VGL51" s="483"/>
      <c r="VGM51" s="483"/>
      <c r="VGN51" s="483"/>
      <c r="VGO51" s="483"/>
      <c r="VGP51" s="483"/>
      <c r="VGQ51" s="483"/>
      <c r="VGR51" s="483"/>
      <c r="VGS51" s="483"/>
      <c r="VGT51" s="483"/>
      <c r="VGU51" s="483"/>
      <c r="VGV51" s="483"/>
      <c r="VGW51" s="483"/>
      <c r="VGX51" s="483"/>
      <c r="VGY51" s="483"/>
      <c r="VGZ51" s="483"/>
      <c r="VHA51" s="483"/>
      <c r="VHB51" s="483"/>
      <c r="VHC51" s="483"/>
      <c r="VHD51" s="483"/>
      <c r="VHE51" s="483"/>
      <c r="VHF51" s="483"/>
      <c r="VHG51" s="483"/>
      <c r="VHH51" s="483"/>
      <c r="VHI51" s="483"/>
      <c r="VHJ51" s="483"/>
      <c r="VHK51" s="483"/>
      <c r="VHL51" s="483"/>
      <c r="VHM51" s="483"/>
      <c r="VHN51" s="483"/>
      <c r="VHO51" s="483"/>
      <c r="VHP51" s="483"/>
      <c r="VHQ51" s="483"/>
      <c r="VHR51" s="483"/>
      <c r="VHS51" s="483"/>
      <c r="VHT51" s="483"/>
      <c r="VHU51" s="483"/>
      <c r="VHV51" s="483"/>
      <c r="VHW51" s="483"/>
      <c r="VHX51" s="483"/>
      <c r="VHY51" s="483"/>
      <c r="VHZ51" s="483"/>
      <c r="VIA51" s="483"/>
      <c r="VIB51" s="483"/>
      <c r="VIC51" s="483"/>
      <c r="VID51" s="483"/>
      <c r="VIE51" s="483"/>
      <c r="VIF51" s="483"/>
      <c r="VIG51" s="483"/>
      <c r="VIH51" s="483"/>
      <c r="VII51" s="483"/>
      <c r="VIJ51" s="483"/>
      <c r="VIK51" s="483"/>
      <c r="VIL51" s="483"/>
      <c r="VIM51" s="483"/>
      <c r="VIN51" s="483"/>
      <c r="VIO51" s="483"/>
      <c r="VIP51" s="483"/>
      <c r="VIQ51" s="483"/>
      <c r="VIR51" s="483"/>
      <c r="VIS51" s="483"/>
      <c r="VIT51" s="483"/>
      <c r="VIU51" s="483"/>
      <c r="VIV51" s="483"/>
      <c r="VIW51" s="483"/>
      <c r="VIX51" s="483"/>
      <c r="VIY51" s="483"/>
      <c r="VIZ51" s="483"/>
      <c r="VJA51" s="483"/>
      <c r="VJB51" s="483"/>
      <c r="VJC51" s="483"/>
      <c r="VJD51" s="483"/>
      <c r="VJE51" s="483"/>
      <c r="VJF51" s="483"/>
      <c r="VJG51" s="483"/>
      <c r="VJH51" s="483"/>
      <c r="VJI51" s="483"/>
      <c r="VJJ51" s="483"/>
      <c r="VJK51" s="483"/>
      <c r="VJL51" s="483"/>
      <c r="VJM51" s="483"/>
      <c r="VJN51" s="483"/>
      <c r="VJO51" s="483"/>
      <c r="VJP51" s="483"/>
      <c r="VJQ51" s="483"/>
      <c r="VJR51" s="483"/>
      <c r="VJS51" s="483"/>
      <c r="VJT51" s="483"/>
      <c r="VJU51" s="483"/>
      <c r="VJV51" s="483"/>
      <c r="VJW51" s="483"/>
      <c r="VJX51" s="483"/>
      <c r="VJY51" s="483"/>
      <c r="VJZ51" s="483"/>
      <c r="VKA51" s="483"/>
      <c r="VKB51" s="483"/>
      <c r="VKC51" s="483"/>
      <c r="VKD51" s="483"/>
      <c r="VKE51" s="483"/>
      <c r="VKF51" s="483"/>
      <c r="VKG51" s="483"/>
      <c r="VKH51" s="483"/>
      <c r="VKI51" s="483"/>
      <c r="VKJ51" s="483"/>
      <c r="VKK51" s="483"/>
      <c r="VKL51" s="483"/>
      <c r="VKM51" s="483"/>
      <c r="VKN51" s="483"/>
      <c r="VKO51" s="483"/>
      <c r="VKP51" s="483"/>
      <c r="VKQ51" s="483"/>
      <c r="VKR51" s="483"/>
      <c r="VKS51" s="483"/>
      <c r="VKT51" s="483"/>
      <c r="VKU51" s="483"/>
      <c r="VKV51" s="483"/>
      <c r="VKW51" s="483"/>
      <c r="VKX51" s="483"/>
      <c r="VKY51" s="483"/>
      <c r="VKZ51" s="483"/>
      <c r="VLA51" s="483"/>
      <c r="VLB51" s="483"/>
      <c r="VLC51" s="483"/>
      <c r="VLD51" s="483"/>
      <c r="VLE51" s="483"/>
      <c r="VLF51" s="483"/>
      <c r="VLG51" s="483"/>
      <c r="VLH51" s="483"/>
      <c r="VLI51" s="483"/>
      <c r="VLJ51" s="483"/>
      <c r="VLK51" s="483"/>
      <c r="VLL51" s="483"/>
      <c r="VLM51" s="483"/>
      <c r="VLN51" s="483"/>
      <c r="VLO51" s="483"/>
      <c r="VLP51" s="483"/>
      <c r="VLQ51" s="483"/>
      <c r="VLR51" s="483"/>
      <c r="VLS51" s="483"/>
      <c r="VLT51" s="483"/>
      <c r="VLU51" s="483"/>
      <c r="VLV51" s="483"/>
      <c r="VLW51" s="483"/>
      <c r="VLX51" s="483"/>
      <c r="VLY51" s="483"/>
      <c r="VLZ51" s="483"/>
      <c r="VMA51" s="483"/>
      <c r="VMB51" s="483"/>
      <c r="VMC51" s="483"/>
      <c r="VMD51" s="483"/>
      <c r="VME51" s="483"/>
      <c r="VMF51" s="483"/>
      <c r="VMG51" s="483"/>
      <c r="VMH51" s="483"/>
      <c r="VMI51" s="483"/>
      <c r="VMJ51" s="483"/>
      <c r="VMK51" s="483"/>
      <c r="VML51" s="483"/>
      <c r="VMM51" s="483"/>
      <c r="VMN51" s="483"/>
      <c r="VMO51" s="483"/>
      <c r="VMP51" s="483"/>
      <c r="VMQ51" s="483"/>
      <c r="VMR51" s="483"/>
      <c r="VMS51" s="483"/>
      <c r="VMT51" s="483"/>
      <c r="VMU51" s="483"/>
      <c r="VMV51" s="483"/>
      <c r="VMW51" s="483"/>
      <c r="VMX51" s="483"/>
      <c r="VMY51" s="483"/>
      <c r="VMZ51" s="483"/>
      <c r="VNA51" s="483"/>
      <c r="VNB51" s="483"/>
      <c r="VNC51" s="483"/>
      <c r="VND51" s="483"/>
      <c r="VNE51" s="483"/>
      <c r="VNF51" s="483"/>
      <c r="VNG51" s="483"/>
      <c r="VNH51" s="483"/>
      <c r="VNI51" s="483"/>
      <c r="VNJ51" s="483"/>
      <c r="VNK51" s="483"/>
      <c r="VNL51" s="483"/>
      <c r="VNM51" s="483"/>
      <c r="VNN51" s="483"/>
      <c r="VNO51" s="483"/>
      <c r="VNP51" s="483"/>
      <c r="VNQ51" s="483"/>
      <c r="VNR51" s="483"/>
      <c r="VNS51" s="483"/>
      <c r="VNT51" s="483"/>
      <c r="VNU51" s="483"/>
      <c r="VNV51" s="483"/>
      <c r="VNW51" s="483"/>
      <c r="VNX51" s="483"/>
      <c r="VNY51" s="483"/>
      <c r="VNZ51" s="483"/>
      <c r="VOA51" s="483"/>
      <c r="VOB51" s="483"/>
      <c r="VOC51" s="483"/>
      <c r="VOD51" s="483"/>
      <c r="VOE51" s="483"/>
      <c r="VOF51" s="483"/>
      <c r="VOG51" s="483"/>
      <c r="VOH51" s="483"/>
      <c r="VOI51" s="483"/>
      <c r="VOJ51" s="483"/>
      <c r="VOK51" s="483"/>
      <c r="VOL51" s="483"/>
      <c r="VOM51" s="483"/>
      <c r="VON51" s="483"/>
      <c r="VOO51" s="483"/>
      <c r="VOP51" s="483"/>
      <c r="VOQ51" s="483"/>
      <c r="VOR51" s="483"/>
      <c r="VOS51" s="483"/>
      <c r="VOT51" s="483"/>
      <c r="VOU51" s="483"/>
      <c r="VOV51" s="483"/>
      <c r="VOW51" s="483"/>
      <c r="VOX51" s="483"/>
      <c r="VOY51" s="483"/>
      <c r="VOZ51" s="483"/>
      <c r="VPA51" s="483"/>
      <c r="VPB51" s="483"/>
      <c r="VPC51" s="483"/>
      <c r="VPD51" s="483"/>
      <c r="VPE51" s="483"/>
      <c r="VPF51" s="483"/>
      <c r="VPG51" s="483"/>
      <c r="VPH51" s="483"/>
      <c r="VPI51" s="483"/>
      <c r="VPJ51" s="483"/>
      <c r="VPK51" s="483"/>
      <c r="VPL51" s="483"/>
      <c r="VPM51" s="483"/>
      <c r="VPN51" s="483"/>
      <c r="VPO51" s="483"/>
      <c r="VPP51" s="483"/>
      <c r="VPQ51" s="483"/>
      <c r="VPR51" s="483"/>
      <c r="VPS51" s="483"/>
      <c r="VPT51" s="483"/>
      <c r="VPU51" s="483"/>
      <c r="VPV51" s="483"/>
      <c r="VPW51" s="483"/>
      <c r="VPX51" s="483"/>
      <c r="VPY51" s="483"/>
      <c r="VPZ51" s="483"/>
      <c r="VQA51" s="483"/>
      <c r="VQB51" s="483"/>
      <c r="VQC51" s="483"/>
      <c r="VQD51" s="483"/>
      <c r="VQE51" s="483"/>
      <c r="VQF51" s="483"/>
      <c r="VQG51" s="483"/>
      <c r="VQH51" s="483"/>
      <c r="VQI51" s="483"/>
      <c r="VQJ51" s="483"/>
      <c r="VQK51" s="483"/>
      <c r="VQL51" s="483"/>
      <c r="VQM51" s="483"/>
      <c r="VQN51" s="483"/>
      <c r="VQO51" s="483"/>
      <c r="VQP51" s="483"/>
      <c r="VQQ51" s="483"/>
      <c r="VQR51" s="483"/>
      <c r="VQS51" s="483"/>
      <c r="VQT51" s="483"/>
      <c r="VQU51" s="483"/>
      <c r="VQV51" s="483"/>
      <c r="VQW51" s="483"/>
      <c r="VQX51" s="483"/>
      <c r="VQY51" s="483"/>
      <c r="VQZ51" s="483"/>
      <c r="VRA51" s="483"/>
      <c r="VRB51" s="483"/>
      <c r="VRC51" s="483"/>
      <c r="VRD51" s="483"/>
      <c r="VRE51" s="483"/>
      <c r="VRF51" s="483"/>
      <c r="VRG51" s="483"/>
      <c r="VRH51" s="483"/>
      <c r="VRI51" s="483"/>
      <c r="VRJ51" s="483"/>
      <c r="VRK51" s="483"/>
      <c r="VRL51" s="483"/>
      <c r="VRM51" s="483"/>
      <c r="VRN51" s="483"/>
      <c r="VRO51" s="483"/>
      <c r="VRP51" s="483"/>
      <c r="VRQ51" s="483"/>
      <c r="VRR51" s="483"/>
      <c r="VRS51" s="483"/>
      <c r="VRT51" s="483"/>
      <c r="VRU51" s="483"/>
      <c r="VRV51" s="483"/>
      <c r="VRW51" s="483"/>
      <c r="VRX51" s="483"/>
      <c r="VRY51" s="483"/>
      <c r="VRZ51" s="483"/>
      <c r="VSA51" s="483"/>
      <c r="VSB51" s="483"/>
      <c r="VSC51" s="483"/>
      <c r="VSD51" s="483"/>
      <c r="VSE51" s="483"/>
      <c r="VSF51" s="483"/>
      <c r="VSG51" s="483"/>
      <c r="VSH51" s="483"/>
      <c r="VSI51" s="483"/>
      <c r="VSJ51" s="483"/>
      <c r="VSK51" s="483"/>
      <c r="VSL51" s="483"/>
      <c r="VSM51" s="483"/>
      <c r="VSN51" s="483"/>
      <c r="VSO51" s="483"/>
      <c r="VSP51" s="483"/>
      <c r="VSQ51" s="483"/>
      <c r="VSR51" s="483"/>
      <c r="VSS51" s="483"/>
      <c r="VST51" s="483"/>
      <c r="VSU51" s="483"/>
      <c r="VSV51" s="483"/>
      <c r="VSW51" s="483"/>
      <c r="VSX51" s="483"/>
      <c r="VSY51" s="483"/>
      <c r="VSZ51" s="483"/>
      <c r="VTA51" s="483"/>
      <c r="VTB51" s="483"/>
      <c r="VTC51" s="483"/>
      <c r="VTD51" s="483"/>
      <c r="VTE51" s="483"/>
      <c r="VTF51" s="483"/>
      <c r="VTG51" s="483"/>
      <c r="VTH51" s="483"/>
      <c r="VTI51" s="483"/>
      <c r="VTJ51" s="483"/>
      <c r="VTK51" s="483"/>
      <c r="VTL51" s="483"/>
      <c r="VTM51" s="483"/>
      <c r="VTN51" s="483"/>
      <c r="VTO51" s="483"/>
      <c r="VTP51" s="483"/>
      <c r="VTQ51" s="483"/>
      <c r="VTR51" s="483"/>
      <c r="VTS51" s="483"/>
      <c r="VTT51" s="483"/>
      <c r="VTU51" s="483"/>
      <c r="VTV51" s="483"/>
      <c r="VTW51" s="483"/>
      <c r="VTX51" s="483"/>
      <c r="VTY51" s="483"/>
      <c r="VTZ51" s="483"/>
      <c r="VUA51" s="483"/>
      <c r="VUB51" s="483"/>
      <c r="VUC51" s="483"/>
      <c r="VUD51" s="483"/>
      <c r="VUE51" s="483"/>
      <c r="VUF51" s="483"/>
      <c r="VUG51" s="483"/>
      <c r="VUH51" s="483"/>
      <c r="VUI51" s="483"/>
      <c r="VUJ51" s="483"/>
      <c r="VUK51" s="483"/>
      <c r="VUL51" s="483"/>
      <c r="VUM51" s="483"/>
      <c r="VUN51" s="483"/>
      <c r="VUO51" s="483"/>
      <c r="VUP51" s="483"/>
      <c r="VUQ51" s="483"/>
      <c r="VUR51" s="483"/>
      <c r="VUS51" s="483"/>
      <c r="VUT51" s="483"/>
      <c r="VUU51" s="483"/>
      <c r="VUV51" s="483"/>
      <c r="VUW51" s="483"/>
      <c r="VUX51" s="483"/>
      <c r="VUY51" s="483"/>
      <c r="VUZ51" s="483"/>
      <c r="VVA51" s="483"/>
      <c r="VVB51" s="483"/>
      <c r="VVC51" s="483"/>
      <c r="VVD51" s="483"/>
      <c r="VVE51" s="483"/>
      <c r="VVF51" s="483"/>
      <c r="VVG51" s="483"/>
      <c r="VVH51" s="483"/>
      <c r="VVI51" s="483"/>
      <c r="VVJ51" s="483"/>
      <c r="VVK51" s="483"/>
      <c r="VVL51" s="483"/>
      <c r="VVM51" s="483"/>
      <c r="VVN51" s="483"/>
      <c r="VVO51" s="483"/>
      <c r="VVP51" s="483"/>
      <c r="VVQ51" s="483"/>
      <c r="VVR51" s="483"/>
      <c r="VVS51" s="483"/>
      <c r="VVT51" s="483"/>
      <c r="VVU51" s="483"/>
      <c r="VVV51" s="483"/>
      <c r="VVW51" s="483"/>
      <c r="VVX51" s="483"/>
      <c r="VVY51" s="483"/>
      <c r="VVZ51" s="483"/>
      <c r="VWA51" s="483"/>
      <c r="VWB51" s="483"/>
      <c r="VWC51" s="483"/>
      <c r="VWD51" s="483"/>
      <c r="VWE51" s="483"/>
      <c r="VWF51" s="483"/>
      <c r="VWG51" s="483"/>
      <c r="VWH51" s="483"/>
      <c r="VWI51" s="483"/>
      <c r="VWJ51" s="483"/>
      <c r="VWK51" s="483"/>
      <c r="VWL51" s="483"/>
      <c r="VWM51" s="483"/>
      <c r="VWN51" s="483"/>
      <c r="VWO51" s="483"/>
      <c r="VWP51" s="483"/>
      <c r="VWQ51" s="483"/>
      <c r="VWR51" s="483"/>
      <c r="VWS51" s="483"/>
      <c r="VWT51" s="483"/>
      <c r="VWU51" s="483"/>
      <c r="VWV51" s="483"/>
      <c r="VWW51" s="483"/>
      <c r="VWX51" s="483"/>
      <c r="VWY51" s="483"/>
      <c r="VWZ51" s="483"/>
      <c r="VXA51" s="483"/>
      <c r="VXB51" s="483"/>
      <c r="VXC51" s="483"/>
      <c r="VXD51" s="483"/>
      <c r="VXE51" s="483"/>
      <c r="VXF51" s="483"/>
      <c r="VXG51" s="483"/>
      <c r="VXH51" s="483"/>
      <c r="VXI51" s="483"/>
      <c r="VXJ51" s="483"/>
      <c r="VXK51" s="483"/>
      <c r="VXL51" s="483"/>
      <c r="VXM51" s="483"/>
      <c r="VXN51" s="483"/>
      <c r="VXO51" s="483"/>
      <c r="VXP51" s="483"/>
      <c r="VXQ51" s="483"/>
      <c r="VXR51" s="483"/>
      <c r="VXS51" s="483"/>
      <c r="VXT51" s="483"/>
      <c r="VXU51" s="483"/>
      <c r="VXV51" s="483"/>
      <c r="VXW51" s="483"/>
      <c r="VXX51" s="483"/>
      <c r="VXY51" s="483"/>
      <c r="VXZ51" s="483"/>
      <c r="VYA51" s="483"/>
      <c r="VYB51" s="483"/>
      <c r="VYC51" s="483"/>
      <c r="VYD51" s="483"/>
      <c r="VYE51" s="483"/>
      <c r="VYF51" s="483"/>
      <c r="VYG51" s="483"/>
      <c r="VYH51" s="483"/>
      <c r="VYI51" s="483"/>
      <c r="VYJ51" s="483"/>
      <c r="VYK51" s="483"/>
      <c r="VYL51" s="483"/>
      <c r="VYM51" s="483"/>
      <c r="VYN51" s="483"/>
      <c r="VYO51" s="483"/>
      <c r="VYP51" s="483"/>
      <c r="VYQ51" s="483"/>
      <c r="VYR51" s="483"/>
      <c r="VYS51" s="483"/>
      <c r="VYT51" s="483"/>
      <c r="VYU51" s="483"/>
      <c r="VYV51" s="483"/>
      <c r="VYW51" s="483"/>
      <c r="VYX51" s="483"/>
      <c r="VYY51" s="483"/>
      <c r="VYZ51" s="483"/>
      <c r="VZA51" s="483"/>
      <c r="VZB51" s="483"/>
      <c r="VZC51" s="483"/>
      <c r="VZD51" s="483"/>
      <c r="VZE51" s="483"/>
      <c r="VZF51" s="483"/>
      <c r="VZG51" s="483"/>
      <c r="VZH51" s="483"/>
      <c r="VZI51" s="483"/>
      <c r="VZJ51" s="483"/>
      <c r="VZK51" s="483"/>
      <c r="VZL51" s="483"/>
      <c r="VZM51" s="483"/>
      <c r="VZN51" s="483"/>
      <c r="VZO51" s="483"/>
      <c r="VZP51" s="483"/>
      <c r="VZQ51" s="483"/>
      <c r="VZR51" s="483"/>
      <c r="VZS51" s="483"/>
      <c r="VZT51" s="483"/>
      <c r="VZU51" s="483"/>
      <c r="VZV51" s="483"/>
      <c r="VZW51" s="483"/>
      <c r="VZX51" s="483"/>
      <c r="VZY51" s="483"/>
      <c r="VZZ51" s="483"/>
      <c r="WAA51" s="483"/>
      <c r="WAB51" s="483"/>
      <c r="WAC51" s="483"/>
      <c r="WAD51" s="483"/>
      <c r="WAE51" s="483"/>
      <c r="WAF51" s="483"/>
      <c r="WAG51" s="483"/>
      <c r="WAH51" s="483"/>
      <c r="WAI51" s="483"/>
      <c r="WAJ51" s="483"/>
      <c r="WAK51" s="483"/>
      <c r="WAL51" s="483"/>
      <c r="WAM51" s="483"/>
      <c r="WAN51" s="483"/>
      <c r="WAO51" s="483"/>
      <c r="WAP51" s="483"/>
      <c r="WAQ51" s="483"/>
      <c r="WAR51" s="483"/>
      <c r="WAS51" s="483"/>
      <c r="WAT51" s="483"/>
      <c r="WAU51" s="483"/>
      <c r="WAV51" s="483"/>
      <c r="WAW51" s="483"/>
      <c r="WAX51" s="483"/>
      <c r="WAY51" s="483"/>
      <c r="WAZ51" s="483"/>
      <c r="WBA51" s="483"/>
      <c r="WBB51" s="483"/>
      <c r="WBC51" s="483"/>
      <c r="WBD51" s="483"/>
      <c r="WBE51" s="483"/>
      <c r="WBF51" s="483"/>
      <c r="WBG51" s="483"/>
      <c r="WBH51" s="483"/>
      <c r="WBI51" s="483"/>
      <c r="WBJ51" s="483"/>
      <c r="WBK51" s="483"/>
      <c r="WBL51" s="483"/>
      <c r="WBM51" s="483"/>
      <c r="WBN51" s="483"/>
      <c r="WBO51" s="483"/>
      <c r="WBP51" s="483"/>
      <c r="WBQ51" s="483"/>
      <c r="WBR51" s="483"/>
      <c r="WBS51" s="483"/>
      <c r="WBT51" s="483"/>
      <c r="WBU51" s="483"/>
      <c r="WBV51" s="483"/>
      <c r="WBW51" s="483"/>
      <c r="WBX51" s="483"/>
      <c r="WBY51" s="483"/>
      <c r="WBZ51" s="483"/>
      <c r="WCA51" s="483"/>
      <c r="WCB51" s="483"/>
      <c r="WCC51" s="483"/>
      <c r="WCD51" s="483"/>
      <c r="WCE51" s="483"/>
      <c r="WCF51" s="483"/>
      <c r="WCG51" s="483"/>
      <c r="WCH51" s="483"/>
      <c r="WCI51" s="483"/>
      <c r="WCJ51" s="483"/>
      <c r="WCK51" s="483"/>
      <c r="WCL51" s="483"/>
      <c r="WCM51" s="483"/>
      <c r="WCN51" s="483"/>
      <c r="WCO51" s="483"/>
      <c r="WCP51" s="483"/>
      <c r="WCQ51" s="483"/>
      <c r="WCR51" s="483"/>
      <c r="WCS51" s="483"/>
      <c r="WCT51" s="483"/>
      <c r="WCU51" s="483"/>
      <c r="WCV51" s="483"/>
      <c r="WCW51" s="483"/>
      <c r="WCX51" s="483"/>
      <c r="WCY51" s="483"/>
      <c r="WCZ51" s="483"/>
      <c r="WDA51" s="483"/>
      <c r="WDB51" s="483"/>
      <c r="WDC51" s="483"/>
      <c r="WDD51" s="483"/>
      <c r="WDE51" s="483"/>
      <c r="WDF51" s="483"/>
      <c r="WDG51" s="483"/>
      <c r="WDH51" s="483"/>
      <c r="WDI51" s="483"/>
      <c r="WDJ51" s="483"/>
      <c r="WDK51" s="483"/>
      <c r="WDL51" s="483"/>
      <c r="WDM51" s="483"/>
      <c r="WDN51" s="483"/>
      <c r="WDO51" s="483"/>
      <c r="WDP51" s="483"/>
      <c r="WDQ51" s="483"/>
      <c r="WDR51" s="483"/>
      <c r="WDS51" s="483"/>
      <c r="WDT51" s="483"/>
      <c r="WDU51" s="483"/>
      <c r="WDV51" s="483"/>
      <c r="WDW51" s="483"/>
      <c r="WDX51" s="483"/>
      <c r="WDY51" s="483"/>
      <c r="WDZ51" s="483"/>
      <c r="WEA51" s="483"/>
      <c r="WEB51" s="483"/>
      <c r="WEC51" s="483"/>
      <c r="WED51" s="483"/>
      <c r="WEE51" s="483"/>
      <c r="WEF51" s="483"/>
      <c r="WEG51" s="483"/>
      <c r="WEH51" s="483"/>
      <c r="WEI51" s="483"/>
      <c r="WEJ51" s="483"/>
      <c r="WEK51" s="483"/>
      <c r="WEL51" s="483"/>
      <c r="WEM51" s="483"/>
      <c r="WEN51" s="483"/>
      <c r="WEO51" s="483"/>
      <c r="WEP51" s="483"/>
      <c r="WEQ51" s="483"/>
      <c r="WER51" s="483"/>
      <c r="WES51" s="483"/>
      <c r="WET51" s="483"/>
      <c r="WEU51" s="483"/>
      <c r="WEV51" s="483"/>
      <c r="WEW51" s="483"/>
      <c r="WEX51" s="483"/>
      <c r="WEY51" s="483"/>
      <c r="WEZ51" s="483"/>
      <c r="WFA51" s="483"/>
      <c r="WFB51" s="483"/>
      <c r="WFC51" s="483"/>
      <c r="WFD51" s="483"/>
      <c r="WFE51" s="483"/>
      <c r="WFF51" s="483"/>
      <c r="WFG51" s="483"/>
      <c r="WFH51" s="483"/>
      <c r="WFI51" s="483"/>
      <c r="WFJ51" s="483"/>
      <c r="WFK51" s="483"/>
      <c r="WFL51" s="483"/>
      <c r="WFM51" s="483"/>
      <c r="WFN51" s="483"/>
      <c r="WFO51" s="483"/>
      <c r="WFP51" s="483"/>
      <c r="WFQ51" s="483"/>
      <c r="WFR51" s="483"/>
      <c r="WFS51" s="483"/>
      <c r="WFT51" s="483"/>
      <c r="WFU51" s="483"/>
      <c r="WFV51" s="483"/>
      <c r="WFW51" s="483"/>
      <c r="WFX51" s="483"/>
      <c r="WFY51" s="483"/>
      <c r="WFZ51" s="483"/>
      <c r="WGA51" s="483"/>
      <c r="WGB51" s="483"/>
      <c r="WGC51" s="483"/>
      <c r="WGD51" s="483"/>
      <c r="WGE51" s="483"/>
      <c r="WGF51" s="483"/>
      <c r="WGG51" s="483"/>
      <c r="WGH51" s="483"/>
      <c r="WGI51" s="483"/>
      <c r="WGJ51" s="483"/>
      <c r="WGK51" s="483"/>
      <c r="WGL51" s="483"/>
      <c r="WGM51" s="483"/>
      <c r="WGN51" s="483"/>
      <c r="WGO51" s="483"/>
      <c r="WGP51" s="483"/>
      <c r="WGQ51" s="483"/>
      <c r="WGR51" s="483"/>
      <c r="WGS51" s="483"/>
      <c r="WGT51" s="483"/>
      <c r="WGU51" s="483"/>
      <c r="WGV51" s="483"/>
      <c r="WGW51" s="483"/>
      <c r="WGX51" s="483"/>
      <c r="WGY51" s="483"/>
      <c r="WGZ51" s="483"/>
      <c r="WHA51" s="483"/>
      <c r="WHB51" s="483"/>
      <c r="WHC51" s="483"/>
      <c r="WHD51" s="483"/>
      <c r="WHE51" s="483"/>
      <c r="WHF51" s="483"/>
      <c r="WHG51" s="483"/>
      <c r="WHH51" s="483"/>
      <c r="WHI51" s="483"/>
      <c r="WHJ51" s="483"/>
      <c r="WHK51" s="483"/>
      <c r="WHL51" s="483"/>
      <c r="WHM51" s="483"/>
      <c r="WHN51" s="483"/>
      <c r="WHO51" s="483"/>
      <c r="WHP51" s="483"/>
      <c r="WHQ51" s="483"/>
      <c r="WHR51" s="483"/>
      <c r="WHS51" s="483"/>
      <c r="WHT51" s="483"/>
      <c r="WHU51" s="483"/>
      <c r="WHV51" s="483"/>
      <c r="WHW51" s="483"/>
      <c r="WHX51" s="483"/>
      <c r="WHY51" s="483"/>
      <c r="WHZ51" s="483"/>
      <c r="WIA51" s="483"/>
      <c r="WIB51" s="483"/>
      <c r="WIC51" s="483"/>
      <c r="WID51" s="483"/>
      <c r="WIE51" s="483"/>
      <c r="WIF51" s="483"/>
      <c r="WIG51" s="483"/>
      <c r="WIH51" s="483"/>
      <c r="WII51" s="483"/>
      <c r="WIJ51" s="483"/>
      <c r="WIK51" s="483"/>
      <c r="WIL51" s="483"/>
      <c r="WIM51" s="483"/>
      <c r="WIN51" s="483"/>
      <c r="WIO51" s="483"/>
      <c r="WIP51" s="483"/>
      <c r="WIQ51" s="483"/>
      <c r="WIR51" s="483"/>
      <c r="WIS51" s="483"/>
      <c r="WIT51" s="483"/>
      <c r="WIU51" s="483"/>
      <c r="WIV51" s="483"/>
      <c r="WIW51" s="483"/>
      <c r="WIX51" s="483"/>
      <c r="WIY51" s="483"/>
      <c r="WIZ51" s="483"/>
      <c r="WJA51" s="483"/>
      <c r="WJB51" s="483"/>
      <c r="WJC51" s="483"/>
      <c r="WJD51" s="483"/>
      <c r="WJE51" s="483"/>
      <c r="WJF51" s="483"/>
      <c r="WJG51" s="483"/>
      <c r="WJH51" s="483"/>
      <c r="WJI51" s="483"/>
      <c r="WJJ51" s="483"/>
      <c r="WJK51" s="483"/>
      <c r="WJL51" s="483"/>
      <c r="WJM51" s="483"/>
      <c r="WJN51" s="483"/>
      <c r="WJO51" s="483"/>
      <c r="WJP51" s="483"/>
      <c r="WJQ51" s="483"/>
      <c r="WJR51" s="483"/>
      <c r="WJS51" s="483"/>
      <c r="WJT51" s="483"/>
      <c r="WJU51" s="483"/>
      <c r="WJV51" s="483"/>
      <c r="WJW51" s="483"/>
      <c r="WJX51" s="483"/>
      <c r="WJY51" s="483"/>
      <c r="WJZ51" s="483"/>
      <c r="WKA51" s="483"/>
      <c r="WKB51" s="483"/>
      <c r="WKC51" s="483"/>
      <c r="WKD51" s="483"/>
      <c r="WKE51" s="483"/>
      <c r="WKF51" s="483"/>
      <c r="WKG51" s="483"/>
      <c r="WKH51" s="483"/>
      <c r="WKI51" s="483"/>
      <c r="WKJ51" s="483"/>
      <c r="WKK51" s="483"/>
      <c r="WKL51" s="483"/>
      <c r="WKM51" s="483"/>
      <c r="WKN51" s="483"/>
      <c r="WKO51" s="483"/>
      <c r="WKP51" s="483"/>
      <c r="WKQ51" s="483"/>
      <c r="WKR51" s="483"/>
      <c r="WKS51" s="483"/>
      <c r="WKT51" s="483"/>
      <c r="WKU51" s="483"/>
      <c r="WKV51" s="483"/>
      <c r="WKW51" s="483"/>
      <c r="WKX51" s="483"/>
      <c r="WKY51" s="483"/>
      <c r="WKZ51" s="483"/>
      <c r="WLA51" s="483"/>
      <c r="WLB51" s="483"/>
      <c r="WLC51" s="483"/>
      <c r="WLD51" s="483"/>
      <c r="WLE51" s="483"/>
      <c r="WLF51" s="483"/>
      <c r="WLG51" s="483"/>
      <c r="WLH51" s="483"/>
      <c r="WLI51" s="483"/>
      <c r="WLJ51" s="483"/>
      <c r="WLK51" s="483"/>
      <c r="WLL51" s="483"/>
      <c r="WLM51" s="483"/>
      <c r="WLN51" s="483"/>
      <c r="WLO51" s="483"/>
      <c r="WLP51" s="483"/>
      <c r="WLQ51" s="483"/>
      <c r="WLR51" s="483"/>
      <c r="WLS51" s="483"/>
      <c r="WLT51" s="483"/>
      <c r="WLU51" s="483"/>
      <c r="WLV51" s="483"/>
      <c r="WLW51" s="483"/>
      <c r="WLX51" s="483"/>
      <c r="WLY51" s="483"/>
      <c r="WLZ51" s="483"/>
      <c r="WMA51" s="483"/>
      <c r="WMB51" s="483"/>
      <c r="WMC51" s="483"/>
      <c r="WMD51" s="483"/>
      <c r="WME51" s="483"/>
      <c r="WMF51" s="483"/>
      <c r="WMG51" s="483"/>
      <c r="WMH51" s="483"/>
      <c r="WMI51" s="483"/>
      <c r="WMJ51" s="483"/>
      <c r="WMK51" s="483"/>
      <c r="WML51" s="483"/>
      <c r="WMM51" s="483"/>
      <c r="WMN51" s="483"/>
      <c r="WMO51" s="483"/>
      <c r="WMP51" s="483"/>
      <c r="WMQ51" s="483"/>
      <c r="WMR51" s="483"/>
      <c r="WMS51" s="483"/>
      <c r="WMT51" s="483"/>
      <c r="WMU51" s="483"/>
      <c r="WMV51" s="483"/>
      <c r="WMW51" s="483"/>
      <c r="WMX51" s="483"/>
      <c r="WMY51" s="483"/>
      <c r="WMZ51" s="483"/>
      <c r="WNA51" s="483"/>
      <c r="WNB51" s="483"/>
      <c r="WNC51" s="483"/>
      <c r="WND51" s="483"/>
      <c r="WNE51" s="483"/>
      <c r="WNF51" s="483"/>
      <c r="WNG51" s="483"/>
      <c r="WNH51" s="483"/>
      <c r="WNI51" s="483"/>
      <c r="WNJ51" s="483"/>
      <c r="WNK51" s="483"/>
      <c r="WNL51" s="483"/>
      <c r="WNM51" s="483"/>
      <c r="WNN51" s="483"/>
      <c r="WNO51" s="483"/>
      <c r="WNP51" s="483"/>
      <c r="WNQ51" s="483"/>
      <c r="WNR51" s="483"/>
      <c r="WNS51" s="483"/>
      <c r="WNT51" s="483"/>
      <c r="WNU51" s="483"/>
      <c r="WNV51" s="483"/>
      <c r="WNW51" s="483"/>
      <c r="WNX51" s="483"/>
      <c r="WNY51" s="483"/>
      <c r="WNZ51" s="483"/>
      <c r="WOA51" s="483"/>
      <c r="WOB51" s="483"/>
      <c r="WOC51" s="483"/>
      <c r="WOD51" s="483"/>
      <c r="WOE51" s="483"/>
      <c r="WOF51" s="483"/>
      <c r="WOG51" s="483"/>
      <c r="WOH51" s="483"/>
      <c r="WOI51" s="483"/>
      <c r="WOJ51" s="483"/>
      <c r="WOK51" s="483"/>
      <c r="WOL51" s="483"/>
      <c r="WOM51" s="483"/>
      <c r="WON51" s="483"/>
      <c r="WOO51" s="483"/>
      <c r="WOP51" s="483"/>
      <c r="WOQ51" s="483"/>
      <c r="WOR51" s="483"/>
      <c r="WOS51" s="483"/>
      <c r="WOT51" s="483"/>
      <c r="WOU51" s="483"/>
      <c r="WOV51" s="483"/>
      <c r="WOW51" s="483"/>
      <c r="WOX51" s="483"/>
      <c r="WOY51" s="483"/>
      <c r="WOZ51" s="483"/>
      <c r="WPA51" s="483"/>
      <c r="WPB51" s="483"/>
      <c r="WPC51" s="483"/>
      <c r="WPD51" s="483"/>
      <c r="WPE51" s="483"/>
      <c r="WPF51" s="483"/>
      <c r="WPG51" s="483"/>
      <c r="WPH51" s="483"/>
      <c r="WPI51" s="483"/>
      <c r="WPJ51" s="483"/>
      <c r="WPK51" s="483"/>
      <c r="WPL51" s="483"/>
      <c r="WPM51" s="483"/>
      <c r="WPN51" s="483"/>
      <c r="WPO51" s="483"/>
      <c r="WPP51" s="483"/>
      <c r="WPQ51" s="483"/>
      <c r="WPR51" s="483"/>
      <c r="WPS51" s="483"/>
      <c r="WPT51" s="483"/>
      <c r="WPU51" s="483"/>
      <c r="WPV51" s="483"/>
      <c r="WPW51" s="483"/>
      <c r="WPX51" s="483"/>
      <c r="WPY51" s="483"/>
      <c r="WPZ51" s="483"/>
      <c r="WQA51" s="483"/>
      <c r="WQB51" s="483"/>
      <c r="WQC51" s="483"/>
      <c r="WQD51" s="483"/>
      <c r="WQE51" s="483"/>
      <c r="WQF51" s="483"/>
      <c r="WQG51" s="483"/>
      <c r="WQH51" s="483"/>
      <c r="WQI51" s="483"/>
      <c r="WQJ51" s="483"/>
      <c r="WQK51" s="483"/>
      <c r="WQL51" s="483"/>
      <c r="WQM51" s="483"/>
      <c r="WQN51" s="483"/>
      <c r="WQO51" s="483"/>
      <c r="WQP51" s="483"/>
      <c r="WQQ51" s="483"/>
      <c r="WQR51" s="483"/>
      <c r="WQS51" s="483"/>
      <c r="WQT51" s="483"/>
      <c r="WQU51" s="483"/>
      <c r="WQV51" s="483"/>
      <c r="WQW51" s="483"/>
      <c r="WQX51" s="483"/>
      <c r="WQY51" s="483"/>
      <c r="WQZ51" s="483"/>
      <c r="WRA51" s="483"/>
      <c r="WRB51" s="483"/>
      <c r="WRC51" s="483"/>
      <c r="WRD51" s="483"/>
      <c r="WRE51" s="483"/>
      <c r="WRF51" s="483"/>
      <c r="WRG51" s="483"/>
      <c r="WRH51" s="483"/>
      <c r="WRI51" s="483"/>
      <c r="WRJ51" s="483"/>
      <c r="WRK51" s="483"/>
      <c r="WRL51" s="483"/>
      <c r="WRM51" s="483"/>
      <c r="WRN51" s="483"/>
      <c r="WRO51" s="483"/>
      <c r="WRP51" s="483"/>
      <c r="WRQ51" s="483"/>
      <c r="WRR51" s="483"/>
      <c r="WRS51" s="483"/>
      <c r="WRT51" s="483"/>
      <c r="WRU51" s="483"/>
      <c r="WRV51" s="483"/>
      <c r="WRW51" s="483"/>
      <c r="WRX51" s="483"/>
      <c r="WRY51" s="483"/>
      <c r="WRZ51" s="483"/>
      <c r="WSA51" s="483"/>
      <c r="WSB51" s="483"/>
      <c r="WSC51" s="483"/>
      <c r="WSD51" s="483"/>
      <c r="WSE51" s="483"/>
      <c r="WSF51" s="483"/>
      <c r="WSG51" s="483"/>
      <c r="WSH51" s="483"/>
      <c r="WSI51" s="483"/>
      <c r="WSJ51" s="483"/>
      <c r="WSK51" s="483"/>
      <c r="WSL51" s="483"/>
      <c r="WSM51" s="483"/>
      <c r="WSN51" s="483"/>
      <c r="WSO51" s="483"/>
      <c r="WSP51" s="483"/>
      <c r="WSQ51" s="483"/>
      <c r="WSR51" s="483"/>
      <c r="WSS51" s="483"/>
      <c r="WST51" s="483"/>
      <c r="WSU51" s="483"/>
      <c r="WSV51" s="483"/>
      <c r="WSW51" s="483"/>
      <c r="WSX51" s="483"/>
      <c r="WSY51" s="483"/>
      <c r="WSZ51" s="483"/>
      <c r="WTA51" s="483"/>
      <c r="WTB51" s="483"/>
      <c r="WTC51" s="483"/>
      <c r="WTD51" s="483"/>
      <c r="WTE51" s="483"/>
      <c r="WTF51" s="483"/>
      <c r="WTG51" s="483"/>
      <c r="WTH51" s="483"/>
      <c r="WTI51" s="483"/>
      <c r="WTJ51" s="483"/>
      <c r="WTK51" s="483"/>
      <c r="WTL51" s="483"/>
      <c r="WTM51" s="483"/>
      <c r="WTN51" s="483"/>
      <c r="WTO51" s="483"/>
      <c r="WTP51" s="483"/>
      <c r="WTQ51" s="483"/>
      <c r="WTR51" s="483"/>
      <c r="WTS51" s="483"/>
      <c r="WTT51" s="483"/>
      <c r="WTU51" s="483"/>
      <c r="WTV51" s="483"/>
      <c r="WTW51" s="483"/>
      <c r="WTX51" s="483"/>
      <c r="WTY51" s="483"/>
      <c r="WTZ51" s="483"/>
      <c r="WUA51" s="483"/>
      <c r="WUB51" s="483"/>
      <c r="WUC51" s="483"/>
      <c r="WUD51" s="483"/>
      <c r="WUE51" s="483"/>
      <c r="WUF51" s="483"/>
      <c r="WUG51" s="483"/>
      <c r="WUH51" s="483"/>
      <c r="WUI51" s="483"/>
      <c r="WUJ51" s="483"/>
      <c r="WUK51" s="483"/>
      <c r="WUL51" s="483"/>
      <c r="WUM51" s="483"/>
      <c r="WUN51" s="483"/>
      <c r="WUO51" s="483"/>
      <c r="WUP51" s="483"/>
      <c r="WUQ51" s="483"/>
      <c r="WUR51" s="483"/>
      <c r="WUS51" s="483"/>
      <c r="WUT51" s="483"/>
      <c r="WUU51" s="483"/>
      <c r="WUV51" s="483"/>
      <c r="WUW51" s="483"/>
      <c r="WUX51" s="483"/>
      <c r="WUY51" s="483"/>
      <c r="WUZ51" s="483"/>
      <c r="WVA51" s="483"/>
      <c r="WVB51" s="483"/>
      <c r="WVC51" s="483"/>
      <c r="WVD51" s="483"/>
      <c r="WVE51" s="483"/>
      <c r="WVF51" s="483"/>
      <c r="WVG51" s="483"/>
      <c r="WVH51" s="483"/>
      <c r="WVI51" s="483"/>
      <c r="WVJ51" s="483"/>
      <c r="WVK51" s="483"/>
      <c r="WVL51" s="483"/>
      <c r="WVM51" s="483"/>
      <c r="WVN51" s="483"/>
      <c r="WVO51" s="483"/>
      <c r="WVP51" s="483"/>
      <c r="WVQ51" s="483"/>
      <c r="WVR51" s="483"/>
      <c r="WVS51" s="483"/>
      <c r="WVT51" s="483"/>
      <c r="WVU51" s="483"/>
      <c r="WVV51" s="483"/>
      <c r="WVW51" s="483"/>
      <c r="WVX51" s="483"/>
      <c r="WVY51" s="483"/>
      <c r="WVZ51" s="483"/>
      <c r="WWA51" s="483"/>
      <c r="WWB51" s="483"/>
      <c r="WWC51" s="483"/>
      <c r="WWD51" s="483"/>
      <c r="WWE51" s="483"/>
      <c r="WWF51" s="483"/>
      <c r="WWG51" s="483"/>
      <c r="WWH51" s="483"/>
      <c r="WWI51" s="483"/>
      <c r="WWJ51" s="483"/>
      <c r="WWK51" s="483"/>
      <c r="WWL51" s="483"/>
      <c r="WWM51" s="483"/>
      <c r="WWN51" s="483"/>
      <c r="WWO51" s="483"/>
      <c r="WWP51" s="483"/>
      <c r="WWQ51" s="483"/>
      <c r="WWR51" s="483"/>
      <c r="WWS51" s="483"/>
      <c r="WWT51" s="483"/>
      <c r="WWU51" s="483"/>
      <c r="WWV51" s="483"/>
      <c r="WWW51" s="483"/>
      <c r="WWX51" s="483"/>
      <c r="WWY51" s="483"/>
      <c r="WWZ51" s="483"/>
      <c r="WXA51" s="483"/>
      <c r="WXB51" s="483"/>
      <c r="WXC51" s="483"/>
      <c r="WXD51" s="483"/>
      <c r="WXE51" s="483"/>
      <c r="WXF51" s="483"/>
      <c r="WXG51" s="483"/>
      <c r="WXH51" s="483"/>
      <c r="WXI51" s="483"/>
      <c r="WXJ51" s="483"/>
      <c r="WXK51" s="483"/>
      <c r="WXL51" s="483"/>
      <c r="WXM51" s="483"/>
      <c r="WXN51" s="483"/>
      <c r="WXO51" s="483"/>
      <c r="WXP51" s="483"/>
      <c r="WXQ51" s="483"/>
      <c r="WXR51" s="483"/>
      <c r="WXS51" s="483"/>
      <c r="WXT51" s="483"/>
      <c r="WXU51" s="483"/>
      <c r="WXV51" s="483"/>
      <c r="WXW51" s="483"/>
      <c r="WXX51" s="483"/>
      <c r="WXY51" s="483"/>
      <c r="WXZ51" s="483"/>
      <c r="WYA51" s="483"/>
      <c r="WYB51" s="483"/>
      <c r="WYC51" s="483"/>
      <c r="WYD51" s="483"/>
      <c r="WYE51" s="483"/>
      <c r="WYF51" s="483"/>
      <c r="WYG51" s="483"/>
      <c r="WYH51" s="483"/>
      <c r="WYI51" s="483"/>
      <c r="WYJ51" s="483"/>
      <c r="WYK51" s="483"/>
      <c r="WYL51" s="483"/>
      <c r="WYM51" s="483"/>
      <c r="WYN51" s="483"/>
      <c r="WYO51" s="483"/>
      <c r="WYP51" s="483"/>
      <c r="WYQ51" s="483"/>
      <c r="WYR51" s="483"/>
      <c r="WYS51" s="483"/>
      <c r="WYT51" s="483"/>
      <c r="WYU51" s="483"/>
      <c r="WYV51" s="483"/>
      <c r="WYW51" s="483"/>
      <c r="WYX51" s="483"/>
      <c r="WYY51" s="483"/>
      <c r="WYZ51" s="483"/>
      <c r="WZA51" s="483"/>
      <c r="WZB51" s="483"/>
      <c r="WZC51" s="483"/>
      <c r="WZD51" s="483"/>
      <c r="WZE51" s="483"/>
      <c r="WZF51" s="483"/>
      <c r="WZG51" s="483"/>
      <c r="WZH51" s="483"/>
      <c r="WZI51" s="483"/>
      <c r="WZJ51" s="483"/>
      <c r="WZK51" s="483"/>
      <c r="WZL51" s="483"/>
      <c r="WZM51" s="483"/>
      <c r="WZN51" s="483"/>
      <c r="WZO51" s="483"/>
      <c r="WZP51" s="483"/>
      <c r="WZQ51" s="483"/>
      <c r="WZR51" s="483"/>
      <c r="WZS51" s="483"/>
      <c r="WZT51" s="483"/>
      <c r="WZU51" s="483"/>
      <c r="WZV51" s="483"/>
      <c r="WZW51" s="483"/>
      <c r="WZX51" s="483"/>
      <c r="WZY51" s="483"/>
      <c r="WZZ51" s="483"/>
      <c r="XAA51" s="483"/>
      <c r="XAB51" s="483"/>
      <c r="XAC51" s="483"/>
      <c r="XAD51" s="483"/>
      <c r="XAE51" s="483"/>
      <c r="XAF51" s="483"/>
      <c r="XAG51" s="483"/>
      <c r="XAH51" s="483"/>
      <c r="XAI51" s="483"/>
      <c r="XAJ51" s="483"/>
      <c r="XAK51" s="483"/>
      <c r="XAL51" s="483"/>
      <c r="XAM51" s="483"/>
      <c r="XAN51" s="483"/>
      <c r="XAO51" s="483"/>
      <c r="XAP51" s="483"/>
      <c r="XAQ51" s="483"/>
      <c r="XAR51" s="483"/>
      <c r="XAS51" s="483"/>
      <c r="XAT51" s="483"/>
      <c r="XAU51" s="483"/>
      <c r="XAV51" s="483"/>
      <c r="XAW51" s="483"/>
      <c r="XAX51" s="483"/>
      <c r="XAY51" s="483"/>
      <c r="XAZ51" s="483"/>
      <c r="XBA51" s="483"/>
      <c r="XBB51" s="483"/>
      <c r="XBC51" s="483"/>
      <c r="XBD51" s="483"/>
      <c r="XBE51" s="483"/>
      <c r="XBF51" s="483"/>
      <c r="XBG51" s="483"/>
      <c r="XBH51" s="483"/>
      <c r="XBI51" s="483"/>
      <c r="XBJ51" s="483"/>
      <c r="XBK51" s="483"/>
      <c r="XBL51" s="483"/>
      <c r="XBM51" s="483"/>
      <c r="XBN51" s="483"/>
      <c r="XBO51" s="483"/>
      <c r="XBP51" s="483"/>
      <c r="XBQ51" s="483"/>
      <c r="XBR51" s="483"/>
      <c r="XBS51" s="483"/>
      <c r="XBT51" s="483"/>
      <c r="XBU51" s="483"/>
      <c r="XBV51" s="483"/>
      <c r="XBW51" s="483"/>
      <c r="XBX51" s="483"/>
      <c r="XBY51" s="483"/>
      <c r="XBZ51" s="483"/>
      <c r="XCA51" s="483"/>
      <c r="XCB51" s="483"/>
      <c r="XCC51" s="483"/>
      <c r="XCD51" s="483"/>
      <c r="XCE51" s="483"/>
      <c r="XCF51" s="483"/>
      <c r="XCG51" s="483"/>
      <c r="XCH51" s="483"/>
      <c r="XCI51" s="483"/>
      <c r="XCJ51" s="483"/>
      <c r="XCK51" s="483"/>
      <c r="XCL51" s="483"/>
      <c r="XCM51" s="483"/>
      <c r="XCN51" s="483"/>
      <c r="XCO51" s="483"/>
      <c r="XCP51" s="483"/>
      <c r="XCQ51" s="483"/>
      <c r="XCR51" s="483"/>
      <c r="XCS51" s="483"/>
      <c r="XCT51" s="483"/>
      <c r="XCU51" s="483"/>
    </row>
    <row r="52" spans="1:16323" s="346" customFormat="1">
      <c r="A52" s="356"/>
      <c r="B52" s="354"/>
      <c r="C52" s="355"/>
      <c r="D52" s="354"/>
      <c r="E52" s="354"/>
      <c r="F52" s="354"/>
    </row>
    <row r="53" spans="1:16323" s="19" customFormat="1" ht="22.5" customHeight="1" thickBot="1">
      <c r="A53" s="511" t="s">
        <v>28</v>
      </c>
      <c r="B53" s="512"/>
      <c r="C53" s="513" t="s">
        <v>20</v>
      </c>
      <c r="D53" s="514"/>
      <c r="E53" s="514"/>
      <c r="F53" s="515"/>
    </row>
    <row r="54" spans="1:16323" s="19" customFormat="1">
      <c r="A54" s="516"/>
      <c r="B54" s="347" t="s">
        <v>21</v>
      </c>
      <c r="C54" s="492">
        <v>1</v>
      </c>
      <c r="D54" s="494">
        <v>2</v>
      </c>
      <c r="E54" s="496">
        <v>3</v>
      </c>
      <c r="F54" s="498">
        <v>4</v>
      </c>
    </row>
    <row r="55" spans="1:16323" s="19" customFormat="1" ht="15.75" thickBot="1">
      <c r="A55" s="517"/>
      <c r="B55" s="353" t="s">
        <v>16</v>
      </c>
      <c r="C55" s="493"/>
      <c r="D55" s="495"/>
      <c r="E55" s="497"/>
      <c r="F55" s="499"/>
    </row>
    <row r="56" spans="1:16323" s="332" customFormat="1" ht="25.5">
      <c r="A56" s="489" t="s">
        <v>475</v>
      </c>
      <c r="B56" s="427" t="s">
        <v>478</v>
      </c>
      <c r="C56" s="334" t="s">
        <v>0</v>
      </c>
      <c r="D56" s="333" t="s">
        <v>0</v>
      </c>
      <c r="E56" s="333" t="s">
        <v>0</v>
      </c>
      <c r="F56" s="335"/>
    </row>
    <row r="57" spans="1:16323" s="19" customFormat="1">
      <c r="A57" s="490"/>
      <c r="B57" s="423" t="s">
        <v>442</v>
      </c>
      <c r="C57" s="3" t="s">
        <v>0</v>
      </c>
      <c r="D57" s="4" t="s">
        <v>0</v>
      </c>
      <c r="E57" s="4" t="s">
        <v>0</v>
      </c>
      <c r="F57" s="336"/>
    </row>
    <row r="58" spans="1:16323" s="19" customFormat="1" ht="25.5">
      <c r="A58" s="490"/>
      <c r="B58" s="423" t="s">
        <v>560</v>
      </c>
      <c r="C58" s="3" t="s">
        <v>0</v>
      </c>
      <c r="D58" s="4" t="s">
        <v>0</v>
      </c>
      <c r="E58" s="4"/>
      <c r="F58" s="336"/>
    </row>
    <row r="59" spans="1:16323" s="19" customFormat="1">
      <c r="A59" s="490"/>
      <c r="B59" s="423" t="s">
        <v>34</v>
      </c>
      <c r="C59" s="3" t="s">
        <v>0</v>
      </c>
      <c r="D59" s="4"/>
      <c r="E59" s="4"/>
      <c r="F59" s="336"/>
    </row>
    <row r="60" spans="1:16323" s="19" customFormat="1">
      <c r="A60" s="490"/>
      <c r="B60" s="423" t="s">
        <v>37</v>
      </c>
      <c r="C60" s="3" t="s">
        <v>0</v>
      </c>
      <c r="D60" s="4"/>
      <c r="E60" s="4"/>
      <c r="F60" s="336"/>
    </row>
    <row r="61" spans="1:16323" s="19" customFormat="1">
      <c r="A61" s="490"/>
      <c r="B61" s="426" t="s">
        <v>19</v>
      </c>
      <c r="C61" s="3" t="s">
        <v>0</v>
      </c>
      <c r="D61" s="4" t="s">
        <v>0</v>
      </c>
      <c r="E61" s="4" t="s">
        <v>0</v>
      </c>
      <c r="F61" s="336"/>
    </row>
    <row r="62" spans="1:16323" s="19" customFormat="1" ht="25.5">
      <c r="A62" s="490"/>
      <c r="B62" s="426" t="s">
        <v>561</v>
      </c>
      <c r="C62" s="3" t="s">
        <v>0</v>
      </c>
      <c r="D62" s="4" t="s">
        <v>0</v>
      </c>
      <c r="E62" s="4" t="s">
        <v>0</v>
      </c>
      <c r="F62" s="336" t="s">
        <v>0</v>
      </c>
    </row>
    <row r="63" spans="1:16323" s="19" customFormat="1">
      <c r="A63" s="490"/>
      <c r="B63" s="426" t="s">
        <v>26</v>
      </c>
      <c r="C63" s="3" t="s">
        <v>0</v>
      </c>
      <c r="D63" s="4" t="s">
        <v>0</v>
      </c>
      <c r="E63" s="4"/>
      <c r="F63" s="336"/>
    </row>
    <row r="64" spans="1:16323" s="19" customFormat="1" ht="25.5">
      <c r="A64" s="490"/>
      <c r="B64" s="426" t="s">
        <v>24</v>
      </c>
      <c r="C64" s="3" t="s">
        <v>0</v>
      </c>
      <c r="D64" s="4" t="s">
        <v>0</v>
      </c>
      <c r="E64" s="4"/>
      <c r="F64" s="336"/>
    </row>
    <row r="65" spans="1:6" s="19" customFormat="1" ht="25.5">
      <c r="A65" s="490"/>
      <c r="B65" s="426" t="s">
        <v>35</v>
      </c>
      <c r="C65" s="3" t="s">
        <v>0</v>
      </c>
      <c r="D65" s="4" t="s">
        <v>0</v>
      </c>
      <c r="E65" s="4" t="s">
        <v>0</v>
      </c>
      <c r="F65" s="336"/>
    </row>
    <row r="66" spans="1:6" s="19" customFormat="1" ht="25.5">
      <c r="A66" s="490"/>
      <c r="B66" s="426" t="s">
        <v>536</v>
      </c>
      <c r="C66" s="3" t="s">
        <v>0</v>
      </c>
      <c r="D66" s="4" t="s">
        <v>0</v>
      </c>
      <c r="E66" s="4" t="s">
        <v>0</v>
      </c>
      <c r="F66" s="336" t="s">
        <v>0</v>
      </c>
    </row>
    <row r="67" spans="1:6" s="19" customFormat="1" ht="30.75" customHeight="1">
      <c r="A67" s="490"/>
      <c r="B67" s="426" t="s">
        <v>22</v>
      </c>
      <c r="C67" s="3" t="s">
        <v>0</v>
      </c>
      <c r="D67" s="4" t="s">
        <v>0</v>
      </c>
      <c r="E67" s="4" t="s">
        <v>0</v>
      </c>
      <c r="F67" s="336" t="s">
        <v>0</v>
      </c>
    </row>
    <row r="68" spans="1:6" s="19" customFormat="1" ht="38.25">
      <c r="A68" s="490"/>
      <c r="B68" s="426" t="s">
        <v>558</v>
      </c>
      <c r="C68" s="3" t="s">
        <v>0</v>
      </c>
      <c r="D68" s="4" t="s">
        <v>0</v>
      </c>
      <c r="E68" s="4" t="s">
        <v>0</v>
      </c>
      <c r="F68" s="336" t="s">
        <v>0</v>
      </c>
    </row>
    <row r="69" spans="1:6" s="19" customFormat="1" ht="15.75" thickBot="1">
      <c r="A69" s="491"/>
      <c r="B69" s="428" t="s">
        <v>25</v>
      </c>
      <c r="C69" s="338" t="s">
        <v>0</v>
      </c>
      <c r="D69" s="337" t="s">
        <v>0</v>
      </c>
      <c r="E69" s="337" t="s">
        <v>0</v>
      </c>
      <c r="F69" s="339"/>
    </row>
    <row r="70" spans="1:6" s="19" customFormat="1">
      <c r="B70" s="2"/>
      <c r="C70" s="2"/>
    </row>
    <row r="71" spans="1:6" s="19" customFormat="1">
      <c r="B71" s="2"/>
      <c r="C71" s="2"/>
    </row>
    <row r="72" spans="1:6" s="19" customFormat="1">
      <c r="B72" s="2"/>
      <c r="C72" s="2"/>
    </row>
    <row r="73" spans="1:6" s="19" customFormat="1">
      <c r="B73" s="2"/>
      <c r="C73" s="2"/>
    </row>
    <row r="74" spans="1:6" s="19" customFormat="1">
      <c r="B74" s="2"/>
      <c r="C74" s="2"/>
    </row>
    <row r="75" spans="1:6" s="19" customFormat="1">
      <c r="B75" s="2"/>
      <c r="C75" s="2"/>
    </row>
    <row r="76" spans="1:6" s="19" customFormat="1">
      <c r="B76" s="2"/>
      <c r="C76" s="2"/>
    </row>
    <row r="77" spans="1:6" s="19" customFormat="1">
      <c r="B77" s="2"/>
      <c r="C77" s="2"/>
    </row>
    <row r="78" spans="1:6" s="19" customFormat="1">
      <c r="B78" s="2"/>
      <c r="C78" s="2"/>
    </row>
    <row r="79" spans="1:6" s="19" customFormat="1">
      <c r="B79" s="2"/>
      <c r="C79" s="2"/>
    </row>
    <row r="80" spans="1:6" s="19" customFormat="1">
      <c r="B80" s="2"/>
      <c r="C80" s="2"/>
    </row>
    <row r="81" spans="2:3" s="19" customFormat="1">
      <c r="B81" s="2"/>
      <c r="C81" s="2"/>
    </row>
    <row r="82" spans="2:3" s="19" customFormat="1">
      <c r="B82" s="2"/>
      <c r="C82" s="2"/>
    </row>
    <row r="83" spans="2:3" s="19" customFormat="1">
      <c r="B83" s="2"/>
      <c r="C83" s="2"/>
    </row>
    <row r="84" spans="2:3" s="19" customFormat="1">
      <c r="B84" s="2"/>
      <c r="C84" s="2"/>
    </row>
    <row r="85" spans="2:3" s="19" customFormat="1">
      <c r="B85" s="2"/>
      <c r="C85" s="2"/>
    </row>
    <row r="86" spans="2:3" s="19" customFormat="1">
      <c r="B86" s="2"/>
      <c r="C86" s="2"/>
    </row>
    <row r="87" spans="2:3" s="19" customFormat="1">
      <c r="B87" s="2"/>
      <c r="C87" s="2"/>
    </row>
    <row r="88" spans="2:3" s="19" customFormat="1">
      <c r="B88" s="2"/>
      <c r="C88" s="2"/>
    </row>
    <row r="89" spans="2:3" s="19" customFormat="1">
      <c r="B89" s="2"/>
      <c r="C89" s="2"/>
    </row>
    <row r="90" spans="2:3" s="19" customFormat="1">
      <c r="B90" s="2"/>
      <c r="C90" s="2"/>
    </row>
    <row r="91" spans="2:3" s="19" customFormat="1">
      <c r="B91" s="2"/>
    </row>
    <row r="92" spans="2:3" s="19" customFormat="1">
      <c r="B92" s="2"/>
      <c r="C92" s="2"/>
    </row>
    <row r="93" spans="2:3" s="19" customFormat="1">
      <c r="B93" s="2"/>
      <c r="C93" s="2"/>
    </row>
    <row r="94" spans="2:3" s="19" customFormat="1">
      <c r="C94" s="2"/>
    </row>
  </sheetData>
  <mergeCells count="2993">
    <mergeCell ref="A56:A69"/>
    <mergeCell ref="XBJ4:XBT4"/>
    <mergeCell ref="XBU4:XCE4"/>
    <mergeCell ref="XCF4:XCP4"/>
    <mergeCell ref="XCQ4:XCU4"/>
    <mergeCell ref="WZG4:WZQ4"/>
    <mergeCell ref="WZR4:XAB4"/>
    <mergeCell ref="XAC4:XAM4"/>
    <mergeCell ref="XAN4:XAX4"/>
    <mergeCell ref="XAY4:XBI4"/>
    <mergeCell ref="WXD4:WXN4"/>
    <mergeCell ref="WXO4:WXY4"/>
    <mergeCell ref="WXZ4:WYJ4"/>
    <mergeCell ref="WYK4:WYU4"/>
    <mergeCell ref="WYV4:WZF4"/>
    <mergeCell ref="WVA4:WVK4"/>
    <mergeCell ref="WVL4:WVV4"/>
    <mergeCell ref="WVW4:WWG4"/>
    <mergeCell ref="WWH4:WWR4"/>
    <mergeCell ref="WWS4:WXC4"/>
    <mergeCell ref="WSX4:WTH4"/>
    <mergeCell ref="WTI4:WTS4"/>
    <mergeCell ref="WTT4:WUD4"/>
    <mergeCell ref="WUE4:WUO4"/>
    <mergeCell ref="WUP4:WUZ4"/>
    <mergeCell ref="WQU4:WRE4"/>
    <mergeCell ref="WRF4:WRP4"/>
    <mergeCell ref="WRQ4:WSA4"/>
    <mergeCell ref="WSB4:WSL4"/>
    <mergeCell ref="WSM4:WSW4"/>
    <mergeCell ref="WOR4:WPB4"/>
    <mergeCell ref="WPC4:WPM4"/>
    <mergeCell ref="WPN4:WPX4"/>
    <mergeCell ref="WPY4:WQI4"/>
    <mergeCell ref="WQJ4:WQT4"/>
    <mergeCell ref="WMO4:WMY4"/>
    <mergeCell ref="WMZ4:WNJ4"/>
    <mergeCell ref="WNK4:WNU4"/>
    <mergeCell ref="WNV4:WOF4"/>
    <mergeCell ref="WOG4:WOQ4"/>
    <mergeCell ref="WKL4:WKV4"/>
    <mergeCell ref="WKW4:WLG4"/>
    <mergeCell ref="WLH4:WLR4"/>
    <mergeCell ref="WLS4:WMC4"/>
    <mergeCell ref="WMD4:WMN4"/>
    <mergeCell ref="WII4:WIS4"/>
    <mergeCell ref="WIT4:WJD4"/>
    <mergeCell ref="WJE4:WJO4"/>
    <mergeCell ref="WJP4:WJZ4"/>
    <mergeCell ref="WKA4:WKK4"/>
    <mergeCell ref="WGF4:WGP4"/>
    <mergeCell ref="WGQ4:WHA4"/>
    <mergeCell ref="WHB4:WHL4"/>
    <mergeCell ref="WHM4:WHW4"/>
    <mergeCell ref="WHX4:WIH4"/>
    <mergeCell ref="WEC4:WEM4"/>
    <mergeCell ref="WEN4:WEX4"/>
    <mergeCell ref="WEY4:WFI4"/>
    <mergeCell ref="WFJ4:WFT4"/>
    <mergeCell ref="WFU4:WGE4"/>
    <mergeCell ref="WBZ4:WCJ4"/>
    <mergeCell ref="WCK4:WCU4"/>
    <mergeCell ref="WCV4:WDF4"/>
    <mergeCell ref="WDG4:WDQ4"/>
    <mergeCell ref="WDR4:WEB4"/>
    <mergeCell ref="VZW4:WAG4"/>
    <mergeCell ref="WAH4:WAR4"/>
    <mergeCell ref="WAS4:WBC4"/>
    <mergeCell ref="WBD4:WBN4"/>
    <mergeCell ref="WBO4:WBY4"/>
    <mergeCell ref="VXT4:VYD4"/>
    <mergeCell ref="VYE4:VYO4"/>
    <mergeCell ref="VYP4:VYZ4"/>
    <mergeCell ref="VZA4:VZK4"/>
    <mergeCell ref="VZL4:VZV4"/>
    <mergeCell ref="VVQ4:VWA4"/>
    <mergeCell ref="VWB4:VWL4"/>
    <mergeCell ref="VWM4:VWW4"/>
    <mergeCell ref="VWX4:VXH4"/>
    <mergeCell ref="VXI4:VXS4"/>
    <mergeCell ref="VTN4:VTX4"/>
    <mergeCell ref="VTY4:VUI4"/>
    <mergeCell ref="VUJ4:VUT4"/>
    <mergeCell ref="VUU4:VVE4"/>
    <mergeCell ref="VVF4:VVP4"/>
    <mergeCell ref="VRK4:VRU4"/>
    <mergeCell ref="VRV4:VSF4"/>
    <mergeCell ref="VSG4:VSQ4"/>
    <mergeCell ref="VSR4:VTB4"/>
    <mergeCell ref="VTC4:VTM4"/>
    <mergeCell ref="VPH4:VPR4"/>
    <mergeCell ref="VPS4:VQC4"/>
    <mergeCell ref="VQD4:VQN4"/>
    <mergeCell ref="VQO4:VQY4"/>
    <mergeCell ref="VQZ4:VRJ4"/>
    <mergeCell ref="VNE4:VNO4"/>
    <mergeCell ref="VNP4:VNZ4"/>
    <mergeCell ref="VOA4:VOK4"/>
    <mergeCell ref="VOL4:VOV4"/>
    <mergeCell ref="VOW4:VPG4"/>
    <mergeCell ref="VLB4:VLL4"/>
    <mergeCell ref="VLM4:VLW4"/>
    <mergeCell ref="VLX4:VMH4"/>
    <mergeCell ref="VMI4:VMS4"/>
    <mergeCell ref="VMT4:VND4"/>
    <mergeCell ref="VIY4:VJI4"/>
    <mergeCell ref="VJJ4:VJT4"/>
    <mergeCell ref="VJU4:VKE4"/>
    <mergeCell ref="VKF4:VKP4"/>
    <mergeCell ref="VKQ4:VLA4"/>
    <mergeCell ref="VGV4:VHF4"/>
    <mergeCell ref="VHG4:VHQ4"/>
    <mergeCell ref="VHR4:VIB4"/>
    <mergeCell ref="VIC4:VIM4"/>
    <mergeCell ref="VIN4:VIX4"/>
    <mergeCell ref="VES4:VFC4"/>
    <mergeCell ref="VFD4:VFN4"/>
    <mergeCell ref="VFO4:VFY4"/>
    <mergeCell ref="VFZ4:VGJ4"/>
    <mergeCell ref="VGK4:VGU4"/>
    <mergeCell ref="VCP4:VCZ4"/>
    <mergeCell ref="VDA4:VDK4"/>
    <mergeCell ref="VDL4:VDV4"/>
    <mergeCell ref="VDW4:VEG4"/>
    <mergeCell ref="VEH4:VER4"/>
    <mergeCell ref="VAM4:VAW4"/>
    <mergeCell ref="VAX4:VBH4"/>
    <mergeCell ref="VBI4:VBS4"/>
    <mergeCell ref="VBT4:VCD4"/>
    <mergeCell ref="VCE4:VCO4"/>
    <mergeCell ref="UYJ4:UYT4"/>
    <mergeCell ref="UYU4:UZE4"/>
    <mergeCell ref="UZF4:UZP4"/>
    <mergeCell ref="UZQ4:VAA4"/>
    <mergeCell ref="VAB4:VAL4"/>
    <mergeCell ref="UWG4:UWQ4"/>
    <mergeCell ref="UWR4:UXB4"/>
    <mergeCell ref="UXC4:UXM4"/>
    <mergeCell ref="UXN4:UXX4"/>
    <mergeCell ref="UXY4:UYI4"/>
    <mergeCell ref="UUD4:UUN4"/>
    <mergeCell ref="UUO4:UUY4"/>
    <mergeCell ref="UUZ4:UVJ4"/>
    <mergeCell ref="UVK4:UVU4"/>
    <mergeCell ref="UVV4:UWF4"/>
    <mergeCell ref="USA4:USK4"/>
    <mergeCell ref="USL4:USV4"/>
    <mergeCell ref="USW4:UTG4"/>
    <mergeCell ref="UTH4:UTR4"/>
    <mergeCell ref="UTS4:UUC4"/>
    <mergeCell ref="UPX4:UQH4"/>
    <mergeCell ref="UQI4:UQS4"/>
    <mergeCell ref="UQT4:URD4"/>
    <mergeCell ref="URE4:URO4"/>
    <mergeCell ref="URP4:URZ4"/>
    <mergeCell ref="UNU4:UOE4"/>
    <mergeCell ref="UOF4:UOP4"/>
    <mergeCell ref="UOQ4:UPA4"/>
    <mergeCell ref="UPB4:UPL4"/>
    <mergeCell ref="UPM4:UPW4"/>
    <mergeCell ref="ULR4:UMB4"/>
    <mergeCell ref="UMC4:UMM4"/>
    <mergeCell ref="UMN4:UMX4"/>
    <mergeCell ref="UMY4:UNI4"/>
    <mergeCell ref="UNJ4:UNT4"/>
    <mergeCell ref="UJO4:UJY4"/>
    <mergeCell ref="UJZ4:UKJ4"/>
    <mergeCell ref="UKK4:UKU4"/>
    <mergeCell ref="UKV4:ULF4"/>
    <mergeCell ref="ULG4:ULQ4"/>
    <mergeCell ref="UHL4:UHV4"/>
    <mergeCell ref="UHW4:UIG4"/>
    <mergeCell ref="UIH4:UIR4"/>
    <mergeCell ref="UIS4:UJC4"/>
    <mergeCell ref="UJD4:UJN4"/>
    <mergeCell ref="UFI4:UFS4"/>
    <mergeCell ref="UFT4:UGD4"/>
    <mergeCell ref="UGE4:UGO4"/>
    <mergeCell ref="UGP4:UGZ4"/>
    <mergeCell ref="UHA4:UHK4"/>
    <mergeCell ref="UDF4:UDP4"/>
    <mergeCell ref="UDQ4:UEA4"/>
    <mergeCell ref="UEB4:UEL4"/>
    <mergeCell ref="UEM4:UEW4"/>
    <mergeCell ref="UEX4:UFH4"/>
    <mergeCell ref="UBC4:UBM4"/>
    <mergeCell ref="UBN4:UBX4"/>
    <mergeCell ref="UBY4:UCI4"/>
    <mergeCell ref="UCJ4:UCT4"/>
    <mergeCell ref="UCU4:UDE4"/>
    <mergeCell ref="TYZ4:TZJ4"/>
    <mergeCell ref="TZK4:TZU4"/>
    <mergeCell ref="TZV4:UAF4"/>
    <mergeCell ref="UAG4:UAQ4"/>
    <mergeCell ref="UAR4:UBB4"/>
    <mergeCell ref="TWW4:TXG4"/>
    <mergeCell ref="TXH4:TXR4"/>
    <mergeCell ref="TXS4:TYC4"/>
    <mergeCell ref="TYD4:TYN4"/>
    <mergeCell ref="TYO4:TYY4"/>
    <mergeCell ref="TUT4:TVD4"/>
    <mergeCell ref="TVE4:TVO4"/>
    <mergeCell ref="TVP4:TVZ4"/>
    <mergeCell ref="TWA4:TWK4"/>
    <mergeCell ref="TWL4:TWV4"/>
    <mergeCell ref="TSQ4:TTA4"/>
    <mergeCell ref="TTB4:TTL4"/>
    <mergeCell ref="TTM4:TTW4"/>
    <mergeCell ref="TTX4:TUH4"/>
    <mergeCell ref="TUI4:TUS4"/>
    <mergeCell ref="TQN4:TQX4"/>
    <mergeCell ref="TQY4:TRI4"/>
    <mergeCell ref="TRJ4:TRT4"/>
    <mergeCell ref="TRU4:TSE4"/>
    <mergeCell ref="TSF4:TSP4"/>
    <mergeCell ref="TOK4:TOU4"/>
    <mergeCell ref="TOV4:TPF4"/>
    <mergeCell ref="TPG4:TPQ4"/>
    <mergeCell ref="TPR4:TQB4"/>
    <mergeCell ref="TQC4:TQM4"/>
    <mergeCell ref="TMH4:TMR4"/>
    <mergeCell ref="TMS4:TNC4"/>
    <mergeCell ref="TND4:TNN4"/>
    <mergeCell ref="TNO4:TNY4"/>
    <mergeCell ref="TNZ4:TOJ4"/>
    <mergeCell ref="TKE4:TKO4"/>
    <mergeCell ref="TKP4:TKZ4"/>
    <mergeCell ref="TLA4:TLK4"/>
    <mergeCell ref="TLL4:TLV4"/>
    <mergeCell ref="TLW4:TMG4"/>
    <mergeCell ref="TIB4:TIL4"/>
    <mergeCell ref="TIM4:TIW4"/>
    <mergeCell ref="TIX4:TJH4"/>
    <mergeCell ref="TJI4:TJS4"/>
    <mergeCell ref="TJT4:TKD4"/>
    <mergeCell ref="TFY4:TGI4"/>
    <mergeCell ref="TGJ4:TGT4"/>
    <mergeCell ref="TGU4:THE4"/>
    <mergeCell ref="THF4:THP4"/>
    <mergeCell ref="THQ4:TIA4"/>
    <mergeCell ref="TDV4:TEF4"/>
    <mergeCell ref="TEG4:TEQ4"/>
    <mergeCell ref="TER4:TFB4"/>
    <mergeCell ref="TFC4:TFM4"/>
    <mergeCell ref="TFN4:TFX4"/>
    <mergeCell ref="TBS4:TCC4"/>
    <mergeCell ref="TCD4:TCN4"/>
    <mergeCell ref="TCO4:TCY4"/>
    <mergeCell ref="TCZ4:TDJ4"/>
    <mergeCell ref="TDK4:TDU4"/>
    <mergeCell ref="SZP4:SZZ4"/>
    <mergeCell ref="TAA4:TAK4"/>
    <mergeCell ref="TAL4:TAV4"/>
    <mergeCell ref="TAW4:TBG4"/>
    <mergeCell ref="TBH4:TBR4"/>
    <mergeCell ref="SXM4:SXW4"/>
    <mergeCell ref="SXX4:SYH4"/>
    <mergeCell ref="SYI4:SYS4"/>
    <mergeCell ref="SYT4:SZD4"/>
    <mergeCell ref="SZE4:SZO4"/>
    <mergeCell ref="SVJ4:SVT4"/>
    <mergeCell ref="SVU4:SWE4"/>
    <mergeCell ref="SWF4:SWP4"/>
    <mergeCell ref="SWQ4:SXA4"/>
    <mergeCell ref="SXB4:SXL4"/>
    <mergeCell ref="STG4:STQ4"/>
    <mergeCell ref="STR4:SUB4"/>
    <mergeCell ref="SUC4:SUM4"/>
    <mergeCell ref="SUN4:SUX4"/>
    <mergeCell ref="SUY4:SVI4"/>
    <mergeCell ref="SRD4:SRN4"/>
    <mergeCell ref="SRO4:SRY4"/>
    <mergeCell ref="SRZ4:SSJ4"/>
    <mergeCell ref="SSK4:SSU4"/>
    <mergeCell ref="SSV4:STF4"/>
    <mergeCell ref="SPA4:SPK4"/>
    <mergeCell ref="SPL4:SPV4"/>
    <mergeCell ref="SPW4:SQG4"/>
    <mergeCell ref="SQH4:SQR4"/>
    <mergeCell ref="SQS4:SRC4"/>
    <mergeCell ref="SMX4:SNH4"/>
    <mergeCell ref="SNI4:SNS4"/>
    <mergeCell ref="SNT4:SOD4"/>
    <mergeCell ref="SOE4:SOO4"/>
    <mergeCell ref="SOP4:SOZ4"/>
    <mergeCell ref="SKU4:SLE4"/>
    <mergeCell ref="SLF4:SLP4"/>
    <mergeCell ref="SLQ4:SMA4"/>
    <mergeCell ref="SMB4:SML4"/>
    <mergeCell ref="SMM4:SMW4"/>
    <mergeCell ref="SIR4:SJB4"/>
    <mergeCell ref="SJC4:SJM4"/>
    <mergeCell ref="SJN4:SJX4"/>
    <mergeCell ref="SJY4:SKI4"/>
    <mergeCell ref="SKJ4:SKT4"/>
    <mergeCell ref="SGO4:SGY4"/>
    <mergeCell ref="SGZ4:SHJ4"/>
    <mergeCell ref="SHK4:SHU4"/>
    <mergeCell ref="SHV4:SIF4"/>
    <mergeCell ref="SIG4:SIQ4"/>
    <mergeCell ref="SEL4:SEV4"/>
    <mergeCell ref="SEW4:SFG4"/>
    <mergeCell ref="SFH4:SFR4"/>
    <mergeCell ref="SFS4:SGC4"/>
    <mergeCell ref="SGD4:SGN4"/>
    <mergeCell ref="SCI4:SCS4"/>
    <mergeCell ref="SCT4:SDD4"/>
    <mergeCell ref="SDE4:SDO4"/>
    <mergeCell ref="SDP4:SDZ4"/>
    <mergeCell ref="SEA4:SEK4"/>
    <mergeCell ref="SAF4:SAP4"/>
    <mergeCell ref="SAQ4:SBA4"/>
    <mergeCell ref="SBB4:SBL4"/>
    <mergeCell ref="SBM4:SBW4"/>
    <mergeCell ref="SBX4:SCH4"/>
    <mergeCell ref="RYC4:RYM4"/>
    <mergeCell ref="RYN4:RYX4"/>
    <mergeCell ref="RYY4:RZI4"/>
    <mergeCell ref="RZJ4:RZT4"/>
    <mergeCell ref="RZU4:SAE4"/>
    <mergeCell ref="RVZ4:RWJ4"/>
    <mergeCell ref="RWK4:RWU4"/>
    <mergeCell ref="RWV4:RXF4"/>
    <mergeCell ref="RXG4:RXQ4"/>
    <mergeCell ref="RXR4:RYB4"/>
    <mergeCell ref="RTW4:RUG4"/>
    <mergeCell ref="RUH4:RUR4"/>
    <mergeCell ref="RUS4:RVC4"/>
    <mergeCell ref="RVD4:RVN4"/>
    <mergeCell ref="RVO4:RVY4"/>
    <mergeCell ref="RRT4:RSD4"/>
    <mergeCell ref="RSE4:RSO4"/>
    <mergeCell ref="RSP4:RSZ4"/>
    <mergeCell ref="RTA4:RTK4"/>
    <mergeCell ref="RTL4:RTV4"/>
    <mergeCell ref="RPQ4:RQA4"/>
    <mergeCell ref="RQB4:RQL4"/>
    <mergeCell ref="RQM4:RQW4"/>
    <mergeCell ref="RQX4:RRH4"/>
    <mergeCell ref="RRI4:RRS4"/>
    <mergeCell ref="RNN4:RNX4"/>
    <mergeCell ref="RNY4:ROI4"/>
    <mergeCell ref="ROJ4:ROT4"/>
    <mergeCell ref="ROU4:RPE4"/>
    <mergeCell ref="RPF4:RPP4"/>
    <mergeCell ref="RLK4:RLU4"/>
    <mergeCell ref="RLV4:RMF4"/>
    <mergeCell ref="RMG4:RMQ4"/>
    <mergeCell ref="RMR4:RNB4"/>
    <mergeCell ref="RNC4:RNM4"/>
    <mergeCell ref="RJH4:RJR4"/>
    <mergeCell ref="RJS4:RKC4"/>
    <mergeCell ref="RKD4:RKN4"/>
    <mergeCell ref="RKO4:RKY4"/>
    <mergeCell ref="RKZ4:RLJ4"/>
    <mergeCell ref="RHE4:RHO4"/>
    <mergeCell ref="RHP4:RHZ4"/>
    <mergeCell ref="RIA4:RIK4"/>
    <mergeCell ref="RIL4:RIV4"/>
    <mergeCell ref="RIW4:RJG4"/>
    <mergeCell ref="RFB4:RFL4"/>
    <mergeCell ref="RFM4:RFW4"/>
    <mergeCell ref="RFX4:RGH4"/>
    <mergeCell ref="RGI4:RGS4"/>
    <mergeCell ref="RGT4:RHD4"/>
    <mergeCell ref="RCY4:RDI4"/>
    <mergeCell ref="RDJ4:RDT4"/>
    <mergeCell ref="RDU4:REE4"/>
    <mergeCell ref="REF4:REP4"/>
    <mergeCell ref="REQ4:RFA4"/>
    <mergeCell ref="RAV4:RBF4"/>
    <mergeCell ref="RBG4:RBQ4"/>
    <mergeCell ref="RBR4:RCB4"/>
    <mergeCell ref="RCC4:RCM4"/>
    <mergeCell ref="RCN4:RCX4"/>
    <mergeCell ref="QYS4:QZC4"/>
    <mergeCell ref="QZD4:QZN4"/>
    <mergeCell ref="QZO4:QZY4"/>
    <mergeCell ref="QZZ4:RAJ4"/>
    <mergeCell ref="RAK4:RAU4"/>
    <mergeCell ref="QWP4:QWZ4"/>
    <mergeCell ref="QXA4:QXK4"/>
    <mergeCell ref="QXL4:QXV4"/>
    <mergeCell ref="QXW4:QYG4"/>
    <mergeCell ref="QYH4:QYR4"/>
    <mergeCell ref="QUM4:QUW4"/>
    <mergeCell ref="QUX4:QVH4"/>
    <mergeCell ref="QVI4:QVS4"/>
    <mergeCell ref="QVT4:QWD4"/>
    <mergeCell ref="QWE4:QWO4"/>
    <mergeCell ref="QSJ4:QST4"/>
    <mergeCell ref="QSU4:QTE4"/>
    <mergeCell ref="QTF4:QTP4"/>
    <mergeCell ref="QTQ4:QUA4"/>
    <mergeCell ref="QUB4:QUL4"/>
    <mergeCell ref="QQG4:QQQ4"/>
    <mergeCell ref="QQR4:QRB4"/>
    <mergeCell ref="QRC4:QRM4"/>
    <mergeCell ref="QRN4:QRX4"/>
    <mergeCell ref="QRY4:QSI4"/>
    <mergeCell ref="QOD4:QON4"/>
    <mergeCell ref="QOO4:QOY4"/>
    <mergeCell ref="QOZ4:QPJ4"/>
    <mergeCell ref="QPK4:QPU4"/>
    <mergeCell ref="QPV4:QQF4"/>
    <mergeCell ref="QMA4:QMK4"/>
    <mergeCell ref="QML4:QMV4"/>
    <mergeCell ref="QMW4:QNG4"/>
    <mergeCell ref="QNH4:QNR4"/>
    <mergeCell ref="QNS4:QOC4"/>
    <mergeCell ref="QJX4:QKH4"/>
    <mergeCell ref="QKI4:QKS4"/>
    <mergeCell ref="QKT4:QLD4"/>
    <mergeCell ref="QLE4:QLO4"/>
    <mergeCell ref="QLP4:QLZ4"/>
    <mergeCell ref="QHU4:QIE4"/>
    <mergeCell ref="QIF4:QIP4"/>
    <mergeCell ref="QIQ4:QJA4"/>
    <mergeCell ref="QJB4:QJL4"/>
    <mergeCell ref="QJM4:QJW4"/>
    <mergeCell ref="QFR4:QGB4"/>
    <mergeCell ref="QGC4:QGM4"/>
    <mergeCell ref="QGN4:QGX4"/>
    <mergeCell ref="QGY4:QHI4"/>
    <mergeCell ref="QHJ4:QHT4"/>
    <mergeCell ref="QDO4:QDY4"/>
    <mergeCell ref="QDZ4:QEJ4"/>
    <mergeCell ref="QEK4:QEU4"/>
    <mergeCell ref="QEV4:QFF4"/>
    <mergeCell ref="QFG4:QFQ4"/>
    <mergeCell ref="QBL4:QBV4"/>
    <mergeCell ref="QBW4:QCG4"/>
    <mergeCell ref="QCH4:QCR4"/>
    <mergeCell ref="QCS4:QDC4"/>
    <mergeCell ref="QDD4:QDN4"/>
    <mergeCell ref="PZI4:PZS4"/>
    <mergeCell ref="PZT4:QAD4"/>
    <mergeCell ref="QAE4:QAO4"/>
    <mergeCell ref="QAP4:QAZ4"/>
    <mergeCell ref="QBA4:QBK4"/>
    <mergeCell ref="PXF4:PXP4"/>
    <mergeCell ref="PXQ4:PYA4"/>
    <mergeCell ref="PYB4:PYL4"/>
    <mergeCell ref="PYM4:PYW4"/>
    <mergeCell ref="PYX4:PZH4"/>
    <mergeCell ref="PVC4:PVM4"/>
    <mergeCell ref="PVN4:PVX4"/>
    <mergeCell ref="PVY4:PWI4"/>
    <mergeCell ref="PWJ4:PWT4"/>
    <mergeCell ref="PWU4:PXE4"/>
    <mergeCell ref="PSZ4:PTJ4"/>
    <mergeCell ref="PTK4:PTU4"/>
    <mergeCell ref="PTV4:PUF4"/>
    <mergeCell ref="PUG4:PUQ4"/>
    <mergeCell ref="PUR4:PVB4"/>
    <mergeCell ref="PQW4:PRG4"/>
    <mergeCell ref="PRH4:PRR4"/>
    <mergeCell ref="PRS4:PSC4"/>
    <mergeCell ref="PSD4:PSN4"/>
    <mergeCell ref="PSO4:PSY4"/>
    <mergeCell ref="POT4:PPD4"/>
    <mergeCell ref="PPE4:PPO4"/>
    <mergeCell ref="PPP4:PPZ4"/>
    <mergeCell ref="PQA4:PQK4"/>
    <mergeCell ref="PQL4:PQV4"/>
    <mergeCell ref="PMQ4:PNA4"/>
    <mergeCell ref="PNB4:PNL4"/>
    <mergeCell ref="PNM4:PNW4"/>
    <mergeCell ref="PNX4:POH4"/>
    <mergeCell ref="POI4:POS4"/>
    <mergeCell ref="PKN4:PKX4"/>
    <mergeCell ref="PKY4:PLI4"/>
    <mergeCell ref="PLJ4:PLT4"/>
    <mergeCell ref="PLU4:PME4"/>
    <mergeCell ref="PMF4:PMP4"/>
    <mergeCell ref="PIK4:PIU4"/>
    <mergeCell ref="PIV4:PJF4"/>
    <mergeCell ref="PJG4:PJQ4"/>
    <mergeCell ref="PJR4:PKB4"/>
    <mergeCell ref="PKC4:PKM4"/>
    <mergeCell ref="PGH4:PGR4"/>
    <mergeCell ref="PGS4:PHC4"/>
    <mergeCell ref="PHD4:PHN4"/>
    <mergeCell ref="PHO4:PHY4"/>
    <mergeCell ref="PHZ4:PIJ4"/>
    <mergeCell ref="PEE4:PEO4"/>
    <mergeCell ref="PEP4:PEZ4"/>
    <mergeCell ref="PFA4:PFK4"/>
    <mergeCell ref="PFL4:PFV4"/>
    <mergeCell ref="PFW4:PGG4"/>
    <mergeCell ref="PCB4:PCL4"/>
    <mergeCell ref="PCM4:PCW4"/>
    <mergeCell ref="PCX4:PDH4"/>
    <mergeCell ref="PDI4:PDS4"/>
    <mergeCell ref="PDT4:PED4"/>
    <mergeCell ref="OZY4:PAI4"/>
    <mergeCell ref="PAJ4:PAT4"/>
    <mergeCell ref="PAU4:PBE4"/>
    <mergeCell ref="PBF4:PBP4"/>
    <mergeCell ref="PBQ4:PCA4"/>
    <mergeCell ref="OXV4:OYF4"/>
    <mergeCell ref="OYG4:OYQ4"/>
    <mergeCell ref="OYR4:OZB4"/>
    <mergeCell ref="OZC4:OZM4"/>
    <mergeCell ref="OZN4:OZX4"/>
    <mergeCell ref="OVS4:OWC4"/>
    <mergeCell ref="OWD4:OWN4"/>
    <mergeCell ref="OWO4:OWY4"/>
    <mergeCell ref="OWZ4:OXJ4"/>
    <mergeCell ref="OXK4:OXU4"/>
    <mergeCell ref="OTP4:OTZ4"/>
    <mergeCell ref="OUA4:OUK4"/>
    <mergeCell ref="OUL4:OUV4"/>
    <mergeCell ref="OUW4:OVG4"/>
    <mergeCell ref="OVH4:OVR4"/>
    <mergeCell ref="ORM4:ORW4"/>
    <mergeCell ref="ORX4:OSH4"/>
    <mergeCell ref="OSI4:OSS4"/>
    <mergeCell ref="OST4:OTD4"/>
    <mergeCell ref="OTE4:OTO4"/>
    <mergeCell ref="OPJ4:OPT4"/>
    <mergeCell ref="OPU4:OQE4"/>
    <mergeCell ref="OQF4:OQP4"/>
    <mergeCell ref="OQQ4:ORA4"/>
    <mergeCell ref="ORB4:ORL4"/>
    <mergeCell ref="ONG4:ONQ4"/>
    <mergeCell ref="ONR4:OOB4"/>
    <mergeCell ref="OOC4:OOM4"/>
    <mergeCell ref="OON4:OOX4"/>
    <mergeCell ref="OOY4:OPI4"/>
    <mergeCell ref="OLD4:OLN4"/>
    <mergeCell ref="OLO4:OLY4"/>
    <mergeCell ref="OLZ4:OMJ4"/>
    <mergeCell ref="OMK4:OMU4"/>
    <mergeCell ref="OMV4:ONF4"/>
    <mergeCell ref="OJA4:OJK4"/>
    <mergeCell ref="OJL4:OJV4"/>
    <mergeCell ref="OJW4:OKG4"/>
    <mergeCell ref="OKH4:OKR4"/>
    <mergeCell ref="OKS4:OLC4"/>
    <mergeCell ref="OGX4:OHH4"/>
    <mergeCell ref="OHI4:OHS4"/>
    <mergeCell ref="OHT4:OID4"/>
    <mergeCell ref="OIE4:OIO4"/>
    <mergeCell ref="OIP4:OIZ4"/>
    <mergeCell ref="OEU4:OFE4"/>
    <mergeCell ref="OFF4:OFP4"/>
    <mergeCell ref="OFQ4:OGA4"/>
    <mergeCell ref="OGB4:OGL4"/>
    <mergeCell ref="OGM4:OGW4"/>
    <mergeCell ref="OCR4:ODB4"/>
    <mergeCell ref="ODC4:ODM4"/>
    <mergeCell ref="ODN4:ODX4"/>
    <mergeCell ref="ODY4:OEI4"/>
    <mergeCell ref="OEJ4:OET4"/>
    <mergeCell ref="OAO4:OAY4"/>
    <mergeCell ref="OAZ4:OBJ4"/>
    <mergeCell ref="OBK4:OBU4"/>
    <mergeCell ref="OBV4:OCF4"/>
    <mergeCell ref="OCG4:OCQ4"/>
    <mergeCell ref="NYL4:NYV4"/>
    <mergeCell ref="NYW4:NZG4"/>
    <mergeCell ref="NZH4:NZR4"/>
    <mergeCell ref="NZS4:OAC4"/>
    <mergeCell ref="OAD4:OAN4"/>
    <mergeCell ref="NWI4:NWS4"/>
    <mergeCell ref="NWT4:NXD4"/>
    <mergeCell ref="NXE4:NXO4"/>
    <mergeCell ref="NXP4:NXZ4"/>
    <mergeCell ref="NYA4:NYK4"/>
    <mergeCell ref="NUF4:NUP4"/>
    <mergeCell ref="NUQ4:NVA4"/>
    <mergeCell ref="NVB4:NVL4"/>
    <mergeCell ref="NVM4:NVW4"/>
    <mergeCell ref="NVX4:NWH4"/>
    <mergeCell ref="NSC4:NSM4"/>
    <mergeCell ref="NSN4:NSX4"/>
    <mergeCell ref="NSY4:NTI4"/>
    <mergeCell ref="NTJ4:NTT4"/>
    <mergeCell ref="NTU4:NUE4"/>
    <mergeCell ref="NPZ4:NQJ4"/>
    <mergeCell ref="NQK4:NQU4"/>
    <mergeCell ref="NQV4:NRF4"/>
    <mergeCell ref="NRG4:NRQ4"/>
    <mergeCell ref="NRR4:NSB4"/>
    <mergeCell ref="NNW4:NOG4"/>
    <mergeCell ref="NOH4:NOR4"/>
    <mergeCell ref="NOS4:NPC4"/>
    <mergeCell ref="NPD4:NPN4"/>
    <mergeCell ref="NPO4:NPY4"/>
    <mergeCell ref="NLT4:NMD4"/>
    <mergeCell ref="NME4:NMO4"/>
    <mergeCell ref="NMP4:NMZ4"/>
    <mergeCell ref="NNA4:NNK4"/>
    <mergeCell ref="NNL4:NNV4"/>
    <mergeCell ref="NJQ4:NKA4"/>
    <mergeCell ref="NKB4:NKL4"/>
    <mergeCell ref="NKM4:NKW4"/>
    <mergeCell ref="NKX4:NLH4"/>
    <mergeCell ref="NLI4:NLS4"/>
    <mergeCell ref="NHN4:NHX4"/>
    <mergeCell ref="NHY4:NII4"/>
    <mergeCell ref="NIJ4:NIT4"/>
    <mergeCell ref="NIU4:NJE4"/>
    <mergeCell ref="NJF4:NJP4"/>
    <mergeCell ref="NFK4:NFU4"/>
    <mergeCell ref="NFV4:NGF4"/>
    <mergeCell ref="NGG4:NGQ4"/>
    <mergeCell ref="NGR4:NHB4"/>
    <mergeCell ref="NHC4:NHM4"/>
    <mergeCell ref="NDH4:NDR4"/>
    <mergeCell ref="NDS4:NEC4"/>
    <mergeCell ref="NED4:NEN4"/>
    <mergeCell ref="NEO4:NEY4"/>
    <mergeCell ref="NEZ4:NFJ4"/>
    <mergeCell ref="NBE4:NBO4"/>
    <mergeCell ref="NBP4:NBZ4"/>
    <mergeCell ref="NCA4:NCK4"/>
    <mergeCell ref="NCL4:NCV4"/>
    <mergeCell ref="NCW4:NDG4"/>
    <mergeCell ref="MZB4:MZL4"/>
    <mergeCell ref="MZM4:MZW4"/>
    <mergeCell ref="MZX4:NAH4"/>
    <mergeCell ref="NAI4:NAS4"/>
    <mergeCell ref="NAT4:NBD4"/>
    <mergeCell ref="MWY4:MXI4"/>
    <mergeCell ref="MXJ4:MXT4"/>
    <mergeCell ref="MXU4:MYE4"/>
    <mergeCell ref="MYF4:MYP4"/>
    <mergeCell ref="MYQ4:MZA4"/>
    <mergeCell ref="MUV4:MVF4"/>
    <mergeCell ref="MVG4:MVQ4"/>
    <mergeCell ref="MVR4:MWB4"/>
    <mergeCell ref="MWC4:MWM4"/>
    <mergeCell ref="MWN4:MWX4"/>
    <mergeCell ref="MSS4:MTC4"/>
    <mergeCell ref="MTD4:MTN4"/>
    <mergeCell ref="MTO4:MTY4"/>
    <mergeCell ref="MTZ4:MUJ4"/>
    <mergeCell ref="MUK4:MUU4"/>
    <mergeCell ref="MQP4:MQZ4"/>
    <mergeCell ref="MRA4:MRK4"/>
    <mergeCell ref="MRL4:MRV4"/>
    <mergeCell ref="MRW4:MSG4"/>
    <mergeCell ref="MSH4:MSR4"/>
    <mergeCell ref="MOM4:MOW4"/>
    <mergeCell ref="MOX4:MPH4"/>
    <mergeCell ref="MPI4:MPS4"/>
    <mergeCell ref="MPT4:MQD4"/>
    <mergeCell ref="MQE4:MQO4"/>
    <mergeCell ref="MMJ4:MMT4"/>
    <mergeCell ref="MMU4:MNE4"/>
    <mergeCell ref="MNF4:MNP4"/>
    <mergeCell ref="MNQ4:MOA4"/>
    <mergeCell ref="MOB4:MOL4"/>
    <mergeCell ref="MKG4:MKQ4"/>
    <mergeCell ref="MKR4:MLB4"/>
    <mergeCell ref="MLC4:MLM4"/>
    <mergeCell ref="MLN4:MLX4"/>
    <mergeCell ref="MLY4:MMI4"/>
    <mergeCell ref="MID4:MIN4"/>
    <mergeCell ref="MIO4:MIY4"/>
    <mergeCell ref="MIZ4:MJJ4"/>
    <mergeCell ref="MJK4:MJU4"/>
    <mergeCell ref="MJV4:MKF4"/>
    <mergeCell ref="MGA4:MGK4"/>
    <mergeCell ref="MGL4:MGV4"/>
    <mergeCell ref="MGW4:MHG4"/>
    <mergeCell ref="MHH4:MHR4"/>
    <mergeCell ref="MHS4:MIC4"/>
    <mergeCell ref="MDX4:MEH4"/>
    <mergeCell ref="MEI4:MES4"/>
    <mergeCell ref="MET4:MFD4"/>
    <mergeCell ref="MFE4:MFO4"/>
    <mergeCell ref="MFP4:MFZ4"/>
    <mergeCell ref="MBU4:MCE4"/>
    <mergeCell ref="MCF4:MCP4"/>
    <mergeCell ref="MCQ4:MDA4"/>
    <mergeCell ref="MDB4:MDL4"/>
    <mergeCell ref="MDM4:MDW4"/>
    <mergeCell ref="LZR4:MAB4"/>
    <mergeCell ref="MAC4:MAM4"/>
    <mergeCell ref="MAN4:MAX4"/>
    <mergeCell ref="MAY4:MBI4"/>
    <mergeCell ref="MBJ4:MBT4"/>
    <mergeCell ref="LXO4:LXY4"/>
    <mergeCell ref="LXZ4:LYJ4"/>
    <mergeCell ref="LYK4:LYU4"/>
    <mergeCell ref="LYV4:LZF4"/>
    <mergeCell ref="LZG4:LZQ4"/>
    <mergeCell ref="LVL4:LVV4"/>
    <mergeCell ref="LVW4:LWG4"/>
    <mergeCell ref="LWH4:LWR4"/>
    <mergeCell ref="LWS4:LXC4"/>
    <mergeCell ref="LXD4:LXN4"/>
    <mergeCell ref="LTI4:LTS4"/>
    <mergeCell ref="LTT4:LUD4"/>
    <mergeCell ref="LUE4:LUO4"/>
    <mergeCell ref="LUP4:LUZ4"/>
    <mergeCell ref="LVA4:LVK4"/>
    <mergeCell ref="LRF4:LRP4"/>
    <mergeCell ref="LRQ4:LSA4"/>
    <mergeCell ref="LSB4:LSL4"/>
    <mergeCell ref="LSM4:LSW4"/>
    <mergeCell ref="LSX4:LTH4"/>
    <mergeCell ref="LPC4:LPM4"/>
    <mergeCell ref="LPN4:LPX4"/>
    <mergeCell ref="LPY4:LQI4"/>
    <mergeCell ref="LQJ4:LQT4"/>
    <mergeCell ref="LQU4:LRE4"/>
    <mergeCell ref="LMZ4:LNJ4"/>
    <mergeCell ref="LNK4:LNU4"/>
    <mergeCell ref="LNV4:LOF4"/>
    <mergeCell ref="LOG4:LOQ4"/>
    <mergeCell ref="LOR4:LPB4"/>
    <mergeCell ref="LKW4:LLG4"/>
    <mergeCell ref="LLH4:LLR4"/>
    <mergeCell ref="LLS4:LMC4"/>
    <mergeCell ref="LMD4:LMN4"/>
    <mergeCell ref="LMO4:LMY4"/>
    <mergeCell ref="LIT4:LJD4"/>
    <mergeCell ref="LJE4:LJO4"/>
    <mergeCell ref="LJP4:LJZ4"/>
    <mergeCell ref="LKA4:LKK4"/>
    <mergeCell ref="LKL4:LKV4"/>
    <mergeCell ref="LGQ4:LHA4"/>
    <mergeCell ref="LHB4:LHL4"/>
    <mergeCell ref="LHM4:LHW4"/>
    <mergeCell ref="LHX4:LIH4"/>
    <mergeCell ref="LII4:LIS4"/>
    <mergeCell ref="LEN4:LEX4"/>
    <mergeCell ref="LEY4:LFI4"/>
    <mergeCell ref="LFJ4:LFT4"/>
    <mergeCell ref="LFU4:LGE4"/>
    <mergeCell ref="LGF4:LGP4"/>
    <mergeCell ref="LCK4:LCU4"/>
    <mergeCell ref="LCV4:LDF4"/>
    <mergeCell ref="LDG4:LDQ4"/>
    <mergeCell ref="LDR4:LEB4"/>
    <mergeCell ref="LEC4:LEM4"/>
    <mergeCell ref="LAH4:LAR4"/>
    <mergeCell ref="LAS4:LBC4"/>
    <mergeCell ref="LBD4:LBN4"/>
    <mergeCell ref="LBO4:LBY4"/>
    <mergeCell ref="LBZ4:LCJ4"/>
    <mergeCell ref="KYE4:KYO4"/>
    <mergeCell ref="KYP4:KYZ4"/>
    <mergeCell ref="KZA4:KZK4"/>
    <mergeCell ref="KZL4:KZV4"/>
    <mergeCell ref="KZW4:LAG4"/>
    <mergeCell ref="KWB4:KWL4"/>
    <mergeCell ref="KWM4:KWW4"/>
    <mergeCell ref="KWX4:KXH4"/>
    <mergeCell ref="KXI4:KXS4"/>
    <mergeCell ref="KXT4:KYD4"/>
    <mergeCell ref="KTY4:KUI4"/>
    <mergeCell ref="KUJ4:KUT4"/>
    <mergeCell ref="KUU4:KVE4"/>
    <mergeCell ref="KVF4:KVP4"/>
    <mergeCell ref="KVQ4:KWA4"/>
    <mergeCell ref="KRV4:KSF4"/>
    <mergeCell ref="KSG4:KSQ4"/>
    <mergeCell ref="KSR4:KTB4"/>
    <mergeCell ref="KTC4:KTM4"/>
    <mergeCell ref="KTN4:KTX4"/>
    <mergeCell ref="KPS4:KQC4"/>
    <mergeCell ref="KQD4:KQN4"/>
    <mergeCell ref="KQO4:KQY4"/>
    <mergeCell ref="KQZ4:KRJ4"/>
    <mergeCell ref="KRK4:KRU4"/>
    <mergeCell ref="KNP4:KNZ4"/>
    <mergeCell ref="KOA4:KOK4"/>
    <mergeCell ref="KOL4:KOV4"/>
    <mergeCell ref="KOW4:KPG4"/>
    <mergeCell ref="KPH4:KPR4"/>
    <mergeCell ref="KLM4:KLW4"/>
    <mergeCell ref="KLX4:KMH4"/>
    <mergeCell ref="KMI4:KMS4"/>
    <mergeCell ref="KMT4:KND4"/>
    <mergeCell ref="KNE4:KNO4"/>
    <mergeCell ref="KJJ4:KJT4"/>
    <mergeCell ref="KJU4:KKE4"/>
    <mergeCell ref="KKF4:KKP4"/>
    <mergeCell ref="KKQ4:KLA4"/>
    <mergeCell ref="KLB4:KLL4"/>
    <mergeCell ref="KHG4:KHQ4"/>
    <mergeCell ref="KHR4:KIB4"/>
    <mergeCell ref="KIC4:KIM4"/>
    <mergeCell ref="KIN4:KIX4"/>
    <mergeCell ref="KIY4:KJI4"/>
    <mergeCell ref="KFD4:KFN4"/>
    <mergeCell ref="KFO4:KFY4"/>
    <mergeCell ref="KFZ4:KGJ4"/>
    <mergeCell ref="KGK4:KGU4"/>
    <mergeCell ref="KGV4:KHF4"/>
    <mergeCell ref="KDA4:KDK4"/>
    <mergeCell ref="KDL4:KDV4"/>
    <mergeCell ref="KDW4:KEG4"/>
    <mergeCell ref="KEH4:KER4"/>
    <mergeCell ref="KES4:KFC4"/>
    <mergeCell ref="KAX4:KBH4"/>
    <mergeCell ref="KBI4:KBS4"/>
    <mergeCell ref="KBT4:KCD4"/>
    <mergeCell ref="KCE4:KCO4"/>
    <mergeCell ref="KCP4:KCZ4"/>
    <mergeCell ref="JYU4:JZE4"/>
    <mergeCell ref="JZF4:JZP4"/>
    <mergeCell ref="JZQ4:KAA4"/>
    <mergeCell ref="KAB4:KAL4"/>
    <mergeCell ref="KAM4:KAW4"/>
    <mergeCell ref="JWR4:JXB4"/>
    <mergeCell ref="JXC4:JXM4"/>
    <mergeCell ref="JXN4:JXX4"/>
    <mergeCell ref="JXY4:JYI4"/>
    <mergeCell ref="JYJ4:JYT4"/>
    <mergeCell ref="JUO4:JUY4"/>
    <mergeCell ref="JUZ4:JVJ4"/>
    <mergeCell ref="JVK4:JVU4"/>
    <mergeCell ref="JVV4:JWF4"/>
    <mergeCell ref="JWG4:JWQ4"/>
    <mergeCell ref="JSL4:JSV4"/>
    <mergeCell ref="JSW4:JTG4"/>
    <mergeCell ref="JTH4:JTR4"/>
    <mergeCell ref="JTS4:JUC4"/>
    <mergeCell ref="JUD4:JUN4"/>
    <mergeCell ref="JQI4:JQS4"/>
    <mergeCell ref="JQT4:JRD4"/>
    <mergeCell ref="JRE4:JRO4"/>
    <mergeCell ref="JRP4:JRZ4"/>
    <mergeCell ref="JSA4:JSK4"/>
    <mergeCell ref="JOF4:JOP4"/>
    <mergeCell ref="JOQ4:JPA4"/>
    <mergeCell ref="JPB4:JPL4"/>
    <mergeCell ref="JPM4:JPW4"/>
    <mergeCell ref="JPX4:JQH4"/>
    <mergeCell ref="JMC4:JMM4"/>
    <mergeCell ref="JMN4:JMX4"/>
    <mergeCell ref="JMY4:JNI4"/>
    <mergeCell ref="JNJ4:JNT4"/>
    <mergeCell ref="JNU4:JOE4"/>
    <mergeCell ref="JJZ4:JKJ4"/>
    <mergeCell ref="JKK4:JKU4"/>
    <mergeCell ref="JKV4:JLF4"/>
    <mergeCell ref="JLG4:JLQ4"/>
    <mergeCell ref="JLR4:JMB4"/>
    <mergeCell ref="JHW4:JIG4"/>
    <mergeCell ref="JIH4:JIR4"/>
    <mergeCell ref="JIS4:JJC4"/>
    <mergeCell ref="JJD4:JJN4"/>
    <mergeCell ref="JJO4:JJY4"/>
    <mergeCell ref="JFT4:JGD4"/>
    <mergeCell ref="JGE4:JGO4"/>
    <mergeCell ref="JGP4:JGZ4"/>
    <mergeCell ref="JHA4:JHK4"/>
    <mergeCell ref="JHL4:JHV4"/>
    <mergeCell ref="JDQ4:JEA4"/>
    <mergeCell ref="JEB4:JEL4"/>
    <mergeCell ref="JEM4:JEW4"/>
    <mergeCell ref="JEX4:JFH4"/>
    <mergeCell ref="JFI4:JFS4"/>
    <mergeCell ref="JBN4:JBX4"/>
    <mergeCell ref="JBY4:JCI4"/>
    <mergeCell ref="JCJ4:JCT4"/>
    <mergeCell ref="JCU4:JDE4"/>
    <mergeCell ref="JDF4:JDP4"/>
    <mergeCell ref="IZK4:IZU4"/>
    <mergeCell ref="IZV4:JAF4"/>
    <mergeCell ref="JAG4:JAQ4"/>
    <mergeCell ref="JAR4:JBB4"/>
    <mergeCell ref="JBC4:JBM4"/>
    <mergeCell ref="IXH4:IXR4"/>
    <mergeCell ref="IXS4:IYC4"/>
    <mergeCell ref="IYD4:IYN4"/>
    <mergeCell ref="IYO4:IYY4"/>
    <mergeCell ref="IYZ4:IZJ4"/>
    <mergeCell ref="IVE4:IVO4"/>
    <mergeCell ref="IVP4:IVZ4"/>
    <mergeCell ref="IWA4:IWK4"/>
    <mergeCell ref="IWL4:IWV4"/>
    <mergeCell ref="IWW4:IXG4"/>
    <mergeCell ref="ITB4:ITL4"/>
    <mergeCell ref="ITM4:ITW4"/>
    <mergeCell ref="ITX4:IUH4"/>
    <mergeCell ref="IUI4:IUS4"/>
    <mergeCell ref="IUT4:IVD4"/>
    <mergeCell ref="IQY4:IRI4"/>
    <mergeCell ref="IRJ4:IRT4"/>
    <mergeCell ref="IRU4:ISE4"/>
    <mergeCell ref="ISF4:ISP4"/>
    <mergeCell ref="ISQ4:ITA4"/>
    <mergeCell ref="IOV4:IPF4"/>
    <mergeCell ref="IPG4:IPQ4"/>
    <mergeCell ref="IPR4:IQB4"/>
    <mergeCell ref="IQC4:IQM4"/>
    <mergeCell ref="IQN4:IQX4"/>
    <mergeCell ref="IMS4:INC4"/>
    <mergeCell ref="IND4:INN4"/>
    <mergeCell ref="INO4:INY4"/>
    <mergeCell ref="INZ4:IOJ4"/>
    <mergeCell ref="IOK4:IOU4"/>
    <mergeCell ref="IKP4:IKZ4"/>
    <mergeCell ref="ILA4:ILK4"/>
    <mergeCell ref="ILL4:ILV4"/>
    <mergeCell ref="ILW4:IMG4"/>
    <mergeCell ref="IMH4:IMR4"/>
    <mergeCell ref="IIM4:IIW4"/>
    <mergeCell ref="IIX4:IJH4"/>
    <mergeCell ref="IJI4:IJS4"/>
    <mergeCell ref="IJT4:IKD4"/>
    <mergeCell ref="IKE4:IKO4"/>
    <mergeCell ref="IGJ4:IGT4"/>
    <mergeCell ref="IGU4:IHE4"/>
    <mergeCell ref="IHF4:IHP4"/>
    <mergeCell ref="IHQ4:IIA4"/>
    <mergeCell ref="IIB4:IIL4"/>
    <mergeCell ref="IEG4:IEQ4"/>
    <mergeCell ref="IER4:IFB4"/>
    <mergeCell ref="IFC4:IFM4"/>
    <mergeCell ref="IFN4:IFX4"/>
    <mergeCell ref="IFY4:IGI4"/>
    <mergeCell ref="ICD4:ICN4"/>
    <mergeCell ref="ICO4:ICY4"/>
    <mergeCell ref="ICZ4:IDJ4"/>
    <mergeCell ref="IDK4:IDU4"/>
    <mergeCell ref="IDV4:IEF4"/>
    <mergeCell ref="IAA4:IAK4"/>
    <mergeCell ref="IAL4:IAV4"/>
    <mergeCell ref="IAW4:IBG4"/>
    <mergeCell ref="IBH4:IBR4"/>
    <mergeCell ref="IBS4:ICC4"/>
    <mergeCell ref="HXX4:HYH4"/>
    <mergeCell ref="HYI4:HYS4"/>
    <mergeCell ref="HYT4:HZD4"/>
    <mergeCell ref="HZE4:HZO4"/>
    <mergeCell ref="HZP4:HZZ4"/>
    <mergeCell ref="HVU4:HWE4"/>
    <mergeCell ref="HWF4:HWP4"/>
    <mergeCell ref="HWQ4:HXA4"/>
    <mergeCell ref="HXB4:HXL4"/>
    <mergeCell ref="HXM4:HXW4"/>
    <mergeCell ref="HTR4:HUB4"/>
    <mergeCell ref="HUC4:HUM4"/>
    <mergeCell ref="HUN4:HUX4"/>
    <mergeCell ref="HUY4:HVI4"/>
    <mergeCell ref="HVJ4:HVT4"/>
    <mergeCell ref="HRO4:HRY4"/>
    <mergeCell ref="HRZ4:HSJ4"/>
    <mergeCell ref="HSK4:HSU4"/>
    <mergeCell ref="HSV4:HTF4"/>
    <mergeCell ref="HTG4:HTQ4"/>
    <mergeCell ref="HPL4:HPV4"/>
    <mergeCell ref="HPW4:HQG4"/>
    <mergeCell ref="HQH4:HQR4"/>
    <mergeCell ref="HQS4:HRC4"/>
    <mergeCell ref="HRD4:HRN4"/>
    <mergeCell ref="HNI4:HNS4"/>
    <mergeCell ref="HNT4:HOD4"/>
    <mergeCell ref="HOE4:HOO4"/>
    <mergeCell ref="HOP4:HOZ4"/>
    <mergeCell ref="HPA4:HPK4"/>
    <mergeCell ref="HLF4:HLP4"/>
    <mergeCell ref="HLQ4:HMA4"/>
    <mergeCell ref="HMB4:HML4"/>
    <mergeCell ref="HMM4:HMW4"/>
    <mergeCell ref="HMX4:HNH4"/>
    <mergeCell ref="HJC4:HJM4"/>
    <mergeCell ref="HJN4:HJX4"/>
    <mergeCell ref="HJY4:HKI4"/>
    <mergeCell ref="HKJ4:HKT4"/>
    <mergeCell ref="HKU4:HLE4"/>
    <mergeCell ref="HGZ4:HHJ4"/>
    <mergeCell ref="HHK4:HHU4"/>
    <mergeCell ref="HHV4:HIF4"/>
    <mergeCell ref="HIG4:HIQ4"/>
    <mergeCell ref="HIR4:HJB4"/>
    <mergeCell ref="HEW4:HFG4"/>
    <mergeCell ref="HFH4:HFR4"/>
    <mergeCell ref="HFS4:HGC4"/>
    <mergeCell ref="HGD4:HGN4"/>
    <mergeCell ref="HGO4:HGY4"/>
    <mergeCell ref="HCT4:HDD4"/>
    <mergeCell ref="HDE4:HDO4"/>
    <mergeCell ref="HDP4:HDZ4"/>
    <mergeCell ref="HEA4:HEK4"/>
    <mergeCell ref="HEL4:HEV4"/>
    <mergeCell ref="HAQ4:HBA4"/>
    <mergeCell ref="HBB4:HBL4"/>
    <mergeCell ref="HBM4:HBW4"/>
    <mergeCell ref="HBX4:HCH4"/>
    <mergeCell ref="HCI4:HCS4"/>
    <mergeCell ref="GYN4:GYX4"/>
    <mergeCell ref="GYY4:GZI4"/>
    <mergeCell ref="GZJ4:GZT4"/>
    <mergeCell ref="GZU4:HAE4"/>
    <mergeCell ref="HAF4:HAP4"/>
    <mergeCell ref="GWK4:GWU4"/>
    <mergeCell ref="GWV4:GXF4"/>
    <mergeCell ref="GXG4:GXQ4"/>
    <mergeCell ref="GXR4:GYB4"/>
    <mergeCell ref="GYC4:GYM4"/>
    <mergeCell ref="GUH4:GUR4"/>
    <mergeCell ref="GUS4:GVC4"/>
    <mergeCell ref="GVD4:GVN4"/>
    <mergeCell ref="GVO4:GVY4"/>
    <mergeCell ref="GVZ4:GWJ4"/>
    <mergeCell ref="GSE4:GSO4"/>
    <mergeCell ref="GSP4:GSZ4"/>
    <mergeCell ref="GTA4:GTK4"/>
    <mergeCell ref="GTL4:GTV4"/>
    <mergeCell ref="GTW4:GUG4"/>
    <mergeCell ref="GQB4:GQL4"/>
    <mergeCell ref="GQM4:GQW4"/>
    <mergeCell ref="GQX4:GRH4"/>
    <mergeCell ref="GRI4:GRS4"/>
    <mergeCell ref="GRT4:GSD4"/>
    <mergeCell ref="GNY4:GOI4"/>
    <mergeCell ref="GOJ4:GOT4"/>
    <mergeCell ref="GOU4:GPE4"/>
    <mergeCell ref="GPF4:GPP4"/>
    <mergeCell ref="GPQ4:GQA4"/>
    <mergeCell ref="GLV4:GMF4"/>
    <mergeCell ref="GMG4:GMQ4"/>
    <mergeCell ref="GMR4:GNB4"/>
    <mergeCell ref="GNC4:GNM4"/>
    <mergeCell ref="GNN4:GNX4"/>
    <mergeCell ref="GJS4:GKC4"/>
    <mergeCell ref="GKD4:GKN4"/>
    <mergeCell ref="GKO4:GKY4"/>
    <mergeCell ref="GKZ4:GLJ4"/>
    <mergeCell ref="GLK4:GLU4"/>
    <mergeCell ref="GHP4:GHZ4"/>
    <mergeCell ref="GIA4:GIK4"/>
    <mergeCell ref="GIL4:GIV4"/>
    <mergeCell ref="GIW4:GJG4"/>
    <mergeCell ref="GJH4:GJR4"/>
    <mergeCell ref="GFM4:GFW4"/>
    <mergeCell ref="GFX4:GGH4"/>
    <mergeCell ref="GGI4:GGS4"/>
    <mergeCell ref="GGT4:GHD4"/>
    <mergeCell ref="GHE4:GHO4"/>
    <mergeCell ref="GDJ4:GDT4"/>
    <mergeCell ref="GDU4:GEE4"/>
    <mergeCell ref="GEF4:GEP4"/>
    <mergeCell ref="GEQ4:GFA4"/>
    <mergeCell ref="GFB4:GFL4"/>
    <mergeCell ref="GBG4:GBQ4"/>
    <mergeCell ref="GBR4:GCB4"/>
    <mergeCell ref="GCC4:GCM4"/>
    <mergeCell ref="GCN4:GCX4"/>
    <mergeCell ref="GCY4:GDI4"/>
    <mergeCell ref="FZD4:FZN4"/>
    <mergeCell ref="FZO4:FZY4"/>
    <mergeCell ref="FZZ4:GAJ4"/>
    <mergeCell ref="GAK4:GAU4"/>
    <mergeCell ref="GAV4:GBF4"/>
    <mergeCell ref="FXA4:FXK4"/>
    <mergeCell ref="FXL4:FXV4"/>
    <mergeCell ref="FXW4:FYG4"/>
    <mergeCell ref="FYH4:FYR4"/>
    <mergeCell ref="FYS4:FZC4"/>
    <mergeCell ref="FUX4:FVH4"/>
    <mergeCell ref="FVI4:FVS4"/>
    <mergeCell ref="FVT4:FWD4"/>
    <mergeCell ref="FWE4:FWO4"/>
    <mergeCell ref="FWP4:FWZ4"/>
    <mergeCell ref="FSU4:FTE4"/>
    <mergeCell ref="FTF4:FTP4"/>
    <mergeCell ref="FTQ4:FUA4"/>
    <mergeCell ref="FUB4:FUL4"/>
    <mergeCell ref="FUM4:FUW4"/>
    <mergeCell ref="FQR4:FRB4"/>
    <mergeCell ref="FRC4:FRM4"/>
    <mergeCell ref="FRN4:FRX4"/>
    <mergeCell ref="FRY4:FSI4"/>
    <mergeCell ref="FSJ4:FST4"/>
    <mergeCell ref="FOO4:FOY4"/>
    <mergeCell ref="FOZ4:FPJ4"/>
    <mergeCell ref="FPK4:FPU4"/>
    <mergeCell ref="FPV4:FQF4"/>
    <mergeCell ref="FQG4:FQQ4"/>
    <mergeCell ref="FML4:FMV4"/>
    <mergeCell ref="FMW4:FNG4"/>
    <mergeCell ref="FNH4:FNR4"/>
    <mergeCell ref="FNS4:FOC4"/>
    <mergeCell ref="FOD4:FON4"/>
    <mergeCell ref="FKI4:FKS4"/>
    <mergeCell ref="FKT4:FLD4"/>
    <mergeCell ref="FLE4:FLO4"/>
    <mergeCell ref="FLP4:FLZ4"/>
    <mergeCell ref="FMA4:FMK4"/>
    <mergeCell ref="FIF4:FIP4"/>
    <mergeCell ref="FIQ4:FJA4"/>
    <mergeCell ref="FJB4:FJL4"/>
    <mergeCell ref="FJM4:FJW4"/>
    <mergeCell ref="FJX4:FKH4"/>
    <mergeCell ref="FGC4:FGM4"/>
    <mergeCell ref="FGN4:FGX4"/>
    <mergeCell ref="FGY4:FHI4"/>
    <mergeCell ref="FHJ4:FHT4"/>
    <mergeCell ref="FHU4:FIE4"/>
    <mergeCell ref="FDZ4:FEJ4"/>
    <mergeCell ref="FEK4:FEU4"/>
    <mergeCell ref="FEV4:FFF4"/>
    <mergeCell ref="FFG4:FFQ4"/>
    <mergeCell ref="FFR4:FGB4"/>
    <mergeCell ref="FBW4:FCG4"/>
    <mergeCell ref="FCH4:FCR4"/>
    <mergeCell ref="FCS4:FDC4"/>
    <mergeCell ref="FDD4:FDN4"/>
    <mergeCell ref="FDO4:FDY4"/>
    <mergeCell ref="EZT4:FAD4"/>
    <mergeCell ref="FAE4:FAO4"/>
    <mergeCell ref="FAP4:FAZ4"/>
    <mergeCell ref="FBA4:FBK4"/>
    <mergeCell ref="FBL4:FBV4"/>
    <mergeCell ref="EXQ4:EYA4"/>
    <mergeCell ref="EYB4:EYL4"/>
    <mergeCell ref="EYM4:EYW4"/>
    <mergeCell ref="EYX4:EZH4"/>
    <mergeCell ref="EZI4:EZS4"/>
    <mergeCell ref="EVN4:EVX4"/>
    <mergeCell ref="EVY4:EWI4"/>
    <mergeCell ref="EWJ4:EWT4"/>
    <mergeCell ref="EWU4:EXE4"/>
    <mergeCell ref="EXF4:EXP4"/>
    <mergeCell ref="ETK4:ETU4"/>
    <mergeCell ref="ETV4:EUF4"/>
    <mergeCell ref="EUG4:EUQ4"/>
    <mergeCell ref="EUR4:EVB4"/>
    <mergeCell ref="EVC4:EVM4"/>
    <mergeCell ref="ERH4:ERR4"/>
    <mergeCell ref="ERS4:ESC4"/>
    <mergeCell ref="ESD4:ESN4"/>
    <mergeCell ref="ESO4:ESY4"/>
    <mergeCell ref="ESZ4:ETJ4"/>
    <mergeCell ref="EPE4:EPO4"/>
    <mergeCell ref="EPP4:EPZ4"/>
    <mergeCell ref="EQA4:EQK4"/>
    <mergeCell ref="EQL4:EQV4"/>
    <mergeCell ref="EQW4:ERG4"/>
    <mergeCell ref="ENB4:ENL4"/>
    <mergeCell ref="ENM4:ENW4"/>
    <mergeCell ref="ENX4:EOH4"/>
    <mergeCell ref="EOI4:EOS4"/>
    <mergeCell ref="EOT4:EPD4"/>
    <mergeCell ref="EKY4:ELI4"/>
    <mergeCell ref="ELJ4:ELT4"/>
    <mergeCell ref="ELU4:EME4"/>
    <mergeCell ref="EMF4:EMP4"/>
    <mergeCell ref="EMQ4:ENA4"/>
    <mergeCell ref="EIV4:EJF4"/>
    <mergeCell ref="EJG4:EJQ4"/>
    <mergeCell ref="EJR4:EKB4"/>
    <mergeCell ref="EKC4:EKM4"/>
    <mergeCell ref="EKN4:EKX4"/>
    <mergeCell ref="EGS4:EHC4"/>
    <mergeCell ref="EHD4:EHN4"/>
    <mergeCell ref="EHO4:EHY4"/>
    <mergeCell ref="EHZ4:EIJ4"/>
    <mergeCell ref="EIK4:EIU4"/>
    <mergeCell ref="EEP4:EEZ4"/>
    <mergeCell ref="EFA4:EFK4"/>
    <mergeCell ref="EFL4:EFV4"/>
    <mergeCell ref="EFW4:EGG4"/>
    <mergeCell ref="EGH4:EGR4"/>
    <mergeCell ref="ECM4:ECW4"/>
    <mergeCell ref="ECX4:EDH4"/>
    <mergeCell ref="EDI4:EDS4"/>
    <mergeCell ref="EDT4:EED4"/>
    <mergeCell ref="EEE4:EEO4"/>
    <mergeCell ref="EAJ4:EAT4"/>
    <mergeCell ref="EAU4:EBE4"/>
    <mergeCell ref="EBF4:EBP4"/>
    <mergeCell ref="EBQ4:ECA4"/>
    <mergeCell ref="ECB4:ECL4"/>
    <mergeCell ref="DYG4:DYQ4"/>
    <mergeCell ref="DYR4:DZB4"/>
    <mergeCell ref="DZC4:DZM4"/>
    <mergeCell ref="DZN4:DZX4"/>
    <mergeCell ref="DZY4:EAI4"/>
    <mergeCell ref="DWD4:DWN4"/>
    <mergeCell ref="DWO4:DWY4"/>
    <mergeCell ref="DWZ4:DXJ4"/>
    <mergeCell ref="DXK4:DXU4"/>
    <mergeCell ref="DXV4:DYF4"/>
    <mergeCell ref="DUA4:DUK4"/>
    <mergeCell ref="DUL4:DUV4"/>
    <mergeCell ref="DUW4:DVG4"/>
    <mergeCell ref="DVH4:DVR4"/>
    <mergeCell ref="DVS4:DWC4"/>
    <mergeCell ref="DRX4:DSH4"/>
    <mergeCell ref="DSI4:DSS4"/>
    <mergeCell ref="DST4:DTD4"/>
    <mergeCell ref="DTE4:DTO4"/>
    <mergeCell ref="DTP4:DTZ4"/>
    <mergeCell ref="DPU4:DQE4"/>
    <mergeCell ref="DQF4:DQP4"/>
    <mergeCell ref="DQQ4:DRA4"/>
    <mergeCell ref="DRB4:DRL4"/>
    <mergeCell ref="DRM4:DRW4"/>
    <mergeCell ref="DNR4:DOB4"/>
    <mergeCell ref="DOC4:DOM4"/>
    <mergeCell ref="DON4:DOX4"/>
    <mergeCell ref="DOY4:DPI4"/>
    <mergeCell ref="DPJ4:DPT4"/>
    <mergeCell ref="DLO4:DLY4"/>
    <mergeCell ref="DLZ4:DMJ4"/>
    <mergeCell ref="DMK4:DMU4"/>
    <mergeCell ref="DMV4:DNF4"/>
    <mergeCell ref="DNG4:DNQ4"/>
    <mergeCell ref="DJL4:DJV4"/>
    <mergeCell ref="DJW4:DKG4"/>
    <mergeCell ref="DKH4:DKR4"/>
    <mergeCell ref="DKS4:DLC4"/>
    <mergeCell ref="DLD4:DLN4"/>
    <mergeCell ref="DHI4:DHS4"/>
    <mergeCell ref="DHT4:DID4"/>
    <mergeCell ref="DIE4:DIO4"/>
    <mergeCell ref="DIP4:DIZ4"/>
    <mergeCell ref="DJA4:DJK4"/>
    <mergeCell ref="DFF4:DFP4"/>
    <mergeCell ref="DFQ4:DGA4"/>
    <mergeCell ref="DGB4:DGL4"/>
    <mergeCell ref="DGM4:DGW4"/>
    <mergeCell ref="DGX4:DHH4"/>
    <mergeCell ref="DDC4:DDM4"/>
    <mergeCell ref="DDN4:DDX4"/>
    <mergeCell ref="DDY4:DEI4"/>
    <mergeCell ref="DEJ4:DET4"/>
    <mergeCell ref="DEU4:DFE4"/>
    <mergeCell ref="DAZ4:DBJ4"/>
    <mergeCell ref="DBK4:DBU4"/>
    <mergeCell ref="DBV4:DCF4"/>
    <mergeCell ref="DCG4:DCQ4"/>
    <mergeCell ref="DCR4:DDB4"/>
    <mergeCell ref="CYW4:CZG4"/>
    <mergeCell ref="CZH4:CZR4"/>
    <mergeCell ref="CZS4:DAC4"/>
    <mergeCell ref="DAD4:DAN4"/>
    <mergeCell ref="DAO4:DAY4"/>
    <mergeCell ref="CWT4:CXD4"/>
    <mergeCell ref="CXE4:CXO4"/>
    <mergeCell ref="CXP4:CXZ4"/>
    <mergeCell ref="CYA4:CYK4"/>
    <mergeCell ref="CYL4:CYV4"/>
    <mergeCell ref="CUQ4:CVA4"/>
    <mergeCell ref="CVB4:CVL4"/>
    <mergeCell ref="CVM4:CVW4"/>
    <mergeCell ref="CVX4:CWH4"/>
    <mergeCell ref="CWI4:CWS4"/>
    <mergeCell ref="CSN4:CSX4"/>
    <mergeCell ref="CSY4:CTI4"/>
    <mergeCell ref="CTJ4:CTT4"/>
    <mergeCell ref="CTU4:CUE4"/>
    <mergeCell ref="CUF4:CUP4"/>
    <mergeCell ref="CQK4:CQU4"/>
    <mergeCell ref="CQV4:CRF4"/>
    <mergeCell ref="CRG4:CRQ4"/>
    <mergeCell ref="CRR4:CSB4"/>
    <mergeCell ref="CSC4:CSM4"/>
    <mergeCell ref="COH4:COR4"/>
    <mergeCell ref="COS4:CPC4"/>
    <mergeCell ref="CPD4:CPN4"/>
    <mergeCell ref="CPO4:CPY4"/>
    <mergeCell ref="CPZ4:CQJ4"/>
    <mergeCell ref="CME4:CMO4"/>
    <mergeCell ref="CMP4:CMZ4"/>
    <mergeCell ref="CNA4:CNK4"/>
    <mergeCell ref="CNL4:CNV4"/>
    <mergeCell ref="CNW4:COG4"/>
    <mergeCell ref="CKB4:CKL4"/>
    <mergeCell ref="CKM4:CKW4"/>
    <mergeCell ref="CKX4:CLH4"/>
    <mergeCell ref="CLI4:CLS4"/>
    <mergeCell ref="CLT4:CMD4"/>
    <mergeCell ref="CHY4:CII4"/>
    <mergeCell ref="CIJ4:CIT4"/>
    <mergeCell ref="CIU4:CJE4"/>
    <mergeCell ref="CJF4:CJP4"/>
    <mergeCell ref="CJQ4:CKA4"/>
    <mergeCell ref="CFV4:CGF4"/>
    <mergeCell ref="CGG4:CGQ4"/>
    <mergeCell ref="CGR4:CHB4"/>
    <mergeCell ref="CHC4:CHM4"/>
    <mergeCell ref="CHN4:CHX4"/>
    <mergeCell ref="CDS4:CEC4"/>
    <mergeCell ref="CED4:CEN4"/>
    <mergeCell ref="CEO4:CEY4"/>
    <mergeCell ref="CEZ4:CFJ4"/>
    <mergeCell ref="CFK4:CFU4"/>
    <mergeCell ref="CBP4:CBZ4"/>
    <mergeCell ref="CCA4:CCK4"/>
    <mergeCell ref="CCL4:CCV4"/>
    <mergeCell ref="CCW4:CDG4"/>
    <mergeCell ref="CDH4:CDR4"/>
    <mergeCell ref="BZM4:BZW4"/>
    <mergeCell ref="BZX4:CAH4"/>
    <mergeCell ref="CAI4:CAS4"/>
    <mergeCell ref="CAT4:CBD4"/>
    <mergeCell ref="CBE4:CBO4"/>
    <mergeCell ref="BXJ4:BXT4"/>
    <mergeCell ref="BXU4:BYE4"/>
    <mergeCell ref="BYF4:BYP4"/>
    <mergeCell ref="BYQ4:BZA4"/>
    <mergeCell ref="BZB4:BZL4"/>
    <mergeCell ref="BVG4:BVQ4"/>
    <mergeCell ref="BVR4:BWB4"/>
    <mergeCell ref="BWC4:BWM4"/>
    <mergeCell ref="BWN4:BWX4"/>
    <mergeCell ref="BWY4:BXI4"/>
    <mergeCell ref="BTD4:BTN4"/>
    <mergeCell ref="BTO4:BTY4"/>
    <mergeCell ref="BTZ4:BUJ4"/>
    <mergeCell ref="BUK4:BUU4"/>
    <mergeCell ref="BUV4:BVF4"/>
    <mergeCell ref="BRA4:BRK4"/>
    <mergeCell ref="BRL4:BRV4"/>
    <mergeCell ref="BRW4:BSG4"/>
    <mergeCell ref="BSH4:BSR4"/>
    <mergeCell ref="BSS4:BTC4"/>
    <mergeCell ref="BOX4:BPH4"/>
    <mergeCell ref="BPI4:BPS4"/>
    <mergeCell ref="BPT4:BQD4"/>
    <mergeCell ref="BQE4:BQO4"/>
    <mergeCell ref="BQP4:BQZ4"/>
    <mergeCell ref="BMU4:BNE4"/>
    <mergeCell ref="BNF4:BNP4"/>
    <mergeCell ref="BNQ4:BOA4"/>
    <mergeCell ref="BOB4:BOL4"/>
    <mergeCell ref="BOM4:BOW4"/>
    <mergeCell ref="BKR4:BLB4"/>
    <mergeCell ref="BLC4:BLM4"/>
    <mergeCell ref="BLN4:BLX4"/>
    <mergeCell ref="BLY4:BMI4"/>
    <mergeCell ref="BMJ4:BMT4"/>
    <mergeCell ref="BIO4:BIY4"/>
    <mergeCell ref="BIZ4:BJJ4"/>
    <mergeCell ref="BJK4:BJU4"/>
    <mergeCell ref="BJV4:BKF4"/>
    <mergeCell ref="BKG4:BKQ4"/>
    <mergeCell ref="BGL4:BGV4"/>
    <mergeCell ref="BGW4:BHG4"/>
    <mergeCell ref="BHH4:BHR4"/>
    <mergeCell ref="BHS4:BIC4"/>
    <mergeCell ref="BID4:BIN4"/>
    <mergeCell ref="BEI4:BES4"/>
    <mergeCell ref="BET4:BFD4"/>
    <mergeCell ref="BFE4:BFO4"/>
    <mergeCell ref="BFP4:BFZ4"/>
    <mergeCell ref="BGA4:BGK4"/>
    <mergeCell ref="BCF4:BCP4"/>
    <mergeCell ref="BCQ4:BDA4"/>
    <mergeCell ref="BDB4:BDL4"/>
    <mergeCell ref="BDM4:BDW4"/>
    <mergeCell ref="BDX4:BEH4"/>
    <mergeCell ref="BAC4:BAM4"/>
    <mergeCell ref="BAN4:BAX4"/>
    <mergeCell ref="BAY4:BBI4"/>
    <mergeCell ref="BBJ4:BBT4"/>
    <mergeCell ref="BBU4:BCE4"/>
    <mergeCell ref="AXZ4:AYJ4"/>
    <mergeCell ref="AYK4:AYU4"/>
    <mergeCell ref="AYV4:AZF4"/>
    <mergeCell ref="AZG4:AZQ4"/>
    <mergeCell ref="AZR4:BAB4"/>
    <mergeCell ref="AVW4:AWG4"/>
    <mergeCell ref="AWH4:AWR4"/>
    <mergeCell ref="AWS4:AXC4"/>
    <mergeCell ref="AXD4:AXN4"/>
    <mergeCell ref="AXO4:AXY4"/>
    <mergeCell ref="ATT4:AUD4"/>
    <mergeCell ref="AUE4:AUO4"/>
    <mergeCell ref="AUP4:AUZ4"/>
    <mergeCell ref="AVA4:AVK4"/>
    <mergeCell ref="AVL4:AVV4"/>
    <mergeCell ref="ARQ4:ASA4"/>
    <mergeCell ref="ASB4:ASL4"/>
    <mergeCell ref="ASM4:ASW4"/>
    <mergeCell ref="ASX4:ATH4"/>
    <mergeCell ref="ATI4:ATS4"/>
    <mergeCell ref="APN4:APX4"/>
    <mergeCell ref="APY4:AQI4"/>
    <mergeCell ref="AQJ4:AQT4"/>
    <mergeCell ref="AQU4:ARE4"/>
    <mergeCell ref="ARF4:ARP4"/>
    <mergeCell ref="ANK4:ANU4"/>
    <mergeCell ref="ANV4:AOF4"/>
    <mergeCell ref="AOG4:AOQ4"/>
    <mergeCell ref="AOR4:APB4"/>
    <mergeCell ref="APC4:APM4"/>
    <mergeCell ref="ALH4:ALR4"/>
    <mergeCell ref="ALS4:AMC4"/>
    <mergeCell ref="AMD4:AMN4"/>
    <mergeCell ref="AMO4:AMY4"/>
    <mergeCell ref="AMZ4:ANJ4"/>
    <mergeCell ref="AJE4:AJO4"/>
    <mergeCell ref="AJP4:AJZ4"/>
    <mergeCell ref="AKA4:AKK4"/>
    <mergeCell ref="AKL4:AKV4"/>
    <mergeCell ref="AKW4:ALG4"/>
    <mergeCell ref="AHB4:AHL4"/>
    <mergeCell ref="AHM4:AHW4"/>
    <mergeCell ref="AHX4:AIH4"/>
    <mergeCell ref="AII4:AIS4"/>
    <mergeCell ref="AIT4:AJD4"/>
    <mergeCell ref="AEY4:AFI4"/>
    <mergeCell ref="AFJ4:AFT4"/>
    <mergeCell ref="AFU4:AGE4"/>
    <mergeCell ref="AGF4:AGP4"/>
    <mergeCell ref="AGQ4:AHA4"/>
    <mergeCell ref="ACV4:ADF4"/>
    <mergeCell ref="ADG4:ADQ4"/>
    <mergeCell ref="ADR4:AEB4"/>
    <mergeCell ref="AEC4:AEM4"/>
    <mergeCell ref="AEN4:AEX4"/>
    <mergeCell ref="AAS4:ABC4"/>
    <mergeCell ref="ABD4:ABN4"/>
    <mergeCell ref="ABO4:ABY4"/>
    <mergeCell ref="ABZ4:ACJ4"/>
    <mergeCell ref="ACK4:ACU4"/>
    <mergeCell ref="YP4:YZ4"/>
    <mergeCell ref="ZA4:ZK4"/>
    <mergeCell ref="ZL4:ZV4"/>
    <mergeCell ref="ZW4:AAG4"/>
    <mergeCell ref="AAH4:AAR4"/>
    <mergeCell ref="WM4:WW4"/>
    <mergeCell ref="WX4:XH4"/>
    <mergeCell ref="XI4:XS4"/>
    <mergeCell ref="XT4:YD4"/>
    <mergeCell ref="YE4:YO4"/>
    <mergeCell ref="UJ4:UT4"/>
    <mergeCell ref="UU4:VE4"/>
    <mergeCell ref="VF4:VP4"/>
    <mergeCell ref="VQ4:WA4"/>
    <mergeCell ref="WB4:WL4"/>
    <mergeCell ref="SG4:SQ4"/>
    <mergeCell ref="SR4:TB4"/>
    <mergeCell ref="TC4:TM4"/>
    <mergeCell ref="TN4:TX4"/>
    <mergeCell ref="TY4:UI4"/>
    <mergeCell ref="RK4:RU4"/>
    <mergeCell ref="RV4:SF4"/>
    <mergeCell ref="A3:F3"/>
    <mergeCell ref="A4:F4"/>
    <mergeCell ref="A53:B53"/>
    <mergeCell ref="C53:F53"/>
    <mergeCell ref="A54:A55"/>
    <mergeCell ref="DL4:DV4"/>
    <mergeCell ref="DW4:EG4"/>
    <mergeCell ref="EH4:ER4"/>
    <mergeCell ref="ES4:FC4"/>
    <mergeCell ref="FD4:FN4"/>
    <mergeCell ref="BI4:BS4"/>
    <mergeCell ref="BT4:CD4"/>
    <mergeCell ref="CE4:CO4"/>
    <mergeCell ref="CP4:CZ4"/>
    <mergeCell ref="DA4:DK4"/>
    <mergeCell ref="G4:P4"/>
    <mergeCell ref="Q4:AA4"/>
    <mergeCell ref="AB4:AL4"/>
    <mergeCell ref="AM4:AW4"/>
    <mergeCell ref="AX4:BH4"/>
    <mergeCell ref="C54:C55"/>
    <mergeCell ref="D54:D55"/>
    <mergeCell ref="E54:E55"/>
    <mergeCell ref="F54:F55"/>
    <mergeCell ref="DA51:DK51"/>
    <mergeCell ref="DL51:DV51"/>
    <mergeCell ref="A30:A47"/>
    <mergeCell ref="A7:F7"/>
    <mergeCell ref="A22:F22"/>
    <mergeCell ref="B8:B9"/>
    <mergeCell ref="B23:B24"/>
    <mergeCell ref="A29:F29"/>
    <mergeCell ref="A50:F50"/>
    <mergeCell ref="A51:F51"/>
    <mergeCell ref="G51:P51"/>
    <mergeCell ref="Q51:AA51"/>
    <mergeCell ref="AB51:AL51"/>
    <mergeCell ref="AM51:AW51"/>
    <mergeCell ref="AX51:BH51"/>
    <mergeCell ref="BI51:BS51"/>
    <mergeCell ref="BT51:CD51"/>
    <mergeCell ref="B30:B31"/>
    <mergeCell ref="A23:A27"/>
    <mergeCell ref="QZ4:RJ4"/>
    <mergeCell ref="IC4:IM4"/>
    <mergeCell ref="IN4:IX4"/>
    <mergeCell ref="IY4:JI4"/>
    <mergeCell ref="JJ4:JT4"/>
    <mergeCell ref="FO4:FY4"/>
    <mergeCell ref="FZ4:GJ4"/>
    <mergeCell ref="GK4:GU4"/>
    <mergeCell ref="GV4:HF4"/>
    <mergeCell ref="HG4:HQ4"/>
    <mergeCell ref="QD4:QN4"/>
    <mergeCell ref="QO4:QY4"/>
    <mergeCell ref="A6:F6"/>
    <mergeCell ref="C8:F8"/>
    <mergeCell ref="C23:F23"/>
    <mergeCell ref="C30:F30"/>
    <mergeCell ref="A8:A20"/>
    <mergeCell ref="LX4:MH4"/>
    <mergeCell ref="OA4:OK4"/>
    <mergeCell ref="OL4:OV4"/>
    <mergeCell ref="OW4:PG4"/>
    <mergeCell ref="PH4:PR4"/>
    <mergeCell ref="PS4:QC4"/>
    <mergeCell ref="MI4:MS4"/>
    <mergeCell ref="MT4:ND4"/>
    <mergeCell ref="NE4:NO4"/>
    <mergeCell ref="NP4:NZ4"/>
    <mergeCell ref="JU4:KE4"/>
    <mergeCell ref="KF4:KP4"/>
    <mergeCell ref="KQ4:LA4"/>
    <mergeCell ref="LB4:LL4"/>
    <mergeCell ref="LM4:LW4"/>
    <mergeCell ref="HR4:IB4"/>
    <mergeCell ref="CE51:CO51"/>
    <mergeCell ref="CP51:CZ51"/>
    <mergeCell ref="OA51:OK51"/>
    <mergeCell ref="OL51:OV51"/>
    <mergeCell ref="OW51:PG51"/>
    <mergeCell ref="PH51:PR51"/>
    <mergeCell ref="PS51:QC51"/>
    <mergeCell ref="QD51:QN51"/>
    <mergeCell ref="QO51:QY51"/>
    <mergeCell ref="QZ51:RJ51"/>
    <mergeCell ref="RK51:RU51"/>
    <mergeCell ref="RV51:SF51"/>
    <mergeCell ref="SG51:SQ51"/>
    <mergeCell ref="SR51:TB51"/>
    <mergeCell ref="FZ51:GJ51"/>
    <mergeCell ref="GK51:GU51"/>
    <mergeCell ref="GV51:HF51"/>
    <mergeCell ref="HG51:HQ51"/>
    <mergeCell ref="HR51:IB51"/>
    <mergeCell ref="IC51:IM51"/>
    <mergeCell ref="IN51:IX51"/>
    <mergeCell ref="IY51:JI51"/>
    <mergeCell ref="JJ51:JT51"/>
    <mergeCell ref="JU51:KE51"/>
    <mergeCell ref="KF51:KP51"/>
    <mergeCell ref="KQ51:LA51"/>
    <mergeCell ref="LB51:LL51"/>
    <mergeCell ref="LM51:LW51"/>
    <mergeCell ref="LX51:MH51"/>
    <mergeCell ref="MI51:MS51"/>
    <mergeCell ref="MT51:ND51"/>
    <mergeCell ref="TC51:TM51"/>
    <mergeCell ref="TN51:TX51"/>
    <mergeCell ref="TY51:UI51"/>
    <mergeCell ref="DW51:EG51"/>
    <mergeCell ref="EH51:ER51"/>
    <mergeCell ref="ES51:FC51"/>
    <mergeCell ref="FD51:FN51"/>
    <mergeCell ref="FO51:FY51"/>
    <mergeCell ref="UJ51:UT51"/>
    <mergeCell ref="UU51:VE51"/>
    <mergeCell ref="VF51:VP51"/>
    <mergeCell ref="VQ51:WA51"/>
    <mergeCell ref="WB51:WL51"/>
    <mergeCell ref="WM51:WW51"/>
    <mergeCell ref="WX51:XH51"/>
    <mergeCell ref="XI51:XS51"/>
    <mergeCell ref="XT51:YD51"/>
    <mergeCell ref="NE51:NO51"/>
    <mergeCell ref="NP51:NZ51"/>
    <mergeCell ref="YE51:YO51"/>
    <mergeCell ref="YP51:YZ51"/>
    <mergeCell ref="ZA51:ZK51"/>
    <mergeCell ref="ZL51:ZV51"/>
    <mergeCell ref="ZW51:AAG51"/>
    <mergeCell ref="AAH51:AAR51"/>
    <mergeCell ref="AAS51:ABC51"/>
    <mergeCell ref="ABD51:ABN51"/>
    <mergeCell ref="ABO51:ABY51"/>
    <mergeCell ref="ABZ51:ACJ51"/>
    <mergeCell ref="ACK51:ACU51"/>
    <mergeCell ref="ACV51:ADF51"/>
    <mergeCell ref="ADG51:ADQ51"/>
    <mergeCell ref="ADR51:AEB51"/>
    <mergeCell ref="AEC51:AEM51"/>
    <mergeCell ref="AEN51:AEX51"/>
    <mergeCell ref="AEY51:AFI51"/>
    <mergeCell ref="AFJ51:AFT51"/>
    <mergeCell ref="AFU51:AGE51"/>
    <mergeCell ref="AGF51:AGP51"/>
    <mergeCell ref="AGQ51:AHA51"/>
    <mergeCell ref="AHB51:AHL51"/>
    <mergeCell ref="AHM51:AHW51"/>
    <mergeCell ref="AHX51:AIH51"/>
    <mergeCell ref="AII51:AIS51"/>
    <mergeCell ref="AIT51:AJD51"/>
    <mergeCell ref="AJE51:AJO51"/>
    <mergeCell ref="AJP51:AJZ51"/>
    <mergeCell ref="AKA51:AKK51"/>
    <mergeCell ref="AKL51:AKV51"/>
    <mergeCell ref="AKW51:ALG51"/>
    <mergeCell ref="ALH51:ALR51"/>
    <mergeCell ref="ALS51:AMC51"/>
    <mergeCell ref="AMD51:AMN51"/>
    <mergeCell ref="AMO51:AMY51"/>
    <mergeCell ref="AMZ51:ANJ51"/>
    <mergeCell ref="ANK51:ANU51"/>
    <mergeCell ref="ANV51:AOF51"/>
    <mergeCell ref="AOG51:AOQ51"/>
    <mergeCell ref="AOR51:APB51"/>
    <mergeCell ref="APC51:APM51"/>
    <mergeCell ref="APN51:APX51"/>
    <mergeCell ref="APY51:AQI51"/>
    <mergeCell ref="AQJ51:AQT51"/>
    <mergeCell ref="AQU51:ARE51"/>
    <mergeCell ref="ARF51:ARP51"/>
    <mergeCell ref="ARQ51:ASA51"/>
    <mergeCell ref="ASB51:ASL51"/>
    <mergeCell ref="ASM51:ASW51"/>
    <mergeCell ref="ASX51:ATH51"/>
    <mergeCell ref="ATI51:ATS51"/>
    <mergeCell ref="ATT51:AUD51"/>
    <mergeCell ref="AUE51:AUO51"/>
    <mergeCell ref="AUP51:AUZ51"/>
    <mergeCell ref="AVA51:AVK51"/>
    <mergeCell ref="AVL51:AVV51"/>
    <mergeCell ref="AVW51:AWG51"/>
    <mergeCell ref="AWH51:AWR51"/>
    <mergeCell ref="AWS51:AXC51"/>
    <mergeCell ref="AXD51:AXN51"/>
    <mergeCell ref="AXO51:AXY51"/>
    <mergeCell ref="AXZ51:AYJ51"/>
    <mergeCell ref="AYK51:AYU51"/>
    <mergeCell ref="AYV51:AZF51"/>
    <mergeCell ref="AZG51:AZQ51"/>
    <mergeCell ref="AZR51:BAB51"/>
    <mergeCell ref="BAC51:BAM51"/>
    <mergeCell ref="BAN51:BAX51"/>
    <mergeCell ref="BAY51:BBI51"/>
    <mergeCell ref="BBJ51:BBT51"/>
    <mergeCell ref="BBU51:BCE51"/>
    <mergeCell ref="BCF51:BCP51"/>
    <mergeCell ref="BCQ51:BDA51"/>
    <mergeCell ref="BDB51:BDL51"/>
    <mergeCell ref="BDM51:BDW51"/>
    <mergeCell ref="BDX51:BEH51"/>
    <mergeCell ref="BEI51:BES51"/>
    <mergeCell ref="BET51:BFD51"/>
    <mergeCell ref="BFE51:BFO51"/>
    <mergeCell ref="BFP51:BFZ51"/>
    <mergeCell ref="BGA51:BGK51"/>
    <mergeCell ref="BGL51:BGV51"/>
    <mergeCell ref="BGW51:BHG51"/>
    <mergeCell ref="BHH51:BHR51"/>
    <mergeCell ref="BHS51:BIC51"/>
    <mergeCell ref="BID51:BIN51"/>
    <mergeCell ref="BIO51:BIY51"/>
    <mergeCell ref="BIZ51:BJJ51"/>
    <mergeCell ref="BJK51:BJU51"/>
    <mergeCell ref="BJV51:BKF51"/>
    <mergeCell ref="BKG51:BKQ51"/>
    <mergeCell ref="BKR51:BLB51"/>
    <mergeCell ref="BLC51:BLM51"/>
    <mergeCell ref="BLN51:BLX51"/>
    <mergeCell ref="BLY51:BMI51"/>
    <mergeCell ref="BMJ51:BMT51"/>
    <mergeCell ref="BMU51:BNE51"/>
    <mergeCell ref="BNF51:BNP51"/>
    <mergeCell ref="BNQ51:BOA51"/>
    <mergeCell ref="BOB51:BOL51"/>
    <mergeCell ref="BOM51:BOW51"/>
    <mergeCell ref="BOX51:BPH51"/>
    <mergeCell ref="BPI51:BPS51"/>
    <mergeCell ref="BPT51:BQD51"/>
    <mergeCell ref="BQE51:BQO51"/>
    <mergeCell ref="BQP51:BQZ51"/>
    <mergeCell ref="BRA51:BRK51"/>
    <mergeCell ref="BRL51:BRV51"/>
    <mergeCell ref="BRW51:BSG51"/>
    <mergeCell ref="BSH51:BSR51"/>
    <mergeCell ref="BSS51:BTC51"/>
    <mergeCell ref="BTD51:BTN51"/>
    <mergeCell ref="BTO51:BTY51"/>
    <mergeCell ref="BTZ51:BUJ51"/>
    <mergeCell ref="BUK51:BUU51"/>
    <mergeCell ref="BUV51:BVF51"/>
    <mergeCell ref="BVG51:BVQ51"/>
    <mergeCell ref="BVR51:BWB51"/>
    <mergeCell ref="BWC51:BWM51"/>
    <mergeCell ref="BWN51:BWX51"/>
    <mergeCell ref="BWY51:BXI51"/>
    <mergeCell ref="BXJ51:BXT51"/>
    <mergeCell ref="BXU51:BYE51"/>
    <mergeCell ref="BYF51:BYP51"/>
    <mergeCell ref="BYQ51:BZA51"/>
    <mergeCell ref="BZB51:BZL51"/>
    <mergeCell ref="BZM51:BZW51"/>
    <mergeCell ref="BZX51:CAH51"/>
    <mergeCell ref="CAI51:CAS51"/>
    <mergeCell ref="CAT51:CBD51"/>
    <mergeCell ref="CBE51:CBO51"/>
    <mergeCell ref="CBP51:CBZ51"/>
    <mergeCell ref="CCA51:CCK51"/>
    <mergeCell ref="CCL51:CCV51"/>
    <mergeCell ref="CCW51:CDG51"/>
    <mergeCell ref="CDH51:CDR51"/>
    <mergeCell ref="CDS51:CEC51"/>
    <mergeCell ref="CED51:CEN51"/>
    <mergeCell ref="CEO51:CEY51"/>
    <mergeCell ref="CEZ51:CFJ51"/>
    <mergeCell ref="CFK51:CFU51"/>
    <mergeCell ref="CFV51:CGF51"/>
    <mergeCell ref="CGG51:CGQ51"/>
    <mergeCell ref="CGR51:CHB51"/>
    <mergeCell ref="CHC51:CHM51"/>
    <mergeCell ref="CHN51:CHX51"/>
    <mergeCell ref="CHY51:CII51"/>
    <mergeCell ref="CIJ51:CIT51"/>
    <mergeCell ref="CIU51:CJE51"/>
    <mergeCell ref="CJF51:CJP51"/>
    <mergeCell ref="CJQ51:CKA51"/>
    <mergeCell ref="CKB51:CKL51"/>
    <mergeCell ref="CKM51:CKW51"/>
    <mergeCell ref="CKX51:CLH51"/>
    <mergeCell ref="CLI51:CLS51"/>
    <mergeCell ref="CLT51:CMD51"/>
    <mergeCell ref="CME51:CMO51"/>
    <mergeCell ref="CMP51:CMZ51"/>
    <mergeCell ref="CNA51:CNK51"/>
    <mergeCell ref="CNL51:CNV51"/>
    <mergeCell ref="CNW51:COG51"/>
    <mergeCell ref="COH51:COR51"/>
    <mergeCell ref="COS51:CPC51"/>
    <mergeCell ref="CPD51:CPN51"/>
    <mergeCell ref="CPO51:CPY51"/>
    <mergeCell ref="CPZ51:CQJ51"/>
    <mergeCell ref="CQK51:CQU51"/>
    <mergeCell ref="CQV51:CRF51"/>
    <mergeCell ref="CRG51:CRQ51"/>
    <mergeCell ref="CRR51:CSB51"/>
    <mergeCell ref="CSC51:CSM51"/>
    <mergeCell ref="CSN51:CSX51"/>
    <mergeCell ref="CSY51:CTI51"/>
    <mergeCell ref="CTJ51:CTT51"/>
    <mergeCell ref="CTU51:CUE51"/>
    <mergeCell ref="CUF51:CUP51"/>
    <mergeCell ref="CUQ51:CVA51"/>
    <mergeCell ref="CVB51:CVL51"/>
    <mergeCell ref="CVM51:CVW51"/>
    <mergeCell ref="CVX51:CWH51"/>
    <mergeCell ref="CWI51:CWS51"/>
    <mergeCell ref="CWT51:CXD51"/>
    <mergeCell ref="CXE51:CXO51"/>
    <mergeCell ref="CXP51:CXZ51"/>
    <mergeCell ref="CYA51:CYK51"/>
    <mergeCell ref="CYL51:CYV51"/>
    <mergeCell ref="CYW51:CZG51"/>
    <mergeCell ref="CZH51:CZR51"/>
    <mergeCell ref="CZS51:DAC51"/>
    <mergeCell ref="DAD51:DAN51"/>
    <mergeCell ref="DAO51:DAY51"/>
    <mergeCell ref="DAZ51:DBJ51"/>
    <mergeCell ref="DBK51:DBU51"/>
    <mergeCell ref="DBV51:DCF51"/>
    <mergeCell ref="DCG51:DCQ51"/>
    <mergeCell ref="DCR51:DDB51"/>
    <mergeCell ref="DDC51:DDM51"/>
    <mergeCell ref="DDN51:DDX51"/>
    <mergeCell ref="DDY51:DEI51"/>
    <mergeCell ref="DEJ51:DET51"/>
    <mergeCell ref="DEU51:DFE51"/>
    <mergeCell ref="DFF51:DFP51"/>
    <mergeCell ref="DFQ51:DGA51"/>
    <mergeCell ref="DGB51:DGL51"/>
    <mergeCell ref="DGM51:DGW51"/>
    <mergeCell ref="DGX51:DHH51"/>
    <mergeCell ref="DHI51:DHS51"/>
    <mergeCell ref="DHT51:DID51"/>
    <mergeCell ref="DIE51:DIO51"/>
    <mergeCell ref="DIP51:DIZ51"/>
    <mergeCell ref="DJA51:DJK51"/>
    <mergeCell ref="DJL51:DJV51"/>
    <mergeCell ref="DJW51:DKG51"/>
    <mergeCell ref="DKH51:DKR51"/>
    <mergeCell ref="DKS51:DLC51"/>
    <mergeCell ref="DLD51:DLN51"/>
    <mergeCell ref="DLO51:DLY51"/>
    <mergeCell ref="DLZ51:DMJ51"/>
    <mergeCell ref="DMK51:DMU51"/>
    <mergeCell ref="DMV51:DNF51"/>
    <mergeCell ref="DNG51:DNQ51"/>
    <mergeCell ref="DNR51:DOB51"/>
    <mergeCell ref="DOC51:DOM51"/>
    <mergeCell ref="DON51:DOX51"/>
    <mergeCell ref="DOY51:DPI51"/>
    <mergeCell ref="DPJ51:DPT51"/>
    <mergeCell ref="DPU51:DQE51"/>
    <mergeCell ref="DQF51:DQP51"/>
    <mergeCell ref="DQQ51:DRA51"/>
    <mergeCell ref="DRB51:DRL51"/>
    <mergeCell ref="DRM51:DRW51"/>
    <mergeCell ref="DRX51:DSH51"/>
    <mergeCell ref="DSI51:DSS51"/>
    <mergeCell ref="DST51:DTD51"/>
    <mergeCell ref="DTE51:DTO51"/>
    <mergeCell ref="DTP51:DTZ51"/>
    <mergeCell ref="DUA51:DUK51"/>
    <mergeCell ref="DUL51:DUV51"/>
    <mergeCell ref="DUW51:DVG51"/>
    <mergeCell ref="DVH51:DVR51"/>
    <mergeCell ref="DVS51:DWC51"/>
    <mergeCell ref="DWD51:DWN51"/>
    <mergeCell ref="DWO51:DWY51"/>
    <mergeCell ref="DWZ51:DXJ51"/>
    <mergeCell ref="DXK51:DXU51"/>
    <mergeCell ref="DXV51:DYF51"/>
    <mergeCell ref="DYG51:DYQ51"/>
    <mergeCell ref="DYR51:DZB51"/>
    <mergeCell ref="DZC51:DZM51"/>
    <mergeCell ref="DZN51:DZX51"/>
    <mergeCell ref="DZY51:EAI51"/>
    <mergeCell ref="EAJ51:EAT51"/>
    <mergeCell ref="EAU51:EBE51"/>
    <mergeCell ref="EBF51:EBP51"/>
    <mergeCell ref="EBQ51:ECA51"/>
    <mergeCell ref="ECB51:ECL51"/>
    <mergeCell ref="ECM51:ECW51"/>
    <mergeCell ref="ECX51:EDH51"/>
    <mergeCell ref="EDI51:EDS51"/>
    <mergeCell ref="EDT51:EED51"/>
    <mergeCell ref="EEE51:EEO51"/>
    <mergeCell ref="EEP51:EEZ51"/>
    <mergeCell ref="EFA51:EFK51"/>
    <mergeCell ref="EFL51:EFV51"/>
    <mergeCell ref="EFW51:EGG51"/>
    <mergeCell ref="EGH51:EGR51"/>
    <mergeCell ref="EGS51:EHC51"/>
    <mergeCell ref="EHD51:EHN51"/>
    <mergeCell ref="EHO51:EHY51"/>
    <mergeCell ref="EHZ51:EIJ51"/>
    <mergeCell ref="EIK51:EIU51"/>
    <mergeCell ref="EIV51:EJF51"/>
    <mergeCell ref="EJG51:EJQ51"/>
    <mergeCell ref="EJR51:EKB51"/>
    <mergeCell ref="EKC51:EKM51"/>
    <mergeCell ref="EKN51:EKX51"/>
    <mergeCell ref="EKY51:ELI51"/>
    <mergeCell ref="ELJ51:ELT51"/>
    <mergeCell ref="ELU51:EME51"/>
    <mergeCell ref="EMF51:EMP51"/>
    <mergeCell ref="EMQ51:ENA51"/>
    <mergeCell ref="ENB51:ENL51"/>
    <mergeCell ref="ENM51:ENW51"/>
    <mergeCell ref="ENX51:EOH51"/>
    <mergeCell ref="EOI51:EOS51"/>
    <mergeCell ref="EOT51:EPD51"/>
    <mergeCell ref="EPE51:EPO51"/>
    <mergeCell ref="EPP51:EPZ51"/>
    <mergeCell ref="EQA51:EQK51"/>
    <mergeCell ref="EQL51:EQV51"/>
    <mergeCell ref="EQW51:ERG51"/>
    <mergeCell ref="ERH51:ERR51"/>
    <mergeCell ref="ERS51:ESC51"/>
    <mergeCell ref="ESD51:ESN51"/>
    <mergeCell ref="ESO51:ESY51"/>
    <mergeCell ref="ESZ51:ETJ51"/>
    <mergeCell ref="ETK51:ETU51"/>
    <mergeCell ref="ETV51:EUF51"/>
    <mergeCell ref="EUG51:EUQ51"/>
    <mergeCell ref="EUR51:EVB51"/>
    <mergeCell ref="EVC51:EVM51"/>
    <mergeCell ref="EVN51:EVX51"/>
    <mergeCell ref="EVY51:EWI51"/>
    <mergeCell ref="EWJ51:EWT51"/>
    <mergeCell ref="EWU51:EXE51"/>
    <mergeCell ref="EXF51:EXP51"/>
    <mergeCell ref="EXQ51:EYA51"/>
    <mergeCell ref="EYB51:EYL51"/>
    <mergeCell ref="EYM51:EYW51"/>
    <mergeCell ref="EYX51:EZH51"/>
    <mergeCell ref="EZI51:EZS51"/>
    <mergeCell ref="EZT51:FAD51"/>
    <mergeCell ref="FAE51:FAO51"/>
    <mergeCell ref="FAP51:FAZ51"/>
    <mergeCell ref="FBA51:FBK51"/>
    <mergeCell ref="FBL51:FBV51"/>
    <mergeCell ref="FBW51:FCG51"/>
    <mergeCell ref="FCH51:FCR51"/>
    <mergeCell ref="FCS51:FDC51"/>
    <mergeCell ref="FDD51:FDN51"/>
    <mergeCell ref="FDO51:FDY51"/>
    <mergeCell ref="FDZ51:FEJ51"/>
    <mergeCell ref="FEK51:FEU51"/>
    <mergeCell ref="FEV51:FFF51"/>
    <mergeCell ref="FFG51:FFQ51"/>
    <mergeCell ref="FFR51:FGB51"/>
    <mergeCell ref="FGC51:FGM51"/>
    <mergeCell ref="FGN51:FGX51"/>
    <mergeCell ref="FGY51:FHI51"/>
    <mergeCell ref="FHJ51:FHT51"/>
    <mergeCell ref="FHU51:FIE51"/>
    <mergeCell ref="FIF51:FIP51"/>
    <mergeCell ref="FIQ51:FJA51"/>
    <mergeCell ref="FJB51:FJL51"/>
    <mergeCell ref="FJM51:FJW51"/>
    <mergeCell ref="FJX51:FKH51"/>
    <mergeCell ref="FKI51:FKS51"/>
    <mergeCell ref="FKT51:FLD51"/>
    <mergeCell ref="FLE51:FLO51"/>
    <mergeCell ref="FLP51:FLZ51"/>
    <mergeCell ref="FMA51:FMK51"/>
    <mergeCell ref="FML51:FMV51"/>
    <mergeCell ref="FMW51:FNG51"/>
    <mergeCell ref="FNH51:FNR51"/>
    <mergeCell ref="FNS51:FOC51"/>
    <mergeCell ref="FOD51:FON51"/>
    <mergeCell ref="FOO51:FOY51"/>
    <mergeCell ref="FOZ51:FPJ51"/>
    <mergeCell ref="FPK51:FPU51"/>
    <mergeCell ref="FPV51:FQF51"/>
    <mergeCell ref="FQG51:FQQ51"/>
    <mergeCell ref="FQR51:FRB51"/>
    <mergeCell ref="FRC51:FRM51"/>
    <mergeCell ref="FRN51:FRX51"/>
    <mergeCell ref="FRY51:FSI51"/>
    <mergeCell ref="FSJ51:FST51"/>
    <mergeCell ref="FSU51:FTE51"/>
    <mergeCell ref="FTF51:FTP51"/>
    <mergeCell ref="FTQ51:FUA51"/>
    <mergeCell ref="FUB51:FUL51"/>
    <mergeCell ref="FUM51:FUW51"/>
    <mergeCell ref="FUX51:FVH51"/>
    <mergeCell ref="FVI51:FVS51"/>
    <mergeCell ref="FVT51:FWD51"/>
    <mergeCell ref="FWE51:FWO51"/>
    <mergeCell ref="FWP51:FWZ51"/>
    <mergeCell ref="FXA51:FXK51"/>
    <mergeCell ref="FXL51:FXV51"/>
    <mergeCell ref="FXW51:FYG51"/>
    <mergeCell ref="FYH51:FYR51"/>
    <mergeCell ref="FYS51:FZC51"/>
    <mergeCell ref="FZD51:FZN51"/>
    <mergeCell ref="FZO51:FZY51"/>
    <mergeCell ref="FZZ51:GAJ51"/>
    <mergeCell ref="GAK51:GAU51"/>
    <mergeCell ref="GAV51:GBF51"/>
    <mergeCell ref="GBG51:GBQ51"/>
    <mergeCell ref="GBR51:GCB51"/>
    <mergeCell ref="GCC51:GCM51"/>
    <mergeCell ref="GCN51:GCX51"/>
    <mergeCell ref="GCY51:GDI51"/>
    <mergeCell ref="GDJ51:GDT51"/>
    <mergeCell ref="GDU51:GEE51"/>
    <mergeCell ref="GEF51:GEP51"/>
    <mergeCell ref="GEQ51:GFA51"/>
    <mergeCell ref="GFB51:GFL51"/>
    <mergeCell ref="GFM51:GFW51"/>
    <mergeCell ref="GFX51:GGH51"/>
    <mergeCell ref="GGI51:GGS51"/>
    <mergeCell ref="GGT51:GHD51"/>
    <mergeCell ref="GHE51:GHO51"/>
    <mergeCell ref="GHP51:GHZ51"/>
    <mergeCell ref="GIA51:GIK51"/>
    <mergeCell ref="GIL51:GIV51"/>
    <mergeCell ref="GIW51:GJG51"/>
    <mergeCell ref="GJH51:GJR51"/>
    <mergeCell ref="GJS51:GKC51"/>
    <mergeCell ref="GKD51:GKN51"/>
    <mergeCell ref="GKO51:GKY51"/>
    <mergeCell ref="GKZ51:GLJ51"/>
    <mergeCell ref="GLK51:GLU51"/>
    <mergeCell ref="GLV51:GMF51"/>
    <mergeCell ref="GMG51:GMQ51"/>
    <mergeCell ref="GMR51:GNB51"/>
    <mergeCell ref="GNC51:GNM51"/>
    <mergeCell ref="GNN51:GNX51"/>
    <mergeCell ref="GNY51:GOI51"/>
    <mergeCell ref="GOJ51:GOT51"/>
    <mergeCell ref="GOU51:GPE51"/>
    <mergeCell ref="GPF51:GPP51"/>
    <mergeCell ref="GPQ51:GQA51"/>
    <mergeCell ref="GQB51:GQL51"/>
    <mergeCell ref="GQM51:GQW51"/>
    <mergeCell ref="GQX51:GRH51"/>
    <mergeCell ref="GRI51:GRS51"/>
    <mergeCell ref="GRT51:GSD51"/>
    <mergeCell ref="GSE51:GSO51"/>
    <mergeCell ref="GSP51:GSZ51"/>
    <mergeCell ref="GTA51:GTK51"/>
    <mergeCell ref="GTL51:GTV51"/>
    <mergeCell ref="GTW51:GUG51"/>
    <mergeCell ref="GUH51:GUR51"/>
    <mergeCell ref="GUS51:GVC51"/>
    <mergeCell ref="GVD51:GVN51"/>
    <mergeCell ref="GVO51:GVY51"/>
    <mergeCell ref="GVZ51:GWJ51"/>
    <mergeCell ref="GWK51:GWU51"/>
    <mergeCell ref="GWV51:GXF51"/>
    <mergeCell ref="GXG51:GXQ51"/>
    <mergeCell ref="GXR51:GYB51"/>
    <mergeCell ref="GYC51:GYM51"/>
    <mergeCell ref="GYN51:GYX51"/>
    <mergeCell ref="GYY51:GZI51"/>
    <mergeCell ref="GZJ51:GZT51"/>
    <mergeCell ref="GZU51:HAE51"/>
    <mergeCell ref="HAF51:HAP51"/>
    <mergeCell ref="HAQ51:HBA51"/>
    <mergeCell ref="HBB51:HBL51"/>
    <mergeCell ref="HBM51:HBW51"/>
    <mergeCell ref="HBX51:HCH51"/>
    <mergeCell ref="HCI51:HCS51"/>
    <mergeCell ref="HCT51:HDD51"/>
    <mergeCell ref="HDE51:HDO51"/>
    <mergeCell ref="HDP51:HDZ51"/>
    <mergeCell ref="HEA51:HEK51"/>
    <mergeCell ref="HEL51:HEV51"/>
    <mergeCell ref="HEW51:HFG51"/>
    <mergeCell ref="HFH51:HFR51"/>
    <mergeCell ref="HFS51:HGC51"/>
    <mergeCell ref="HGD51:HGN51"/>
    <mergeCell ref="HGO51:HGY51"/>
    <mergeCell ref="HGZ51:HHJ51"/>
    <mergeCell ref="HHK51:HHU51"/>
    <mergeCell ref="HHV51:HIF51"/>
    <mergeCell ref="HIG51:HIQ51"/>
    <mergeCell ref="HIR51:HJB51"/>
    <mergeCell ref="HJC51:HJM51"/>
    <mergeCell ref="HJN51:HJX51"/>
    <mergeCell ref="HJY51:HKI51"/>
    <mergeCell ref="HKJ51:HKT51"/>
    <mergeCell ref="HKU51:HLE51"/>
    <mergeCell ref="HLF51:HLP51"/>
    <mergeCell ref="HLQ51:HMA51"/>
    <mergeCell ref="HMB51:HML51"/>
    <mergeCell ref="HMM51:HMW51"/>
    <mergeCell ref="HMX51:HNH51"/>
    <mergeCell ref="HNI51:HNS51"/>
    <mergeCell ref="HNT51:HOD51"/>
    <mergeCell ref="HOE51:HOO51"/>
    <mergeCell ref="HOP51:HOZ51"/>
    <mergeCell ref="HPA51:HPK51"/>
    <mergeCell ref="HPL51:HPV51"/>
    <mergeCell ref="HPW51:HQG51"/>
    <mergeCell ref="HQH51:HQR51"/>
    <mergeCell ref="HQS51:HRC51"/>
    <mergeCell ref="HRD51:HRN51"/>
    <mergeCell ref="HRO51:HRY51"/>
    <mergeCell ref="HRZ51:HSJ51"/>
    <mergeCell ref="HSK51:HSU51"/>
    <mergeCell ref="HSV51:HTF51"/>
    <mergeCell ref="HTG51:HTQ51"/>
    <mergeCell ref="HTR51:HUB51"/>
    <mergeCell ref="HUC51:HUM51"/>
    <mergeCell ref="HUN51:HUX51"/>
    <mergeCell ref="HUY51:HVI51"/>
    <mergeCell ref="HVJ51:HVT51"/>
    <mergeCell ref="HVU51:HWE51"/>
    <mergeCell ref="HWF51:HWP51"/>
    <mergeCell ref="HWQ51:HXA51"/>
    <mergeCell ref="HXB51:HXL51"/>
    <mergeCell ref="HXM51:HXW51"/>
    <mergeCell ref="HXX51:HYH51"/>
    <mergeCell ref="HYI51:HYS51"/>
    <mergeCell ref="HYT51:HZD51"/>
    <mergeCell ref="HZE51:HZO51"/>
    <mergeCell ref="HZP51:HZZ51"/>
    <mergeCell ref="IAA51:IAK51"/>
    <mergeCell ref="IAL51:IAV51"/>
    <mergeCell ref="IAW51:IBG51"/>
    <mergeCell ref="IBH51:IBR51"/>
    <mergeCell ref="IBS51:ICC51"/>
    <mergeCell ref="ICD51:ICN51"/>
    <mergeCell ref="ICO51:ICY51"/>
    <mergeCell ref="ICZ51:IDJ51"/>
    <mergeCell ref="IDK51:IDU51"/>
    <mergeCell ref="IDV51:IEF51"/>
    <mergeCell ref="IEG51:IEQ51"/>
    <mergeCell ref="IER51:IFB51"/>
    <mergeCell ref="IFC51:IFM51"/>
    <mergeCell ref="IFN51:IFX51"/>
    <mergeCell ref="IFY51:IGI51"/>
    <mergeCell ref="IGJ51:IGT51"/>
    <mergeCell ref="IGU51:IHE51"/>
    <mergeCell ref="IHF51:IHP51"/>
    <mergeCell ref="IHQ51:IIA51"/>
    <mergeCell ref="IIB51:IIL51"/>
    <mergeCell ref="IIM51:IIW51"/>
    <mergeCell ref="IIX51:IJH51"/>
    <mergeCell ref="IJI51:IJS51"/>
    <mergeCell ref="IJT51:IKD51"/>
    <mergeCell ref="IKE51:IKO51"/>
    <mergeCell ref="IKP51:IKZ51"/>
    <mergeCell ref="ILA51:ILK51"/>
    <mergeCell ref="ILL51:ILV51"/>
    <mergeCell ref="ILW51:IMG51"/>
    <mergeCell ref="IMH51:IMR51"/>
    <mergeCell ref="IMS51:INC51"/>
    <mergeCell ref="IND51:INN51"/>
    <mergeCell ref="INO51:INY51"/>
    <mergeCell ref="INZ51:IOJ51"/>
    <mergeCell ref="IOK51:IOU51"/>
    <mergeCell ref="IOV51:IPF51"/>
    <mergeCell ref="IPG51:IPQ51"/>
    <mergeCell ref="IPR51:IQB51"/>
    <mergeCell ref="IQC51:IQM51"/>
    <mergeCell ref="IQN51:IQX51"/>
    <mergeCell ref="IQY51:IRI51"/>
    <mergeCell ref="IRJ51:IRT51"/>
    <mergeCell ref="IRU51:ISE51"/>
    <mergeCell ref="ISF51:ISP51"/>
    <mergeCell ref="ISQ51:ITA51"/>
    <mergeCell ref="ITB51:ITL51"/>
    <mergeCell ref="ITM51:ITW51"/>
    <mergeCell ref="ITX51:IUH51"/>
    <mergeCell ref="IUI51:IUS51"/>
    <mergeCell ref="IUT51:IVD51"/>
    <mergeCell ref="IVE51:IVO51"/>
    <mergeCell ref="IVP51:IVZ51"/>
    <mergeCell ref="IWA51:IWK51"/>
    <mergeCell ref="IWL51:IWV51"/>
    <mergeCell ref="IWW51:IXG51"/>
    <mergeCell ref="IXH51:IXR51"/>
    <mergeCell ref="IXS51:IYC51"/>
    <mergeCell ref="IYD51:IYN51"/>
    <mergeCell ref="IYO51:IYY51"/>
    <mergeCell ref="IYZ51:IZJ51"/>
    <mergeCell ref="IZK51:IZU51"/>
    <mergeCell ref="IZV51:JAF51"/>
    <mergeCell ref="JAG51:JAQ51"/>
    <mergeCell ref="JAR51:JBB51"/>
    <mergeCell ref="JBC51:JBM51"/>
    <mergeCell ref="JBN51:JBX51"/>
    <mergeCell ref="JBY51:JCI51"/>
    <mergeCell ref="JCJ51:JCT51"/>
    <mergeCell ref="JCU51:JDE51"/>
    <mergeCell ref="JDF51:JDP51"/>
    <mergeCell ref="JDQ51:JEA51"/>
    <mergeCell ref="JEB51:JEL51"/>
    <mergeCell ref="JEM51:JEW51"/>
    <mergeCell ref="JEX51:JFH51"/>
    <mergeCell ref="JFI51:JFS51"/>
    <mergeCell ref="JFT51:JGD51"/>
    <mergeCell ref="JGE51:JGO51"/>
    <mergeCell ref="JGP51:JGZ51"/>
    <mergeCell ref="JHA51:JHK51"/>
    <mergeCell ref="JHL51:JHV51"/>
    <mergeCell ref="JHW51:JIG51"/>
    <mergeCell ref="JIH51:JIR51"/>
    <mergeCell ref="JIS51:JJC51"/>
    <mergeCell ref="JJD51:JJN51"/>
    <mergeCell ref="JJO51:JJY51"/>
    <mergeCell ref="JJZ51:JKJ51"/>
    <mergeCell ref="JKK51:JKU51"/>
    <mergeCell ref="JKV51:JLF51"/>
    <mergeCell ref="JLG51:JLQ51"/>
    <mergeCell ref="JLR51:JMB51"/>
    <mergeCell ref="JMC51:JMM51"/>
    <mergeCell ref="JMN51:JMX51"/>
    <mergeCell ref="JMY51:JNI51"/>
    <mergeCell ref="JNJ51:JNT51"/>
    <mergeCell ref="JNU51:JOE51"/>
    <mergeCell ref="JOF51:JOP51"/>
    <mergeCell ref="JOQ51:JPA51"/>
    <mergeCell ref="JPB51:JPL51"/>
    <mergeCell ref="JPM51:JPW51"/>
    <mergeCell ref="JPX51:JQH51"/>
    <mergeCell ref="JQI51:JQS51"/>
    <mergeCell ref="JQT51:JRD51"/>
    <mergeCell ref="JRE51:JRO51"/>
    <mergeCell ref="JRP51:JRZ51"/>
    <mergeCell ref="JSA51:JSK51"/>
    <mergeCell ref="JSL51:JSV51"/>
    <mergeCell ref="JSW51:JTG51"/>
    <mergeCell ref="JTH51:JTR51"/>
    <mergeCell ref="JTS51:JUC51"/>
    <mergeCell ref="JUD51:JUN51"/>
    <mergeCell ref="JUO51:JUY51"/>
    <mergeCell ref="JUZ51:JVJ51"/>
    <mergeCell ref="JVK51:JVU51"/>
    <mergeCell ref="JVV51:JWF51"/>
    <mergeCell ref="JWG51:JWQ51"/>
    <mergeCell ref="JWR51:JXB51"/>
    <mergeCell ref="JXC51:JXM51"/>
    <mergeCell ref="JXN51:JXX51"/>
    <mergeCell ref="JXY51:JYI51"/>
    <mergeCell ref="JYJ51:JYT51"/>
    <mergeCell ref="JYU51:JZE51"/>
    <mergeCell ref="JZF51:JZP51"/>
    <mergeCell ref="JZQ51:KAA51"/>
    <mergeCell ref="KAB51:KAL51"/>
    <mergeCell ref="KAM51:KAW51"/>
    <mergeCell ref="KAX51:KBH51"/>
    <mergeCell ref="KBI51:KBS51"/>
    <mergeCell ref="KBT51:KCD51"/>
    <mergeCell ref="KCE51:KCO51"/>
    <mergeCell ref="KCP51:KCZ51"/>
    <mergeCell ref="KDA51:KDK51"/>
    <mergeCell ref="KDL51:KDV51"/>
    <mergeCell ref="KDW51:KEG51"/>
    <mergeCell ref="KEH51:KER51"/>
    <mergeCell ref="KES51:KFC51"/>
    <mergeCell ref="KFD51:KFN51"/>
    <mergeCell ref="KFO51:KFY51"/>
    <mergeCell ref="KFZ51:KGJ51"/>
    <mergeCell ref="KGK51:KGU51"/>
    <mergeCell ref="KGV51:KHF51"/>
    <mergeCell ref="KHG51:KHQ51"/>
    <mergeCell ref="KHR51:KIB51"/>
    <mergeCell ref="KIC51:KIM51"/>
    <mergeCell ref="KIN51:KIX51"/>
    <mergeCell ref="KIY51:KJI51"/>
    <mergeCell ref="KJJ51:KJT51"/>
    <mergeCell ref="KJU51:KKE51"/>
    <mergeCell ref="KKF51:KKP51"/>
    <mergeCell ref="KKQ51:KLA51"/>
    <mergeCell ref="KLB51:KLL51"/>
    <mergeCell ref="KLM51:KLW51"/>
    <mergeCell ref="KLX51:KMH51"/>
    <mergeCell ref="KMI51:KMS51"/>
    <mergeCell ref="KMT51:KND51"/>
    <mergeCell ref="KNE51:KNO51"/>
    <mergeCell ref="KNP51:KNZ51"/>
    <mergeCell ref="KOA51:KOK51"/>
    <mergeCell ref="KOL51:KOV51"/>
    <mergeCell ref="KOW51:KPG51"/>
    <mergeCell ref="KPH51:KPR51"/>
    <mergeCell ref="KPS51:KQC51"/>
    <mergeCell ref="KQD51:KQN51"/>
    <mergeCell ref="KQO51:KQY51"/>
    <mergeCell ref="KQZ51:KRJ51"/>
    <mergeCell ref="KRK51:KRU51"/>
    <mergeCell ref="KRV51:KSF51"/>
    <mergeCell ref="KSG51:KSQ51"/>
    <mergeCell ref="KSR51:KTB51"/>
    <mergeCell ref="KTC51:KTM51"/>
    <mergeCell ref="KTN51:KTX51"/>
    <mergeCell ref="KTY51:KUI51"/>
    <mergeCell ref="KUJ51:KUT51"/>
    <mergeCell ref="KUU51:KVE51"/>
    <mergeCell ref="KVF51:KVP51"/>
    <mergeCell ref="KVQ51:KWA51"/>
    <mergeCell ref="KWB51:KWL51"/>
    <mergeCell ref="KWM51:KWW51"/>
    <mergeCell ref="KWX51:KXH51"/>
    <mergeCell ref="KXI51:KXS51"/>
    <mergeCell ref="KXT51:KYD51"/>
    <mergeCell ref="KYE51:KYO51"/>
    <mergeCell ref="KYP51:KYZ51"/>
    <mergeCell ref="KZA51:KZK51"/>
    <mergeCell ref="KZL51:KZV51"/>
    <mergeCell ref="KZW51:LAG51"/>
    <mergeCell ref="LAH51:LAR51"/>
    <mergeCell ref="LAS51:LBC51"/>
    <mergeCell ref="LBD51:LBN51"/>
    <mergeCell ref="LBO51:LBY51"/>
    <mergeCell ref="LBZ51:LCJ51"/>
    <mergeCell ref="LCK51:LCU51"/>
    <mergeCell ref="LCV51:LDF51"/>
    <mergeCell ref="LDG51:LDQ51"/>
    <mergeCell ref="LDR51:LEB51"/>
    <mergeCell ref="LEC51:LEM51"/>
    <mergeCell ref="LEN51:LEX51"/>
    <mergeCell ref="LEY51:LFI51"/>
    <mergeCell ref="LFJ51:LFT51"/>
    <mergeCell ref="LFU51:LGE51"/>
    <mergeCell ref="LGF51:LGP51"/>
    <mergeCell ref="LGQ51:LHA51"/>
    <mergeCell ref="LHB51:LHL51"/>
    <mergeCell ref="LHM51:LHW51"/>
    <mergeCell ref="LHX51:LIH51"/>
    <mergeCell ref="LII51:LIS51"/>
    <mergeCell ref="LIT51:LJD51"/>
    <mergeCell ref="LJE51:LJO51"/>
    <mergeCell ref="LJP51:LJZ51"/>
    <mergeCell ref="LKA51:LKK51"/>
    <mergeCell ref="LKL51:LKV51"/>
    <mergeCell ref="LKW51:LLG51"/>
    <mergeCell ref="LLH51:LLR51"/>
    <mergeCell ref="LLS51:LMC51"/>
    <mergeCell ref="LMD51:LMN51"/>
    <mergeCell ref="LMO51:LMY51"/>
    <mergeCell ref="LMZ51:LNJ51"/>
    <mergeCell ref="LNK51:LNU51"/>
    <mergeCell ref="LNV51:LOF51"/>
    <mergeCell ref="LOG51:LOQ51"/>
    <mergeCell ref="LOR51:LPB51"/>
    <mergeCell ref="LPC51:LPM51"/>
    <mergeCell ref="LPN51:LPX51"/>
    <mergeCell ref="LPY51:LQI51"/>
    <mergeCell ref="LQJ51:LQT51"/>
    <mergeCell ref="LQU51:LRE51"/>
    <mergeCell ref="LRF51:LRP51"/>
    <mergeCell ref="LRQ51:LSA51"/>
    <mergeCell ref="LSB51:LSL51"/>
    <mergeCell ref="LSM51:LSW51"/>
    <mergeCell ref="LSX51:LTH51"/>
    <mergeCell ref="LTI51:LTS51"/>
    <mergeCell ref="LTT51:LUD51"/>
    <mergeCell ref="LUE51:LUO51"/>
    <mergeCell ref="LUP51:LUZ51"/>
    <mergeCell ref="LVA51:LVK51"/>
    <mergeCell ref="LVL51:LVV51"/>
    <mergeCell ref="LVW51:LWG51"/>
    <mergeCell ref="LWH51:LWR51"/>
    <mergeCell ref="LWS51:LXC51"/>
    <mergeCell ref="LXD51:LXN51"/>
    <mergeCell ref="LXO51:LXY51"/>
    <mergeCell ref="LXZ51:LYJ51"/>
    <mergeCell ref="LYK51:LYU51"/>
    <mergeCell ref="LYV51:LZF51"/>
    <mergeCell ref="LZG51:LZQ51"/>
    <mergeCell ref="LZR51:MAB51"/>
    <mergeCell ref="MAC51:MAM51"/>
    <mergeCell ref="MAN51:MAX51"/>
    <mergeCell ref="MAY51:MBI51"/>
    <mergeCell ref="MBJ51:MBT51"/>
    <mergeCell ref="MBU51:MCE51"/>
    <mergeCell ref="MCF51:MCP51"/>
    <mergeCell ref="MCQ51:MDA51"/>
    <mergeCell ref="MDB51:MDL51"/>
    <mergeCell ref="MDM51:MDW51"/>
    <mergeCell ref="MDX51:MEH51"/>
    <mergeCell ref="MEI51:MES51"/>
    <mergeCell ref="MET51:MFD51"/>
    <mergeCell ref="MFE51:MFO51"/>
    <mergeCell ref="MFP51:MFZ51"/>
    <mergeCell ref="MGA51:MGK51"/>
    <mergeCell ref="MGL51:MGV51"/>
    <mergeCell ref="MGW51:MHG51"/>
    <mergeCell ref="MHH51:MHR51"/>
    <mergeCell ref="MHS51:MIC51"/>
    <mergeCell ref="MID51:MIN51"/>
    <mergeCell ref="MIO51:MIY51"/>
    <mergeCell ref="MIZ51:MJJ51"/>
    <mergeCell ref="MJK51:MJU51"/>
    <mergeCell ref="MJV51:MKF51"/>
    <mergeCell ref="MKG51:MKQ51"/>
    <mergeCell ref="MKR51:MLB51"/>
    <mergeCell ref="MLC51:MLM51"/>
    <mergeCell ref="MLN51:MLX51"/>
    <mergeCell ref="MLY51:MMI51"/>
    <mergeCell ref="MMJ51:MMT51"/>
    <mergeCell ref="MMU51:MNE51"/>
    <mergeCell ref="MNF51:MNP51"/>
    <mergeCell ref="MNQ51:MOA51"/>
    <mergeCell ref="MOB51:MOL51"/>
    <mergeCell ref="MOM51:MOW51"/>
    <mergeCell ref="MOX51:MPH51"/>
    <mergeCell ref="MPI51:MPS51"/>
    <mergeCell ref="MPT51:MQD51"/>
    <mergeCell ref="MQE51:MQO51"/>
    <mergeCell ref="MQP51:MQZ51"/>
    <mergeCell ref="MRA51:MRK51"/>
    <mergeCell ref="MRL51:MRV51"/>
    <mergeCell ref="MRW51:MSG51"/>
    <mergeCell ref="MSH51:MSR51"/>
    <mergeCell ref="MSS51:MTC51"/>
    <mergeCell ref="MTD51:MTN51"/>
    <mergeCell ref="MTO51:MTY51"/>
    <mergeCell ref="MTZ51:MUJ51"/>
    <mergeCell ref="MUK51:MUU51"/>
    <mergeCell ref="MUV51:MVF51"/>
    <mergeCell ref="MVG51:MVQ51"/>
    <mergeCell ref="MVR51:MWB51"/>
    <mergeCell ref="MWC51:MWM51"/>
    <mergeCell ref="MWN51:MWX51"/>
    <mergeCell ref="MWY51:MXI51"/>
    <mergeCell ref="MXJ51:MXT51"/>
    <mergeCell ref="MXU51:MYE51"/>
    <mergeCell ref="MYF51:MYP51"/>
    <mergeCell ref="MYQ51:MZA51"/>
    <mergeCell ref="MZB51:MZL51"/>
    <mergeCell ref="MZM51:MZW51"/>
    <mergeCell ref="MZX51:NAH51"/>
    <mergeCell ref="NAI51:NAS51"/>
    <mergeCell ref="NAT51:NBD51"/>
    <mergeCell ref="NBE51:NBO51"/>
    <mergeCell ref="NBP51:NBZ51"/>
    <mergeCell ref="NCA51:NCK51"/>
    <mergeCell ref="NCL51:NCV51"/>
    <mergeCell ref="NCW51:NDG51"/>
    <mergeCell ref="NDH51:NDR51"/>
    <mergeCell ref="NDS51:NEC51"/>
    <mergeCell ref="NED51:NEN51"/>
    <mergeCell ref="NEO51:NEY51"/>
    <mergeCell ref="NEZ51:NFJ51"/>
    <mergeCell ref="NFK51:NFU51"/>
    <mergeCell ref="NFV51:NGF51"/>
    <mergeCell ref="NGG51:NGQ51"/>
    <mergeCell ref="NGR51:NHB51"/>
    <mergeCell ref="NHC51:NHM51"/>
    <mergeCell ref="NHN51:NHX51"/>
    <mergeCell ref="NHY51:NII51"/>
    <mergeCell ref="NIJ51:NIT51"/>
    <mergeCell ref="NIU51:NJE51"/>
    <mergeCell ref="NJF51:NJP51"/>
    <mergeCell ref="NJQ51:NKA51"/>
    <mergeCell ref="NKB51:NKL51"/>
    <mergeCell ref="NKM51:NKW51"/>
    <mergeCell ref="NKX51:NLH51"/>
    <mergeCell ref="NLI51:NLS51"/>
    <mergeCell ref="NLT51:NMD51"/>
    <mergeCell ref="NME51:NMO51"/>
    <mergeCell ref="NMP51:NMZ51"/>
    <mergeCell ref="NNA51:NNK51"/>
    <mergeCell ref="NNL51:NNV51"/>
    <mergeCell ref="NNW51:NOG51"/>
    <mergeCell ref="NOH51:NOR51"/>
    <mergeCell ref="NOS51:NPC51"/>
    <mergeCell ref="NPD51:NPN51"/>
    <mergeCell ref="NPO51:NPY51"/>
    <mergeCell ref="NPZ51:NQJ51"/>
    <mergeCell ref="NQK51:NQU51"/>
    <mergeCell ref="NQV51:NRF51"/>
    <mergeCell ref="NRG51:NRQ51"/>
    <mergeCell ref="NRR51:NSB51"/>
    <mergeCell ref="NSC51:NSM51"/>
    <mergeCell ref="NSN51:NSX51"/>
    <mergeCell ref="NSY51:NTI51"/>
    <mergeCell ref="NTJ51:NTT51"/>
    <mergeCell ref="NTU51:NUE51"/>
    <mergeCell ref="NUF51:NUP51"/>
    <mergeCell ref="NUQ51:NVA51"/>
    <mergeCell ref="NVB51:NVL51"/>
    <mergeCell ref="NVM51:NVW51"/>
    <mergeCell ref="NVX51:NWH51"/>
    <mergeCell ref="NWI51:NWS51"/>
    <mergeCell ref="NWT51:NXD51"/>
    <mergeCell ref="NXE51:NXO51"/>
    <mergeCell ref="NXP51:NXZ51"/>
    <mergeCell ref="NYA51:NYK51"/>
    <mergeCell ref="NYL51:NYV51"/>
    <mergeCell ref="NYW51:NZG51"/>
    <mergeCell ref="NZH51:NZR51"/>
    <mergeCell ref="NZS51:OAC51"/>
    <mergeCell ref="OAD51:OAN51"/>
    <mergeCell ref="OAO51:OAY51"/>
    <mergeCell ref="OAZ51:OBJ51"/>
    <mergeCell ref="OBK51:OBU51"/>
    <mergeCell ref="OBV51:OCF51"/>
    <mergeCell ref="OCG51:OCQ51"/>
    <mergeCell ref="OCR51:ODB51"/>
    <mergeCell ref="ODC51:ODM51"/>
    <mergeCell ref="ODN51:ODX51"/>
    <mergeCell ref="ODY51:OEI51"/>
    <mergeCell ref="OEJ51:OET51"/>
    <mergeCell ref="OEU51:OFE51"/>
    <mergeCell ref="OFF51:OFP51"/>
    <mergeCell ref="OFQ51:OGA51"/>
    <mergeCell ref="OGB51:OGL51"/>
    <mergeCell ref="OGM51:OGW51"/>
    <mergeCell ref="OGX51:OHH51"/>
    <mergeCell ref="OHI51:OHS51"/>
    <mergeCell ref="OHT51:OID51"/>
    <mergeCell ref="OIE51:OIO51"/>
    <mergeCell ref="OIP51:OIZ51"/>
    <mergeCell ref="OJA51:OJK51"/>
    <mergeCell ref="OJL51:OJV51"/>
    <mergeCell ref="OJW51:OKG51"/>
    <mergeCell ref="OKH51:OKR51"/>
    <mergeCell ref="OKS51:OLC51"/>
    <mergeCell ref="OLD51:OLN51"/>
    <mergeCell ref="OLO51:OLY51"/>
    <mergeCell ref="OLZ51:OMJ51"/>
    <mergeCell ref="OMK51:OMU51"/>
    <mergeCell ref="OMV51:ONF51"/>
    <mergeCell ref="ONG51:ONQ51"/>
    <mergeCell ref="ONR51:OOB51"/>
    <mergeCell ref="OOC51:OOM51"/>
    <mergeCell ref="OON51:OOX51"/>
    <mergeCell ref="OOY51:OPI51"/>
    <mergeCell ref="OPJ51:OPT51"/>
    <mergeCell ref="OPU51:OQE51"/>
    <mergeCell ref="OQF51:OQP51"/>
    <mergeCell ref="OQQ51:ORA51"/>
    <mergeCell ref="ORB51:ORL51"/>
    <mergeCell ref="ORM51:ORW51"/>
    <mergeCell ref="ORX51:OSH51"/>
    <mergeCell ref="OSI51:OSS51"/>
    <mergeCell ref="OST51:OTD51"/>
    <mergeCell ref="OTE51:OTO51"/>
    <mergeCell ref="OTP51:OTZ51"/>
    <mergeCell ref="OUA51:OUK51"/>
    <mergeCell ref="OUL51:OUV51"/>
    <mergeCell ref="OUW51:OVG51"/>
    <mergeCell ref="OVH51:OVR51"/>
    <mergeCell ref="OVS51:OWC51"/>
    <mergeCell ref="OWD51:OWN51"/>
    <mergeCell ref="OWO51:OWY51"/>
    <mergeCell ref="OWZ51:OXJ51"/>
    <mergeCell ref="OXK51:OXU51"/>
    <mergeCell ref="OXV51:OYF51"/>
    <mergeCell ref="OYG51:OYQ51"/>
    <mergeCell ref="OYR51:OZB51"/>
    <mergeCell ref="OZC51:OZM51"/>
    <mergeCell ref="OZN51:OZX51"/>
    <mergeCell ref="OZY51:PAI51"/>
    <mergeCell ref="PAJ51:PAT51"/>
    <mergeCell ref="PAU51:PBE51"/>
    <mergeCell ref="PBF51:PBP51"/>
    <mergeCell ref="PBQ51:PCA51"/>
    <mergeCell ref="PCB51:PCL51"/>
    <mergeCell ref="PCM51:PCW51"/>
    <mergeCell ref="PCX51:PDH51"/>
    <mergeCell ref="PDI51:PDS51"/>
    <mergeCell ref="PDT51:PED51"/>
    <mergeCell ref="PEE51:PEO51"/>
    <mergeCell ref="PEP51:PEZ51"/>
    <mergeCell ref="PFA51:PFK51"/>
    <mergeCell ref="PFL51:PFV51"/>
    <mergeCell ref="PFW51:PGG51"/>
    <mergeCell ref="PGH51:PGR51"/>
    <mergeCell ref="PGS51:PHC51"/>
    <mergeCell ref="PHD51:PHN51"/>
    <mergeCell ref="PHO51:PHY51"/>
    <mergeCell ref="PHZ51:PIJ51"/>
    <mergeCell ref="PIK51:PIU51"/>
    <mergeCell ref="PIV51:PJF51"/>
    <mergeCell ref="PJG51:PJQ51"/>
    <mergeCell ref="PJR51:PKB51"/>
    <mergeCell ref="PKC51:PKM51"/>
    <mergeCell ref="PKN51:PKX51"/>
    <mergeCell ref="PKY51:PLI51"/>
    <mergeCell ref="PLJ51:PLT51"/>
    <mergeCell ref="PLU51:PME51"/>
    <mergeCell ref="PMF51:PMP51"/>
    <mergeCell ref="PMQ51:PNA51"/>
    <mergeCell ref="PNB51:PNL51"/>
    <mergeCell ref="PNM51:PNW51"/>
    <mergeCell ref="PNX51:POH51"/>
    <mergeCell ref="POI51:POS51"/>
    <mergeCell ref="POT51:PPD51"/>
    <mergeCell ref="PPE51:PPO51"/>
    <mergeCell ref="PPP51:PPZ51"/>
    <mergeCell ref="PQA51:PQK51"/>
    <mergeCell ref="PQL51:PQV51"/>
    <mergeCell ref="PQW51:PRG51"/>
    <mergeCell ref="PRH51:PRR51"/>
    <mergeCell ref="PRS51:PSC51"/>
    <mergeCell ref="PSD51:PSN51"/>
    <mergeCell ref="PSO51:PSY51"/>
    <mergeCell ref="PSZ51:PTJ51"/>
    <mergeCell ref="PTK51:PTU51"/>
    <mergeCell ref="PTV51:PUF51"/>
    <mergeCell ref="PUG51:PUQ51"/>
    <mergeCell ref="PUR51:PVB51"/>
    <mergeCell ref="PVC51:PVM51"/>
    <mergeCell ref="PVN51:PVX51"/>
    <mergeCell ref="PVY51:PWI51"/>
    <mergeCell ref="PWJ51:PWT51"/>
    <mergeCell ref="PWU51:PXE51"/>
    <mergeCell ref="PXF51:PXP51"/>
    <mergeCell ref="PXQ51:PYA51"/>
    <mergeCell ref="PYB51:PYL51"/>
    <mergeCell ref="PYM51:PYW51"/>
    <mergeCell ref="PYX51:PZH51"/>
    <mergeCell ref="PZI51:PZS51"/>
    <mergeCell ref="PZT51:QAD51"/>
    <mergeCell ref="QAE51:QAO51"/>
    <mergeCell ref="QAP51:QAZ51"/>
    <mergeCell ref="QBA51:QBK51"/>
    <mergeCell ref="QBL51:QBV51"/>
    <mergeCell ref="QBW51:QCG51"/>
    <mergeCell ref="QCH51:QCR51"/>
    <mergeCell ref="QCS51:QDC51"/>
    <mergeCell ref="QDD51:QDN51"/>
    <mergeCell ref="QDO51:QDY51"/>
    <mergeCell ref="QDZ51:QEJ51"/>
    <mergeCell ref="QEK51:QEU51"/>
    <mergeCell ref="QEV51:QFF51"/>
    <mergeCell ref="QFG51:QFQ51"/>
    <mergeCell ref="QFR51:QGB51"/>
    <mergeCell ref="QGC51:QGM51"/>
    <mergeCell ref="QGN51:QGX51"/>
    <mergeCell ref="QGY51:QHI51"/>
    <mergeCell ref="QHJ51:QHT51"/>
    <mergeCell ref="QHU51:QIE51"/>
    <mergeCell ref="QIF51:QIP51"/>
    <mergeCell ref="QIQ51:QJA51"/>
    <mergeCell ref="QJB51:QJL51"/>
    <mergeCell ref="QJM51:QJW51"/>
    <mergeCell ref="QJX51:QKH51"/>
    <mergeCell ref="QKI51:QKS51"/>
    <mergeCell ref="QKT51:QLD51"/>
    <mergeCell ref="QLE51:QLO51"/>
    <mergeCell ref="QLP51:QLZ51"/>
    <mergeCell ref="QMA51:QMK51"/>
    <mergeCell ref="QML51:QMV51"/>
    <mergeCell ref="QMW51:QNG51"/>
    <mergeCell ref="QNH51:QNR51"/>
    <mergeCell ref="QNS51:QOC51"/>
    <mergeCell ref="QOD51:QON51"/>
    <mergeCell ref="QOO51:QOY51"/>
    <mergeCell ref="QOZ51:QPJ51"/>
    <mergeCell ref="QPK51:QPU51"/>
    <mergeCell ref="QPV51:QQF51"/>
    <mergeCell ref="QQG51:QQQ51"/>
    <mergeCell ref="QQR51:QRB51"/>
    <mergeCell ref="QRC51:QRM51"/>
    <mergeCell ref="QRN51:QRX51"/>
    <mergeCell ref="QRY51:QSI51"/>
    <mergeCell ref="QSJ51:QST51"/>
    <mergeCell ref="QSU51:QTE51"/>
    <mergeCell ref="QTF51:QTP51"/>
    <mergeCell ref="QTQ51:QUA51"/>
    <mergeCell ref="QUB51:QUL51"/>
    <mergeCell ref="QUM51:QUW51"/>
    <mergeCell ref="QUX51:QVH51"/>
    <mergeCell ref="QVI51:QVS51"/>
    <mergeCell ref="QVT51:QWD51"/>
    <mergeCell ref="QWE51:QWO51"/>
    <mergeCell ref="QWP51:QWZ51"/>
    <mergeCell ref="QXA51:QXK51"/>
    <mergeCell ref="QXL51:QXV51"/>
    <mergeCell ref="QXW51:QYG51"/>
    <mergeCell ref="QYH51:QYR51"/>
    <mergeCell ref="QYS51:QZC51"/>
    <mergeCell ref="QZD51:QZN51"/>
    <mergeCell ref="QZO51:QZY51"/>
    <mergeCell ref="QZZ51:RAJ51"/>
    <mergeCell ref="RAK51:RAU51"/>
    <mergeCell ref="RAV51:RBF51"/>
    <mergeCell ref="RBG51:RBQ51"/>
    <mergeCell ref="RBR51:RCB51"/>
    <mergeCell ref="RCC51:RCM51"/>
    <mergeCell ref="RCN51:RCX51"/>
    <mergeCell ref="RCY51:RDI51"/>
    <mergeCell ref="RDJ51:RDT51"/>
    <mergeCell ref="RDU51:REE51"/>
    <mergeCell ref="REF51:REP51"/>
    <mergeCell ref="REQ51:RFA51"/>
    <mergeCell ref="RFB51:RFL51"/>
    <mergeCell ref="RFM51:RFW51"/>
    <mergeCell ref="RFX51:RGH51"/>
    <mergeCell ref="RGI51:RGS51"/>
    <mergeCell ref="RGT51:RHD51"/>
    <mergeCell ref="RHE51:RHO51"/>
    <mergeCell ref="RHP51:RHZ51"/>
    <mergeCell ref="RIA51:RIK51"/>
    <mergeCell ref="RIL51:RIV51"/>
    <mergeCell ref="RIW51:RJG51"/>
    <mergeCell ref="RJH51:RJR51"/>
    <mergeCell ref="RJS51:RKC51"/>
    <mergeCell ref="RKD51:RKN51"/>
    <mergeCell ref="RKO51:RKY51"/>
    <mergeCell ref="RKZ51:RLJ51"/>
    <mergeCell ref="RLK51:RLU51"/>
    <mergeCell ref="RLV51:RMF51"/>
    <mergeCell ref="RMG51:RMQ51"/>
    <mergeCell ref="RMR51:RNB51"/>
    <mergeCell ref="RNC51:RNM51"/>
    <mergeCell ref="RNN51:RNX51"/>
    <mergeCell ref="RNY51:ROI51"/>
    <mergeCell ref="ROJ51:ROT51"/>
    <mergeCell ref="ROU51:RPE51"/>
    <mergeCell ref="RPF51:RPP51"/>
    <mergeCell ref="RPQ51:RQA51"/>
    <mergeCell ref="RQB51:RQL51"/>
    <mergeCell ref="RQM51:RQW51"/>
    <mergeCell ref="RQX51:RRH51"/>
    <mergeCell ref="RRI51:RRS51"/>
    <mergeCell ref="RRT51:RSD51"/>
    <mergeCell ref="RSE51:RSO51"/>
    <mergeCell ref="RSP51:RSZ51"/>
    <mergeCell ref="RTA51:RTK51"/>
    <mergeCell ref="RTL51:RTV51"/>
    <mergeCell ref="RTW51:RUG51"/>
    <mergeCell ref="RUH51:RUR51"/>
    <mergeCell ref="RUS51:RVC51"/>
    <mergeCell ref="RVD51:RVN51"/>
    <mergeCell ref="RVO51:RVY51"/>
    <mergeCell ref="RVZ51:RWJ51"/>
    <mergeCell ref="RWK51:RWU51"/>
    <mergeCell ref="RWV51:RXF51"/>
    <mergeCell ref="RXG51:RXQ51"/>
    <mergeCell ref="RXR51:RYB51"/>
    <mergeCell ref="RYC51:RYM51"/>
    <mergeCell ref="RYN51:RYX51"/>
    <mergeCell ref="RYY51:RZI51"/>
    <mergeCell ref="RZJ51:RZT51"/>
    <mergeCell ref="RZU51:SAE51"/>
    <mergeCell ref="SAF51:SAP51"/>
    <mergeCell ref="SAQ51:SBA51"/>
    <mergeCell ref="SBB51:SBL51"/>
    <mergeCell ref="SBM51:SBW51"/>
    <mergeCell ref="SBX51:SCH51"/>
    <mergeCell ref="SCI51:SCS51"/>
    <mergeCell ref="SCT51:SDD51"/>
    <mergeCell ref="SDE51:SDO51"/>
    <mergeCell ref="SDP51:SDZ51"/>
    <mergeCell ref="SEA51:SEK51"/>
    <mergeCell ref="SEL51:SEV51"/>
    <mergeCell ref="SEW51:SFG51"/>
    <mergeCell ref="SFH51:SFR51"/>
    <mergeCell ref="SFS51:SGC51"/>
    <mergeCell ref="SGD51:SGN51"/>
    <mergeCell ref="SGO51:SGY51"/>
    <mergeCell ref="SGZ51:SHJ51"/>
    <mergeCell ref="SHK51:SHU51"/>
    <mergeCell ref="SHV51:SIF51"/>
    <mergeCell ref="SIG51:SIQ51"/>
    <mergeCell ref="SIR51:SJB51"/>
    <mergeCell ref="SJC51:SJM51"/>
    <mergeCell ref="SJN51:SJX51"/>
    <mergeCell ref="SJY51:SKI51"/>
    <mergeCell ref="SKJ51:SKT51"/>
    <mergeCell ref="SKU51:SLE51"/>
    <mergeCell ref="SLF51:SLP51"/>
    <mergeCell ref="SLQ51:SMA51"/>
    <mergeCell ref="SMB51:SML51"/>
    <mergeCell ref="SMM51:SMW51"/>
    <mergeCell ref="SMX51:SNH51"/>
    <mergeCell ref="SNI51:SNS51"/>
    <mergeCell ref="SNT51:SOD51"/>
    <mergeCell ref="SOE51:SOO51"/>
    <mergeCell ref="SOP51:SOZ51"/>
    <mergeCell ref="SPA51:SPK51"/>
    <mergeCell ref="SPL51:SPV51"/>
    <mergeCell ref="SPW51:SQG51"/>
    <mergeCell ref="SQH51:SQR51"/>
    <mergeCell ref="SQS51:SRC51"/>
    <mergeCell ref="SRD51:SRN51"/>
    <mergeCell ref="SRO51:SRY51"/>
    <mergeCell ref="SRZ51:SSJ51"/>
    <mergeCell ref="SSK51:SSU51"/>
    <mergeCell ref="SSV51:STF51"/>
    <mergeCell ref="STG51:STQ51"/>
    <mergeCell ref="STR51:SUB51"/>
    <mergeCell ref="SUC51:SUM51"/>
    <mergeCell ref="SUN51:SUX51"/>
    <mergeCell ref="SUY51:SVI51"/>
    <mergeCell ref="SVJ51:SVT51"/>
    <mergeCell ref="SVU51:SWE51"/>
    <mergeCell ref="SWF51:SWP51"/>
    <mergeCell ref="SWQ51:SXA51"/>
    <mergeCell ref="SXB51:SXL51"/>
    <mergeCell ref="SXM51:SXW51"/>
    <mergeCell ref="SXX51:SYH51"/>
    <mergeCell ref="SYI51:SYS51"/>
    <mergeCell ref="SYT51:SZD51"/>
    <mergeCell ref="SZE51:SZO51"/>
    <mergeCell ref="SZP51:SZZ51"/>
    <mergeCell ref="TAA51:TAK51"/>
    <mergeCell ref="TAL51:TAV51"/>
    <mergeCell ref="TAW51:TBG51"/>
    <mergeCell ref="TBH51:TBR51"/>
    <mergeCell ref="TBS51:TCC51"/>
    <mergeCell ref="TCD51:TCN51"/>
    <mergeCell ref="TCO51:TCY51"/>
    <mergeCell ref="TCZ51:TDJ51"/>
    <mergeCell ref="TDK51:TDU51"/>
    <mergeCell ref="TDV51:TEF51"/>
    <mergeCell ref="TEG51:TEQ51"/>
    <mergeCell ref="TER51:TFB51"/>
    <mergeCell ref="TFC51:TFM51"/>
    <mergeCell ref="TFN51:TFX51"/>
    <mergeCell ref="TFY51:TGI51"/>
    <mergeCell ref="TGJ51:TGT51"/>
    <mergeCell ref="TGU51:THE51"/>
    <mergeCell ref="THF51:THP51"/>
    <mergeCell ref="THQ51:TIA51"/>
    <mergeCell ref="TIB51:TIL51"/>
    <mergeCell ref="TIM51:TIW51"/>
    <mergeCell ref="TIX51:TJH51"/>
    <mergeCell ref="TJI51:TJS51"/>
    <mergeCell ref="TJT51:TKD51"/>
    <mergeCell ref="TKE51:TKO51"/>
    <mergeCell ref="TKP51:TKZ51"/>
    <mergeCell ref="TLA51:TLK51"/>
    <mergeCell ref="TLL51:TLV51"/>
    <mergeCell ref="TLW51:TMG51"/>
    <mergeCell ref="TMH51:TMR51"/>
    <mergeCell ref="TMS51:TNC51"/>
    <mergeCell ref="TND51:TNN51"/>
    <mergeCell ref="TNO51:TNY51"/>
    <mergeCell ref="TNZ51:TOJ51"/>
    <mergeCell ref="TOK51:TOU51"/>
    <mergeCell ref="TOV51:TPF51"/>
    <mergeCell ref="TPG51:TPQ51"/>
    <mergeCell ref="TPR51:TQB51"/>
    <mergeCell ref="TQC51:TQM51"/>
    <mergeCell ref="TQN51:TQX51"/>
    <mergeCell ref="TQY51:TRI51"/>
    <mergeCell ref="TRJ51:TRT51"/>
    <mergeCell ref="TRU51:TSE51"/>
    <mergeCell ref="TSF51:TSP51"/>
    <mergeCell ref="TSQ51:TTA51"/>
    <mergeCell ref="TTB51:TTL51"/>
    <mergeCell ref="TTM51:TTW51"/>
    <mergeCell ref="TTX51:TUH51"/>
    <mergeCell ref="TUI51:TUS51"/>
    <mergeCell ref="TUT51:TVD51"/>
    <mergeCell ref="TVE51:TVO51"/>
    <mergeCell ref="TVP51:TVZ51"/>
    <mergeCell ref="TWA51:TWK51"/>
    <mergeCell ref="TWL51:TWV51"/>
    <mergeCell ref="TWW51:TXG51"/>
    <mergeCell ref="TXH51:TXR51"/>
    <mergeCell ref="TXS51:TYC51"/>
    <mergeCell ref="TYD51:TYN51"/>
    <mergeCell ref="TYO51:TYY51"/>
    <mergeCell ref="TYZ51:TZJ51"/>
    <mergeCell ref="TZK51:TZU51"/>
    <mergeCell ref="TZV51:UAF51"/>
    <mergeCell ref="UAG51:UAQ51"/>
    <mergeCell ref="UAR51:UBB51"/>
    <mergeCell ref="UBC51:UBM51"/>
    <mergeCell ref="UBN51:UBX51"/>
    <mergeCell ref="UBY51:UCI51"/>
    <mergeCell ref="UCJ51:UCT51"/>
    <mergeCell ref="UCU51:UDE51"/>
    <mergeCell ref="UDF51:UDP51"/>
    <mergeCell ref="UDQ51:UEA51"/>
    <mergeCell ref="UEB51:UEL51"/>
    <mergeCell ref="UEM51:UEW51"/>
    <mergeCell ref="UEX51:UFH51"/>
    <mergeCell ref="UFI51:UFS51"/>
    <mergeCell ref="UFT51:UGD51"/>
    <mergeCell ref="UGE51:UGO51"/>
    <mergeCell ref="UGP51:UGZ51"/>
    <mergeCell ref="UHA51:UHK51"/>
    <mergeCell ref="UHL51:UHV51"/>
    <mergeCell ref="UHW51:UIG51"/>
    <mergeCell ref="UIH51:UIR51"/>
    <mergeCell ref="UIS51:UJC51"/>
    <mergeCell ref="UJD51:UJN51"/>
    <mergeCell ref="UJO51:UJY51"/>
    <mergeCell ref="UJZ51:UKJ51"/>
    <mergeCell ref="UKK51:UKU51"/>
    <mergeCell ref="UKV51:ULF51"/>
    <mergeCell ref="ULG51:ULQ51"/>
    <mergeCell ref="ULR51:UMB51"/>
    <mergeCell ref="UMC51:UMM51"/>
    <mergeCell ref="UMN51:UMX51"/>
    <mergeCell ref="UMY51:UNI51"/>
    <mergeCell ref="UNJ51:UNT51"/>
    <mergeCell ref="UNU51:UOE51"/>
    <mergeCell ref="UOF51:UOP51"/>
    <mergeCell ref="UOQ51:UPA51"/>
    <mergeCell ref="UPB51:UPL51"/>
    <mergeCell ref="UPM51:UPW51"/>
    <mergeCell ref="UPX51:UQH51"/>
    <mergeCell ref="UQI51:UQS51"/>
    <mergeCell ref="UQT51:URD51"/>
    <mergeCell ref="URE51:URO51"/>
    <mergeCell ref="URP51:URZ51"/>
    <mergeCell ref="USA51:USK51"/>
    <mergeCell ref="USL51:USV51"/>
    <mergeCell ref="USW51:UTG51"/>
    <mergeCell ref="UTH51:UTR51"/>
    <mergeCell ref="UTS51:UUC51"/>
    <mergeCell ref="UUD51:UUN51"/>
    <mergeCell ref="UUO51:UUY51"/>
    <mergeCell ref="UUZ51:UVJ51"/>
    <mergeCell ref="UVK51:UVU51"/>
    <mergeCell ref="UVV51:UWF51"/>
    <mergeCell ref="UWG51:UWQ51"/>
    <mergeCell ref="UWR51:UXB51"/>
    <mergeCell ref="UXC51:UXM51"/>
    <mergeCell ref="UXN51:UXX51"/>
    <mergeCell ref="UXY51:UYI51"/>
    <mergeCell ref="UYJ51:UYT51"/>
    <mergeCell ref="UYU51:UZE51"/>
    <mergeCell ref="UZF51:UZP51"/>
    <mergeCell ref="UZQ51:VAA51"/>
    <mergeCell ref="VAB51:VAL51"/>
    <mergeCell ref="VAM51:VAW51"/>
    <mergeCell ref="VAX51:VBH51"/>
    <mergeCell ref="VBI51:VBS51"/>
    <mergeCell ref="VBT51:VCD51"/>
    <mergeCell ref="VCE51:VCO51"/>
    <mergeCell ref="VCP51:VCZ51"/>
    <mergeCell ref="VDA51:VDK51"/>
    <mergeCell ref="VDL51:VDV51"/>
    <mergeCell ref="VDW51:VEG51"/>
    <mergeCell ref="VEH51:VER51"/>
    <mergeCell ref="VES51:VFC51"/>
    <mergeCell ref="VFD51:VFN51"/>
    <mergeCell ref="VFO51:VFY51"/>
    <mergeCell ref="VFZ51:VGJ51"/>
    <mergeCell ref="VGK51:VGU51"/>
    <mergeCell ref="VGV51:VHF51"/>
    <mergeCell ref="VHG51:VHQ51"/>
    <mergeCell ref="VHR51:VIB51"/>
    <mergeCell ref="VIC51:VIM51"/>
    <mergeCell ref="VIN51:VIX51"/>
    <mergeCell ref="VIY51:VJI51"/>
    <mergeCell ref="VJJ51:VJT51"/>
    <mergeCell ref="VJU51:VKE51"/>
    <mergeCell ref="VKF51:VKP51"/>
    <mergeCell ref="VKQ51:VLA51"/>
    <mergeCell ref="VLB51:VLL51"/>
    <mergeCell ref="VLM51:VLW51"/>
    <mergeCell ref="VLX51:VMH51"/>
    <mergeCell ref="VMI51:VMS51"/>
    <mergeCell ref="VMT51:VND51"/>
    <mergeCell ref="VNE51:VNO51"/>
    <mergeCell ref="VNP51:VNZ51"/>
    <mergeCell ref="VOA51:VOK51"/>
    <mergeCell ref="VOL51:VOV51"/>
    <mergeCell ref="VOW51:VPG51"/>
    <mergeCell ref="VPH51:VPR51"/>
    <mergeCell ref="VPS51:VQC51"/>
    <mergeCell ref="VQD51:VQN51"/>
    <mergeCell ref="VQO51:VQY51"/>
    <mergeCell ref="VQZ51:VRJ51"/>
    <mergeCell ref="VRK51:VRU51"/>
    <mergeCell ref="VRV51:VSF51"/>
    <mergeCell ref="VSG51:VSQ51"/>
    <mergeCell ref="VSR51:VTB51"/>
    <mergeCell ref="VTC51:VTM51"/>
    <mergeCell ref="VTN51:VTX51"/>
    <mergeCell ref="VTY51:VUI51"/>
    <mergeCell ref="VUJ51:VUT51"/>
    <mergeCell ref="VUU51:VVE51"/>
    <mergeCell ref="VVF51:VVP51"/>
    <mergeCell ref="VVQ51:VWA51"/>
    <mergeCell ref="VWB51:VWL51"/>
    <mergeCell ref="VWM51:VWW51"/>
    <mergeCell ref="VWX51:VXH51"/>
    <mergeCell ref="VXI51:VXS51"/>
    <mergeCell ref="VXT51:VYD51"/>
    <mergeCell ref="VYE51:VYO51"/>
    <mergeCell ref="VYP51:VYZ51"/>
    <mergeCell ref="VZA51:VZK51"/>
    <mergeCell ref="VZL51:VZV51"/>
    <mergeCell ref="VZW51:WAG51"/>
    <mergeCell ref="WAH51:WAR51"/>
    <mergeCell ref="WAS51:WBC51"/>
    <mergeCell ref="WBD51:WBN51"/>
    <mergeCell ref="WBO51:WBY51"/>
    <mergeCell ref="WBZ51:WCJ51"/>
    <mergeCell ref="WCK51:WCU51"/>
    <mergeCell ref="WCV51:WDF51"/>
    <mergeCell ref="WDG51:WDQ51"/>
    <mergeCell ref="WDR51:WEB51"/>
    <mergeCell ref="WEC51:WEM51"/>
    <mergeCell ref="WEN51:WEX51"/>
    <mergeCell ref="WEY51:WFI51"/>
    <mergeCell ref="WFJ51:WFT51"/>
    <mergeCell ref="WFU51:WGE51"/>
    <mergeCell ref="WGF51:WGP51"/>
    <mergeCell ref="WGQ51:WHA51"/>
    <mergeCell ref="WHB51:WHL51"/>
    <mergeCell ref="WHM51:WHW51"/>
    <mergeCell ref="WHX51:WIH51"/>
    <mergeCell ref="WII51:WIS51"/>
    <mergeCell ref="WIT51:WJD51"/>
    <mergeCell ref="WJE51:WJO51"/>
    <mergeCell ref="WJP51:WJZ51"/>
    <mergeCell ref="WKA51:WKK51"/>
    <mergeCell ref="WKL51:WKV51"/>
    <mergeCell ref="WKW51:WLG51"/>
    <mergeCell ref="WLH51:WLR51"/>
    <mergeCell ref="WLS51:WMC51"/>
    <mergeCell ref="WMD51:WMN51"/>
    <mergeCell ref="WMO51:WMY51"/>
    <mergeCell ref="WMZ51:WNJ51"/>
    <mergeCell ref="WNK51:WNU51"/>
    <mergeCell ref="WNV51:WOF51"/>
    <mergeCell ref="WOG51:WOQ51"/>
    <mergeCell ref="WOR51:WPB51"/>
    <mergeCell ref="WPC51:WPM51"/>
    <mergeCell ref="WPN51:WPX51"/>
    <mergeCell ref="WPY51:WQI51"/>
    <mergeCell ref="WQJ51:WQT51"/>
    <mergeCell ref="WQU51:WRE51"/>
    <mergeCell ref="WRF51:WRP51"/>
    <mergeCell ref="WRQ51:WSA51"/>
    <mergeCell ref="WSB51:WSL51"/>
    <mergeCell ref="WSM51:WSW51"/>
    <mergeCell ref="WSX51:WTH51"/>
    <mergeCell ref="WTI51:WTS51"/>
    <mergeCell ref="WTT51:WUD51"/>
    <mergeCell ref="WUE51:WUO51"/>
    <mergeCell ref="WUP51:WUZ51"/>
    <mergeCell ref="WVA51:WVK51"/>
    <mergeCell ref="XCQ51:XCU51"/>
    <mergeCell ref="WVL51:WVV51"/>
    <mergeCell ref="WVW51:WWG51"/>
    <mergeCell ref="WWH51:WWR51"/>
    <mergeCell ref="WWS51:WXC51"/>
    <mergeCell ref="WXD51:WXN51"/>
    <mergeCell ref="WXO51:WXY51"/>
    <mergeCell ref="WXZ51:WYJ51"/>
    <mergeCell ref="WYK51:WYU51"/>
    <mergeCell ref="WYV51:WZF51"/>
    <mergeCell ref="WZG51:WZQ51"/>
    <mergeCell ref="WZR51:XAB51"/>
    <mergeCell ref="XAC51:XAM51"/>
    <mergeCell ref="XAN51:XAX51"/>
    <mergeCell ref="XAY51:XBI51"/>
    <mergeCell ref="XBJ51:XBT51"/>
    <mergeCell ref="XBU51:XCE51"/>
    <mergeCell ref="XCF51:XCP51"/>
  </mergeCells>
  <pageMargins left="0.62992125984251968" right="0.43307086614173229" top="0.55118110236220474" bottom="0.23622047244094491" header="0.55118110236220474" footer="0.19685039370078741"/>
  <pageSetup orientation="portrait" r:id="rId1"/>
  <headerFooter>
    <oddFooter>&amp;L&amp;P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B66"/>
  <sheetViews>
    <sheetView showGridLines="0" view="pageLayout" topLeftCell="A6" zoomScale="89" zoomScaleNormal="100" zoomScalePageLayoutView="89" workbookViewId="0">
      <selection activeCell="B57" sqref="B57"/>
    </sheetView>
  </sheetViews>
  <sheetFormatPr baseColWidth="10" defaultColWidth="9.140625" defaultRowHeight="12.75"/>
  <cols>
    <col min="1" max="1" width="28.140625" style="139" customWidth="1"/>
    <col min="2" max="2" width="41.140625" style="139" customWidth="1"/>
    <col min="3" max="3" width="23.140625" style="139" customWidth="1"/>
    <col min="4" max="4" width="18.28515625" style="139" customWidth="1"/>
    <col min="5" max="5" width="25.140625" style="139" customWidth="1"/>
    <col min="6" max="6" width="9.5703125" style="151" customWidth="1"/>
    <col min="7" max="7" width="31" style="133" customWidth="1"/>
    <col min="8" max="43" width="9.140625" style="133" customWidth="1"/>
    <col min="44" max="45" width="9.140625" style="133"/>
    <col min="46" max="46" width="9.140625" style="133" customWidth="1"/>
    <col min="47" max="244" width="9.140625" style="133"/>
    <col min="245" max="245" width="28.140625" style="133" customWidth="1"/>
    <col min="246" max="246" width="41.140625" style="133" customWidth="1"/>
    <col min="247" max="247" width="11" style="133" customWidth="1"/>
    <col min="248" max="248" width="13.7109375" style="133" customWidth="1"/>
    <col min="249" max="249" width="25.140625" style="133" customWidth="1"/>
    <col min="250" max="250" width="9" style="133" customWidth="1"/>
    <col min="251" max="500" width="9.140625" style="133"/>
    <col min="501" max="501" width="28.140625" style="133" customWidth="1"/>
    <col min="502" max="502" width="41.140625" style="133" customWidth="1"/>
    <col min="503" max="503" width="11" style="133" customWidth="1"/>
    <col min="504" max="504" width="13.7109375" style="133" customWidth="1"/>
    <col min="505" max="505" width="25.140625" style="133" customWidth="1"/>
    <col min="506" max="506" width="9" style="133" customWidth="1"/>
    <col min="507" max="756" width="9.140625" style="133"/>
    <col min="757" max="757" width="28.140625" style="133" customWidth="1"/>
    <col min="758" max="758" width="41.140625" style="133" customWidth="1"/>
    <col min="759" max="759" width="11" style="133" customWidth="1"/>
    <col min="760" max="760" width="13.7109375" style="133" customWidth="1"/>
    <col min="761" max="761" width="25.140625" style="133" customWidth="1"/>
    <col min="762" max="762" width="9" style="133" customWidth="1"/>
    <col min="763" max="1012" width="9.140625" style="133"/>
    <col min="1013" max="1013" width="28.140625" style="133" customWidth="1"/>
    <col min="1014" max="1014" width="41.140625" style="133" customWidth="1"/>
    <col min="1015" max="1015" width="11" style="133" customWidth="1"/>
    <col min="1016" max="1016" width="13.7109375" style="133" customWidth="1"/>
    <col min="1017" max="1017" width="25.140625" style="133" customWidth="1"/>
    <col min="1018" max="1018" width="9" style="133" customWidth="1"/>
    <col min="1019" max="1268" width="9.140625" style="133"/>
    <col min="1269" max="1269" width="28.140625" style="133" customWidth="1"/>
    <col min="1270" max="1270" width="41.140625" style="133" customWidth="1"/>
    <col min="1271" max="1271" width="11" style="133" customWidth="1"/>
    <col min="1272" max="1272" width="13.7109375" style="133" customWidth="1"/>
    <col min="1273" max="1273" width="25.140625" style="133" customWidth="1"/>
    <col min="1274" max="1274" width="9" style="133" customWidth="1"/>
    <col min="1275" max="1524" width="9.140625" style="133"/>
    <col min="1525" max="1525" width="28.140625" style="133" customWidth="1"/>
    <col min="1526" max="1526" width="41.140625" style="133" customWidth="1"/>
    <col min="1527" max="1527" width="11" style="133" customWidth="1"/>
    <col min="1528" max="1528" width="13.7109375" style="133" customWidth="1"/>
    <col min="1529" max="1529" width="25.140625" style="133" customWidth="1"/>
    <col min="1530" max="1530" width="9" style="133" customWidth="1"/>
    <col min="1531" max="1780" width="9.140625" style="133"/>
    <col min="1781" max="1781" width="28.140625" style="133" customWidth="1"/>
    <col min="1782" max="1782" width="41.140625" style="133" customWidth="1"/>
    <col min="1783" max="1783" width="11" style="133" customWidth="1"/>
    <col min="1784" max="1784" width="13.7109375" style="133" customWidth="1"/>
    <col min="1785" max="1785" width="25.140625" style="133" customWidth="1"/>
    <col min="1786" max="1786" width="9" style="133" customWidth="1"/>
    <col min="1787" max="2036" width="9.140625" style="133"/>
    <col min="2037" max="2037" width="28.140625" style="133" customWidth="1"/>
    <col min="2038" max="2038" width="41.140625" style="133" customWidth="1"/>
    <col min="2039" max="2039" width="11" style="133" customWidth="1"/>
    <col min="2040" max="2040" width="13.7109375" style="133" customWidth="1"/>
    <col min="2041" max="2041" width="25.140625" style="133" customWidth="1"/>
    <col min="2042" max="2042" width="9" style="133" customWidth="1"/>
    <col min="2043" max="2292" width="9.140625" style="133"/>
    <col min="2293" max="2293" width="28.140625" style="133" customWidth="1"/>
    <col min="2294" max="2294" width="41.140625" style="133" customWidth="1"/>
    <col min="2295" max="2295" width="11" style="133" customWidth="1"/>
    <col min="2296" max="2296" width="13.7109375" style="133" customWidth="1"/>
    <col min="2297" max="2297" width="25.140625" style="133" customWidth="1"/>
    <col min="2298" max="2298" width="9" style="133" customWidth="1"/>
    <col min="2299" max="2548" width="9.140625" style="133"/>
    <col min="2549" max="2549" width="28.140625" style="133" customWidth="1"/>
    <col min="2550" max="2550" width="41.140625" style="133" customWidth="1"/>
    <col min="2551" max="2551" width="11" style="133" customWidth="1"/>
    <col min="2552" max="2552" width="13.7109375" style="133" customWidth="1"/>
    <col min="2553" max="2553" width="25.140625" style="133" customWidth="1"/>
    <col min="2554" max="2554" width="9" style="133" customWidth="1"/>
    <col min="2555" max="2804" width="9.140625" style="133"/>
    <col min="2805" max="2805" width="28.140625" style="133" customWidth="1"/>
    <col min="2806" max="2806" width="41.140625" style="133" customWidth="1"/>
    <col min="2807" max="2807" width="11" style="133" customWidth="1"/>
    <col min="2808" max="2808" width="13.7109375" style="133" customWidth="1"/>
    <col min="2809" max="2809" width="25.140625" style="133" customWidth="1"/>
    <col min="2810" max="2810" width="9" style="133" customWidth="1"/>
    <col min="2811" max="3060" width="9.140625" style="133"/>
    <col min="3061" max="3061" width="28.140625" style="133" customWidth="1"/>
    <col min="3062" max="3062" width="41.140625" style="133" customWidth="1"/>
    <col min="3063" max="3063" width="11" style="133" customWidth="1"/>
    <col min="3064" max="3064" width="13.7109375" style="133" customWidth="1"/>
    <col min="3065" max="3065" width="25.140625" style="133" customWidth="1"/>
    <col min="3066" max="3066" width="9" style="133" customWidth="1"/>
    <col min="3067" max="3316" width="9.140625" style="133"/>
    <col min="3317" max="3317" width="28.140625" style="133" customWidth="1"/>
    <col min="3318" max="3318" width="41.140625" style="133" customWidth="1"/>
    <col min="3319" max="3319" width="11" style="133" customWidth="1"/>
    <col min="3320" max="3320" width="13.7109375" style="133" customWidth="1"/>
    <col min="3321" max="3321" width="25.140625" style="133" customWidth="1"/>
    <col min="3322" max="3322" width="9" style="133" customWidth="1"/>
    <col min="3323" max="3572" width="9.140625" style="133"/>
    <col min="3573" max="3573" width="28.140625" style="133" customWidth="1"/>
    <col min="3574" max="3574" width="41.140625" style="133" customWidth="1"/>
    <col min="3575" max="3575" width="11" style="133" customWidth="1"/>
    <col min="3576" max="3576" width="13.7109375" style="133" customWidth="1"/>
    <col min="3577" max="3577" width="25.140625" style="133" customWidth="1"/>
    <col min="3578" max="3578" width="9" style="133" customWidth="1"/>
    <col min="3579" max="3828" width="9.140625" style="133"/>
    <col min="3829" max="3829" width="28.140625" style="133" customWidth="1"/>
    <col min="3830" max="3830" width="41.140625" style="133" customWidth="1"/>
    <col min="3831" max="3831" width="11" style="133" customWidth="1"/>
    <col min="3832" max="3832" width="13.7109375" style="133" customWidth="1"/>
    <col min="3833" max="3833" width="25.140625" style="133" customWidth="1"/>
    <col min="3834" max="3834" width="9" style="133" customWidth="1"/>
    <col min="3835" max="4084" width="9.140625" style="133"/>
    <col min="4085" max="4085" width="28.140625" style="133" customWidth="1"/>
    <col min="4086" max="4086" width="41.140625" style="133" customWidth="1"/>
    <col min="4087" max="4087" width="11" style="133" customWidth="1"/>
    <col min="4088" max="4088" width="13.7109375" style="133" customWidth="1"/>
    <col min="4089" max="4089" width="25.140625" style="133" customWidth="1"/>
    <col min="4090" max="4090" width="9" style="133" customWidth="1"/>
    <col min="4091" max="4340" width="9.140625" style="133"/>
    <col min="4341" max="4341" width="28.140625" style="133" customWidth="1"/>
    <col min="4342" max="4342" width="41.140625" style="133" customWidth="1"/>
    <col min="4343" max="4343" width="11" style="133" customWidth="1"/>
    <col min="4344" max="4344" width="13.7109375" style="133" customWidth="1"/>
    <col min="4345" max="4345" width="25.140625" style="133" customWidth="1"/>
    <col min="4346" max="4346" width="9" style="133" customWidth="1"/>
    <col min="4347" max="4596" width="9.140625" style="133"/>
    <col min="4597" max="4597" width="28.140625" style="133" customWidth="1"/>
    <col min="4598" max="4598" width="41.140625" style="133" customWidth="1"/>
    <col min="4599" max="4599" width="11" style="133" customWidth="1"/>
    <col min="4600" max="4600" width="13.7109375" style="133" customWidth="1"/>
    <col min="4601" max="4601" width="25.140625" style="133" customWidth="1"/>
    <col min="4602" max="4602" width="9" style="133" customWidth="1"/>
    <col min="4603" max="4852" width="9.140625" style="133"/>
    <col min="4853" max="4853" width="28.140625" style="133" customWidth="1"/>
    <col min="4854" max="4854" width="41.140625" style="133" customWidth="1"/>
    <col min="4855" max="4855" width="11" style="133" customWidth="1"/>
    <col min="4856" max="4856" width="13.7109375" style="133" customWidth="1"/>
    <col min="4857" max="4857" width="25.140625" style="133" customWidth="1"/>
    <col min="4858" max="4858" width="9" style="133" customWidth="1"/>
    <col min="4859" max="5108" width="9.140625" style="133"/>
    <col min="5109" max="5109" width="28.140625" style="133" customWidth="1"/>
    <col min="5110" max="5110" width="41.140625" style="133" customWidth="1"/>
    <col min="5111" max="5111" width="11" style="133" customWidth="1"/>
    <col min="5112" max="5112" width="13.7109375" style="133" customWidth="1"/>
    <col min="5113" max="5113" width="25.140625" style="133" customWidth="1"/>
    <col min="5114" max="5114" width="9" style="133" customWidth="1"/>
    <col min="5115" max="5364" width="9.140625" style="133"/>
    <col min="5365" max="5365" width="28.140625" style="133" customWidth="1"/>
    <col min="5366" max="5366" width="41.140625" style="133" customWidth="1"/>
    <col min="5367" max="5367" width="11" style="133" customWidth="1"/>
    <col min="5368" max="5368" width="13.7109375" style="133" customWidth="1"/>
    <col min="5369" max="5369" width="25.140625" style="133" customWidth="1"/>
    <col min="5370" max="5370" width="9" style="133" customWidth="1"/>
    <col min="5371" max="5620" width="9.140625" style="133"/>
    <col min="5621" max="5621" width="28.140625" style="133" customWidth="1"/>
    <col min="5622" max="5622" width="41.140625" style="133" customWidth="1"/>
    <col min="5623" max="5623" width="11" style="133" customWidth="1"/>
    <col min="5624" max="5624" width="13.7109375" style="133" customWidth="1"/>
    <col min="5625" max="5625" width="25.140625" style="133" customWidth="1"/>
    <col min="5626" max="5626" width="9" style="133" customWidth="1"/>
    <col min="5627" max="5876" width="9.140625" style="133"/>
    <col min="5877" max="5877" width="28.140625" style="133" customWidth="1"/>
    <col min="5878" max="5878" width="41.140625" style="133" customWidth="1"/>
    <col min="5879" max="5879" width="11" style="133" customWidth="1"/>
    <col min="5880" max="5880" width="13.7109375" style="133" customWidth="1"/>
    <col min="5881" max="5881" width="25.140625" style="133" customWidth="1"/>
    <col min="5882" max="5882" width="9" style="133" customWidth="1"/>
    <col min="5883" max="6132" width="9.140625" style="133"/>
    <col min="6133" max="6133" width="28.140625" style="133" customWidth="1"/>
    <col min="6134" max="6134" width="41.140625" style="133" customWidth="1"/>
    <col min="6135" max="6135" width="11" style="133" customWidth="1"/>
    <col min="6136" max="6136" width="13.7109375" style="133" customWidth="1"/>
    <col min="6137" max="6137" width="25.140625" style="133" customWidth="1"/>
    <col min="6138" max="6138" width="9" style="133" customWidth="1"/>
    <col min="6139" max="6388" width="9.140625" style="133"/>
    <col min="6389" max="6389" width="28.140625" style="133" customWidth="1"/>
    <col min="6390" max="6390" width="41.140625" style="133" customWidth="1"/>
    <col min="6391" max="6391" width="11" style="133" customWidth="1"/>
    <col min="6392" max="6392" width="13.7109375" style="133" customWidth="1"/>
    <col min="6393" max="6393" width="25.140625" style="133" customWidth="1"/>
    <col min="6394" max="6394" width="9" style="133" customWidth="1"/>
    <col min="6395" max="6644" width="9.140625" style="133"/>
    <col min="6645" max="6645" width="28.140625" style="133" customWidth="1"/>
    <col min="6646" max="6646" width="41.140625" style="133" customWidth="1"/>
    <col min="6647" max="6647" width="11" style="133" customWidth="1"/>
    <col min="6648" max="6648" width="13.7109375" style="133" customWidth="1"/>
    <col min="6649" max="6649" width="25.140625" style="133" customWidth="1"/>
    <col min="6650" max="6650" width="9" style="133" customWidth="1"/>
    <col min="6651" max="6900" width="9.140625" style="133"/>
    <col min="6901" max="6901" width="28.140625" style="133" customWidth="1"/>
    <col min="6902" max="6902" width="41.140625" style="133" customWidth="1"/>
    <col min="6903" max="6903" width="11" style="133" customWidth="1"/>
    <col min="6904" max="6904" width="13.7109375" style="133" customWidth="1"/>
    <col min="6905" max="6905" width="25.140625" style="133" customWidth="1"/>
    <col min="6906" max="6906" width="9" style="133" customWidth="1"/>
    <col min="6907" max="7156" width="9.140625" style="133"/>
    <col min="7157" max="7157" width="28.140625" style="133" customWidth="1"/>
    <col min="7158" max="7158" width="41.140625" style="133" customWidth="1"/>
    <col min="7159" max="7159" width="11" style="133" customWidth="1"/>
    <col min="7160" max="7160" width="13.7109375" style="133" customWidth="1"/>
    <col min="7161" max="7161" width="25.140625" style="133" customWidth="1"/>
    <col min="7162" max="7162" width="9" style="133" customWidth="1"/>
    <col min="7163" max="7412" width="9.140625" style="133"/>
    <col min="7413" max="7413" width="28.140625" style="133" customWidth="1"/>
    <col min="7414" max="7414" width="41.140625" style="133" customWidth="1"/>
    <col min="7415" max="7415" width="11" style="133" customWidth="1"/>
    <col min="7416" max="7416" width="13.7109375" style="133" customWidth="1"/>
    <col min="7417" max="7417" width="25.140625" style="133" customWidth="1"/>
    <col min="7418" max="7418" width="9" style="133" customWidth="1"/>
    <col min="7419" max="7668" width="9.140625" style="133"/>
    <col min="7669" max="7669" width="28.140625" style="133" customWidth="1"/>
    <col min="7670" max="7670" width="41.140625" style="133" customWidth="1"/>
    <col min="7671" max="7671" width="11" style="133" customWidth="1"/>
    <col min="7672" max="7672" width="13.7109375" style="133" customWidth="1"/>
    <col min="7673" max="7673" width="25.140625" style="133" customWidth="1"/>
    <col min="7674" max="7674" width="9" style="133" customWidth="1"/>
    <col min="7675" max="7924" width="9.140625" style="133"/>
    <col min="7925" max="7925" width="28.140625" style="133" customWidth="1"/>
    <col min="7926" max="7926" width="41.140625" style="133" customWidth="1"/>
    <col min="7927" max="7927" width="11" style="133" customWidth="1"/>
    <col min="7928" max="7928" width="13.7109375" style="133" customWidth="1"/>
    <col min="7929" max="7929" width="25.140625" style="133" customWidth="1"/>
    <col min="7930" max="7930" width="9" style="133" customWidth="1"/>
    <col min="7931" max="8180" width="9.140625" style="133"/>
    <col min="8181" max="8181" width="28.140625" style="133" customWidth="1"/>
    <col min="8182" max="8182" width="41.140625" style="133" customWidth="1"/>
    <col min="8183" max="8183" width="11" style="133" customWidth="1"/>
    <col min="8184" max="8184" width="13.7109375" style="133" customWidth="1"/>
    <col min="8185" max="8185" width="25.140625" style="133" customWidth="1"/>
    <col min="8186" max="8186" width="9" style="133" customWidth="1"/>
    <col min="8187" max="8436" width="9.140625" style="133"/>
    <col min="8437" max="8437" width="28.140625" style="133" customWidth="1"/>
    <col min="8438" max="8438" width="41.140625" style="133" customWidth="1"/>
    <col min="8439" max="8439" width="11" style="133" customWidth="1"/>
    <col min="8440" max="8440" width="13.7109375" style="133" customWidth="1"/>
    <col min="8441" max="8441" width="25.140625" style="133" customWidth="1"/>
    <col min="8442" max="8442" width="9" style="133" customWidth="1"/>
    <col min="8443" max="8692" width="9.140625" style="133"/>
    <col min="8693" max="8693" width="28.140625" style="133" customWidth="1"/>
    <col min="8694" max="8694" width="41.140625" style="133" customWidth="1"/>
    <col min="8695" max="8695" width="11" style="133" customWidth="1"/>
    <col min="8696" max="8696" width="13.7109375" style="133" customWidth="1"/>
    <col min="8697" max="8697" width="25.140625" style="133" customWidth="1"/>
    <col min="8698" max="8698" width="9" style="133" customWidth="1"/>
    <col min="8699" max="8948" width="9.140625" style="133"/>
    <col min="8949" max="8949" width="28.140625" style="133" customWidth="1"/>
    <col min="8950" max="8950" width="41.140625" style="133" customWidth="1"/>
    <col min="8951" max="8951" width="11" style="133" customWidth="1"/>
    <col min="8952" max="8952" width="13.7109375" style="133" customWidth="1"/>
    <col min="8953" max="8953" width="25.140625" style="133" customWidth="1"/>
    <col min="8954" max="8954" width="9" style="133" customWidth="1"/>
    <col min="8955" max="9204" width="9.140625" style="133"/>
    <col min="9205" max="9205" width="28.140625" style="133" customWidth="1"/>
    <col min="9206" max="9206" width="41.140625" style="133" customWidth="1"/>
    <col min="9207" max="9207" width="11" style="133" customWidth="1"/>
    <col min="9208" max="9208" width="13.7109375" style="133" customWidth="1"/>
    <col min="9209" max="9209" width="25.140625" style="133" customWidth="1"/>
    <col min="9210" max="9210" width="9" style="133" customWidth="1"/>
    <col min="9211" max="9460" width="9.140625" style="133"/>
    <col min="9461" max="9461" width="28.140625" style="133" customWidth="1"/>
    <col min="9462" max="9462" width="41.140625" style="133" customWidth="1"/>
    <col min="9463" max="9463" width="11" style="133" customWidth="1"/>
    <col min="9464" max="9464" width="13.7109375" style="133" customWidth="1"/>
    <col min="9465" max="9465" width="25.140625" style="133" customWidth="1"/>
    <col min="9466" max="9466" width="9" style="133" customWidth="1"/>
    <col min="9467" max="9716" width="9.140625" style="133"/>
    <col min="9717" max="9717" width="28.140625" style="133" customWidth="1"/>
    <col min="9718" max="9718" width="41.140625" style="133" customWidth="1"/>
    <col min="9719" max="9719" width="11" style="133" customWidth="1"/>
    <col min="9720" max="9720" width="13.7109375" style="133" customWidth="1"/>
    <col min="9721" max="9721" width="25.140625" style="133" customWidth="1"/>
    <col min="9722" max="9722" width="9" style="133" customWidth="1"/>
    <col min="9723" max="9972" width="9.140625" style="133"/>
    <col min="9973" max="9973" width="28.140625" style="133" customWidth="1"/>
    <col min="9974" max="9974" width="41.140625" style="133" customWidth="1"/>
    <col min="9975" max="9975" width="11" style="133" customWidth="1"/>
    <col min="9976" max="9976" width="13.7109375" style="133" customWidth="1"/>
    <col min="9977" max="9977" width="25.140625" style="133" customWidth="1"/>
    <col min="9978" max="9978" width="9" style="133" customWidth="1"/>
    <col min="9979" max="10228" width="9.140625" style="133"/>
    <col min="10229" max="10229" width="28.140625" style="133" customWidth="1"/>
    <col min="10230" max="10230" width="41.140625" style="133" customWidth="1"/>
    <col min="10231" max="10231" width="11" style="133" customWidth="1"/>
    <col min="10232" max="10232" width="13.7109375" style="133" customWidth="1"/>
    <col min="10233" max="10233" width="25.140625" style="133" customWidth="1"/>
    <col min="10234" max="10234" width="9" style="133" customWidth="1"/>
    <col min="10235" max="10484" width="9.140625" style="133"/>
    <col min="10485" max="10485" width="28.140625" style="133" customWidth="1"/>
    <col min="10486" max="10486" width="41.140625" style="133" customWidth="1"/>
    <col min="10487" max="10487" width="11" style="133" customWidth="1"/>
    <col min="10488" max="10488" width="13.7109375" style="133" customWidth="1"/>
    <col min="10489" max="10489" width="25.140625" style="133" customWidth="1"/>
    <col min="10490" max="10490" width="9" style="133" customWidth="1"/>
    <col min="10491" max="10740" width="9.140625" style="133"/>
    <col min="10741" max="10741" width="28.140625" style="133" customWidth="1"/>
    <col min="10742" max="10742" width="41.140625" style="133" customWidth="1"/>
    <col min="10743" max="10743" width="11" style="133" customWidth="1"/>
    <col min="10744" max="10744" width="13.7109375" style="133" customWidth="1"/>
    <col min="10745" max="10745" width="25.140625" style="133" customWidth="1"/>
    <col min="10746" max="10746" width="9" style="133" customWidth="1"/>
    <col min="10747" max="10996" width="9.140625" style="133"/>
    <col min="10997" max="10997" width="28.140625" style="133" customWidth="1"/>
    <col min="10998" max="10998" width="41.140625" style="133" customWidth="1"/>
    <col min="10999" max="10999" width="11" style="133" customWidth="1"/>
    <col min="11000" max="11000" width="13.7109375" style="133" customWidth="1"/>
    <col min="11001" max="11001" width="25.140625" style="133" customWidth="1"/>
    <col min="11002" max="11002" width="9" style="133" customWidth="1"/>
    <col min="11003" max="11252" width="9.140625" style="133"/>
    <col min="11253" max="11253" width="28.140625" style="133" customWidth="1"/>
    <col min="11254" max="11254" width="41.140625" style="133" customWidth="1"/>
    <col min="11255" max="11255" width="11" style="133" customWidth="1"/>
    <col min="11256" max="11256" width="13.7109375" style="133" customWidth="1"/>
    <col min="11257" max="11257" width="25.140625" style="133" customWidth="1"/>
    <col min="11258" max="11258" width="9" style="133" customWidth="1"/>
    <col min="11259" max="11508" width="9.140625" style="133"/>
    <col min="11509" max="11509" width="28.140625" style="133" customWidth="1"/>
    <col min="11510" max="11510" width="41.140625" style="133" customWidth="1"/>
    <col min="11511" max="11511" width="11" style="133" customWidth="1"/>
    <col min="11512" max="11512" width="13.7109375" style="133" customWidth="1"/>
    <col min="11513" max="11513" width="25.140625" style="133" customWidth="1"/>
    <col min="11514" max="11514" width="9" style="133" customWidth="1"/>
    <col min="11515" max="11764" width="9.140625" style="133"/>
    <col min="11765" max="11765" width="28.140625" style="133" customWidth="1"/>
    <col min="11766" max="11766" width="41.140625" style="133" customWidth="1"/>
    <col min="11767" max="11767" width="11" style="133" customWidth="1"/>
    <col min="11768" max="11768" width="13.7109375" style="133" customWidth="1"/>
    <col min="11769" max="11769" width="25.140625" style="133" customWidth="1"/>
    <col min="11770" max="11770" width="9" style="133" customWidth="1"/>
    <col min="11771" max="12020" width="9.140625" style="133"/>
    <col min="12021" max="12021" width="28.140625" style="133" customWidth="1"/>
    <col min="12022" max="12022" width="41.140625" style="133" customWidth="1"/>
    <col min="12023" max="12023" width="11" style="133" customWidth="1"/>
    <col min="12024" max="12024" width="13.7109375" style="133" customWidth="1"/>
    <col min="12025" max="12025" width="25.140625" style="133" customWidth="1"/>
    <col min="12026" max="12026" width="9" style="133" customWidth="1"/>
    <col min="12027" max="12276" width="9.140625" style="133"/>
    <col min="12277" max="12277" width="28.140625" style="133" customWidth="1"/>
    <col min="12278" max="12278" width="41.140625" style="133" customWidth="1"/>
    <col min="12279" max="12279" width="11" style="133" customWidth="1"/>
    <col min="12280" max="12280" width="13.7109375" style="133" customWidth="1"/>
    <col min="12281" max="12281" width="25.140625" style="133" customWidth="1"/>
    <col min="12282" max="12282" width="9" style="133" customWidth="1"/>
    <col min="12283" max="12532" width="9.140625" style="133"/>
    <col min="12533" max="12533" width="28.140625" style="133" customWidth="1"/>
    <col min="12534" max="12534" width="41.140625" style="133" customWidth="1"/>
    <col min="12535" max="12535" width="11" style="133" customWidth="1"/>
    <col min="12536" max="12536" width="13.7109375" style="133" customWidth="1"/>
    <col min="12537" max="12537" width="25.140625" style="133" customWidth="1"/>
    <col min="12538" max="12538" width="9" style="133" customWidth="1"/>
    <col min="12539" max="12788" width="9.140625" style="133"/>
    <col min="12789" max="12789" width="28.140625" style="133" customWidth="1"/>
    <col min="12790" max="12790" width="41.140625" style="133" customWidth="1"/>
    <col min="12791" max="12791" width="11" style="133" customWidth="1"/>
    <col min="12792" max="12792" width="13.7109375" style="133" customWidth="1"/>
    <col min="12793" max="12793" width="25.140625" style="133" customWidth="1"/>
    <col min="12794" max="12794" width="9" style="133" customWidth="1"/>
    <col min="12795" max="13044" width="9.140625" style="133"/>
    <col min="13045" max="13045" width="28.140625" style="133" customWidth="1"/>
    <col min="13046" max="13046" width="41.140625" style="133" customWidth="1"/>
    <col min="13047" max="13047" width="11" style="133" customWidth="1"/>
    <col min="13048" max="13048" width="13.7109375" style="133" customWidth="1"/>
    <col min="13049" max="13049" width="25.140625" style="133" customWidth="1"/>
    <col min="13050" max="13050" width="9" style="133" customWidth="1"/>
    <col min="13051" max="13300" width="9.140625" style="133"/>
    <col min="13301" max="13301" width="28.140625" style="133" customWidth="1"/>
    <col min="13302" max="13302" width="41.140625" style="133" customWidth="1"/>
    <col min="13303" max="13303" width="11" style="133" customWidth="1"/>
    <col min="13304" max="13304" width="13.7109375" style="133" customWidth="1"/>
    <col min="13305" max="13305" width="25.140625" style="133" customWidth="1"/>
    <col min="13306" max="13306" width="9" style="133" customWidth="1"/>
    <col min="13307" max="13556" width="9.140625" style="133"/>
    <col min="13557" max="13557" width="28.140625" style="133" customWidth="1"/>
    <col min="13558" max="13558" width="41.140625" style="133" customWidth="1"/>
    <col min="13559" max="13559" width="11" style="133" customWidth="1"/>
    <col min="13560" max="13560" width="13.7109375" style="133" customWidth="1"/>
    <col min="13561" max="13561" width="25.140625" style="133" customWidth="1"/>
    <col min="13562" max="13562" width="9" style="133" customWidth="1"/>
    <col min="13563" max="13812" width="9.140625" style="133"/>
    <col min="13813" max="13813" width="28.140625" style="133" customWidth="1"/>
    <col min="13814" max="13814" width="41.140625" style="133" customWidth="1"/>
    <col min="13815" max="13815" width="11" style="133" customWidth="1"/>
    <col min="13816" max="13816" width="13.7109375" style="133" customWidth="1"/>
    <col min="13817" max="13817" width="25.140625" style="133" customWidth="1"/>
    <col min="13818" max="13818" width="9" style="133" customWidth="1"/>
    <col min="13819" max="14068" width="9.140625" style="133"/>
    <col min="14069" max="14069" width="28.140625" style="133" customWidth="1"/>
    <col min="14070" max="14070" width="41.140625" style="133" customWidth="1"/>
    <col min="14071" max="14071" width="11" style="133" customWidth="1"/>
    <col min="14072" max="14072" width="13.7109375" style="133" customWidth="1"/>
    <col min="14073" max="14073" width="25.140625" style="133" customWidth="1"/>
    <col min="14074" max="14074" width="9" style="133" customWidth="1"/>
    <col min="14075" max="14324" width="9.140625" style="133"/>
    <col min="14325" max="14325" width="28.140625" style="133" customWidth="1"/>
    <col min="14326" max="14326" width="41.140625" style="133" customWidth="1"/>
    <col min="14327" max="14327" width="11" style="133" customWidth="1"/>
    <col min="14328" max="14328" width="13.7109375" style="133" customWidth="1"/>
    <col min="14329" max="14329" width="25.140625" style="133" customWidth="1"/>
    <col min="14330" max="14330" width="9" style="133" customWidth="1"/>
    <col min="14331" max="14580" width="9.140625" style="133"/>
    <col min="14581" max="14581" width="28.140625" style="133" customWidth="1"/>
    <col min="14582" max="14582" width="41.140625" style="133" customWidth="1"/>
    <col min="14583" max="14583" width="11" style="133" customWidth="1"/>
    <col min="14584" max="14584" width="13.7109375" style="133" customWidth="1"/>
    <col min="14585" max="14585" width="25.140625" style="133" customWidth="1"/>
    <col min="14586" max="14586" width="9" style="133" customWidth="1"/>
    <col min="14587" max="14836" width="9.140625" style="133"/>
    <col min="14837" max="14837" width="28.140625" style="133" customWidth="1"/>
    <col min="14838" max="14838" width="41.140625" style="133" customWidth="1"/>
    <col min="14839" max="14839" width="11" style="133" customWidth="1"/>
    <col min="14840" max="14840" width="13.7109375" style="133" customWidth="1"/>
    <col min="14841" max="14841" width="25.140625" style="133" customWidth="1"/>
    <col min="14842" max="14842" width="9" style="133" customWidth="1"/>
    <col min="14843" max="15092" width="9.140625" style="133"/>
    <col min="15093" max="15093" width="28.140625" style="133" customWidth="1"/>
    <col min="15094" max="15094" width="41.140625" style="133" customWidth="1"/>
    <col min="15095" max="15095" width="11" style="133" customWidth="1"/>
    <col min="15096" max="15096" width="13.7109375" style="133" customWidth="1"/>
    <col min="15097" max="15097" width="25.140625" style="133" customWidth="1"/>
    <col min="15098" max="15098" width="9" style="133" customWidth="1"/>
    <col min="15099" max="15348" width="9.140625" style="133"/>
    <col min="15349" max="15349" width="28.140625" style="133" customWidth="1"/>
    <col min="15350" max="15350" width="41.140625" style="133" customWidth="1"/>
    <col min="15351" max="15351" width="11" style="133" customWidth="1"/>
    <col min="15352" max="15352" width="13.7109375" style="133" customWidth="1"/>
    <col min="15353" max="15353" width="25.140625" style="133" customWidth="1"/>
    <col min="15354" max="15354" width="9" style="133" customWidth="1"/>
    <col min="15355" max="15604" width="9.140625" style="133"/>
    <col min="15605" max="15605" width="28.140625" style="133" customWidth="1"/>
    <col min="15606" max="15606" width="41.140625" style="133" customWidth="1"/>
    <col min="15607" max="15607" width="11" style="133" customWidth="1"/>
    <col min="15608" max="15608" width="13.7109375" style="133" customWidth="1"/>
    <col min="15609" max="15609" width="25.140625" style="133" customWidth="1"/>
    <col min="15610" max="15610" width="9" style="133" customWidth="1"/>
    <col min="15611" max="15860" width="9.140625" style="133"/>
    <col min="15861" max="15861" width="28.140625" style="133" customWidth="1"/>
    <col min="15862" max="15862" width="41.140625" style="133" customWidth="1"/>
    <col min="15863" max="15863" width="11" style="133" customWidth="1"/>
    <col min="15864" max="15864" width="13.7109375" style="133" customWidth="1"/>
    <col min="15865" max="15865" width="25.140625" style="133" customWidth="1"/>
    <col min="15866" max="15866" width="9" style="133" customWidth="1"/>
    <col min="15867" max="16116" width="9.140625" style="133"/>
    <col min="16117" max="16117" width="28.140625" style="133" customWidth="1"/>
    <col min="16118" max="16118" width="41.140625" style="133" customWidth="1"/>
    <col min="16119" max="16119" width="11" style="133" customWidth="1"/>
    <col min="16120" max="16120" width="13.7109375" style="133" customWidth="1"/>
    <col min="16121" max="16121" width="25.140625" style="133" customWidth="1"/>
    <col min="16122" max="16122" width="9" style="133" customWidth="1"/>
    <col min="16123" max="16384" width="9.140625" style="133"/>
  </cols>
  <sheetData>
    <row r="1" spans="1:106" ht="360.75" hidden="1" thickBot="1">
      <c r="A1" s="126" t="s">
        <v>101</v>
      </c>
      <c r="B1" s="127" t="s">
        <v>419</v>
      </c>
      <c r="C1" s="127" t="s">
        <v>420</v>
      </c>
      <c r="D1" s="128" t="s">
        <v>102</v>
      </c>
      <c r="E1" s="129" t="s">
        <v>89</v>
      </c>
      <c r="F1" s="130" t="s">
        <v>421</v>
      </c>
      <c r="G1" s="130" t="s">
        <v>98</v>
      </c>
      <c r="H1" s="130" t="s">
        <v>97</v>
      </c>
      <c r="I1" s="130" t="s">
        <v>100</v>
      </c>
      <c r="J1" s="131" t="s">
        <v>99</v>
      </c>
      <c r="K1" s="132" t="s">
        <v>103</v>
      </c>
      <c r="L1" s="132" t="s">
        <v>105</v>
      </c>
      <c r="M1" s="132" t="s">
        <v>104</v>
      </c>
      <c r="N1" s="132" t="s">
        <v>163</v>
      </c>
      <c r="O1" s="132" t="s">
        <v>164</v>
      </c>
      <c r="P1" s="132" t="s">
        <v>422</v>
      </c>
      <c r="Q1" s="132" t="s">
        <v>106</v>
      </c>
      <c r="R1" s="132" t="s">
        <v>426</v>
      </c>
      <c r="S1" s="132" t="s">
        <v>427</v>
      </c>
      <c r="T1" s="132" t="s">
        <v>428</v>
      </c>
      <c r="U1" s="132" t="s">
        <v>429</v>
      </c>
      <c r="V1" s="132" t="s">
        <v>422</v>
      </c>
      <c r="W1" s="127" t="s">
        <v>107</v>
      </c>
      <c r="X1" s="127" t="s">
        <v>108</v>
      </c>
      <c r="Y1" s="127" t="s">
        <v>109</v>
      </c>
      <c r="Z1" s="132" t="s">
        <v>90</v>
      </c>
      <c r="AA1" s="132" t="s">
        <v>110</v>
      </c>
      <c r="AB1" s="132" t="s">
        <v>111</v>
      </c>
      <c r="AC1" s="132" t="s">
        <v>112</v>
      </c>
      <c r="AD1" s="132" t="s">
        <v>422</v>
      </c>
      <c r="AE1" s="132" t="s">
        <v>93</v>
      </c>
      <c r="AF1" s="127" t="s">
        <v>113</v>
      </c>
      <c r="AG1" s="127" t="s">
        <v>114</v>
      </c>
      <c r="AH1" s="127" t="s">
        <v>115</v>
      </c>
      <c r="AI1" s="127" t="s">
        <v>94</v>
      </c>
      <c r="AJ1" s="132" t="s">
        <v>422</v>
      </c>
      <c r="AK1" s="132" t="s">
        <v>116</v>
      </c>
      <c r="AL1" s="127" t="s">
        <v>117</v>
      </c>
      <c r="AM1" s="127" t="s">
        <v>95</v>
      </c>
      <c r="AN1" s="127" t="s">
        <v>96</v>
      </c>
      <c r="AO1" s="132" t="s">
        <v>422</v>
      </c>
      <c r="AP1" s="127" t="s">
        <v>118</v>
      </c>
      <c r="AQ1" s="127" t="s">
        <v>119</v>
      </c>
      <c r="AR1" s="127" t="s">
        <v>120</v>
      </c>
      <c r="AS1" s="127" t="s">
        <v>121</v>
      </c>
      <c r="AT1" s="132" t="s">
        <v>422</v>
      </c>
      <c r="AU1" s="127" t="s">
        <v>122</v>
      </c>
      <c r="AV1" s="127" t="s">
        <v>123</v>
      </c>
      <c r="AW1" s="127" t="s">
        <v>124</v>
      </c>
      <c r="AZ1" s="127" t="s">
        <v>125</v>
      </c>
      <c r="BA1" s="127" t="s">
        <v>126</v>
      </c>
      <c r="BB1" s="127" t="s">
        <v>127</v>
      </c>
      <c r="BC1" s="127" t="s">
        <v>128</v>
      </c>
      <c r="BD1" s="127" t="s">
        <v>129</v>
      </c>
      <c r="BE1" s="127" t="s">
        <v>131</v>
      </c>
      <c r="BF1" s="127" t="s">
        <v>130</v>
      </c>
      <c r="BG1" s="132" t="s">
        <v>132</v>
      </c>
      <c r="BH1" s="132" t="s">
        <v>152</v>
      </c>
      <c r="BI1" s="132" t="s">
        <v>151</v>
      </c>
      <c r="BJ1" s="134" t="s">
        <v>150</v>
      </c>
      <c r="BK1" s="134" t="s">
        <v>149</v>
      </c>
      <c r="BL1" s="134" t="s">
        <v>153</v>
      </c>
      <c r="BM1" s="134" t="s">
        <v>154</v>
      </c>
      <c r="BN1" s="134" t="s">
        <v>155</v>
      </c>
      <c r="BO1" s="134" t="s">
        <v>156</v>
      </c>
      <c r="BP1" s="134" t="s">
        <v>133</v>
      </c>
      <c r="BQ1" s="133" t="s">
        <v>422</v>
      </c>
      <c r="BR1" s="127" t="s">
        <v>166</v>
      </c>
      <c r="BS1" s="127" t="s">
        <v>167</v>
      </c>
      <c r="BT1" s="127" t="s">
        <v>168</v>
      </c>
      <c r="BU1" s="127" t="s">
        <v>169</v>
      </c>
      <c r="BV1" s="127" t="s">
        <v>170</v>
      </c>
      <c r="BW1" s="133" t="s">
        <v>422</v>
      </c>
      <c r="BX1" s="127" t="s">
        <v>92</v>
      </c>
      <c r="BY1" s="127" t="s">
        <v>134</v>
      </c>
      <c r="BZ1" s="127" t="s">
        <v>135</v>
      </c>
      <c r="CA1" s="127" t="s">
        <v>136</v>
      </c>
      <c r="CB1" s="127" t="s">
        <v>137</v>
      </c>
      <c r="CC1" s="133" t="s">
        <v>422</v>
      </c>
      <c r="CD1" s="127" t="s">
        <v>172</v>
      </c>
      <c r="CE1" s="127" t="s">
        <v>173</v>
      </c>
      <c r="CF1" s="127" t="s">
        <v>174</v>
      </c>
      <c r="CG1" s="127" t="s">
        <v>175</v>
      </c>
      <c r="CH1" s="127" t="s">
        <v>176</v>
      </c>
      <c r="CI1" s="133" t="s">
        <v>422</v>
      </c>
      <c r="CJ1" s="127" t="s">
        <v>139</v>
      </c>
      <c r="CK1" s="127" t="s">
        <v>140</v>
      </c>
      <c r="CL1" s="127" t="s">
        <v>141</v>
      </c>
      <c r="CM1" s="127" t="s">
        <v>142</v>
      </c>
      <c r="CN1" s="127" t="s">
        <v>143</v>
      </c>
      <c r="CO1" s="133" t="s">
        <v>422</v>
      </c>
      <c r="CP1" s="127" t="s">
        <v>144</v>
      </c>
      <c r="CQ1" s="127" t="s">
        <v>145</v>
      </c>
      <c r="CR1" s="127" t="s">
        <v>146</v>
      </c>
      <c r="CS1" s="127" t="s">
        <v>147</v>
      </c>
      <c r="CT1" s="127" t="s">
        <v>148</v>
      </c>
      <c r="CU1" s="127" t="s">
        <v>171</v>
      </c>
      <c r="CV1" s="133" t="s">
        <v>422</v>
      </c>
      <c r="CW1" s="127" t="s">
        <v>91</v>
      </c>
      <c r="CX1" s="127" t="s">
        <v>160</v>
      </c>
      <c r="CY1" s="127" t="s">
        <v>159</v>
      </c>
      <c r="CZ1" s="127" t="s">
        <v>158</v>
      </c>
      <c r="DA1" s="127" t="s">
        <v>157</v>
      </c>
      <c r="DB1" s="133" t="s">
        <v>422</v>
      </c>
    </row>
    <row r="2" spans="1:106" ht="13.5" hidden="1" thickBot="1">
      <c r="A2" s="135">
        <v>0</v>
      </c>
      <c r="B2" s="135">
        <v>50</v>
      </c>
      <c r="C2" s="136">
        <v>90</v>
      </c>
      <c r="D2" s="137">
        <v>100</v>
      </c>
      <c r="E2" s="135">
        <v>0</v>
      </c>
      <c r="F2" s="135">
        <v>30</v>
      </c>
      <c r="G2" s="136">
        <v>50</v>
      </c>
      <c r="H2" s="137">
        <v>70</v>
      </c>
      <c r="I2" s="137">
        <v>90</v>
      </c>
      <c r="J2" s="137">
        <v>100</v>
      </c>
      <c r="K2" s="135">
        <v>0</v>
      </c>
      <c r="L2" s="135">
        <v>30</v>
      </c>
      <c r="M2" s="136">
        <v>50</v>
      </c>
      <c r="N2" s="137">
        <v>90</v>
      </c>
      <c r="O2" s="137">
        <v>100</v>
      </c>
      <c r="P2" s="136" t="s">
        <v>423</v>
      </c>
      <c r="Q2" s="133">
        <v>0</v>
      </c>
      <c r="R2" s="133">
        <v>30</v>
      </c>
      <c r="S2" s="133">
        <v>50</v>
      </c>
      <c r="T2" s="133">
        <v>90</v>
      </c>
      <c r="U2" s="133">
        <v>100</v>
      </c>
      <c r="V2" s="133" t="s">
        <v>423</v>
      </c>
      <c r="W2" s="133">
        <v>0</v>
      </c>
      <c r="X2" s="133">
        <v>50</v>
      </c>
      <c r="Y2" s="133">
        <v>100</v>
      </c>
      <c r="Z2" s="133">
        <v>0</v>
      </c>
      <c r="AA2" s="133">
        <v>50</v>
      </c>
      <c r="AB2" s="133">
        <v>90</v>
      </c>
      <c r="AC2" s="133">
        <v>100</v>
      </c>
      <c r="AD2" s="133" t="s">
        <v>423</v>
      </c>
      <c r="AE2" s="133">
        <v>0</v>
      </c>
      <c r="AF2" s="133">
        <v>30</v>
      </c>
      <c r="AG2" s="133">
        <v>50</v>
      </c>
      <c r="AH2" s="133">
        <v>90</v>
      </c>
      <c r="AI2" s="133">
        <v>100</v>
      </c>
      <c r="AJ2" s="133" t="s">
        <v>423</v>
      </c>
      <c r="AK2" s="133">
        <v>0</v>
      </c>
      <c r="AL2" s="133">
        <v>50</v>
      </c>
      <c r="AM2" s="133">
        <v>90</v>
      </c>
      <c r="AN2" s="133">
        <v>100</v>
      </c>
      <c r="AO2" s="133" t="s">
        <v>423</v>
      </c>
      <c r="AP2" s="133">
        <v>0</v>
      </c>
      <c r="AQ2" s="133">
        <v>50</v>
      </c>
      <c r="AR2" s="133">
        <v>90</v>
      </c>
      <c r="AS2" s="133">
        <v>100</v>
      </c>
      <c r="AT2" s="133" t="s">
        <v>423</v>
      </c>
      <c r="AU2" s="133">
        <v>0</v>
      </c>
      <c r="AV2" s="133">
        <v>50</v>
      </c>
      <c r="AW2" s="133">
        <v>100</v>
      </c>
      <c r="AZ2" s="133">
        <v>0</v>
      </c>
      <c r="BA2" s="133">
        <v>30</v>
      </c>
      <c r="BB2" s="133">
        <v>50</v>
      </c>
      <c r="BC2" s="133">
        <v>70</v>
      </c>
      <c r="BD2" s="133">
        <v>100</v>
      </c>
      <c r="BE2" s="133">
        <v>0</v>
      </c>
      <c r="BF2" s="133">
        <v>100</v>
      </c>
      <c r="BG2" s="133">
        <v>0</v>
      </c>
      <c r="BH2" s="133">
        <v>30</v>
      </c>
      <c r="BI2" s="133">
        <v>50</v>
      </c>
      <c r="BJ2" s="133">
        <v>70</v>
      </c>
      <c r="BK2" s="133">
        <v>100</v>
      </c>
      <c r="BL2" s="133">
        <v>0</v>
      </c>
      <c r="BM2" s="133">
        <v>30</v>
      </c>
      <c r="BN2" s="133">
        <v>50</v>
      </c>
      <c r="BO2" s="133">
        <v>70</v>
      </c>
      <c r="BP2" s="133">
        <v>100</v>
      </c>
      <c r="BQ2" s="133" t="s">
        <v>423</v>
      </c>
      <c r="BR2" s="133">
        <v>0</v>
      </c>
      <c r="BS2" s="133">
        <v>30</v>
      </c>
      <c r="BT2" s="133">
        <v>50</v>
      </c>
      <c r="BU2" s="133">
        <v>90</v>
      </c>
      <c r="BV2" s="133">
        <v>100</v>
      </c>
      <c r="BW2" s="133" t="s">
        <v>423</v>
      </c>
      <c r="BX2" s="133">
        <v>0</v>
      </c>
      <c r="BY2" s="133">
        <v>30</v>
      </c>
      <c r="BZ2" s="133">
        <v>50</v>
      </c>
      <c r="CA2" s="133">
        <v>70</v>
      </c>
      <c r="CB2" s="133">
        <v>100</v>
      </c>
      <c r="CC2" s="133" t="s">
        <v>423</v>
      </c>
      <c r="CD2" s="133">
        <v>0</v>
      </c>
      <c r="CE2" s="133">
        <v>30</v>
      </c>
      <c r="CF2" s="133">
        <v>70</v>
      </c>
      <c r="CG2" s="133">
        <v>90</v>
      </c>
      <c r="CH2" s="133">
        <v>100</v>
      </c>
      <c r="CI2" s="133" t="s">
        <v>423</v>
      </c>
      <c r="CJ2" s="133">
        <v>0</v>
      </c>
      <c r="CK2" s="133">
        <v>30</v>
      </c>
      <c r="CL2" s="133">
        <v>50</v>
      </c>
      <c r="CM2" s="133">
        <v>90</v>
      </c>
      <c r="CN2" s="133">
        <v>100</v>
      </c>
      <c r="CO2" s="133" t="s">
        <v>423</v>
      </c>
      <c r="CP2" s="133">
        <v>0</v>
      </c>
      <c r="CQ2" s="133">
        <v>30</v>
      </c>
      <c r="CR2" s="133">
        <v>50</v>
      </c>
      <c r="CS2" s="133">
        <v>70</v>
      </c>
      <c r="CT2" s="133">
        <v>90</v>
      </c>
      <c r="CU2" s="133">
        <v>100</v>
      </c>
      <c r="CV2" s="133" t="s">
        <v>423</v>
      </c>
      <c r="CW2" s="133">
        <v>0</v>
      </c>
      <c r="CX2" s="133">
        <v>30</v>
      </c>
      <c r="CY2" s="133">
        <v>50</v>
      </c>
      <c r="CZ2" s="133">
        <v>90</v>
      </c>
      <c r="DA2" s="133">
        <v>100</v>
      </c>
      <c r="DB2" s="133" t="s">
        <v>423</v>
      </c>
    </row>
    <row r="3" spans="1:106" s="139" customFormat="1" ht="48.75" customHeight="1" thickBot="1">
      <c r="A3" s="138"/>
      <c r="B3" s="524" t="s">
        <v>500</v>
      </c>
      <c r="C3" s="524"/>
      <c r="D3" s="524"/>
      <c r="E3" s="524"/>
      <c r="F3" s="525"/>
      <c r="G3" s="133"/>
    </row>
    <row r="4" spans="1:106" s="139" customFormat="1" ht="26.25" customHeight="1">
      <c r="A4" s="140"/>
      <c r="B4" s="141"/>
      <c r="C4" s="141"/>
      <c r="D4" s="141"/>
      <c r="E4" s="141"/>
      <c r="F4" s="141"/>
      <c r="G4" s="133"/>
    </row>
    <row r="5" spans="1:106" s="139" customFormat="1" ht="15" customHeight="1" thickBot="1">
      <c r="A5" s="529" t="s">
        <v>547</v>
      </c>
      <c r="B5" s="529"/>
      <c r="C5" s="414" t="s">
        <v>544</v>
      </c>
      <c r="D5" s="531"/>
      <c r="E5" s="532"/>
      <c r="F5" s="532"/>
      <c r="G5" s="133"/>
    </row>
    <row r="6" spans="1:106" s="139" customFormat="1" ht="15.75" customHeight="1" thickBot="1">
      <c r="A6" s="414" t="s">
        <v>77</v>
      </c>
      <c r="B6" s="415"/>
      <c r="C6" s="531" t="s">
        <v>545</v>
      </c>
      <c r="D6" s="531"/>
      <c r="E6" s="534"/>
      <c r="F6" s="534"/>
      <c r="G6" s="133"/>
    </row>
    <row r="7" spans="1:106" s="139" customFormat="1" ht="16.5" thickBot="1">
      <c r="A7" s="414" t="s">
        <v>78</v>
      </c>
      <c r="B7" s="415"/>
      <c r="C7" s="531" t="s">
        <v>546</v>
      </c>
      <c r="D7" s="531"/>
      <c r="E7" s="532"/>
      <c r="F7" s="532"/>
      <c r="G7" s="133"/>
    </row>
    <row r="8" spans="1:106" s="139" customFormat="1" ht="15.75">
      <c r="A8" s="142"/>
      <c r="B8" s="144"/>
      <c r="C8" s="142"/>
      <c r="D8" s="142"/>
      <c r="E8" s="142"/>
      <c r="F8" s="145"/>
      <c r="G8" s="133"/>
    </row>
    <row r="9" spans="1:106" ht="15.75">
      <c r="A9" s="142"/>
      <c r="B9" s="144"/>
      <c r="C9" s="142"/>
      <c r="D9" s="142"/>
      <c r="E9" s="142"/>
      <c r="F9" s="145"/>
      <c r="I9" s="146"/>
    </row>
    <row r="10" spans="1:106" s="153" customFormat="1" ht="18">
      <c r="A10" s="533" t="s">
        <v>85</v>
      </c>
      <c r="B10" s="533"/>
      <c r="C10" s="152" t="s">
        <v>83</v>
      </c>
      <c r="D10" s="523" t="str">
        <f>IF(F22&gt;=85,"APROBADO",IF(70&lt;=F22,"APROBADO CON CONDICIONES","NOAPROBADO"))</f>
        <v>APROBADO</v>
      </c>
      <c r="E10" s="523"/>
      <c r="F10" s="523"/>
    </row>
    <row r="11" spans="1:106" s="153" customFormat="1" ht="24">
      <c r="A11" s="154" t="s">
        <v>79</v>
      </c>
      <c r="B11" s="154" t="s">
        <v>178</v>
      </c>
      <c r="C11" s="154" t="s">
        <v>179</v>
      </c>
      <c r="D11" s="154" t="s">
        <v>511</v>
      </c>
      <c r="E11" s="154" t="s">
        <v>513</v>
      </c>
      <c r="F11" s="154" t="s">
        <v>80</v>
      </c>
    </row>
    <row r="12" spans="1:106" ht="45" customHeight="1">
      <c r="A12" s="155" t="s">
        <v>207</v>
      </c>
      <c r="B12" s="148"/>
      <c r="C12" s="148"/>
      <c r="D12" s="148"/>
      <c r="E12" s="147"/>
      <c r="F12" s="156" t="str">
        <f t="shared" ref="F12:F20" si="0">IFERROR(HLOOKUP(B12,$1:$2,2,FALSE),"")</f>
        <v/>
      </c>
      <c r="G12" s="139"/>
    </row>
    <row r="13" spans="1:106" ht="48" customHeight="1">
      <c r="A13" s="155" t="s">
        <v>208</v>
      </c>
      <c r="B13" s="148"/>
      <c r="C13" s="148"/>
      <c r="D13" s="147"/>
      <c r="E13" s="147"/>
      <c r="F13" s="156" t="str">
        <f t="shared" si="0"/>
        <v/>
      </c>
      <c r="G13" s="139"/>
    </row>
    <row r="14" spans="1:106" ht="50.25" customHeight="1">
      <c r="A14" s="155" t="s">
        <v>548</v>
      </c>
      <c r="B14" s="149"/>
      <c r="C14" s="147"/>
      <c r="D14" s="147"/>
      <c r="E14" s="147"/>
      <c r="F14" s="156" t="str">
        <f t="shared" si="0"/>
        <v/>
      </c>
      <c r="G14" s="139"/>
    </row>
    <row r="15" spans="1:106" ht="50.25" customHeight="1">
      <c r="A15" s="157" t="s">
        <v>7</v>
      </c>
      <c r="B15" s="149"/>
      <c r="C15" s="147"/>
      <c r="D15" s="147"/>
      <c r="E15" s="147"/>
      <c r="F15" s="156" t="str">
        <f t="shared" si="0"/>
        <v/>
      </c>
      <c r="G15" s="139"/>
    </row>
    <row r="16" spans="1:106" ht="34.5" customHeight="1">
      <c r="A16" s="155" t="s">
        <v>84</v>
      </c>
      <c r="B16" s="149"/>
      <c r="C16" s="147"/>
      <c r="D16" s="147"/>
      <c r="E16" s="147"/>
      <c r="F16" s="156"/>
      <c r="G16" s="139"/>
    </row>
    <row r="17" spans="1:9" ht="51">
      <c r="A17" s="155" t="s">
        <v>10</v>
      </c>
      <c r="B17" s="148"/>
      <c r="C17" s="147"/>
      <c r="D17" s="147"/>
      <c r="E17" s="147"/>
      <c r="F17" s="156"/>
      <c r="G17" s="139"/>
    </row>
    <row r="18" spans="1:9" ht="38.25">
      <c r="A18" s="155" t="s">
        <v>17</v>
      </c>
      <c r="B18" s="148"/>
      <c r="C18" s="147"/>
      <c r="D18" s="147"/>
      <c r="E18" s="147"/>
      <c r="F18" s="156" t="str">
        <f t="shared" si="0"/>
        <v/>
      </c>
      <c r="G18" s="139"/>
    </row>
    <row r="19" spans="1:9" ht="49.5" customHeight="1">
      <c r="A19" s="155" t="s">
        <v>11</v>
      </c>
      <c r="B19" s="148"/>
      <c r="C19" s="147"/>
      <c r="D19" s="147"/>
      <c r="E19" s="147"/>
      <c r="F19" s="156"/>
      <c r="G19" s="139"/>
    </row>
    <row r="20" spans="1:9" s="139" customFormat="1" ht="38.25">
      <c r="A20" s="155" t="s">
        <v>6</v>
      </c>
      <c r="B20" s="148"/>
      <c r="C20" s="147"/>
      <c r="D20" s="147"/>
      <c r="E20" s="147"/>
      <c r="F20" s="156" t="str">
        <f t="shared" si="0"/>
        <v/>
      </c>
    </row>
    <row r="21" spans="1:9" ht="38.25">
      <c r="A21" s="155" t="s">
        <v>86</v>
      </c>
      <c r="B21" s="148"/>
      <c r="C21" s="147"/>
      <c r="D21" s="147"/>
      <c r="E21" s="147"/>
      <c r="F21" s="156"/>
      <c r="G21" s="139"/>
    </row>
    <row r="22" spans="1:9" ht="18" customHeight="1">
      <c r="A22" s="518" t="s">
        <v>512</v>
      </c>
      <c r="B22" s="518"/>
      <c r="C22" s="518"/>
      <c r="D22" s="519" t="s">
        <v>209</v>
      </c>
      <c r="E22" s="520"/>
      <c r="F22" s="159" t="str">
        <f>IFERROR(AVERAGE(F12:F21),"")</f>
        <v/>
      </c>
    </row>
    <row r="23" spans="1:9" ht="13.5" thickBot="1">
      <c r="A23" s="147" t="s">
        <v>81</v>
      </c>
      <c r="B23" s="147"/>
      <c r="C23" s="147" t="s">
        <v>82</v>
      </c>
      <c r="D23" s="147"/>
      <c r="E23" s="147" t="s">
        <v>283</v>
      </c>
      <c r="F23" s="148" t="str">
        <f>IFERROR(HLOOKUP(B23,8:9,2,FALSE),"")</f>
        <v/>
      </c>
    </row>
    <row r="24" spans="1:9" s="139" customFormat="1" ht="48.75" customHeight="1" thickBot="1">
      <c r="A24" s="138"/>
      <c r="B24" s="524" t="s">
        <v>500</v>
      </c>
      <c r="C24" s="524"/>
      <c r="D24" s="524"/>
      <c r="E24" s="524"/>
      <c r="F24" s="525"/>
      <c r="G24" s="133"/>
    </row>
    <row r="25" spans="1:9" s="139" customFormat="1" ht="10.5" customHeight="1">
      <c r="A25" s="140"/>
      <c r="B25" s="141"/>
      <c r="C25" s="141"/>
      <c r="D25" s="141"/>
      <c r="E25" s="141"/>
      <c r="F25" s="141"/>
      <c r="G25" s="133"/>
    </row>
    <row r="26" spans="1:9" s="139" customFormat="1" ht="16.5" thickBot="1">
      <c r="A26" s="529" t="s">
        <v>547</v>
      </c>
      <c r="B26" s="529"/>
      <c r="C26" s="142" t="s">
        <v>76</v>
      </c>
      <c r="D26" s="526"/>
      <c r="E26" s="527"/>
      <c r="F26" s="527"/>
      <c r="G26" s="133"/>
    </row>
    <row r="27" spans="1:9" s="139" customFormat="1" ht="15.75" customHeight="1" thickBot="1">
      <c r="A27" s="142" t="s">
        <v>77</v>
      </c>
      <c r="B27" s="143"/>
      <c r="C27" s="526" t="s">
        <v>545</v>
      </c>
      <c r="D27" s="526"/>
      <c r="E27" s="528"/>
      <c r="F27" s="528"/>
      <c r="G27" s="133"/>
    </row>
    <row r="28" spans="1:9" s="139" customFormat="1" ht="16.5" thickBot="1">
      <c r="A28" s="142" t="s">
        <v>78</v>
      </c>
      <c r="B28" s="143"/>
      <c r="C28" s="526" t="s">
        <v>556</v>
      </c>
      <c r="D28" s="526"/>
      <c r="E28" s="527"/>
      <c r="F28" s="527"/>
      <c r="G28" s="133"/>
    </row>
    <row r="29" spans="1:9" ht="12.75" customHeight="1">
      <c r="F29" s="139"/>
      <c r="I29" s="146"/>
    </row>
    <row r="30" spans="1:9" ht="5.25" customHeight="1">
      <c r="F30" s="139"/>
    </row>
    <row r="31" spans="1:9" s="153" customFormat="1" ht="18">
      <c r="A31" s="521" t="s">
        <v>476</v>
      </c>
      <c r="B31" s="522"/>
      <c r="C31" s="152" t="s">
        <v>83</v>
      </c>
      <c r="D31" s="523" t="str">
        <f>IF(F38&gt;=85,"APROBADO",IF(70&lt;=38,"APROBADO CON CONDICIONES","NOAPROBADO"))</f>
        <v>APROBADO</v>
      </c>
      <c r="E31" s="523"/>
      <c r="F31" s="523"/>
    </row>
    <row r="32" spans="1:9" s="153" customFormat="1" ht="24">
      <c r="A32" s="154" t="s">
        <v>79</v>
      </c>
      <c r="B32" s="154" t="s">
        <v>178</v>
      </c>
      <c r="C32" s="154" t="s">
        <v>179</v>
      </c>
      <c r="D32" s="154" t="s">
        <v>511</v>
      </c>
      <c r="E32" s="154" t="s">
        <v>513</v>
      </c>
      <c r="F32" s="154" t="s">
        <v>80</v>
      </c>
    </row>
    <row r="34" spans="1:7" ht="75">
      <c r="A34" s="158" t="s">
        <v>29</v>
      </c>
      <c r="B34" s="150"/>
      <c r="C34" s="150"/>
      <c r="D34" s="150"/>
      <c r="E34" s="150"/>
      <c r="F34" s="156" t="str">
        <f>IFERROR(HLOOKUP(B34,$1:$2,2,FALSE),"")</f>
        <v/>
      </c>
    </row>
    <row r="35" spans="1:7" ht="45">
      <c r="A35" s="158" t="s">
        <v>18</v>
      </c>
      <c r="B35" s="150"/>
      <c r="C35" s="150"/>
      <c r="D35" s="150"/>
      <c r="E35" s="150"/>
      <c r="F35" s="156" t="str">
        <f>IFERROR(HLOOKUP(B35,$1:$2,2,FALSE),"")</f>
        <v/>
      </c>
    </row>
    <row r="36" spans="1:7" ht="60">
      <c r="A36" s="158" t="s">
        <v>12</v>
      </c>
      <c r="B36" s="150"/>
      <c r="C36" s="150"/>
      <c r="D36" s="150"/>
      <c r="E36" s="150"/>
      <c r="F36" s="156"/>
    </row>
    <row r="37" spans="1:7" ht="45">
      <c r="A37" s="158" t="s">
        <v>165</v>
      </c>
      <c r="B37" s="147"/>
      <c r="C37" s="147"/>
      <c r="D37" s="147"/>
      <c r="E37" s="147"/>
      <c r="F37" s="156" t="str">
        <f>IFERROR(HLOOKUP(B37,$1:$2,2,FALSE),"")</f>
        <v/>
      </c>
      <c r="G37" s="139"/>
    </row>
    <row r="38" spans="1:7" s="153" customFormat="1" ht="18" customHeight="1">
      <c r="A38" s="518" t="s">
        <v>512</v>
      </c>
      <c r="B38" s="518"/>
      <c r="C38" s="518"/>
      <c r="D38" s="519" t="s">
        <v>209</v>
      </c>
      <c r="E38" s="520"/>
      <c r="F38" s="159" t="str">
        <f>IFERROR(AVERAGE(F33:F37),"")</f>
        <v/>
      </c>
    </row>
    <row r="39" spans="1:7">
      <c r="A39" s="147" t="s">
        <v>81</v>
      </c>
      <c r="B39" s="147"/>
      <c r="C39" s="147" t="s">
        <v>82</v>
      </c>
      <c r="D39" s="147"/>
      <c r="E39" s="147" t="s">
        <v>270</v>
      </c>
      <c r="F39" s="148" t="s">
        <v>88</v>
      </c>
    </row>
    <row r="40" spans="1:7" ht="23.25" customHeight="1">
      <c r="F40" s="139"/>
    </row>
    <row r="41" spans="1:7" ht="23.25" customHeight="1">
      <c r="F41" s="139"/>
    </row>
    <row r="42" spans="1:7" ht="23.25" customHeight="1">
      <c r="F42" s="139"/>
    </row>
    <row r="43" spans="1:7" ht="23.25" customHeight="1">
      <c r="F43" s="139"/>
    </row>
    <row r="44" spans="1:7" ht="23.25" customHeight="1">
      <c r="F44" s="139"/>
    </row>
    <row r="45" spans="1:7" ht="23.25" customHeight="1" thickBot="1">
      <c r="F45" s="139"/>
    </row>
    <row r="46" spans="1:7" s="139" customFormat="1" ht="48.75" customHeight="1" thickBot="1">
      <c r="A46" s="138"/>
      <c r="B46" s="524" t="s">
        <v>500</v>
      </c>
      <c r="C46" s="524"/>
      <c r="D46" s="524"/>
      <c r="E46" s="524"/>
      <c r="F46" s="525"/>
      <c r="G46" s="133"/>
    </row>
    <row r="47" spans="1:7" s="139" customFormat="1" ht="26.25" customHeight="1">
      <c r="A47" s="140"/>
      <c r="B47" s="141"/>
      <c r="C47" s="141"/>
      <c r="D47" s="141"/>
      <c r="E47" s="141"/>
      <c r="F47" s="141"/>
      <c r="G47" s="133"/>
    </row>
    <row r="48" spans="1:7" s="139" customFormat="1" ht="16.5" thickBot="1">
      <c r="A48" s="142" t="s">
        <v>75</v>
      </c>
      <c r="B48" s="143"/>
      <c r="C48" s="142" t="s">
        <v>76</v>
      </c>
      <c r="D48" s="526"/>
      <c r="E48" s="527"/>
      <c r="F48" s="527"/>
      <c r="G48" s="133"/>
    </row>
    <row r="49" spans="1:9" s="139" customFormat="1" ht="15.75" customHeight="1" thickBot="1">
      <c r="A49" s="142" t="s">
        <v>77</v>
      </c>
      <c r="B49" s="143"/>
      <c r="C49" s="526" t="s">
        <v>545</v>
      </c>
      <c r="D49" s="526"/>
      <c r="E49" s="528"/>
      <c r="F49" s="528"/>
      <c r="G49" s="133"/>
    </row>
    <row r="50" spans="1:9" s="139" customFormat="1" ht="16.5" thickBot="1">
      <c r="A50" s="142" t="s">
        <v>78</v>
      </c>
      <c r="B50" s="143"/>
      <c r="C50" s="526" t="s">
        <v>557</v>
      </c>
      <c r="D50" s="526"/>
      <c r="E50" s="527"/>
      <c r="F50" s="527"/>
      <c r="G50" s="133"/>
    </row>
    <row r="51" spans="1:9" ht="12.75" customHeight="1">
      <c r="F51" s="139"/>
      <c r="I51" s="146"/>
    </row>
    <row r="52" spans="1:9" s="153" customFormat="1" ht="18">
      <c r="A52" s="521" t="s">
        <v>514</v>
      </c>
      <c r="B52" s="522"/>
      <c r="C52" s="357" t="s">
        <v>83</v>
      </c>
      <c r="D52" s="523" t="str">
        <f>IF(F60&gt;=85,"APROBADO",IF(70&lt;=38,"APROBADO CON CONDICIONES","NOAPROBADO"))</f>
        <v>APROBADO</v>
      </c>
      <c r="E52" s="523"/>
      <c r="F52" s="523"/>
    </row>
    <row r="53" spans="1:9" s="153" customFormat="1" ht="24">
      <c r="A53" s="154" t="s">
        <v>79</v>
      </c>
      <c r="B53" s="154" t="s">
        <v>178</v>
      </c>
      <c r="C53" s="154" t="s">
        <v>179</v>
      </c>
      <c r="D53" s="154" t="s">
        <v>511</v>
      </c>
      <c r="E53" s="154" t="s">
        <v>513</v>
      </c>
      <c r="F53" s="154" t="s">
        <v>80</v>
      </c>
    </row>
    <row r="54" spans="1:9" ht="30">
      <c r="A54" s="158" t="s">
        <v>36</v>
      </c>
      <c r="B54" s="150"/>
      <c r="C54" s="147"/>
      <c r="D54" s="147"/>
      <c r="E54" s="147"/>
      <c r="F54" s="156" t="str">
        <f>IFERROR(HLOOKUP(B54,$1:$2,2,FALSE),"")</f>
        <v/>
      </c>
    </row>
    <row r="55" spans="1:9" ht="75">
      <c r="A55" s="158" t="s">
        <v>2</v>
      </c>
      <c r="B55" s="150"/>
      <c r="C55" s="150"/>
      <c r="D55" s="150"/>
      <c r="E55" s="150"/>
      <c r="F55" s="156" t="str">
        <f t="shared" ref="F55:F59" si="1">IFERROR(HLOOKUP(B55,$1:$2,2,FALSE),"")</f>
        <v/>
      </c>
    </row>
    <row r="56" spans="1:9" ht="45">
      <c r="A56" s="158" t="s">
        <v>87</v>
      </c>
      <c r="B56" s="150"/>
      <c r="C56" s="150"/>
      <c r="D56" s="150"/>
      <c r="E56" s="150"/>
      <c r="F56" s="156" t="str">
        <f t="shared" si="1"/>
        <v/>
      </c>
    </row>
    <row r="57" spans="1:9">
      <c r="A57" s="155" t="s">
        <v>424</v>
      </c>
      <c r="B57" s="150"/>
      <c r="C57" s="150"/>
      <c r="D57" s="150"/>
      <c r="E57" s="150"/>
      <c r="F57" s="156" t="str">
        <f t="shared" si="1"/>
        <v/>
      </c>
    </row>
    <row r="58" spans="1:9" ht="15">
      <c r="A58" s="158" t="s">
        <v>3</v>
      </c>
      <c r="B58" s="150"/>
      <c r="C58" s="150"/>
      <c r="D58" s="150"/>
      <c r="E58" s="150"/>
      <c r="F58" s="156" t="str">
        <f t="shared" si="1"/>
        <v/>
      </c>
    </row>
    <row r="59" spans="1:9" ht="60">
      <c r="A59" s="158" t="s">
        <v>425</v>
      </c>
      <c r="B59" s="150"/>
      <c r="C59" s="150"/>
      <c r="D59" s="150"/>
      <c r="E59" s="150"/>
      <c r="F59" s="156" t="str">
        <f t="shared" si="1"/>
        <v/>
      </c>
    </row>
    <row r="60" spans="1:9" s="153" customFormat="1" ht="18" customHeight="1">
      <c r="A60" s="518" t="s">
        <v>518</v>
      </c>
      <c r="B60" s="518"/>
      <c r="C60" s="518"/>
      <c r="D60" s="519" t="s">
        <v>209</v>
      </c>
      <c r="E60" s="520"/>
      <c r="F60" s="159" t="str">
        <f>IFERROR(AVERAGE(F55:F59),"")</f>
        <v/>
      </c>
    </row>
    <row r="61" spans="1:9">
      <c r="A61" s="147" t="s">
        <v>81</v>
      </c>
      <c r="B61" s="147"/>
      <c r="C61" s="147" t="s">
        <v>82</v>
      </c>
      <c r="D61" s="147"/>
      <c r="E61" s="147" t="s">
        <v>270</v>
      </c>
      <c r="F61" s="148" t="s">
        <v>88</v>
      </c>
    </row>
    <row r="64" spans="1:9" ht="13.5" thickBot="1"/>
    <row r="65" spans="1:3" ht="19.5" thickTop="1" thickBot="1">
      <c r="A65" s="530" t="s">
        <v>464</v>
      </c>
      <c r="B65" s="530"/>
      <c r="C65" s="367" t="str">
        <f>IFERROR(AVERAGE(+F60,F38:F39,F22),"")</f>
        <v/>
      </c>
    </row>
    <row r="66" spans="1:3" ht="13.5" thickTop="1">
      <c r="C66" s="151"/>
    </row>
  </sheetData>
  <dataConsolidate/>
  <mergeCells count="33">
    <mergeCell ref="A5:B5"/>
    <mergeCell ref="A26:B26"/>
    <mergeCell ref="A65:B65"/>
    <mergeCell ref="B3:F3"/>
    <mergeCell ref="D5:F5"/>
    <mergeCell ref="D10:F10"/>
    <mergeCell ref="A10:B10"/>
    <mergeCell ref="A31:B31"/>
    <mergeCell ref="D31:F31"/>
    <mergeCell ref="E6:F6"/>
    <mergeCell ref="C6:D6"/>
    <mergeCell ref="C7:D7"/>
    <mergeCell ref="E7:F7"/>
    <mergeCell ref="D22:E22"/>
    <mergeCell ref="A22:C22"/>
    <mergeCell ref="A38:C38"/>
    <mergeCell ref="D38:E38"/>
    <mergeCell ref="B24:F24"/>
    <mergeCell ref="D26:F26"/>
    <mergeCell ref="C27:D27"/>
    <mergeCell ref="E27:F27"/>
    <mergeCell ref="C28:D28"/>
    <mergeCell ref="E28:F28"/>
    <mergeCell ref="A60:C60"/>
    <mergeCell ref="D60:E60"/>
    <mergeCell ref="A52:B52"/>
    <mergeCell ref="D52:F52"/>
    <mergeCell ref="B46:F46"/>
    <mergeCell ref="D48:F48"/>
    <mergeCell ref="C49:D49"/>
    <mergeCell ref="E49:F49"/>
    <mergeCell ref="C50:D50"/>
    <mergeCell ref="E50:F50"/>
  </mergeCells>
  <dataValidations count="23">
    <dataValidation type="list" allowBlank="1" showInputMessage="1" showErrorMessage="1" sqref="B12" xr:uid="{00000000-0002-0000-0300-000000000000}">
      <formula1>$A$1:$D$1</formula1>
    </dataValidation>
    <dataValidation type="list" allowBlank="1" showInputMessage="1" showErrorMessage="1" sqref="F65543:F65571 WVB983034:WVB983062 WLF983034:WLF983062 WBJ983034:WBJ983062 VRN983034:VRN983062 VHR983034:VHR983062 UXV983034:UXV983062 UNZ983034:UNZ983062 UED983034:UED983062 TUH983034:TUH983062 TKL983034:TKL983062 TAP983034:TAP983062 SQT983034:SQT983062 SGX983034:SGX983062 RXB983034:RXB983062 RNF983034:RNF983062 RDJ983034:RDJ983062 QTN983034:QTN983062 QJR983034:QJR983062 PZV983034:PZV983062 PPZ983034:PPZ983062 PGD983034:PGD983062 OWH983034:OWH983062 OML983034:OML983062 OCP983034:OCP983062 NST983034:NST983062 NIX983034:NIX983062 MZB983034:MZB983062 MPF983034:MPF983062 MFJ983034:MFJ983062 LVN983034:LVN983062 LLR983034:LLR983062 LBV983034:LBV983062 KRZ983034:KRZ983062 KID983034:KID983062 JYH983034:JYH983062 JOL983034:JOL983062 JEP983034:JEP983062 IUT983034:IUT983062 IKX983034:IKX983062 IBB983034:IBB983062 HRF983034:HRF983062 HHJ983034:HHJ983062 GXN983034:GXN983062 GNR983034:GNR983062 GDV983034:GDV983062 FTZ983034:FTZ983062 FKD983034:FKD983062 FAH983034:FAH983062 EQL983034:EQL983062 EGP983034:EGP983062 DWT983034:DWT983062 DMX983034:DMX983062 DDB983034:DDB983062 CTF983034:CTF983062 CJJ983034:CJJ983062 BZN983034:BZN983062 BPR983034:BPR983062 BFV983034:BFV983062 AVZ983034:AVZ983062 AMD983034:AMD983062 ACH983034:ACH983062 SL983034:SL983062 IP983034:IP983062 F983047:F983075 WVB917498:WVB917526 WLF917498:WLF917526 WBJ917498:WBJ917526 VRN917498:VRN917526 VHR917498:VHR917526 UXV917498:UXV917526 UNZ917498:UNZ917526 UED917498:UED917526 TUH917498:TUH917526 TKL917498:TKL917526 TAP917498:TAP917526 SQT917498:SQT917526 SGX917498:SGX917526 RXB917498:RXB917526 RNF917498:RNF917526 RDJ917498:RDJ917526 QTN917498:QTN917526 QJR917498:QJR917526 PZV917498:PZV917526 PPZ917498:PPZ917526 PGD917498:PGD917526 OWH917498:OWH917526 OML917498:OML917526 OCP917498:OCP917526 NST917498:NST917526 NIX917498:NIX917526 MZB917498:MZB917526 MPF917498:MPF917526 MFJ917498:MFJ917526 LVN917498:LVN917526 LLR917498:LLR917526 LBV917498:LBV917526 KRZ917498:KRZ917526 KID917498:KID917526 JYH917498:JYH917526 JOL917498:JOL917526 JEP917498:JEP917526 IUT917498:IUT917526 IKX917498:IKX917526 IBB917498:IBB917526 HRF917498:HRF917526 HHJ917498:HHJ917526 GXN917498:GXN917526 GNR917498:GNR917526 GDV917498:GDV917526 FTZ917498:FTZ917526 FKD917498:FKD917526 FAH917498:FAH917526 EQL917498:EQL917526 EGP917498:EGP917526 DWT917498:DWT917526 DMX917498:DMX917526 DDB917498:DDB917526 CTF917498:CTF917526 CJJ917498:CJJ917526 BZN917498:BZN917526 BPR917498:BPR917526 BFV917498:BFV917526 AVZ917498:AVZ917526 AMD917498:AMD917526 ACH917498:ACH917526 SL917498:SL917526 IP917498:IP917526 F917511:F917539 WVB851962:WVB851990 WLF851962:WLF851990 WBJ851962:WBJ851990 VRN851962:VRN851990 VHR851962:VHR851990 UXV851962:UXV851990 UNZ851962:UNZ851990 UED851962:UED851990 TUH851962:TUH851990 TKL851962:TKL851990 TAP851962:TAP851990 SQT851962:SQT851990 SGX851962:SGX851990 RXB851962:RXB851990 RNF851962:RNF851990 RDJ851962:RDJ851990 QTN851962:QTN851990 QJR851962:QJR851990 PZV851962:PZV851990 PPZ851962:PPZ851990 PGD851962:PGD851990 OWH851962:OWH851990 OML851962:OML851990 OCP851962:OCP851990 NST851962:NST851990 NIX851962:NIX851990 MZB851962:MZB851990 MPF851962:MPF851990 MFJ851962:MFJ851990 LVN851962:LVN851990 LLR851962:LLR851990 LBV851962:LBV851990 KRZ851962:KRZ851990 KID851962:KID851990 JYH851962:JYH851990 JOL851962:JOL851990 JEP851962:JEP851990 IUT851962:IUT851990 IKX851962:IKX851990 IBB851962:IBB851990 HRF851962:HRF851990 HHJ851962:HHJ851990 GXN851962:GXN851990 GNR851962:GNR851990 GDV851962:GDV851990 FTZ851962:FTZ851990 FKD851962:FKD851990 FAH851962:FAH851990 EQL851962:EQL851990 EGP851962:EGP851990 DWT851962:DWT851990 DMX851962:DMX851990 DDB851962:DDB851990 CTF851962:CTF851990 CJJ851962:CJJ851990 BZN851962:BZN851990 BPR851962:BPR851990 BFV851962:BFV851990 AVZ851962:AVZ851990 AMD851962:AMD851990 ACH851962:ACH851990 SL851962:SL851990 IP851962:IP851990 F851975:F852003 WVB786426:WVB786454 WLF786426:WLF786454 WBJ786426:WBJ786454 VRN786426:VRN786454 VHR786426:VHR786454 UXV786426:UXV786454 UNZ786426:UNZ786454 UED786426:UED786454 TUH786426:TUH786454 TKL786426:TKL786454 TAP786426:TAP786454 SQT786426:SQT786454 SGX786426:SGX786454 RXB786426:RXB786454 RNF786426:RNF786454 RDJ786426:RDJ786454 QTN786426:QTN786454 QJR786426:QJR786454 PZV786426:PZV786454 PPZ786426:PPZ786454 PGD786426:PGD786454 OWH786426:OWH786454 OML786426:OML786454 OCP786426:OCP786454 NST786426:NST786454 NIX786426:NIX786454 MZB786426:MZB786454 MPF786426:MPF786454 MFJ786426:MFJ786454 LVN786426:LVN786454 LLR786426:LLR786454 LBV786426:LBV786454 KRZ786426:KRZ786454 KID786426:KID786454 JYH786426:JYH786454 JOL786426:JOL786454 JEP786426:JEP786454 IUT786426:IUT786454 IKX786426:IKX786454 IBB786426:IBB786454 HRF786426:HRF786454 HHJ786426:HHJ786454 GXN786426:GXN786454 GNR786426:GNR786454 GDV786426:GDV786454 FTZ786426:FTZ786454 FKD786426:FKD786454 FAH786426:FAH786454 EQL786426:EQL786454 EGP786426:EGP786454 DWT786426:DWT786454 DMX786426:DMX786454 DDB786426:DDB786454 CTF786426:CTF786454 CJJ786426:CJJ786454 BZN786426:BZN786454 BPR786426:BPR786454 BFV786426:BFV786454 AVZ786426:AVZ786454 AMD786426:AMD786454 ACH786426:ACH786454 SL786426:SL786454 IP786426:IP786454 F786439:F786467 WVB720890:WVB720918 WLF720890:WLF720918 WBJ720890:WBJ720918 VRN720890:VRN720918 VHR720890:VHR720918 UXV720890:UXV720918 UNZ720890:UNZ720918 UED720890:UED720918 TUH720890:TUH720918 TKL720890:TKL720918 TAP720890:TAP720918 SQT720890:SQT720918 SGX720890:SGX720918 RXB720890:RXB720918 RNF720890:RNF720918 RDJ720890:RDJ720918 QTN720890:QTN720918 QJR720890:QJR720918 PZV720890:PZV720918 PPZ720890:PPZ720918 PGD720890:PGD720918 OWH720890:OWH720918 OML720890:OML720918 OCP720890:OCP720918 NST720890:NST720918 NIX720890:NIX720918 MZB720890:MZB720918 MPF720890:MPF720918 MFJ720890:MFJ720918 LVN720890:LVN720918 LLR720890:LLR720918 LBV720890:LBV720918 KRZ720890:KRZ720918 KID720890:KID720918 JYH720890:JYH720918 JOL720890:JOL720918 JEP720890:JEP720918 IUT720890:IUT720918 IKX720890:IKX720918 IBB720890:IBB720918 HRF720890:HRF720918 HHJ720890:HHJ720918 GXN720890:GXN720918 GNR720890:GNR720918 GDV720890:GDV720918 FTZ720890:FTZ720918 FKD720890:FKD720918 FAH720890:FAH720918 EQL720890:EQL720918 EGP720890:EGP720918 DWT720890:DWT720918 DMX720890:DMX720918 DDB720890:DDB720918 CTF720890:CTF720918 CJJ720890:CJJ720918 BZN720890:BZN720918 BPR720890:BPR720918 BFV720890:BFV720918 AVZ720890:AVZ720918 AMD720890:AMD720918 ACH720890:ACH720918 SL720890:SL720918 IP720890:IP720918 F720903:F720931 WVB655354:WVB655382 WLF655354:WLF655382 WBJ655354:WBJ655382 VRN655354:VRN655382 VHR655354:VHR655382 UXV655354:UXV655382 UNZ655354:UNZ655382 UED655354:UED655382 TUH655354:TUH655382 TKL655354:TKL655382 TAP655354:TAP655382 SQT655354:SQT655382 SGX655354:SGX655382 RXB655354:RXB655382 RNF655354:RNF655382 RDJ655354:RDJ655382 QTN655354:QTN655382 QJR655354:QJR655382 PZV655354:PZV655382 PPZ655354:PPZ655382 PGD655354:PGD655382 OWH655354:OWH655382 OML655354:OML655382 OCP655354:OCP655382 NST655354:NST655382 NIX655354:NIX655382 MZB655354:MZB655382 MPF655354:MPF655382 MFJ655354:MFJ655382 LVN655354:LVN655382 LLR655354:LLR655382 LBV655354:LBV655382 KRZ655354:KRZ655382 KID655354:KID655382 JYH655354:JYH655382 JOL655354:JOL655382 JEP655354:JEP655382 IUT655354:IUT655382 IKX655354:IKX655382 IBB655354:IBB655382 HRF655354:HRF655382 HHJ655354:HHJ655382 GXN655354:GXN655382 GNR655354:GNR655382 GDV655354:GDV655382 FTZ655354:FTZ655382 FKD655354:FKD655382 FAH655354:FAH655382 EQL655354:EQL655382 EGP655354:EGP655382 DWT655354:DWT655382 DMX655354:DMX655382 DDB655354:DDB655382 CTF655354:CTF655382 CJJ655354:CJJ655382 BZN655354:BZN655382 BPR655354:BPR655382 BFV655354:BFV655382 AVZ655354:AVZ655382 AMD655354:AMD655382 ACH655354:ACH655382 SL655354:SL655382 IP655354:IP655382 F655367:F655395 WVB589818:WVB589846 WLF589818:WLF589846 WBJ589818:WBJ589846 VRN589818:VRN589846 VHR589818:VHR589846 UXV589818:UXV589846 UNZ589818:UNZ589846 UED589818:UED589846 TUH589818:TUH589846 TKL589818:TKL589846 TAP589818:TAP589846 SQT589818:SQT589846 SGX589818:SGX589846 RXB589818:RXB589846 RNF589818:RNF589846 RDJ589818:RDJ589846 QTN589818:QTN589846 QJR589818:QJR589846 PZV589818:PZV589846 PPZ589818:PPZ589846 PGD589818:PGD589846 OWH589818:OWH589846 OML589818:OML589846 OCP589818:OCP589846 NST589818:NST589846 NIX589818:NIX589846 MZB589818:MZB589846 MPF589818:MPF589846 MFJ589818:MFJ589846 LVN589818:LVN589846 LLR589818:LLR589846 LBV589818:LBV589846 KRZ589818:KRZ589846 KID589818:KID589846 JYH589818:JYH589846 JOL589818:JOL589846 JEP589818:JEP589846 IUT589818:IUT589846 IKX589818:IKX589846 IBB589818:IBB589846 HRF589818:HRF589846 HHJ589818:HHJ589846 GXN589818:GXN589846 GNR589818:GNR589846 GDV589818:GDV589846 FTZ589818:FTZ589846 FKD589818:FKD589846 FAH589818:FAH589846 EQL589818:EQL589846 EGP589818:EGP589846 DWT589818:DWT589846 DMX589818:DMX589846 DDB589818:DDB589846 CTF589818:CTF589846 CJJ589818:CJJ589846 BZN589818:BZN589846 BPR589818:BPR589846 BFV589818:BFV589846 AVZ589818:AVZ589846 AMD589818:AMD589846 ACH589818:ACH589846 SL589818:SL589846 IP589818:IP589846 F589831:F589859 WVB524282:WVB524310 WLF524282:WLF524310 WBJ524282:WBJ524310 VRN524282:VRN524310 VHR524282:VHR524310 UXV524282:UXV524310 UNZ524282:UNZ524310 UED524282:UED524310 TUH524282:TUH524310 TKL524282:TKL524310 TAP524282:TAP524310 SQT524282:SQT524310 SGX524282:SGX524310 RXB524282:RXB524310 RNF524282:RNF524310 RDJ524282:RDJ524310 QTN524282:QTN524310 QJR524282:QJR524310 PZV524282:PZV524310 PPZ524282:PPZ524310 PGD524282:PGD524310 OWH524282:OWH524310 OML524282:OML524310 OCP524282:OCP524310 NST524282:NST524310 NIX524282:NIX524310 MZB524282:MZB524310 MPF524282:MPF524310 MFJ524282:MFJ524310 LVN524282:LVN524310 LLR524282:LLR524310 LBV524282:LBV524310 KRZ524282:KRZ524310 KID524282:KID524310 JYH524282:JYH524310 JOL524282:JOL524310 JEP524282:JEP524310 IUT524282:IUT524310 IKX524282:IKX524310 IBB524282:IBB524310 HRF524282:HRF524310 HHJ524282:HHJ524310 GXN524282:GXN524310 GNR524282:GNR524310 GDV524282:GDV524310 FTZ524282:FTZ524310 FKD524282:FKD524310 FAH524282:FAH524310 EQL524282:EQL524310 EGP524282:EGP524310 DWT524282:DWT524310 DMX524282:DMX524310 DDB524282:DDB524310 CTF524282:CTF524310 CJJ524282:CJJ524310 BZN524282:BZN524310 BPR524282:BPR524310 BFV524282:BFV524310 AVZ524282:AVZ524310 AMD524282:AMD524310 ACH524282:ACH524310 SL524282:SL524310 IP524282:IP524310 F524295:F524323 WVB458746:WVB458774 WLF458746:WLF458774 WBJ458746:WBJ458774 VRN458746:VRN458774 VHR458746:VHR458774 UXV458746:UXV458774 UNZ458746:UNZ458774 UED458746:UED458774 TUH458746:TUH458774 TKL458746:TKL458774 TAP458746:TAP458774 SQT458746:SQT458774 SGX458746:SGX458774 RXB458746:RXB458774 RNF458746:RNF458774 RDJ458746:RDJ458774 QTN458746:QTN458774 QJR458746:QJR458774 PZV458746:PZV458774 PPZ458746:PPZ458774 PGD458746:PGD458774 OWH458746:OWH458774 OML458746:OML458774 OCP458746:OCP458774 NST458746:NST458774 NIX458746:NIX458774 MZB458746:MZB458774 MPF458746:MPF458774 MFJ458746:MFJ458774 LVN458746:LVN458774 LLR458746:LLR458774 LBV458746:LBV458774 KRZ458746:KRZ458774 KID458746:KID458774 JYH458746:JYH458774 JOL458746:JOL458774 JEP458746:JEP458774 IUT458746:IUT458774 IKX458746:IKX458774 IBB458746:IBB458774 HRF458746:HRF458774 HHJ458746:HHJ458774 GXN458746:GXN458774 GNR458746:GNR458774 GDV458746:GDV458774 FTZ458746:FTZ458774 FKD458746:FKD458774 FAH458746:FAH458774 EQL458746:EQL458774 EGP458746:EGP458774 DWT458746:DWT458774 DMX458746:DMX458774 DDB458746:DDB458774 CTF458746:CTF458774 CJJ458746:CJJ458774 BZN458746:BZN458774 BPR458746:BPR458774 BFV458746:BFV458774 AVZ458746:AVZ458774 AMD458746:AMD458774 ACH458746:ACH458774 SL458746:SL458774 IP458746:IP458774 F458759:F458787 WVB393210:WVB393238 WLF393210:WLF393238 WBJ393210:WBJ393238 VRN393210:VRN393238 VHR393210:VHR393238 UXV393210:UXV393238 UNZ393210:UNZ393238 UED393210:UED393238 TUH393210:TUH393238 TKL393210:TKL393238 TAP393210:TAP393238 SQT393210:SQT393238 SGX393210:SGX393238 RXB393210:RXB393238 RNF393210:RNF393238 RDJ393210:RDJ393238 QTN393210:QTN393238 QJR393210:QJR393238 PZV393210:PZV393238 PPZ393210:PPZ393238 PGD393210:PGD393238 OWH393210:OWH393238 OML393210:OML393238 OCP393210:OCP393238 NST393210:NST393238 NIX393210:NIX393238 MZB393210:MZB393238 MPF393210:MPF393238 MFJ393210:MFJ393238 LVN393210:LVN393238 LLR393210:LLR393238 LBV393210:LBV393238 KRZ393210:KRZ393238 KID393210:KID393238 JYH393210:JYH393238 JOL393210:JOL393238 JEP393210:JEP393238 IUT393210:IUT393238 IKX393210:IKX393238 IBB393210:IBB393238 HRF393210:HRF393238 HHJ393210:HHJ393238 GXN393210:GXN393238 GNR393210:GNR393238 GDV393210:GDV393238 FTZ393210:FTZ393238 FKD393210:FKD393238 FAH393210:FAH393238 EQL393210:EQL393238 EGP393210:EGP393238 DWT393210:DWT393238 DMX393210:DMX393238 DDB393210:DDB393238 CTF393210:CTF393238 CJJ393210:CJJ393238 BZN393210:BZN393238 BPR393210:BPR393238 BFV393210:BFV393238 AVZ393210:AVZ393238 AMD393210:AMD393238 ACH393210:ACH393238 SL393210:SL393238 IP393210:IP393238 F393223:F393251 WVB327674:WVB327702 WLF327674:WLF327702 WBJ327674:WBJ327702 VRN327674:VRN327702 VHR327674:VHR327702 UXV327674:UXV327702 UNZ327674:UNZ327702 UED327674:UED327702 TUH327674:TUH327702 TKL327674:TKL327702 TAP327674:TAP327702 SQT327674:SQT327702 SGX327674:SGX327702 RXB327674:RXB327702 RNF327674:RNF327702 RDJ327674:RDJ327702 QTN327674:QTN327702 QJR327674:QJR327702 PZV327674:PZV327702 PPZ327674:PPZ327702 PGD327674:PGD327702 OWH327674:OWH327702 OML327674:OML327702 OCP327674:OCP327702 NST327674:NST327702 NIX327674:NIX327702 MZB327674:MZB327702 MPF327674:MPF327702 MFJ327674:MFJ327702 LVN327674:LVN327702 LLR327674:LLR327702 LBV327674:LBV327702 KRZ327674:KRZ327702 KID327674:KID327702 JYH327674:JYH327702 JOL327674:JOL327702 JEP327674:JEP327702 IUT327674:IUT327702 IKX327674:IKX327702 IBB327674:IBB327702 HRF327674:HRF327702 HHJ327674:HHJ327702 GXN327674:GXN327702 GNR327674:GNR327702 GDV327674:GDV327702 FTZ327674:FTZ327702 FKD327674:FKD327702 FAH327674:FAH327702 EQL327674:EQL327702 EGP327674:EGP327702 DWT327674:DWT327702 DMX327674:DMX327702 DDB327674:DDB327702 CTF327674:CTF327702 CJJ327674:CJJ327702 BZN327674:BZN327702 BPR327674:BPR327702 BFV327674:BFV327702 AVZ327674:AVZ327702 AMD327674:AMD327702 ACH327674:ACH327702 SL327674:SL327702 IP327674:IP327702 F327687:F327715 WVB262138:WVB262166 WLF262138:WLF262166 WBJ262138:WBJ262166 VRN262138:VRN262166 VHR262138:VHR262166 UXV262138:UXV262166 UNZ262138:UNZ262166 UED262138:UED262166 TUH262138:TUH262166 TKL262138:TKL262166 TAP262138:TAP262166 SQT262138:SQT262166 SGX262138:SGX262166 RXB262138:RXB262166 RNF262138:RNF262166 RDJ262138:RDJ262166 QTN262138:QTN262166 QJR262138:QJR262166 PZV262138:PZV262166 PPZ262138:PPZ262166 PGD262138:PGD262166 OWH262138:OWH262166 OML262138:OML262166 OCP262138:OCP262166 NST262138:NST262166 NIX262138:NIX262166 MZB262138:MZB262166 MPF262138:MPF262166 MFJ262138:MFJ262166 LVN262138:LVN262166 LLR262138:LLR262166 LBV262138:LBV262166 KRZ262138:KRZ262166 KID262138:KID262166 JYH262138:JYH262166 JOL262138:JOL262166 JEP262138:JEP262166 IUT262138:IUT262166 IKX262138:IKX262166 IBB262138:IBB262166 HRF262138:HRF262166 HHJ262138:HHJ262166 GXN262138:GXN262166 GNR262138:GNR262166 GDV262138:GDV262166 FTZ262138:FTZ262166 FKD262138:FKD262166 FAH262138:FAH262166 EQL262138:EQL262166 EGP262138:EGP262166 DWT262138:DWT262166 DMX262138:DMX262166 DDB262138:DDB262166 CTF262138:CTF262166 CJJ262138:CJJ262166 BZN262138:BZN262166 BPR262138:BPR262166 BFV262138:BFV262166 AVZ262138:AVZ262166 AMD262138:AMD262166 ACH262138:ACH262166 SL262138:SL262166 IP262138:IP262166 F262151:F262179 WVB196602:WVB196630 WLF196602:WLF196630 WBJ196602:WBJ196630 VRN196602:VRN196630 VHR196602:VHR196630 UXV196602:UXV196630 UNZ196602:UNZ196630 UED196602:UED196630 TUH196602:TUH196630 TKL196602:TKL196630 TAP196602:TAP196630 SQT196602:SQT196630 SGX196602:SGX196630 RXB196602:RXB196630 RNF196602:RNF196630 RDJ196602:RDJ196630 QTN196602:QTN196630 QJR196602:QJR196630 PZV196602:PZV196630 PPZ196602:PPZ196630 PGD196602:PGD196630 OWH196602:OWH196630 OML196602:OML196630 OCP196602:OCP196630 NST196602:NST196630 NIX196602:NIX196630 MZB196602:MZB196630 MPF196602:MPF196630 MFJ196602:MFJ196630 LVN196602:LVN196630 LLR196602:LLR196630 LBV196602:LBV196630 KRZ196602:KRZ196630 KID196602:KID196630 JYH196602:JYH196630 JOL196602:JOL196630 JEP196602:JEP196630 IUT196602:IUT196630 IKX196602:IKX196630 IBB196602:IBB196630 HRF196602:HRF196630 HHJ196602:HHJ196630 GXN196602:GXN196630 GNR196602:GNR196630 GDV196602:GDV196630 FTZ196602:FTZ196630 FKD196602:FKD196630 FAH196602:FAH196630 EQL196602:EQL196630 EGP196602:EGP196630 DWT196602:DWT196630 DMX196602:DMX196630 DDB196602:DDB196630 CTF196602:CTF196630 CJJ196602:CJJ196630 BZN196602:BZN196630 BPR196602:BPR196630 BFV196602:BFV196630 AVZ196602:AVZ196630 AMD196602:AMD196630 ACH196602:ACH196630 SL196602:SL196630 IP196602:IP196630 F196615:F196643 WVB131066:WVB131094 WLF131066:WLF131094 WBJ131066:WBJ131094 VRN131066:VRN131094 VHR131066:VHR131094 UXV131066:UXV131094 UNZ131066:UNZ131094 UED131066:UED131094 TUH131066:TUH131094 TKL131066:TKL131094 TAP131066:TAP131094 SQT131066:SQT131094 SGX131066:SGX131094 RXB131066:RXB131094 RNF131066:RNF131094 RDJ131066:RDJ131094 QTN131066:QTN131094 QJR131066:QJR131094 PZV131066:PZV131094 PPZ131066:PPZ131094 PGD131066:PGD131094 OWH131066:OWH131094 OML131066:OML131094 OCP131066:OCP131094 NST131066:NST131094 NIX131066:NIX131094 MZB131066:MZB131094 MPF131066:MPF131094 MFJ131066:MFJ131094 LVN131066:LVN131094 LLR131066:LLR131094 LBV131066:LBV131094 KRZ131066:KRZ131094 KID131066:KID131094 JYH131066:JYH131094 JOL131066:JOL131094 JEP131066:JEP131094 IUT131066:IUT131094 IKX131066:IKX131094 IBB131066:IBB131094 HRF131066:HRF131094 HHJ131066:HHJ131094 GXN131066:GXN131094 GNR131066:GNR131094 GDV131066:GDV131094 FTZ131066:FTZ131094 FKD131066:FKD131094 FAH131066:FAH131094 EQL131066:EQL131094 EGP131066:EGP131094 DWT131066:DWT131094 DMX131066:DMX131094 DDB131066:DDB131094 CTF131066:CTF131094 CJJ131066:CJJ131094 BZN131066:BZN131094 BPR131066:BPR131094 BFV131066:BFV131094 AVZ131066:AVZ131094 AMD131066:AMD131094 ACH131066:ACH131094 SL131066:SL131094 IP131066:IP131094 F131079:F131107 WVB65530:WVB65558 WLF65530:WLF65558 WBJ65530:WBJ65558 VRN65530:VRN65558 VHR65530:VHR65558 UXV65530:UXV65558 UNZ65530:UNZ65558 UED65530:UED65558 TUH65530:TUH65558 TKL65530:TKL65558 TAP65530:TAP65558 SQT65530:SQT65558 SGX65530:SGX65558 RXB65530:RXB65558 RNF65530:RNF65558 RDJ65530:RDJ65558 QTN65530:QTN65558 QJR65530:QJR65558 PZV65530:PZV65558 PPZ65530:PPZ65558 PGD65530:PGD65558 OWH65530:OWH65558 OML65530:OML65558 OCP65530:OCP65558 NST65530:NST65558 NIX65530:NIX65558 MZB65530:MZB65558 MPF65530:MPF65558 MFJ65530:MFJ65558 LVN65530:LVN65558 LLR65530:LLR65558 LBV65530:LBV65558 KRZ65530:KRZ65558 KID65530:KID65558 JYH65530:JYH65558 JOL65530:JOL65558 JEP65530:JEP65558 IUT65530:IUT65558 IKX65530:IKX65558 IBB65530:IBB65558 HRF65530:HRF65558 HHJ65530:HHJ65558 GXN65530:GXN65558 GNR65530:GNR65558 GDV65530:GDV65558 FTZ65530:FTZ65558 FKD65530:FKD65558 FAH65530:FAH65558 EQL65530:EQL65558 EGP65530:EGP65558 DWT65530:DWT65558 DMX65530:DMX65558 DDB65530:DDB65558 CTF65530:CTF65558 CJJ65530:CJJ65558 BZN65530:BZN65558 BPR65530:BPR65558 BFV65530:BFV65558 AVZ65530:AVZ65558 AMD65530:AMD65558 ACH65530:ACH65558 SL65530:SL65558 IP65530:IP65558 IM65530:IM65558 SI65530:SI65558 ACE65530:ACE65558 AMA65530:AMA65558 AVW65530:AVW65558 BFS65530:BFS65558 BPO65530:BPO65558 BZK65530:BZK65558 CJG65530:CJG65558 CTC65530:CTC65558 DCY65530:DCY65558 DMU65530:DMU65558 DWQ65530:DWQ65558 EGM65530:EGM65558 EQI65530:EQI65558 FAE65530:FAE65558 FKA65530:FKA65558 FTW65530:FTW65558 GDS65530:GDS65558 GNO65530:GNO65558 GXK65530:GXK65558 HHG65530:HHG65558 HRC65530:HRC65558 IAY65530:IAY65558 IKU65530:IKU65558 IUQ65530:IUQ65558 JEM65530:JEM65558 JOI65530:JOI65558 JYE65530:JYE65558 KIA65530:KIA65558 KRW65530:KRW65558 LBS65530:LBS65558 LLO65530:LLO65558 LVK65530:LVK65558 MFG65530:MFG65558 MPC65530:MPC65558 MYY65530:MYY65558 NIU65530:NIU65558 NSQ65530:NSQ65558 OCM65530:OCM65558 OMI65530:OMI65558 OWE65530:OWE65558 PGA65530:PGA65558 PPW65530:PPW65558 PZS65530:PZS65558 QJO65530:QJO65558 QTK65530:QTK65558 RDG65530:RDG65558 RNC65530:RNC65558 RWY65530:RWY65558 SGU65530:SGU65558 SQQ65530:SQQ65558 TAM65530:TAM65558 TKI65530:TKI65558 TUE65530:TUE65558 UEA65530:UEA65558 UNW65530:UNW65558 UXS65530:UXS65558 VHO65530:VHO65558 VRK65530:VRK65558 WBG65530:WBG65558 WLC65530:WLC65558 WUY65530:WUY65558 IM131066:IM131094 SI131066:SI131094 ACE131066:ACE131094 AMA131066:AMA131094 AVW131066:AVW131094 BFS131066:BFS131094 BPO131066:BPO131094 BZK131066:BZK131094 CJG131066:CJG131094 CTC131066:CTC131094 DCY131066:DCY131094 DMU131066:DMU131094 DWQ131066:DWQ131094 EGM131066:EGM131094 EQI131066:EQI131094 FAE131066:FAE131094 FKA131066:FKA131094 FTW131066:FTW131094 GDS131066:GDS131094 GNO131066:GNO131094 GXK131066:GXK131094 HHG131066:HHG131094 HRC131066:HRC131094 IAY131066:IAY131094 IKU131066:IKU131094 IUQ131066:IUQ131094 JEM131066:JEM131094 JOI131066:JOI131094 JYE131066:JYE131094 KIA131066:KIA131094 KRW131066:KRW131094 LBS131066:LBS131094 LLO131066:LLO131094 LVK131066:LVK131094 MFG131066:MFG131094 MPC131066:MPC131094 MYY131066:MYY131094 NIU131066:NIU131094 NSQ131066:NSQ131094 OCM131066:OCM131094 OMI131066:OMI131094 OWE131066:OWE131094 PGA131066:PGA131094 PPW131066:PPW131094 PZS131066:PZS131094 QJO131066:QJO131094 QTK131066:QTK131094 RDG131066:RDG131094 RNC131066:RNC131094 RWY131066:RWY131094 SGU131066:SGU131094 SQQ131066:SQQ131094 TAM131066:TAM131094 TKI131066:TKI131094 TUE131066:TUE131094 UEA131066:UEA131094 UNW131066:UNW131094 UXS131066:UXS131094 VHO131066:VHO131094 VRK131066:VRK131094 WBG131066:WBG131094 WLC131066:WLC131094 WUY131066:WUY131094 IM196602:IM196630 SI196602:SI196630 ACE196602:ACE196630 AMA196602:AMA196630 AVW196602:AVW196630 BFS196602:BFS196630 BPO196602:BPO196630 BZK196602:BZK196630 CJG196602:CJG196630 CTC196602:CTC196630 DCY196602:DCY196630 DMU196602:DMU196630 DWQ196602:DWQ196630 EGM196602:EGM196630 EQI196602:EQI196630 FAE196602:FAE196630 FKA196602:FKA196630 FTW196602:FTW196630 GDS196602:GDS196630 GNO196602:GNO196630 GXK196602:GXK196630 HHG196602:HHG196630 HRC196602:HRC196630 IAY196602:IAY196630 IKU196602:IKU196630 IUQ196602:IUQ196630 JEM196602:JEM196630 JOI196602:JOI196630 JYE196602:JYE196630 KIA196602:KIA196630 KRW196602:KRW196630 LBS196602:LBS196630 LLO196602:LLO196630 LVK196602:LVK196630 MFG196602:MFG196630 MPC196602:MPC196630 MYY196602:MYY196630 NIU196602:NIU196630 NSQ196602:NSQ196630 OCM196602:OCM196630 OMI196602:OMI196630 OWE196602:OWE196630 PGA196602:PGA196630 PPW196602:PPW196630 PZS196602:PZS196630 QJO196602:QJO196630 QTK196602:QTK196630 RDG196602:RDG196630 RNC196602:RNC196630 RWY196602:RWY196630 SGU196602:SGU196630 SQQ196602:SQQ196630 TAM196602:TAM196630 TKI196602:TKI196630 TUE196602:TUE196630 UEA196602:UEA196630 UNW196602:UNW196630 UXS196602:UXS196630 VHO196602:VHO196630 VRK196602:VRK196630 WBG196602:WBG196630 WLC196602:WLC196630 WUY196602:WUY196630 IM262138:IM262166 SI262138:SI262166 ACE262138:ACE262166 AMA262138:AMA262166 AVW262138:AVW262166 BFS262138:BFS262166 BPO262138:BPO262166 BZK262138:BZK262166 CJG262138:CJG262166 CTC262138:CTC262166 DCY262138:DCY262166 DMU262138:DMU262166 DWQ262138:DWQ262166 EGM262138:EGM262166 EQI262138:EQI262166 FAE262138:FAE262166 FKA262138:FKA262166 FTW262138:FTW262166 GDS262138:GDS262166 GNO262138:GNO262166 GXK262138:GXK262166 HHG262138:HHG262166 HRC262138:HRC262166 IAY262138:IAY262166 IKU262138:IKU262166 IUQ262138:IUQ262166 JEM262138:JEM262166 JOI262138:JOI262166 JYE262138:JYE262166 KIA262138:KIA262166 KRW262138:KRW262166 LBS262138:LBS262166 LLO262138:LLO262166 LVK262138:LVK262166 MFG262138:MFG262166 MPC262138:MPC262166 MYY262138:MYY262166 NIU262138:NIU262166 NSQ262138:NSQ262166 OCM262138:OCM262166 OMI262138:OMI262166 OWE262138:OWE262166 PGA262138:PGA262166 PPW262138:PPW262166 PZS262138:PZS262166 QJO262138:QJO262166 QTK262138:QTK262166 RDG262138:RDG262166 RNC262138:RNC262166 RWY262138:RWY262166 SGU262138:SGU262166 SQQ262138:SQQ262166 TAM262138:TAM262166 TKI262138:TKI262166 TUE262138:TUE262166 UEA262138:UEA262166 UNW262138:UNW262166 UXS262138:UXS262166 VHO262138:VHO262166 VRK262138:VRK262166 WBG262138:WBG262166 WLC262138:WLC262166 WUY262138:WUY262166 IM327674:IM327702 SI327674:SI327702 ACE327674:ACE327702 AMA327674:AMA327702 AVW327674:AVW327702 BFS327674:BFS327702 BPO327674:BPO327702 BZK327674:BZK327702 CJG327674:CJG327702 CTC327674:CTC327702 DCY327674:DCY327702 DMU327674:DMU327702 DWQ327674:DWQ327702 EGM327674:EGM327702 EQI327674:EQI327702 FAE327674:FAE327702 FKA327674:FKA327702 FTW327674:FTW327702 GDS327674:GDS327702 GNO327674:GNO327702 GXK327674:GXK327702 HHG327674:HHG327702 HRC327674:HRC327702 IAY327674:IAY327702 IKU327674:IKU327702 IUQ327674:IUQ327702 JEM327674:JEM327702 JOI327674:JOI327702 JYE327674:JYE327702 KIA327674:KIA327702 KRW327674:KRW327702 LBS327674:LBS327702 LLO327674:LLO327702 LVK327674:LVK327702 MFG327674:MFG327702 MPC327674:MPC327702 MYY327674:MYY327702 NIU327674:NIU327702 NSQ327674:NSQ327702 OCM327674:OCM327702 OMI327674:OMI327702 OWE327674:OWE327702 PGA327674:PGA327702 PPW327674:PPW327702 PZS327674:PZS327702 QJO327674:QJO327702 QTK327674:QTK327702 RDG327674:RDG327702 RNC327674:RNC327702 RWY327674:RWY327702 SGU327674:SGU327702 SQQ327674:SQQ327702 TAM327674:TAM327702 TKI327674:TKI327702 TUE327674:TUE327702 UEA327674:UEA327702 UNW327674:UNW327702 UXS327674:UXS327702 VHO327674:VHO327702 VRK327674:VRK327702 WBG327674:WBG327702 WLC327674:WLC327702 WUY327674:WUY327702 IM393210:IM393238 SI393210:SI393238 ACE393210:ACE393238 AMA393210:AMA393238 AVW393210:AVW393238 BFS393210:BFS393238 BPO393210:BPO393238 BZK393210:BZK393238 CJG393210:CJG393238 CTC393210:CTC393238 DCY393210:DCY393238 DMU393210:DMU393238 DWQ393210:DWQ393238 EGM393210:EGM393238 EQI393210:EQI393238 FAE393210:FAE393238 FKA393210:FKA393238 FTW393210:FTW393238 GDS393210:GDS393238 GNO393210:GNO393238 GXK393210:GXK393238 HHG393210:HHG393238 HRC393210:HRC393238 IAY393210:IAY393238 IKU393210:IKU393238 IUQ393210:IUQ393238 JEM393210:JEM393238 JOI393210:JOI393238 JYE393210:JYE393238 KIA393210:KIA393238 KRW393210:KRW393238 LBS393210:LBS393238 LLO393210:LLO393238 LVK393210:LVK393238 MFG393210:MFG393238 MPC393210:MPC393238 MYY393210:MYY393238 NIU393210:NIU393238 NSQ393210:NSQ393238 OCM393210:OCM393238 OMI393210:OMI393238 OWE393210:OWE393238 PGA393210:PGA393238 PPW393210:PPW393238 PZS393210:PZS393238 QJO393210:QJO393238 QTK393210:QTK393238 RDG393210:RDG393238 RNC393210:RNC393238 RWY393210:RWY393238 SGU393210:SGU393238 SQQ393210:SQQ393238 TAM393210:TAM393238 TKI393210:TKI393238 TUE393210:TUE393238 UEA393210:UEA393238 UNW393210:UNW393238 UXS393210:UXS393238 VHO393210:VHO393238 VRK393210:VRK393238 WBG393210:WBG393238 WLC393210:WLC393238 WUY393210:WUY393238 IM458746:IM458774 SI458746:SI458774 ACE458746:ACE458774 AMA458746:AMA458774 AVW458746:AVW458774 BFS458746:BFS458774 BPO458746:BPO458774 BZK458746:BZK458774 CJG458746:CJG458774 CTC458746:CTC458774 DCY458746:DCY458774 DMU458746:DMU458774 DWQ458746:DWQ458774 EGM458746:EGM458774 EQI458746:EQI458774 FAE458746:FAE458774 FKA458746:FKA458774 FTW458746:FTW458774 GDS458746:GDS458774 GNO458746:GNO458774 GXK458746:GXK458774 HHG458746:HHG458774 HRC458746:HRC458774 IAY458746:IAY458774 IKU458746:IKU458774 IUQ458746:IUQ458774 JEM458746:JEM458774 JOI458746:JOI458774 JYE458746:JYE458774 KIA458746:KIA458774 KRW458746:KRW458774 LBS458746:LBS458774 LLO458746:LLO458774 LVK458746:LVK458774 MFG458746:MFG458774 MPC458746:MPC458774 MYY458746:MYY458774 NIU458746:NIU458774 NSQ458746:NSQ458774 OCM458746:OCM458774 OMI458746:OMI458774 OWE458746:OWE458774 PGA458746:PGA458774 PPW458746:PPW458774 PZS458746:PZS458774 QJO458746:QJO458774 QTK458746:QTK458774 RDG458746:RDG458774 RNC458746:RNC458774 RWY458746:RWY458774 SGU458746:SGU458774 SQQ458746:SQQ458774 TAM458746:TAM458774 TKI458746:TKI458774 TUE458746:TUE458774 UEA458746:UEA458774 UNW458746:UNW458774 UXS458746:UXS458774 VHO458746:VHO458774 VRK458746:VRK458774 WBG458746:WBG458774 WLC458746:WLC458774 WUY458746:WUY458774 IM524282:IM524310 SI524282:SI524310 ACE524282:ACE524310 AMA524282:AMA524310 AVW524282:AVW524310 BFS524282:BFS524310 BPO524282:BPO524310 BZK524282:BZK524310 CJG524282:CJG524310 CTC524282:CTC524310 DCY524282:DCY524310 DMU524282:DMU524310 DWQ524282:DWQ524310 EGM524282:EGM524310 EQI524282:EQI524310 FAE524282:FAE524310 FKA524282:FKA524310 FTW524282:FTW524310 GDS524282:GDS524310 GNO524282:GNO524310 GXK524282:GXK524310 HHG524282:HHG524310 HRC524282:HRC524310 IAY524282:IAY524310 IKU524282:IKU524310 IUQ524282:IUQ524310 JEM524282:JEM524310 JOI524282:JOI524310 JYE524282:JYE524310 KIA524282:KIA524310 KRW524282:KRW524310 LBS524282:LBS524310 LLO524282:LLO524310 LVK524282:LVK524310 MFG524282:MFG524310 MPC524282:MPC524310 MYY524282:MYY524310 NIU524282:NIU524310 NSQ524282:NSQ524310 OCM524282:OCM524310 OMI524282:OMI524310 OWE524282:OWE524310 PGA524282:PGA524310 PPW524282:PPW524310 PZS524282:PZS524310 QJO524282:QJO524310 QTK524282:QTK524310 RDG524282:RDG524310 RNC524282:RNC524310 RWY524282:RWY524310 SGU524282:SGU524310 SQQ524282:SQQ524310 TAM524282:TAM524310 TKI524282:TKI524310 TUE524282:TUE524310 UEA524282:UEA524310 UNW524282:UNW524310 UXS524282:UXS524310 VHO524282:VHO524310 VRK524282:VRK524310 WBG524282:WBG524310 WLC524282:WLC524310 WUY524282:WUY524310 IM589818:IM589846 SI589818:SI589846 ACE589818:ACE589846 AMA589818:AMA589846 AVW589818:AVW589846 BFS589818:BFS589846 BPO589818:BPO589846 BZK589818:BZK589846 CJG589818:CJG589846 CTC589818:CTC589846 DCY589818:DCY589846 DMU589818:DMU589846 DWQ589818:DWQ589846 EGM589818:EGM589846 EQI589818:EQI589846 FAE589818:FAE589846 FKA589818:FKA589846 FTW589818:FTW589846 GDS589818:GDS589846 GNO589818:GNO589846 GXK589818:GXK589846 HHG589818:HHG589846 HRC589818:HRC589846 IAY589818:IAY589846 IKU589818:IKU589846 IUQ589818:IUQ589846 JEM589818:JEM589846 JOI589818:JOI589846 JYE589818:JYE589846 KIA589818:KIA589846 KRW589818:KRW589846 LBS589818:LBS589846 LLO589818:LLO589846 LVK589818:LVK589846 MFG589818:MFG589846 MPC589818:MPC589846 MYY589818:MYY589846 NIU589818:NIU589846 NSQ589818:NSQ589846 OCM589818:OCM589846 OMI589818:OMI589846 OWE589818:OWE589846 PGA589818:PGA589846 PPW589818:PPW589846 PZS589818:PZS589846 QJO589818:QJO589846 QTK589818:QTK589846 RDG589818:RDG589846 RNC589818:RNC589846 RWY589818:RWY589846 SGU589818:SGU589846 SQQ589818:SQQ589846 TAM589818:TAM589846 TKI589818:TKI589846 TUE589818:TUE589846 UEA589818:UEA589846 UNW589818:UNW589846 UXS589818:UXS589846 VHO589818:VHO589846 VRK589818:VRK589846 WBG589818:WBG589846 WLC589818:WLC589846 WUY589818:WUY589846 IM655354:IM655382 SI655354:SI655382 ACE655354:ACE655382 AMA655354:AMA655382 AVW655354:AVW655382 BFS655354:BFS655382 BPO655354:BPO655382 BZK655354:BZK655382 CJG655354:CJG655382 CTC655354:CTC655382 DCY655354:DCY655382 DMU655354:DMU655382 DWQ655354:DWQ655382 EGM655354:EGM655382 EQI655354:EQI655382 FAE655354:FAE655382 FKA655354:FKA655382 FTW655354:FTW655382 GDS655354:GDS655382 GNO655354:GNO655382 GXK655354:GXK655382 HHG655354:HHG655382 HRC655354:HRC655382 IAY655354:IAY655382 IKU655354:IKU655382 IUQ655354:IUQ655382 JEM655354:JEM655382 JOI655354:JOI655382 JYE655354:JYE655382 KIA655354:KIA655382 KRW655354:KRW655382 LBS655354:LBS655382 LLO655354:LLO655382 LVK655354:LVK655382 MFG655354:MFG655382 MPC655354:MPC655382 MYY655354:MYY655382 NIU655354:NIU655382 NSQ655354:NSQ655382 OCM655354:OCM655382 OMI655354:OMI655382 OWE655354:OWE655382 PGA655354:PGA655382 PPW655354:PPW655382 PZS655354:PZS655382 QJO655354:QJO655382 QTK655354:QTK655382 RDG655354:RDG655382 RNC655354:RNC655382 RWY655354:RWY655382 SGU655354:SGU655382 SQQ655354:SQQ655382 TAM655354:TAM655382 TKI655354:TKI655382 TUE655354:TUE655382 UEA655354:UEA655382 UNW655354:UNW655382 UXS655354:UXS655382 VHO655354:VHO655382 VRK655354:VRK655382 WBG655354:WBG655382 WLC655354:WLC655382 WUY655354:WUY655382 IM720890:IM720918 SI720890:SI720918 ACE720890:ACE720918 AMA720890:AMA720918 AVW720890:AVW720918 BFS720890:BFS720918 BPO720890:BPO720918 BZK720890:BZK720918 CJG720890:CJG720918 CTC720890:CTC720918 DCY720890:DCY720918 DMU720890:DMU720918 DWQ720890:DWQ720918 EGM720890:EGM720918 EQI720890:EQI720918 FAE720890:FAE720918 FKA720890:FKA720918 FTW720890:FTW720918 GDS720890:GDS720918 GNO720890:GNO720918 GXK720890:GXK720918 HHG720890:HHG720918 HRC720890:HRC720918 IAY720890:IAY720918 IKU720890:IKU720918 IUQ720890:IUQ720918 JEM720890:JEM720918 JOI720890:JOI720918 JYE720890:JYE720918 KIA720890:KIA720918 KRW720890:KRW720918 LBS720890:LBS720918 LLO720890:LLO720918 LVK720890:LVK720918 MFG720890:MFG720918 MPC720890:MPC720918 MYY720890:MYY720918 NIU720890:NIU720918 NSQ720890:NSQ720918 OCM720890:OCM720918 OMI720890:OMI720918 OWE720890:OWE720918 PGA720890:PGA720918 PPW720890:PPW720918 PZS720890:PZS720918 QJO720890:QJO720918 QTK720890:QTK720918 RDG720890:RDG720918 RNC720890:RNC720918 RWY720890:RWY720918 SGU720890:SGU720918 SQQ720890:SQQ720918 TAM720890:TAM720918 TKI720890:TKI720918 TUE720890:TUE720918 UEA720890:UEA720918 UNW720890:UNW720918 UXS720890:UXS720918 VHO720890:VHO720918 VRK720890:VRK720918 WBG720890:WBG720918 WLC720890:WLC720918 WUY720890:WUY720918 IM786426:IM786454 SI786426:SI786454 ACE786426:ACE786454 AMA786426:AMA786454 AVW786426:AVW786454 BFS786426:BFS786454 BPO786426:BPO786454 BZK786426:BZK786454 CJG786426:CJG786454 CTC786426:CTC786454 DCY786426:DCY786454 DMU786426:DMU786454 DWQ786426:DWQ786454 EGM786426:EGM786454 EQI786426:EQI786454 FAE786426:FAE786454 FKA786426:FKA786454 FTW786426:FTW786454 GDS786426:GDS786454 GNO786426:GNO786454 GXK786426:GXK786454 HHG786426:HHG786454 HRC786426:HRC786454 IAY786426:IAY786454 IKU786426:IKU786454 IUQ786426:IUQ786454 JEM786426:JEM786454 JOI786426:JOI786454 JYE786426:JYE786454 KIA786426:KIA786454 KRW786426:KRW786454 LBS786426:LBS786454 LLO786426:LLO786454 LVK786426:LVK786454 MFG786426:MFG786454 MPC786426:MPC786454 MYY786426:MYY786454 NIU786426:NIU786454 NSQ786426:NSQ786454 OCM786426:OCM786454 OMI786426:OMI786454 OWE786426:OWE786454 PGA786426:PGA786454 PPW786426:PPW786454 PZS786426:PZS786454 QJO786426:QJO786454 QTK786426:QTK786454 RDG786426:RDG786454 RNC786426:RNC786454 RWY786426:RWY786454 SGU786426:SGU786454 SQQ786426:SQQ786454 TAM786426:TAM786454 TKI786426:TKI786454 TUE786426:TUE786454 UEA786426:UEA786454 UNW786426:UNW786454 UXS786426:UXS786454 VHO786426:VHO786454 VRK786426:VRK786454 WBG786426:WBG786454 WLC786426:WLC786454 WUY786426:WUY786454 IM851962:IM851990 SI851962:SI851990 ACE851962:ACE851990 AMA851962:AMA851990 AVW851962:AVW851990 BFS851962:BFS851990 BPO851962:BPO851990 BZK851962:BZK851990 CJG851962:CJG851990 CTC851962:CTC851990 DCY851962:DCY851990 DMU851962:DMU851990 DWQ851962:DWQ851990 EGM851962:EGM851990 EQI851962:EQI851990 FAE851962:FAE851990 FKA851962:FKA851990 FTW851962:FTW851990 GDS851962:GDS851990 GNO851962:GNO851990 GXK851962:GXK851990 HHG851962:HHG851990 HRC851962:HRC851990 IAY851962:IAY851990 IKU851962:IKU851990 IUQ851962:IUQ851990 JEM851962:JEM851990 JOI851962:JOI851990 JYE851962:JYE851990 KIA851962:KIA851990 KRW851962:KRW851990 LBS851962:LBS851990 LLO851962:LLO851990 LVK851962:LVK851990 MFG851962:MFG851990 MPC851962:MPC851990 MYY851962:MYY851990 NIU851962:NIU851990 NSQ851962:NSQ851990 OCM851962:OCM851990 OMI851962:OMI851990 OWE851962:OWE851990 PGA851962:PGA851990 PPW851962:PPW851990 PZS851962:PZS851990 QJO851962:QJO851990 QTK851962:QTK851990 RDG851962:RDG851990 RNC851962:RNC851990 RWY851962:RWY851990 SGU851962:SGU851990 SQQ851962:SQQ851990 TAM851962:TAM851990 TKI851962:TKI851990 TUE851962:TUE851990 UEA851962:UEA851990 UNW851962:UNW851990 UXS851962:UXS851990 VHO851962:VHO851990 VRK851962:VRK851990 WBG851962:WBG851990 WLC851962:WLC851990 WUY851962:WUY851990 IM917498:IM917526 SI917498:SI917526 ACE917498:ACE917526 AMA917498:AMA917526 AVW917498:AVW917526 BFS917498:BFS917526 BPO917498:BPO917526 BZK917498:BZK917526 CJG917498:CJG917526 CTC917498:CTC917526 DCY917498:DCY917526 DMU917498:DMU917526 DWQ917498:DWQ917526 EGM917498:EGM917526 EQI917498:EQI917526 FAE917498:FAE917526 FKA917498:FKA917526 FTW917498:FTW917526 GDS917498:GDS917526 GNO917498:GNO917526 GXK917498:GXK917526 HHG917498:HHG917526 HRC917498:HRC917526 IAY917498:IAY917526 IKU917498:IKU917526 IUQ917498:IUQ917526 JEM917498:JEM917526 JOI917498:JOI917526 JYE917498:JYE917526 KIA917498:KIA917526 KRW917498:KRW917526 LBS917498:LBS917526 LLO917498:LLO917526 LVK917498:LVK917526 MFG917498:MFG917526 MPC917498:MPC917526 MYY917498:MYY917526 NIU917498:NIU917526 NSQ917498:NSQ917526 OCM917498:OCM917526 OMI917498:OMI917526 OWE917498:OWE917526 PGA917498:PGA917526 PPW917498:PPW917526 PZS917498:PZS917526 QJO917498:QJO917526 QTK917498:QTK917526 RDG917498:RDG917526 RNC917498:RNC917526 RWY917498:RWY917526 SGU917498:SGU917526 SQQ917498:SQQ917526 TAM917498:TAM917526 TKI917498:TKI917526 TUE917498:TUE917526 UEA917498:UEA917526 UNW917498:UNW917526 UXS917498:UXS917526 VHO917498:VHO917526 VRK917498:VRK917526 WBG917498:WBG917526 WLC917498:WLC917526 WUY917498:WUY917526 IM983034:IM983062 SI983034:SI983062 ACE983034:ACE983062 AMA983034:AMA983062 AVW983034:AVW983062 BFS983034:BFS983062 BPO983034:BPO983062 BZK983034:BZK983062 CJG983034:CJG983062 CTC983034:CTC983062 DCY983034:DCY983062 DMU983034:DMU983062 DWQ983034:DWQ983062 EGM983034:EGM983062 EQI983034:EQI983062 FAE983034:FAE983062 FKA983034:FKA983062 FTW983034:FTW983062 GDS983034:GDS983062 GNO983034:GNO983062 GXK983034:GXK983062 HHG983034:HHG983062 HRC983034:HRC983062 IAY983034:IAY983062 IKU983034:IKU983062 IUQ983034:IUQ983062 JEM983034:JEM983062 JOI983034:JOI983062 JYE983034:JYE983062 KIA983034:KIA983062 KRW983034:KRW983062 LBS983034:LBS983062 LLO983034:LLO983062 LVK983034:LVK983062 MFG983034:MFG983062 MPC983034:MPC983062 MYY983034:MYY983062 NIU983034:NIU983062 NSQ983034:NSQ983062 OCM983034:OCM983062 OMI983034:OMI983062 OWE983034:OWE983062 PGA983034:PGA983062 PPW983034:PPW983062 PZS983034:PZS983062 QJO983034:QJO983062 QTK983034:QTK983062 RDG983034:RDG983062 RNC983034:RNC983062 RWY983034:RWY983062 SGU983034:SGU983062 SQQ983034:SQQ983062 TAM983034:TAM983062 TKI983034:TKI983062 TUE983034:TUE983062 UEA983034:UEA983062 UNW983034:UNW983062 UXS983034:UXS983062 VHO983034:VHO983062 VRK983034:VRK983062 WBG983034:WBG983062 WLC983034:WLC983062 WUY983034:WUY983062" xr:uid="{00000000-0002-0000-0300-000001000000}">
      <formula1>#REF!</formula1>
    </dataValidation>
    <dataValidation type="list" allowBlank="1" showInputMessage="1" showErrorMessage="1" sqref="C65543:C65571 WUZ983034:WUZ983062 WLD983034:WLD983062 WBH983034:WBH983062 VRL983034:VRL983062 VHP983034:VHP983062 UXT983034:UXT983062 UNX983034:UNX983062 UEB983034:UEB983062 TUF983034:TUF983062 TKJ983034:TKJ983062 TAN983034:TAN983062 SQR983034:SQR983062 SGV983034:SGV983062 RWZ983034:RWZ983062 RND983034:RND983062 RDH983034:RDH983062 QTL983034:QTL983062 QJP983034:QJP983062 PZT983034:PZT983062 PPX983034:PPX983062 PGB983034:PGB983062 OWF983034:OWF983062 OMJ983034:OMJ983062 OCN983034:OCN983062 NSR983034:NSR983062 NIV983034:NIV983062 MYZ983034:MYZ983062 MPD983034:MPD983062 MFH983034:MFH983062 LVL983034:LVL983062 LLP983034:LLP983062 LBT983034:LBT983062 KRX983034:KRX983062 KIB983034:KIB983062 JYF983034:JYF983062 JOJ983034:JOJ983062 JEN983034:JEN983062 IUR983034:IUR983062 IKV983034:IKV983062 IAZ983034:IAZ983062 HRD983034:HRD983062 HHH983034:HHH983062 GXL983034:GXL983062 GNP983034:GNP983062 GDT983034:GDT983062 FTX983034:FTX983062 FKB983034:FKB983062 FAF983034:FAF983062 EQJ983034:EQJ983062 EGN983034:EGN983062 DWR983034:DWR983062 DMV983034:DMV983062 DCZ983034:DCZ983062 CTD983034:CTD983062 CJH983034:CJH983062 BZL983034:BZL983062 BPP983034:BPP983062 BFT983034:BFT983062 AVX983034:AVX983062 AMB983034:AMB983062 ACF983034:ACF983062 SJ983034:SJ983062 IN983034:IN983062 C983047:C983075 WUZ917498:WUZ917526 WLD917498:WLD917526 WBH917498:WBH917526 VRL917498:VRL917526 VHP917498:VHP917526 UXT917498:UXT917526 UNX917498:UNX917526 UEB917498:UEB917526 TUF917498:TUF917526 TKJ917498:TKJ917526 TAN917498:TAN917526 SQR917498:SQR917526 SGV917498:SGV917526 RWZ917498:RWZ917526 RND917498:RND917526 RDH917498:RDH917526 QTL917498:QTL917526 QJP917498:QJP917526 PZT917498:PZT917526 PPX917498:PPX917526 PGB917498:PGB917526 OWF917498:OWF917526 OMJ917498:OMJ917526 OCN917498:OCN917526 NSR917498:NSR917526 NIV917498:NIV917526 MYZ917498:MYZ917526 MPD917498:MPD917526 MFH917498:MFH917526 LVL917498:LVL917526 LLP917498:LLP917526 LBT917498:LBT917526 KRX917498:KRX917526 KIB917498:KIB917526 JYF917498:JYF917526 JOJ917498:JOJ917526 JEN917498:JEN917526 IUR917498:IUR917526 IKV917498:IKV917526 IAZ917498:IAZ917526 HRD917498:HRD917526 HHH917498:HHH917526 GXL917498:GXL917526 GNP917498:GNP917526 GDT917498:GDT917526 FTX917498:FTX917526 FKB917498:FKB917526 FAF917498:FAF917526 EQJ917498:EQJ917526 EGN917498:EGN917526 DWR917498:DWR917526 DMV917498:DMV917526 DCZ917498:DCZ917526 CTD917498:CTD917526 CJH917498:CJH917526 BZL917498:BZL917526 BPP917498:BPP917526 BFT917498:BFT917526 AVX917498:AVX917526 AMB917498:AMB917526 ACF917498:ACF917526 SJ917498:SJ917526 IN917498:IN917526 C917511:C917539 WUZ851962:WUZ851990 WLD851962:WLD851990 WBH851962:WBH851990 VRL851962:VRL851990 VHP851962:VHP851990 UXT851962:UXT851990 UNX851962:UNX851990 UEB851962:UEB851990 TUF851962:TUF851990 TKJ851962:TKJ851990 TAN851962:TAN851990 SQR851962:SQR851990 SGV851962:SGV851990 RWZ851962:RWZ851990 RND851962:RND851990 RDH851962:RDH851990 QTL851962:QTL851990 QJP851962:QJP851990 PZT851962:PZT851990 PPX851962:PPX851990 PGB851962:PGB851990 OWF851962:OWF851990 OMJ851962:OMJ851990 OCN851962:OCN851990 NSR851962:NSR851990 NIV851962:NIV851990 MYZ851962:MYZ851990 MPD851962:MPD851990 MFH851962:MFH851990 LVL851962:LVL851990 LLP851962:LLP851990 LBT851962:LBT851990 KRX851962:KRX851990 KIB851962:KIB851990 JYF851962:JYF851990 JOJ851962:JOJ851990 JEN851962:JEN851990 IUR851962:IUR851990 IKV851962:IKV851990 IAZ851962:IAZ851990 HRD851962:HRD851990 HHH851962:HHH851990 GXL851962:GXL851990 GNP851962:GNP851990 GDT851962:GDT851990 FTX851962:FTX851990 FKB851962:FKB851990 FAF851962:FAF851990 EQJ851962:EQJ851990 EGN851962:EGN851990 DWR851962:DWR851990 DMV851962:DMV851990 DCZ851962:DCZ851990 CTD851962:CTD851990 CJH851962:CJH851990 BZL851962:BZL851990 BPP851962:BPP851990 BFT851962:BFT851990 AVX851962:AVX851990 AMB851962:AMB851990 ACF851962:ACF851990 SJ851962:SJ851990 IN851962:IN851990 C851975:C852003 WUZ786426:WUZ786454 WLD786426:WLD786454 WBH786426:WBH786454 VRL786426:VRL786454 VHP786426:VHP786454 UXT786426:UXT786454 UNX786426:UNX786454 UEB786426:UEB786454 TUF786426:TUF786454 TKJ786426:TKJ786454 TAN786426:TAN786454 SQR786426:SQR786454 SGV786426:SGV786454 RWZ786426:RWZ786454 RND786426:RND786454 RDH786426:RDH786454 QTL786426:QTL786454 QJP786426:QJP786454 PZT786426:PZT786454 PPX786426:PPX786454 PGB786426:PGB786454 OWF786426:OWF786454 OMJ786426:OMJ786454 OCN786426:OCN786454 NSR786426:NSR786454 NIV786426:NIV786454 MYZ786426:MYZ786454 MPD786426:MPD786454 MFH786426:MFH786454 LVL786426:LVL786454 LLP786426:LLP786454 LBT786426:LBT786454 KRX786426:KRX786454 KIB786426:KIB786454 JYF786426:JYF786454 JOJ786426:JOJ786454 JEN786426:JEN786454 IUR786426:IUR786454 IKV786426:IKV786454 IAZ786426:IAZ786454 HRD786426:HRD786454 HHH786426:HHH786454 GXL786426:GXL786454 GNP786426:GNP786454 GDT786426:GDT786454 FTX786426:FTX786454 FKB786426:FKB786454 FAF786426:FAF786454 EQJ786426:EQJ786454 EGN786426:EGN786454 DWR786426:DWR786454 DMV786426:DMV786454 DCZ786426:DCZ786454 CTD786426:CTD786454 CJH786426:CJH786454 BZL786426:BZL786454 BPP786426:BPP786454 BFT786426:BFT786454 AVX786426:AVX786454 AMB786426:AMB786454 ACF786426:ACF786454 SJ786426:SJ786454 IN786426:IN786454 C786439:C786467 WUZ720890:WUZ720918 WLD720890:WLD720918 WBH720890:WBH720918 VRL720890:VRL720918 VHP720890:VHP720918 UXT720890:UXT720918 UNX720890:UNX720918 UEB720890:UEB720918 TUF720890:TUF720918 TKJ720890:TKJ720918 TAN720890:TAN720918 SQR720890:SQR720918 SGV720890:SGV720918 RWZ720890:RWZ720918 RND720890:RND720918 RDH720890:RDH720918 QTL720890:QTL720918 QJP720890:QJP720918 PZT720890:PZT720918 PPX720890:PPX720918 PGB720890:PGB720918 OWF720890:OWF720918 OMJ720890:OMJ720918 OCN720890:OCN720918 NSR720890:NSR720918 NIV720890:NIV720918 MYZ720890:MYZ720918 MPD720890:MPD720918 MFH720890:MFH720918 LVL720890:LVL720918 LLP720890:LLP720918 LBT720890:LBT720918 KRX720890:KRX720918 KIB720890:KIB720918 JYF720890:JYF720918 JOJ720890:JOJ720918 JEN720890:JEN720918 IUR720890:IUR720918 IKV720890:IKV720918 IAZ720890:IAZ720918 HRD720890:HRD720918 HHH720890:HHH720918 GXL720890:GXL720918 GNP720890:GNP720918 GDT720890:GDT720918 FTX720890:FTX720918 FKB720890:FKB720918 FAF720890:FAF720918 EQJ720890:EQJ720918 EGN720890:EGN720918 DWR720890:DWR720918 DMV720890:DMV720918 DCZ720890:DCZ720918 CTD720890:CTD720918 CJH720890:CJH720918 BZL720890:BZL720918 BPP720890:BPP720918 BFT720890:BFT720918 AVX720890:AVX720918 AMB720890:AMB720918 ACF720890:ACF720918 SJ720890:SJ720918 IN720890:IN720918 C720903:C720931 WUZ655354:WUZ655382 WLD655354:WLD655382 WBH655354:WBH655382 VRL655354:VRL655382 VHP655354:VHP655382 UXT655354:UXT655382 UNX655354:UNX655382 UEB655354:UEB655382 TUF655354:TUF655382 TKJ655354:TKJ655382 TAN655354:TAN655382 SQR655354:SQR655382 SGV655354:SGV655382 RWZ655354:RWZ655382 RND655354:RND655382 RDH655354:RDH655382 QTL655354:QTL655382 QJP655354:QJP655382 PZT655354:PZT655382 PPX655354:PPX655382 PGB655354:PGB655382 OWF655354:OWF655382 OMJ655354:OMJ655382 OCN655354:OCN655382 NSR655354:NSR655382 NIV655354:NIV655382 MYZ655354:MYZ655382 MPD655354:MPD655382 MFH655354:MFH655382 LVL655354:LVL655382 LLP655354:LLP655382 LBT655354:LBT655382 KRX655354:KRX655382 KIB655354:KIB655382 JYF655354:JYF655382 JOJ655354:JOJ655382 JEN655354:JEN655382 IUR655354:IUR655382 IKV655354:IKV655382 IAZ655354:IAZ655382 HRD655354:HRD655382 HHH655354:HHH655382 GXL655354:GXL655382 GNP655354:GNP655382 GDT655354:GDT655382 FTX655354:FTX655382 FKB655354:FKB655382 FAF655354:FAF655382 EQJ655354:EQJ655382 EGN655354:EGN655382 DWR655354:DWR655382 DMV655354:DMV655382 DCZ655354:DCZ655382 CTD655354:CTD655382 CJH655354:CJH655382 BZL655354:BZL655382 BPP655354:BPP655382 BFT655354:BFT655382 AVX655354:AVX655382 AMB655354:AMB655382 ACF655354:ACF655382 SJ655354:SJ655382 IN655354:IN655382 C655367:C655395 WUZ589818:WUZ589846 WLD589818:WLD589846 WBH589818:WBH589846 VRL589818:VRL589846 VHP589818:VHP589846 UXT589818:UXT589846 UNX589818:UNX589846 UEB589818:UEB589846 TUF589818:TUF589846 TKJ589818:TKJ589846 TAN589818:TAN589846 SQR589818:SQR589846 SGV589818:SGV589846 RWZ589818:RWZ589846 RND589818:RND589846 RDH589818:RDH589846 QTL589818:QTL589846 QJP589818:QJP589846 PZT589818:PZT589846 PPX589818:PPX589846 PGB589818:PGB589846 OWF589818:OWF589846 OMJ589818:OMJ589846 OCN589818:OCN589846 NSR589818:NSR589846 NIV589818:NIV589846 MYZ589818:MYZ589846 MPD589818:MPD589846 MFH589818:MFH589846 LVL589818:LVL589846 LLP589818:LLP589846 LBT589818:LBT589846 KRX589818:KRX589846 KIB589818:KIB589846 JYF589818:JYF589846 JOJ589818:JOJ589846 JEN589818:JEN589846 IUR589818:IUR589846 IKV589818:IKV589846 IAZ589818:IAZ589846 HRD589818:HRD589846 HHH589818:HHH589846 GXL589818:GXL589846 GNP589818:GNP589846 GDT589818:GDT589846 FTX589818:FTX589846 FKB589818:FKB589846 FAF589818:FAF589846 EQJ589818:EQJ589846 EGN589818:EGN589846 DWR589818:DWR589846 DMV589818:DMV589846 DCZ589818:DCZ589846 CTD589818:CTD589846 CJH589818:CJH589846 BZL589818:BZL589846 BPP589818:BPP589846 BFT589818:BFT589846 AVX589818:AVX589846 AMB589818:AMB589846 ACF589818:ACF589846 SJ589818:SJ589846 IN589818:IN589846 C589831:C589859 WUZ524282:WUZ524310 WLD524282:WLD524310 WBH524282:WBH524310 VRL524282:VRL524310 VHP524282:VHP524310 UXT524282:UXT524310 UNX524282:UNX524310 UEB524282:UEB524310 TUF524282:TUF524310 TKJ524282:TKJ524310 TAN524282:TAN524310 SQR524282:SQR524310 SGV524282:SGV524310 RWZ524282:RWZ524310 RND524282:RND524310 RDH524282:RDH524310 QTL524282:QTL524310 QJP524282:QJP524310 PZT524282:PZT524310 PPX524282:PPX524310 PGB524282:PGB524310 OWF524282:OWF524310 OMJ524282:OMJ524310 OCN524282:OCN524310 NSR524282:NSR524310 NIV524282:NIV524310 MYZ524282:MYZ524310 MPD524282:MPD524310 MFH524282:MFH524310 LVL524282:LVL524310 LLP524282:LLP524310 LBT524282:LBT524310 KRX524282:KRX524310 KIB524282:KIB524310 JYF524282:JYF524310 JOJ524282:JOJ524310 JEN524282:JEN524310 IUR524282:IUR524310 IKV524282:IKV524310 IAZ524282:IAZ524310 HRD524282:HRD524310 HHH524282:HHH524310 GXL524282:GXL524310 GNP524282:GNP524310 GDT524282:GDT524310 FTX524282:FTX524310 FKB524282:FKB524310 FAF524282:FAF524310 EQJ524282:EQJ524310 EGN524282:EGN524310 DWR524282:DWR524310 DMV524282:DMV524310 DCZ524282:DCZ524310 CTD524282:CTD524310 CJH524282:CJH524310 BZL524282:BZL524310 BPP524282:BPP524310 BFT524282:BFT524310 AVX524282:AVX524310 AMB524282:AMB524310 ACF524282:ACF524310 SJ524282:SJ524310 IN524282:IN524310 C524295:C524323 WUZ458746:WUZ458774 WLD458746:WLD458774 WBH458746:WBH458774 VRL458746:VRL458774 VHP458746:VHP458774 UXT458746:UXT458774 UNX458746:UNX458774 UEB458746:UEB458774 TUF458746:TUF458774 TKJ458746:TKJ458774 TAN458746:TAN458774 SQR458746:SQR458774 SGV458746:SGV458774 RWZ458746:RWZ458774 RND458746:RND458774 RDH458746:RDH458774 QTL458746:QTL458774 QJP458746:QJP458774 PZT458746:PZT458774 PPX458746:PPX458774 PGB458746:PGB458774 OWF458746:OWF458774 OMJ458746:OMJ458774 OCN458746:OCN458774 NSR458746:NSR458774 NIV458746:NIV458774 MYZ458746:MYZ458774 MPD458746:MPD458774 MFH458746:MFH458774 LVL458746:LVL458774 LLP458746:LLP458774 LBT458746:LBT458774 KRX458746:KRX458774 KIB458746:KIB458774 JYF458746:JYF458774 JOJ458746:JOJ458774 JEN458746:JEN458774 IUR458746:IUR458774 IKV458746:IKV458774 IAZ458746:IAZ458774 HRD458746:HRD458774 HHH458746:HHH458774 GXL458746:GXL458774 GNP458746:GNP458774 GDT458746:GDT458774 FTX458746:FTX458774 FKB458746:FKB458774 FAF458746:FAF458774 EQJ458746:EQJ458774 EGN458746:EGN458774 DWR458746:DWR458774 DMV458746:DMV458774 DCZ458746:DCZ458774 CTD458746:CTD458774 CJH458746:CJH458774 BZL458746:BZL458774 BPP458746:BPP458774 BFT458746:BFT458774 AVX458746:AVX458774 AMB458746:AMB458774 ACF458746:ACF458774 SJ458746:SJ458774 IN458746:IN458774 C458759:C458787 WUZ393210:WUZ393238 WLD393210:WLD393238 WBH393210:WBH393238 VRL393210:VRL393238 VHP393210:VHP393238 UXT393210:UXT393238 UNX393210:UNX393238 UEB393210:UEB393238 TUF393210:TUF393238 TKJ393210:TKJ393238 TAN393210:TAN393238 SQR393210:SQR393238 SGV393210:SGV393238 RWZ393210:RWZ393238 RND393210:RND393238 RDH393210:RDH393238 QTL393210:QTL393238 QJP393210:QJP393238 PZT393210:PZT393238 PPX393210:PPX393238 PGB393210:PGB393238 OWF393210:OWF393238 OMJ393210:OMJ393238 OCN393210:OCN393238 NSR393210:NSR393238 NIV393210:NIV393238 MYZ393210:MYZ393238 MPD393210:MPD393238 MFH393210:MFH393238 LVL393210:LVL393238 LLP393210:LLP393238 LBT393210:LBT393238 KRX393210:KRX393238 KIB393210:KIB393238 JYF393210:JYF393238 JOJ393210:JOJ393238 JEN393210:JEN393238 IUR393210:IUR393238 IKV393210:IKV393238 IAZ393210:IAZ393238 HRD393210:HRD393238 HHH393210:HHH393238 GXL393210:GXL393238 GNP393210:GNP393238 GDT393210:GDT393238 FTX393210:FTX393238 FKB393210:FKB393238 FAF393210:FAF393238 EQJ393210:EQJ393238 EGN393210:EGN393238 DWR393210:DWR393238 DMV393210:DMV393238 DCZ393210:DCZ393238 CTD393210:CTD393238 CJH393210:CJH393238 BZL393210:BZL393238 BPP393210:BPP393238 BFT393210:BFT393238 AVX393210:AVX393238 AMB393210:AMB393238 ACF393210:ACF393238 SJ393210:SJ393238 IN393210:IN393238 C393223:C393251 WUZ327674:WUZ327702 WLD327674:WLD327702 WBH327674:WBH327702 VRL327674:VRL327702 VHP327674:VHP327702 UXT327674:UXT327702 UNX327674:UNX327702 UEB327674:UEB327702 TUF327674:TUF327702 TKJ327674:TKJ327702 TAN327674:TAN327702 SQR327674:SQR327702 SGV327674:SGV327702 RWZ327674:RWZ327702 RND327674:RND327702 RDH327674:RDH327702 QTL327674:QTL327702 QJP327674:QJP327702 PZT327674:PZT327702 PPX327674:PPX327702 PGB327674:PGB327702 OWF327674:OWF327702 OMJ327674:OMJ327702 OCN327674:OCN327702 NSR327674:NSR327702 NIV327674:NIV327702 MYZ327674:MYZ327702 MPD327674:MPD327702 MFH327674:MFH327702 LVL327674:LVL327702 LLP327674:LLP327702 LBT327674:LBT327702 KRX327674:KRX327702 KIB327674:KIB327702 JYF327674:JYF327702 JOJ327674:JOJ327702 JEN327674:JEN327702 IUR327674:IUR327702 IKV327674:IKV327702 IAZ327674:IAZ327702 HRD327674:HRD327702 HHH327674:HHH327702 GXL327674:GXL327702 GNP327674:GNP327702 GDT327674:GDT327702 FTX327674:FTX327702 FKB327674:FKB327702 FAF327674:FAF327702 EQJ327674:EQJ327702 EGN327674:EGN327702 DWR327674:DWR327702 DMV327674:DMV327702 DCZ327674:DCZ327702 CTD327674:CTD327702 CJH327674:CJH327702 BZL327674:BZL327702 BPP327674:BPP327702 BFT327674:BFT327702 AVX327674:AVX327702 AMB327674:AMB327702 ACF327674:ACF327702 SJ327674:SJ327702 IN327674:IN327702 C327687:C327715 WUZ262138:WUZ262166 WLD262138:WLD262166 WBH262138:WBH262166 VRL262138:VRL262166 VHP262138:VHP262166 UXT262138:UXT262166 UNX262138:UNX262166 UEB262138:UEB262166 TUF262138:TUF262166 TKJ262138:TKJ262166 TAN262138:TAN262166 SQR262138:SQR262166 SGV262138:SGV262166 RWZ262138:RWZ262166 RND262138:RND262166 RDH262138:RDH262166 QTL262138:QTL262166 QJP262138:QJP262166 PZT262138:PZT262166 PPX262138:PPX262166 PGB262138:PGB262166 OWF262138:OWF262166 OMJ262138:OMJ262166 OCN262138:OCN262166 NSR262138:NSR262166 NIV262138:NIV262166 MYZ262138:MYZ262166 MPD262138:MPD262166 MFH262138:MFH262166 LVL262138:LVL262166 LLP262138:LLP262166 LBT262138:LBT262166 KRX262138:KRX262166 KIB262138:KIB262166 JYF262138:JYF262166 JOJ262138:JOJ262166 JEN262138:JEN262166 IUR262138:IUR262166 IKV262138:IKV262166 IAZ262138:IAZ262166 HRD262138:HRD262166 HHH262138:HHH262166 GXL262138:GXL262166 GNP262138:GNP262166 GDT262138:GDT262166 FTX262138:FTX262166 FKB262138:FKB262166 FAF262138:FAF262166 EQJ262138:EQJ262166 EGN262138:EGN262166 DWR262138:DWR262166 DMV262138:DMV262166 DCZ262138:DCZ262166 CTD262138:CTD262166 CJH262138:CJH262166 BZL262138:BZL262166 BPP262138:BPP262166 BFT262138:BFT262166 AVX262138:AVX262166 AMB262138:AMB262166 ACF262138:ACF262166 SJ262138:SJ262166 IN262138:IN262166 C262151:C262179 WUZ196602:WUZ196630 WLD196602:WLD196630 WBH196602:WBH196630 VRL196602:VRL196630 VHP196602:VHP196630 UXT196602:UXT196630 UNX196602:UNX196630 UEB196602:UEB196630 TUF196602:TUF196630 TKJ196602:TKJ196630 TAN196602:TAN196630 SQR196602:SQR196630 SGV196602:SGV196630 RWZ196602:RWZ196630 RND196602:RND196630 RDH196602:RDH196630 QTL196602:QTL196630 QJP196602:QJP196630 PZT196602:PZT196630 PPX196602:PPX196630 PGB196602:PGB196630 OWF196602:OWF196630 OMJ196602:OMJ196630 OCN196602:OCN196630 NSR196602:NSR196630 NIV196602:NIV196630 MYZ196602:MYZ196630 MPD196602:MPD196630 MFH196602:MFH196630 LVL196602:LVL196630 LLP196602:LLP196630 LBT196602:LBT196630 KRX196602:KRX196630 KIB196602:KIB196630 JYF196602:JYF196630 JOJ196602:JOJ196630 JEN196602:JEN196630 IUR196602:IUR196630 IKV196602:IKV196630 IAZ196602:IAZ196630 HRD196602:HRD196630 HHH196602:HHH196630 GXL196602:GXL196630 GNP196602:GNP196630 GDT196602:GDT196630 FTX196602:FTX196630 FKB196602:FKB196630 FAF196602:FAF196630 EQJ196602:EQJ196630 EGN196602:EGN196630 DWR196602:DWR196630 DMV196602:DMV196630 DCZ196602:DCZ196630 CTD196602:CTD196630 CJH196602:CJH196630 BZL196602:BZL196630 BPP196602:BPP196630 BFT196602:BFT196630 AVX196602:AVX196630 AMB196602:AMB196630 ACF196602:ACF196630 SJ196602:SJ196630 IN196602:IN196630 C196615:C196643 WUZ131066:WUZ131094 WLD131066:WLD131094 WBH131066:WBH131094 VRL131066:VRL131094 VHP131066:VHP131094 UXT131066:UXT131094 UNX131066:UNX131094 UEB131066:UEB131094 TUF131066:TUF131094 TKJ131066:TKJ131094 TAN131066:TAN131094 SQR131066:SQR131094 SGV131066:SGV131094 RWZ131066:RWZ131094 RND131066:RND131094 RDH131066:RDH131094 QTL131066:QTL131094 QJP131066:QJP131094 PZT131066:PZT131094 PPX131066:PPX131094 PGB131066:PGB131094 OWF131066:OWF131094 OMJ131066:OMJ131094 OCN131066:OCN131094 NSR131066:NSR131094 NIV131066:NIV131094 MYZ131066:MYZ131094 MPD131066:MPD131094 MFH131066:MFH131094 LVL131066:LVL131094 LLP131066:LLP131094 LBT131066:LBT131094 KRX131066:KRX131094 KIB131066:KIB131094 JYF131066:JYF131094 JOJ131066:JOJ131094 JEN131066:JEN131094 IUR131066:IUR131094 IKV131066:IKV131094 IAZ131066:IAZ131094 HRD131066:HRD131094 HHH131066:HHH131094 GXL131066:GXL131094 GNP131066:GNP131094 GDT131066:GDT131094 FTX131066:FTX131094 FKB131066:FKB131094 FAF131066:FAF131094 EQJ131066:EQJ131094 EGN131066:EGN131094 DWR131066:DWR131094 DMV131066:DMV131094 DCZ131066:DCZ131094 CTD131066:CTD131094 CJH131066:CJH131094 BZL131066:BZL131094 BPP131066:BPP131094 BFT131066:BFT131094 AVX131066:AVX131094 AMB131066:AMB131094 ACF131066:ACF131094 SJ131066:SJ131094 IN131066:IN131094 C131079:C131107 WUZ65530:WUZ65558 WLD65530:WLD65558 WBH65530:WBH65558 VRL65530:VRL65558 VHP65530:VHP65558 UXT65530:UXT65558 UNX65530:UNX65558 UEB65530:UEB65558 TUF65530:TUF65558 TKJ65530:TKJ65558 TAN65530:TAN65558 SQR65530:SQR65558 SGV65530:SGV65558 RWZ65530:RWZ65558 RND65530:RND65558 RDH65530:RDH65558 QTL65530:QTL65558 QJP65530:QJP65558 PZT65530:PZT65558 PPX65530:PPX65558 PGB65530:PGB65558 OWF65530:OWF65558 OMJ65530:OMJ65558 OCN65530:OCN65558 NSR65530:NSR65558 NIV65530:NIV65558 MYZ65530:MYZ65558 MPD65530:MPD65558 MFH65530:MFH65558 LVL65530:LVL65558 LLP65530:LLP65558 LBT65530:LBT65558 KRX65530:KRX65558 KIB65530:KIB65558 JYF65530:JYF65558 JOJ65530:JOJ65558 JEN65530:JEN65558 IUR65530:IUR65558 IKV65530:IKV65558 IAZ65530:IAZ65558 HRD65530:HRD65558 HHH65530:HHH65558 GXL65530:GXL65558 GNP65530:GNP65558 GDT65530:GDT65558 FTX65530:FTX65558 FKB65530:FKB65558 FAF65530:FAF65558 EQJ65530:EQJ65558 EGN65530:EGN65558 DWR65530:DWR65558 DMV65530:DMV65558 DCZ65530:DCZ65558 CTD65530:CTD65558 CJH65530:CJH65558 BZL65530:BZL65558 BPP65530:BPP65558 BFT65530:BFT65558 AVX65530:AVX65558 AMB65530:AMB65558 ACF65530:ACF65558 SJ65530:SJ65558 IN65530:IN65558" xr:uid="{00000000-0002-0000-0300-000002000000}">
      <formula1>$J$1:$J$2</formula1>
    </dataValidation>
    <dataValidation type="list" allowBlank="1" showInputMessage="1" showErrorMessage="1" sqref="B13" xr:uid="{00000000-0002-0000-0300-000003000000}">
      <formula1>$E$1:$J$1</formula1>
    </dataValidation>
    <dataValidation type="list" allowBlank="1" showInputMessage="1" showErrorMessage="1" sqref="D12:D21 D54:D59 D34:D37" xr:uid="{00000000-0002-0000-0300-000004000000}">
      <formula1>"Documento,Registro,capacitación,Recurso,Permiso,Certificado"</formula1>
    </dataValidation>
    <dataValidation type="list" allowBlank="1" showInputMessage="1" showErrorMessage="1" sqref="B16" xr:uid="{00000000-0002-0000-0300-000005000000}">
      <formula1>$W$1:$Y$1</formula1>
    </dataValidation>
    <dataValidation type="list" allowBlank="1" showInputMessage="1" showErrorMessage="1" sqref="B17" xr:uid="{00000000-0002-0000-0300-000006000000}">
      <formula1>$Z$1:$AD$1</formula1>
    </dataValidation>
    <dataValidation type="list" allowBlank="1" showInputMessage="1" showErrorMessage="1" sqref="B18" xr:uid="{00000000-0002-0000-0300-000007000000}">
      <formula1>$AE$1:$AJ$1</formula1>
    </dataValidation>
    <dataValidation type="list" allowBlank="1" showInputMessage="1" showErrorMessage="1" sqref="B19" xr:uid="{00000000-0002-0000-0300-000008000000}">
      <formula1>$AK$1:$AO$1</formula1>
    </dataValidation>
    <dataValidation type="list" allowBlank="1" showInputMessage="1" showErrorMessage="1" sqref="B20" xr:uid="{00000000-0002-0000-0300-000009000000}">
      <formula1>$AP$1:$AT$1</formula1>
    </dataValidation>
    <dataValidation type="list" allowBlank="1" showInputMessage="1" showErrorMessage="1" sqref="B21" xr:uid="{00000000-0002-0000-0300-00000A000000}">
      <formula1>$AU$1:$AX$1</formula1>
    </dataValidation>
    <dataValidation type="list" allowBlank="1" showInputMessage="1" showErrorMessage="1" sqref="B14" xr:uid="{00000000-0002-0000-0300-00000B000000}">
      <formula1>$K$1:$P$1</formula1>
    </dataValidation>
    <dataValidation type="list" allowBlank="1" showInputMessage="1" showErrorMessage="1" sqref="B54" xr:uid="{00000000-0002-0000-0300-00000C000000}">
      <formula1>$AZ$1:$BD$1</formula1>
    </dataValidation>
    <dataValidation type="list" allowBlank="1" showInputMessage="1" showErrorMessage="1" sqref="B34" xr:uid="{00000000-0002-0000-0300-00000D000000}">
      <formula1>$BE$1:$BF$1</formula1>
    </dataValidation>
    <dataValidation type="list" allowBlank="1" showInputMessage="1" showErrorMessage="1" sqref="B35" xr:uid="{00000000-0002-0000-0300-00000E000000}">
      <formula1>$BG$1:$BK$1</formula1>
    </dataValidation>
    <dataValidation type="list" allowBlank="1" showInputMessage="1" showErrorMessage="1" sqref="B36" xr:uid="{00000000-0002-0000-0300-00000F000000}">
      <formula1>$BL$1:$BP$1</formula1>
    </dataValidation>
    <dataValidation type="list" allowBlank="1" showInputMessage="1" showErrorMessage="1" sqref="B37" xr:uid="{00000000-0002-0000-0300-000010000000}">
      <formula1>$BR$1:$BV$1</formula1>
    </dataValidation>
    <dataValidation type="list" allowBlank="1" showInputMessage="1" showErrorMessage="1" sqref="B55" xr:uid="{00000000-0002-0000-0300-000011000000}">
      <formula1>$BX$1:$CC$1</formula1>
    </dataValidation>
    <dataValidation type="list" allowBlank="1" showInputMessage="1" showErrorMessage="1" sqref="B56" xr:uid="{00000000-0002-0000-0300-000012000000}">
      <formula1>$CD$1:$CI$1</formula1>
    </dataValidation>
    <dataValidation type="list" allowBlank="1" showInputMessage="1" showErrorMessage="1" sqref="B57" xr:uid="{00000000-0002-0000-0300-000013000000}">
      <formula1>$CJ$1:$CO$1</formula1>
    </dataValidation>
    <dataValidation type="list" allowBlank="1" showInputMessage="1" showErrorMessage="1" sqref="B58" xr:uid="{00000000-0002-0000-0300-000014000000}">
      <formula1>$CP$1:$CV$1</formula1>
    </dataValidation>
    <dataValidation type="list" allowBlank="1" showInputMessage="1" showErrorMessage="1" sqref="B59" xr:uid="{00000000-0002-0000-0300-000015000000}">
      <formula1>$CW$1:$DB$1</formula1>
    </dataValidation>
    <dataValidation type="list" allowBlank="1" showInputMessage="1" showErrorMessage="1" sqref="B15" xr:uid="{00000000-0002-0000-0300-000016000000}">
      <formula1>$Q$1:$V$1</formula1>
    </dataValidation>
  </dataValidations>
  <pageMargins left="0.25" right="0.25" top="0.75" bottom="0.75" header="0.3" footer="0.3"/>
  <pageSetup scale="80" orientation="landscape" r:id="rId1"/>
  <headerFooter>
    <oddFooter>&amp;L&amp;P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4:G29"/>
  <sheetViews>
    <sheetView showGridLines="0" workbookViewId="0">
      <selection activeCell="E8" sqref="E8"/>
    </sheetView>
  </sheetViews>
  <sheetFormatPr baseColWidth="10" defaultColWidth="29.5703125" defaultRowHeight="15"/>
  <cols>
    <col min="1" max="16384" width="29.5703125" style="20"/>
  </cols>
  <sheetData>
    <row r="4" spans="1:7">
      <c r="B4" s="537" t="s">
        <v>177</v>
      </c>
      <c r="C4" s="537"/>
      <c r="D4" s="537"/>
      <c r="E4" s="537"/>
      <c r="F4" s="537"/>
      <c r="G4" s="537"/>
    </row>
    <row r="5" spans="1:7" ht="40.15" customHeight="1" thickBot="1">
      <c r="A5" s="535" t="s">
        <v>161</v>
      </c>
      <c r="B5" s="11">
        <v>0</v>
      </c>
      <c r="C5" s="11">
        <v>30</v>
      </c>
      <c r="D5" s="11">
        <v>50</v>
      </c>
      <c r="E5" s="9">
        <v>70</v>
      </c>
      <c r="F5" s="9">
        <v>90</v>
      </c>
      <c r="G5" s="12">
        <v>100</v>
      </c>
    </row>
    <row r="6" spans="1:7" ht="40.15" customHeight="1">
      <c r="A6" s="536"/>
      <c r="B6" s="6"/>
      <c r="C6" s="6"/>
      <c r="D6" s="8"/>
      <c r="E6" s="384"/>
      <c r="F6" s="382"/>
      <c r="G6" s="7"/>
    </row>
    <row r="7" spans="1:7" ht="40.15" customHeight="1">
      <c r="A7" s="5"/>
      <c r="B7" s="13"/>
      <c r="C7" s="14"/>
      <c r="D7" s="381"/>
      <c r="E7" s="14"/>
      <c r="F7" s="383"/>
      <c r="G7" s="13"/>
    </row>
    <row r="8" spans="1:7" ht="40.15" customHeight="1">
      <c r="A8" s="5"/>
      <c r="B8" s="15"/>
      <c r="C8" s="14"/>
      <c r="D8" s="14"/>
      <c r="E8" s="13"/>
      <c r="F8" s="13"/>
      <c r="G8" s="13"/>
    </row>
    <row r="9" spans="1:7" ht="40.15" customHeight="1">
      <c r="A9" s="5"/>
      <c r="B9" s="15"/>
      <c r="C9" s="15"/>
      <c r="D9" s="15"/>
      <c r="E9" s="15"/>
      <c r="F9" s="15"/>
      <c r="G9" s="15"/>
    </row>
    <row r="10" spans="1:7" ht="40.15" customHeight="1">
      <c r="A10" s="5"/>
      <c r="B10" s="13"/>
      <c r="D10" s="13"/>
      <c r="E10" s="13"/>
      <c r="F10" s="13"/>
      <c r="G10" s="13"/>
    </row>
    <row r="11" spans="1:7" ht="40.15" customHeight="1">
      <c r="A11" s="5"/>
      <c r="B11" s="13"/>
      <c r="C11" s="13"/>
      <c r="D11" s="13"/>
      <c r="E11" s="13"/>
      <c r="F11" s="13"/>
      <c r="G11" s="13"/>
    </row>
    <row r="12" spans="1:7" ht="40.15" customHeight="1">
      <c r="A12" s="5"/>
      <c r="B12" s="15"/>
      <c r="C12" s="15"/>
      <c r="D12" s="15"/>
      <c r="E12" s="15"/>
      <c r="F12" s="15"/>
      <c r="G12" s="15"/>
    </row>
    <row r="13" spans="1:7" ht="40.15" customHeight="1">
      <c r="A13" s="5"/>
      <c r="B13" s="15"/>
      <c r="C13" s="13"/>
      <c r="D13" s="13"/>
      <c r="E13" s="14"/>
      <c r="F13" s="13"/>
      <c r="G13" s="13"/>
    </row>
    <row r="14" spans="1:7" ht="40.15" customHeight="1">
      <c r="A14" s="5"/>
      <c r="B14" s="15"/>
      <c r="C14" s="14"/>
      <c r="D14" s="15"/>
      <c r="F14" s="13"/>
      <c r="G14" s="15"/>
    </row>
    <row r="15" spans="1:7" ht="40.15" customHeight="1">
      <c r="A15" s="5"/>
      <c r="B15" s="13"/>
      <c r="C15" s="13"/>
      <c r="D15" s="13"/>
      <c r="E15" s="13"/>
      <c r="F15" s="13"/>
      <c r="G15" s="13"/>
    </row>
    <row r="16" spans="1:7" ht="40.15" customHeight="1">
      <c r="A16" s="5"/>
      <c r="B16" s="13"/>
      <c r="C16" s="13"/>
      <c r="D16" s="13"/>
      <c r="E16" s="13"/>
      <c r="F16" s="13"/>
      <c r="G16" s="13"/>
    </row>
    <row r="17" spans="1:7" ht="40.15" customHeight="1">
      <c r="A17" s="18"/>
      <c r="B17" s="10"/>
      <c r="C17" s="10"/>
      <c r="D17" s="10"/>
      <c r="E17" s="10"/>
      <c r="F17" s="10"/>
      <c r="G17" s="10"/>
    </row>
    <row r="18" spans="1:7" ht="40.15" customHeight="1" thickBot="1">
      <c r="A18" s="535" t="s">
        <v>162</v>
      </c>
      <c r="B18" s="11">
        <v>0</v>
      </c>
      <c r="C18" s="11">
        <v>30</v>
      </c>
      <c r="D18" s="11">
        <v>50</v>
      </c>
      <c r="E18" s="11">
        <v>70</v>
      </c>
      <c r="F18" s="9">
        <v>90</v>
      </c>
      <c r="G18" s="12">
        <v>100</v>
      </c>
    </row>
    <row r="19" spans="1:7" ht="40.15" customHeight="1">
      <c r="A19" s="536"/>
      <c r="B19" s="6"/>
      <c r="C19" s="6"/>
      <c r="D19" s="6"/>
      <c r="E19" s="6"/>
      <c r="F19" s="8"/>
      <c r="G19" s="7"/>
    </row>
    <row r="20" spans="1:7" ht="40.15" customHeight="1">
      <c r="A20" s="4"/>
      <c r="B20" s="13"/>
      <c r="C20" s="13"/>
      <c r="D20" s="13"/>
      <c r="E20" s="13"/>
      <c r="F20" s="13"/>
      <c r="G20" s="13"/>
    </row>
    <row r="21" spans="1:7" ht="40.15" customHeight="1">
      <c r="A21" s="4"/>
      <c r="B21" s="13"/>
      <c r="C21" s="13"/>
      <c r="D21" s="13"/>
      <c r="E21" s="13"/>
      <c r="F21" s="13"/>
      <c r="G21" s="13"/>
    </row>
    <row r="22" spans="1:7" ht="40.15" customHeight="1">
      <c r="A22" s="16"/>
      <c r="B22" s="15"/>
      <c r="C22" s="15"/>
      <c r="D22" s="15"/>
      <c r="E22" s="17"/>
      <c r="F22" s="17"/>
      <c r="G22" s="17"/>
    </row>
    <row r="23" spans="1:7" ht="40.15" customHeight="1">
      <c r="A23" s="4"/>
      <c r="B23" s="17"/>
      <c r="C23" s="17"/>
      <c r="D23" s="17"/>
      <c r="E23" s="17"/>
      <c r="F23" s="13"/>
      <c r="G23" s="17"/>
    </row>
    <row r="24" spans="1:7" ht="40.15" customHeight="1">
      <c r="A24" s="5"/>
      <c r="B24" s="13"/>
      <c r="C24" s="13"/>
      <c r="D24" s="13"/>
      <c r="E24" s="13"/>
      <c r="F24" s="13"/>
      <c r="G24" s="13"/>
    </row>
    <row r="25" spans="1:7" ht="40.15" customHeight="1">
      <c r="A25" s="4"/>
      <c r="B25" s="13"/>
      <c r="C25" s="13"/>
      <c r="D25" s="13"/>
      <c r="E25" s="13"/>
      <c r="F25" s="13"/>
      <c r="G25" s="13"/>
    </row>
    <row r="26" spans="1:7" ht="40.15" customHeight="1">
      <c r="A26" s="4"/>
      <c r="B26" s="13"/>
      <c r="C26" s="13"/>
      <c r="E26" s="13"/>
      <c r="F26" s="13"/>
      <c r="G26" s="13"/>
    </row>
    <row r="27" spans="1:7" ht="40.15" customHeight="1">
      <c r="A27" s="4"/>
      <c r="B27" s="13"/>
      <c r="C27" s="13"/>
      <c r="D27" s="13"/>
      <c r="E27" s="13"/>
      <c r="F27" s="13"/>
      <c r="G27" s="13"/>
    </row>
    <row r="28" spans="1:7" ht="40.15" customHeight="1">
      <c r="A28" s="4"/>
      <c r="B28" s="13"/>
      <c r="C28" s="13"/>
      <c r="D28" s="13"/>
      <c r="E28" s="13"/>
      <c r="F28" s="13"/>
      <c r="G28" s="13"/>
    </row>
    <row r="29" spans="1:7" ht="40.15" customHeight="1">
      <c r="A29" s="4"/>
      <c r="B29" s="13"/>
      <c r="C29" s="13"/>
      <c r="D29" s="13"/>
      <c r="E29" s="13"/>
      <c r="F29" s="13"/>
      <c r="G29" s="13"/>
    </row>
  </sheetData>
  <mergeCells count="3">
    <mergeCell ref="A5:A6"/>
    <mergeCell ref="A18:A19"/>
    <mergeCell ref="B4:G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46"/>
  <sheetViews>
    <sheetView showGridLines="0" view="pageLayout" topLeftCell="D12" zoomScaleNormal="100" workbookViewId="0">
      <selection activeCell="L42" sqref="L42:L45"/>
    </sheetView>
  </sheetViews>
  <sheetFormatPr baseColWidth="10" defaultColWidth="11.42578125" defaultRowHeight="15"/>
  <cols>
    <col min="1" max="1" width="4.42578125" style="160" customWidth="1"/>
    <col min="2" max="2" width="11.42578125" style="160"/>
    <col min="3" max="3" width="18.28515625" style="160" customWidth="1"/>
    <col min="4" max="11" width="11.42578125" style="160"/>
    <col min="12" max="12" width="7.85546875" style="160" customWidth="1"/>
    <col min="13" max="16384" width="11.42578125" style="160"/>
  </cols>
  <sheetData>
    <row r="1" spans="1:17" s="365" customFormat="1" ht="18.75">
      <c r="A1" s="542"/>
      <c r="B1" s="542"/>
      <c r="C1" s="364"/>
      <c r="D1" s="364"/>
      <c r="E1" s="543" t="s">
        <v>502</v>
      </c>
      <c r="F1" s="543"/>
      <c r="G1" s="543"/>
      <c r="H1" s="543"/>
      <c r="I1" s="543"/>
      <c r="J1" s="543"/>
      <c r="K1" s="543"/>
      <c r="L1" s="543"/>
      <c r="M1" s="543"/>
      <c r="N1" s="543"/>
      <c r="O1" s="543"/>
      <c r="P1" s="543"/>
      <c r="Q1" s="543"/>
    </row>
    <row r="2" spans="1:17" s="22" customFormat="1" ht="18.75">
      <c r="A2" s="349"/>
      <c r="B2" s="349"/>
      <c r="C2" s="167"/>
      <c r="D2" s="167"/>
      <c r="E2" s="543" t="s">
        <v>503</v>
      </c>
      <c r="F2" s="543"/>
      <c r="G2" s="543"/>
      <c r="H2" s="543"/>
      <c r="I2" s="543"/>
      <c r="J2" s="543"/>
      <c r="K2" s="543"/>
      <c r="L2" s="543"/>
      <c r="M2" s="543"/>
      <c r="N2" s="543"/>
      <c r="O2" s="543"/>
      <c r="P2" s="543"/>
      <c r="Q2" s="543"/>
    </row>
    <row r="4" spans="1:17" hidden="1">
      <c r="A4" s="538" t="s">
        <v>210</v>
      </c>
      <c r="B4" s="538"/>
      <c r="C4" s="538"/>
      <c r="D4" s="539"/>
      <c r="E4" s="540"/>
      <c r="F4" s="540"/>
      <c r="G4" s="541"/>
      <c r="H4" s="166" t="s">
        <v>41</v>
      </c>
      <c r="I4" s="161"/>
    </row>
    <row r="5" spans="1:17" hidden="1">
      <c r="A5" s="538" t="s">
        <v>211</v>
      </c>
      <c r="B5" s="538"/>
      <c r="C5" s="538"/>
      <c r="D5" s="539"/>
      <c r="E5" s="540"/>
      <c r="F5" s="540"/>
      <c r="G5" s="541"/>
      <c r="H5" s="161"/>
      <c r="I5" s="161"/>
    </row>
    <row r="6" spans="1:17" hidden="1">
      <c r="A6" s="538" t="s">
        <v>212</v>
      </c>
      <c r="B6" s="538"/>
      <c r="C6" s="538"/>
      <c r="D6" s="539"/>
      <c r="E6" s="540"/>
      <c r="F6" s="541"/>
      <c r="G6" s="166" t="s">
        <v>213</v>
      </c>
      <c r="H6" s="161"/>
      <c r="I6" s="161"/>
    </row>
    <row r="7" spans="1:17" hidden="1">
      <c r="A7" s="538" t="s">
        <v>214</v>
      </c>
      <c r="B7" s="538"/>
      <c r="C7" s="538"/>
      <c r="D7" s="539"/>
      <c r="E7" s="541"/>
      <c r="F7" s="538" t="s">
        <v>215</v>
      </c>
      <c r="G7" s="538"/>
      <c r="H7" s="538"/>
      <c r="I7" s="161"/>
    </row>
    <row r="8" spans="1:17" hidden="1">
      <c r="A8" s="538" t="s">
        <v>216</v>
      </c>
      <c r="B8" s="538"/>
      <c r="C8" s="538"/>
      <c r="D8" s="539"/>
      <c r="E8" s="540"/>
      <c r="F8" s="540"/>
      <c r="G8" s="540"/>
      <c r="H8" s="540"/>
      <c r="I8" s="541"/>
    </row>
    <row r="9" spans="1:17" hidden="1">
      <c r="A9" s="538" t="s">
        <v>217</v>
      </c>
      <c r="B9" s="538"/>
      <c r="C9" s="538"/>
      <c r="D9" s="539"/>
      <c r="E9" s="540"/>
      <c r="F9" s="540"/>
      <c r="G9" s="540"/>
      <c r="H9" s="540"/>
      <c r="I9" s="541"/>
    </row>
    <row r="10" spans="1:17" hidden="1">
      <c r="A10" s="538" t="s">
        <v>218</v>
      </c>
      <c r="B10" s="538"/>
      <c r="C10" s="538"/>
      <c r="D10" s="539"/>
      <c r="E10" s="540"/>
      <c r="F10" s="540"/>
      <c r="G10" s="540"/>
      <c r="H10" s="540"/>
      <c r="I10" s="541"/>
    </row>
    <row r="11" spans="1:17" hidden="1">
      <c r="A11" s="538" t="s">
        <v>219</v>
      </c>
      <c r="B11" s="538"/>
      <c r="C11" s="538"/>
      <c r="D11" s="539"/>
      <c r="E11" s="540"/>
      <c r="F11" s="540"/>
      <c r="G11" s="540"/>
      <c r="H11" s="540"/>
      <c r="I11" s="541"/>
    </row>
    <row r="12" spans="1:17" ht="28.15" customHeight="1">
      <c r="B12" s="162"/>
      <c r="C12" s="162"/>
      <c r="D12" s="162"/>
      <c r="E12" s="162"/>
      <c r="F12" s="162"/>
      <c r="G12" s="162"/>
      <c r="H12" s="162"/>
      <c r="I12" s="162"/>
      <c r="J12" s="162"/>
      <c r="K12" s="162"/>
      <c r="L12" s="162"/>
    </row>
    <row r="13" spans="1:17" s="22" customFormat="1" ht="28.15" customHeight="1">
      <c r="A13" s="544" t="s">
        <v>220</v>
      </c>
      <c r="B13" s="545" t="s">
        <v>221</v>
      </c>
      <c r="C13" s="545"/>
      <c r="D13" s="545"/>
      <c r="E13" s="545"/>
      <c r="F13" s="545"/>
      <c r="G13" s="545"/>
      <c r="H13" s="545"/>
      <c r="I13" s="545"/>
      <c r="J13" s="545"/>
      <c r="K13" s="545"/>
      <c r="L13" s="545"/>
      <c r="M13" s="545"/>
      <c r="N13" s="545"/>
      <c r="O13" s="545"/>
      <c r="P13" s="545"/>
      <c r="Q13" s="545"/>
    </row>
    <row r="14" spans="1:17" s="22" customFormat="1" ht="28.15" customHeight="1">
      <c r="A14" s="544"/>
      <c r="B14" s="546" t="s">
        <v>222</v>
      </c>
      <c r="C14" s="547"/>
      <c r="D14" s="547"/>
      <c r="E14" s="550" t="s">
        <v>223</v>
      </c>
      <c r="F14" s="545" t="s">
        <v>224</v>
      </c>
      <c r="G14" s="545"/>
      <c r="H14" s="550" t="s">
        <v>225</v>
      </c>
      <c r="I14" s="550" t="s">
        <v>226</v>
      </c>
      <c r="J14" s="550" t="s">
        <v>227</v>
      </c>
      <c r="K14" s="552" t="s">
        <v>228</v>
      </c>
      <c r="L14" s="553"/>
      <c r="M14" s="545" t="s">
        <v>229</v>
      </c>
      <c r="N14" s="545" t="s">
        <v>230</v>
      </c>
      <c r="O14" s="545"/>
      <c r="P14" s="545"/>
      <c r="Q14" s="552" t="s">
        <v>231</v>
      </c>
    </row>
    <row r="15" spans="1:17" s="22" customFormat="1" ht="28.15" customHeight="1">
      <c r="A15" s="544"/>
      <c r="B15" s="548"/>
      <c r="C15" s="549"/>
      <c r="D15" s="549"/>
      <c r="E15" s="551"/>
      <c r="F15" s="23" t="s">
        <v>232</v>
      </c>
      <c r="G15" s="23" t="s">
        <v>233</v>
      </c>
      <c r="H15" s="551"/>
      <c r="I15" s="551"/>
      <c r="J15" s="551"/>
      <c r="K15" s="554"/>
      <c r="L15" s="555"/>
      <c r="M15" s="545"/>
      <c r="N15" s="23" t="s">
        <v>234</v>
      </c>
      <c r="O15" s="23" t="s">
        <v>235</v>
      </c>
      <c r="P15" s="23" t="s">
        <v>52</v>
      </c>
      <c r="Q15" s="554"/>
    </row>
    <row r="16" spans="1:17" ht="28.15" customHeight="1">
      <c r="A16" s="163">
        <v>1</v>
      </c>
      <c r="B16" s="558"/>
      <c r="C16" s="559"/>
      <c r="D16" s="559"/>
      <c r="E16" s="390"/>
      <c r="F16" s="391"/>
      <c r="G16" s="391"/>
      <c r="H16" s="392"/>
      <c r="I16" s="392"/>
      <c r="J16" s="392"/>
      <c r="K16" s="556"/>
      <c r="L16" s="557"/>
      <c r="M16" s="393"/>
      <c r="N16" s="393"/>
      <c r="O16" s="393"/>
      <c r="P16" s="393"/>
      <c r="Q16" s="394"/>
    </row>
    <row r="17" spans="1:17" ht="28.15" customHeight="1">
      <c r="A17" s="163">
        <v>2</v>
      </c>
      <c r="B17" s="558"/>
      <c r="C17" s="559"/>
      <c r="D17" s="559"/>
      <c r="E17" s="390"/>
      <c r="F17" s="391"/>
      <c r="G17" s="391"/>
      <c r="H17" s="392"/>
      <c r="I17" s="392"/>
      <c r="J17" s="392"/>
      <c r="K17" s="556"/>
      <c r="L17" s="557"/>
      <c r="M17" s="393"/>
      <c r="N17" s="393"/>
      <c r="O17" s="393"/>
      <c r="P17" s="393"/>
      <c r="Q17" s="394"/>
    </row>
    <row r="18" spans="1:17" ht="28.15" customHeight="1">
      <c r="A18" s="163">
        <v>3</v>
      </c>
      <c r="B18" s="558"/>
      <c r="C18" s="559"/>
      <c r="D18" s="559"/>
      <c r="E18" s="390"/>
      <c r="F18" s="391"/>
      <c r="G18" s="391"/>
      <c r="H18" s="392"/>
      <c r="I18" s="392"/>
      <c r="J18" s="392"/>
      <c r="K18" s="556"/>
      <c r="L18" s="557"/>
      <c r="M18" s="393"/>
      <c r="N18" s="393"/>
      <c r="O18" s="393"/>
      <c r="P18" s="393"/>
      <c r="Q18" s="394"/>
    </row>
    <row r="19" spans="1:17" ht="28.15" customHeight="1">
      <c r="A19" s="163">
        <v>4</v>
      </c>
      <c r="B19" s="558"/>
      <c r="C19" s="559"/>
      <c r="D19" s="559"/>
      <c r="E19" s="390"/>
      <c r="F19" s="391"/>
      <c r="G19" s="391"/>
      <c r="H19" s="392"/>
      <c r="I19" s="392"/>
      <c r="J19" s="392"/>
      <c r="K19" s="556"/>
      <c r="L19" s="557"/>
      <c r="M19" s="393"/>
      <c r="N19" s="393"/>
      <c r="O19" s="393"/>
      <c r="P19" s="393"/>
      <c r="Q19" s="394"/>
    </row>
    <row r="20" spans="1:17" ht="28.15" customHeight="1">
      <c r="A20" s="163">
        <v>5</v>
      </c>
      <c r="B20" s="560"/>
      <c r="C20" s="561"/>
      <c r="D20" s="561"/>
      <c r="E20" s="24"/>
      <c r="F20" s="25"/>
      <c r="G20" s="25"/>
      <c r="H20" s="26"/>
      <c r="I20" s="26"/>
      <c r="J20" s="26"/>
      <c r="K20" s="562"/>
      <c r="L20" s="563"/>
      <c r="M20" s="27"/>
      <c r="N20" s="27"/>
      <c r="O20" s="27"/>
      <c r="P20" s="27"/>
      <c r="Q20" s="348"/>
    </row>
    <row r="21" spans="1:17" ht="28.15" customHeight="1">
      <c r="A21" s="163">
        <v>6</v>
      </c>
      <c r="B21" s="560"/>
      <c r="C21" s="561"/>
      <c r="D21" s="561"/>
      <c r="E21" s="24"/>
      <c r="F21" s="25"/>
      <c r="G21" s="25"/>
      <c r="H21" s="26"/>
      <c r="I21" s="26"/>
      <c r="J21" s="26"/>
      <c r="K21" s="562"/>
      <c r="L21" s="563"/>
      <c r="M21" s="27"/>
      <c r="N21" s="27"/>
      <c r="O21" s="27"/>
      <c r="P21" s="27"/>
      <c r="Q21" s="348"/>
    </row>
    <row r="22" spans="1:17" ht="28.15" customHeight="1">
      <c r="A22" s="163">
        <v>7</v>
      </c>
      <c r="B22" s="560"/>
      <c r="C22" s="561"/>
      <c r="D22" s="561"/>
      <c r="E22" s="24"/>
      <c r="F22" s="25"/>
      <c r="G22" s="25"/>
      <c r="H22" s="26"/>
      <c r="I22" s="26"/>
      <c r="J22" s="26"/>
      <c r="K22" s="562"/>
      <c r="L22" s="563"/>
      <c r="M22" s="27"/>
      <c r="N22" s="27"/>
      <c r="O22" s="27"/>
      <c r="P22" s="27"/>
      <c r="Q22" s="348"/>
    </row>
    <row r="23" spans="1:17" ht="28.15" customHeight="1">
      <c r="A23" s="163">
        <v>8</v>
      </c>
      <c r="B23" s="560"/>
      <c r="C23" s="561"/>
      <c r="D23" s="561"/>
      <c r="E23" s="24"/>
      <c r="F23" s="25"/>
      <c r="G23" s="25"/>
      <c r="H23" s="26"/>
      <c r="I23" s="26"/>
      <c r="J23" s="26"/>
      <c r="K23" s="562"/>
      <c r="L23" s="563"/>
      <c r="M23" s="27"/>
      <c r="N23" s="27"/>
      <c r="O23" s="27"/>
      <c r="P23" s="27"/>
      <c r="Q23" s="348"/>
    </row>
    <row r="24" spans="1:17" ht="28.15" customHeight="1">
      <c r="A24" s="163">
        <v>9</v>
      </c>
      <c r="B24" s="560"/>
      <c r="C24" s="561"/>
      <c r="D24" s="561"/>
      <c r="E24" s="24"/>
      <c r="F24" s="25"/>
      <c r="G24" s="25"/>
      <c r="H24" s="26"/>
      <c r="I24" s="26"/>
      <c r="J24" s="26"/>
      <c r="K24" s="562"/>
      <c r="L24" s="563"/>
      <c r="M24" s="27"/>
      <c r="N24" s="27"/>
      <c r="O24" s="27"/>
      <c r="P24" s="27"/>
      <c r="Q24" s="348"/>
    </row>
    <row r="25" spans="1:17" ht="28.15" customHeight="1">
      <c r="A25" s="163">
        <v>10</v>
      </c>
      <c r="B25" s="560"/>
      <c r="C25" s="561"/>
      <c r="D25" s="561"/>
      <c r="E25" s="24"/>
      <c r="F25" s="25"/>
      <c r="G25" s="25"/>
      <c r="H25" s="26"/>
      <c r="I25" s="26"/>
      <c r="J25" s="26"/>
      <c r="K25" s="562"/>
      <c r="L25" s="563"/>
      <c r="M25" s="27"/>
      <c r="N25" s="27"/>
      <c r="O25" s="27"/>
      <c r="P25" s="27"/>
      <c r="Q25" s="348"/>
    </row>
    <row r="26" spans="1:17" ht="28.15" customHeight="1">
      <c r="A26" s="163">
        <v>11</v>
      </c>
      <c r="B26" s="560"/>
      <c r="C26" s="561"/>
      <c r="D26" s="561"/>
      <c r="E26" s="24"/>
      <c r="F26" s="25"/>
      <c r="G26" s="25"/>
      <c r="H26" s="26"/>
      <c r="I26" s="26"/>
      <c r="J26" s="26"/>
      <c r="K26" s="562"/>
      <c r="L26" s="563"/>
      <c r="M26" s="27"/>
      <c r="N26" s="27"/>
      <c r="O26" s="27"/>
      <c r="P26" s="27"/>
      <c r="Q26" s="348"/>
    </row>
    <row r="27" spans="1:17" ht="28.15" customHeight="1">
      <c r="A27" s="163">
        <v>12</v>
      </c>
      <c r="B27" s="560"/>
      <c r="C27" s="561"/>
      <c r="D27" s="561"/>
      <c r="E27" s="24"/>
      <c r="F27" s="25"/>
      <c r="G27" s="25"/>
      <c r="H27" s="26"/>
      <c r="I27" s="26"/>
      <c r="J27" s="26"/>
      <c r="K27" s="562"/>
      <c r="L27" s="563"/>
      <c r="M27" s="27"/>
      <c r="N27" s="27"/>
      <c r="O27" s="27"/>
      <c r="P27" s="27"/>
      <c r="Q27" s="348"/>
    </row>
    <row r="28" spans="1:17" ht="28.15" customHeight="1">
      <c r="A28" s="163">
        <v>13</v>
      </c>
      <c r="B28" s="560"/>
      <c r="C28" s="561"/>
      <c r="D28" s="561"/>
      <c r="E28" s="24"/>
      <c r="F28" s="25"/>
      <c r="G28" s="25"/>
      <c r="H28" s="26"/>
      <c r="I28" s="26"/>
      <c r="J28" s="26"/>
      <c r="K28" s="562"/>
      <c r="L28" s="563"/>
      <c r="M28" s="27"/>
      <c r="N28" s="27"/>
      <c r="O28" s="27"/>
      <c r="P28" s="27"/>
      <c r="Q28" s="348"/>
    </row>
    <row r="29" spans="1:17" ht="28.15" customHeight="1">
      <c r="A29" s="163">
        <v>14</v>
      </c>
      <c r="B29" s="560"/>
      <c r="C29" s="561"/>
      <c r="D29" s="561"/>
      <c r="E29" s="24"/>
      <c r="F29" s="25"/>
      <c r="G29" s="25"/>
      <c r="H29" s="26"/>
      <c r="I29" s="26"/>
      <c r="J29" s="26"/>
      <c r="K29" s="562"/>
      <c r="L29" s="563"/>
      <c r="M29" s="27"/>
      <c r="N29" s="27"/>
      <c r="O29" s="27"/>
      <c r="P29" s="27"/>
      <c r="Q29" s="348"/>
    </row>
    <row r="30" spans="1:17" ht="28.15" customHeight="1">
      <c r="A30" s="163">
        <v>15</v>
      </c>
      <c r="B30" s="560"/>
      <c r="C30" s="561"/>
      <c r="D30" s="561"/>
      <c r="E30" s="24"/>
      <c r="F30" s="25"/>
      <c r="G30" s="25"/>
      <c r="H30" s="26"/>
      <c r="I30" s="26"/>
      <c r="J30" s="26"/>
      <c r="K30" s="562"/>
      <c r="L30" s="563"/>
      <c r="M30" s="27"/>
      <c r="N30" s="27"/>
      <c r="O30" s="27"/>
      <c r="P30" s="27"/>
      <c r="Q30" s="348"/>
    </row>
    <row r="31" spans="1:17" ht="28.15" customHeight="1">
      <c r="A31" s="163">
        <v>16</v>
      </c>
      <c r="B31" s="560"/>
      <c r="C31" s="561"/>
      <c r="D31" s="561"/>
      <c r="E31" s="24"/>
      <c r="F31" s="25"/>
      <c r="G31" s="25"/>
      <c r="H31" s="26"/>
      <c r="I31" s="26"/>
      <c r="J31" s="26"/>
      <c r="K31" s="562"/>
      <c r="L31" s="563"/>
      <c r="M31" s="27"/>
      <c r="N31" s="27"/>
      <c r="O31" s="27"/>
      <c r="P31" s="27"/>
      <c r="Q31" s="348"/>
    </row>
    <row r="32" spans="1:17" ht="28.15" customHeight="1">
      <c r="A32" s="163">
        <v>17</v>
      </c>
      <c r="B32" s="560"/>
      <c r="C32" s="561"/>
      <c r="D32" s="561"/>
      <c r="E32" s="24"/>
      <c r="F32" s="25"/>
      <c r="G32" s="25"/>
      <c r="H32" s="26"/>
      <c r="I32" s="26"/>
      <c r="J32" s="26"/>
      <c r="K32" s="562"/>
      <c r="L32" s="563"/>
      <c r="M32" s="27"/>
      <c r="N32" s="27"/>
      <c r="O32" s="27"/>
      <c r="P32" s="27"/>
      <c r="Q32" s="348"/>
    </row>
    <row r="33" spans="1:17" ht="28.15" customHeight="1">
      <c r="A33" s="163">
        <v>20</v>
      </c>
      <c r="B33" s="560"/>
      <c r="C33" s="561"/>
      <c r="D33" s="561"/>
      <c r="E33" s="24"/>
      <c r="F33" s="25"/>
      <c r="G33" s="25"/>
      <c r="H33" s="26"/>
      <c r="I33" s="26"/>
      <c r="J33" s="26"/>
      <c r="K33" s="562"/>
      <c r="L33" s="563"/>
      <c r="M33" s="27"/>
      <c r="N33" s="27"/>
      <c r="O33" s="27"/>
      <c r="P33" s="27"/>
      <c r="Q33" s="348"/>
    </row>
    <row r="34" spans="1:17">
      <c r="L34" s="164"/>
    </row>
    <row r="46" spans="1:17">
      <c r="B46" s="165"/>
      <c r="C46" s="165"/>
      <c r="D46" s="165"/>
    </row>
  </sheetData>
  <mergeCells count="68">
    <mergeCell ref="B33:D33"/>
    <mergeCell ref="K33:L33"/>
    <mergeCell ref="B31:D31"/>
    <mergeCell ref="K31:L31"/>
    <mergeCell ref="B32:D32"/>
    <mergeCell ref="K32:L32"/>
    <mergeCell ref="B29:D29"/>
    <mergeCell ref="K29:L29"/>
    <mergeCell ref="B30:D30"/>
    <mergeCell ref="K30:L30"/>
    <mergeCell ref="B27:D27"/>
    <mergeCell ref="K27:L27"/>
    <mergeCell ref="B28:D28"/>
    <mergeCell ref="K28:L28"/>
    <mergeCell ref="B25:D25"/>
    <mergeCell ref="K25:L25"/>
    <mergeCell ref="B26:D26"/>
    <mergeCell ref="K26:L26"/>
    <mergeCell ref="B23:D23"/>
    <mergeCell ref="K23:L23"/>
    <mergeCell ref="B24:D24"/>
    <mergeCell ref="K24:L24"/>
    <mergeCell ref="B21:D21"/>
    <mergeCell ref="K21:L21"/>
    <mergeCell ref="B22:D22"/>
    <mergeCell ref="K22:L22"/>
    <mergeCell ref="B19:D19"/>
    <mergeCell ref="K19:L19"/>
    <mergeCell ref="B20:D20"/>
    <mergeCell ref="K20:L20"/>
    <mergeCell ref="K16:L16"/>
    <mergeCell ref="B18:D18"/>
    <mergeCell ref="K18:L18"/>
    <mergeCell ref="B17:D17"/>
    <mergeCell ref="K17:L17"/>
    <mergeCell ref="B16:D16"/>
    <mergeCell ref="A13:A15"/>
    <mergeCell ref="B13:Q13"/>
    <mergeCell ref="B14:D15"/>
    <mergeCell ref="E14:E15"/>
    <mergeCell ref="F14:G14"/>
    <mergeCell ref="H14:H15"/>
    <mergeCell ref="I14:I15"/>
    <mergeCell ref="J14:J15"/>
    <mergeCell ref="K14:L15"/>
    <mergeCell ref="M14:M15"/>
    <mergeCell ref="N14:P14"/>
    <mergeCell ref="Q14:Q15"/>
    <mergeCell ref="A9:C9"/>
    <mergeCell ref="D9:I9"/>
    <mergeCell ref="A10:C10"/>
    <mergeCell ref="D10:I10"/>
    <mergeCell ref="A11:C11"/>
    <mergeCell ref="D11:I11"/>
    <mergeCell ref="A8:C8"/>
    <mergeCell ref="D8:I8"/>
    <mergeCell ref="A1:B1"/>
    <mergeCell ref="E1:Q1"/>
    <mergeCell ref="A4:C4"/>
    <mergeCell ref="D4:G4"/>
    <mergeCell ref="A5:C5"/>
    <mergeCell ref="D5:G5"/>
    <mergeCell ref="A6:C6"/>
    <mergeCell ref="D6:F6"/>
    <mergeCell ref="A7:C7"/>
    <mergeCell ref="D7:E7"/>
    <mergeCell ref="F7:H7"/>
    <mergeCell ref="E2:Q2"/>
  </mergeCells>
  <dataValidations disablePrompts="1" count="3">
    <dataValidation type="list" allowBlank="1" showInputMessage="1" showErrorMessage="1" sqref="F16:G33" xr:uid="{00000000-0002-0000-0500-000000000000}">
      <formula1>"X"</formula1>
    </dataValidation>
    <dataValidation type="list" allowBlank="1" showInputMessage="1" showErrorMessage="1" sqref="I16:I33" xr:uid="{00000000-0002-0000-0500-000001000000}">
      <formula1>"Soltero(a),Casado(a),Unión Libre,Separado(a),Viudo(a)"</formula1>
    </dataValidation>
    <dataValidation type="list" allowBlank="1" showInputMessage="1" showErrorMessage="1" sqref="M16:M33" xr:uid="{00000000-0002-0000-0500-000002000000}">
      <formula1>"Activo,Nuevo,Retirado"</formula1>
    </dataValidation>
  </dataValidations>
  <pageMargins left="0.25" right="0.25" top="0.75" bottom="0.75" header="0.3" footer="0.3"/>
  <pageSetup scale="70" orientation="landscape" r:id="rId1"/>
  <headerFooter>
    <oddFooter>&amp;L&amp;P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49"/>
  <sheetViews>
    <sheetView showGridLines="0" view="pageLayout" zoomScale="65" zoomScaleNormal="100" zoomScalePageLayoutView="65" workbookViewId="0">
      <selection activeCell="A12" sqref="A12:E12"/>
    </sheetView>
  </sheetViews>
  <sheetFormatPr baseColWidth="10" defaultColWidth="11.42578125" defaultRowHeight="15"/>
  <cols>
    <col min="1" max="2" width="11.42578125" style="20"/>
    <col min="3" max="3" width="18.140625" style="20" customWidth="1"/>
    <col min="4" max="5" width="11.42578125" style="20"/>
    <col min="6" max="6" width="13.28515625" style="28" customWidth="1"/>
    <col min="7" max="11" width="11.42578125" style="20"/>
    <col min="12" max="12" width="19.7109375" style="20" customWidth="1"/>
    <col min="13" max="16384" width="11.42578125" style="20"/>
  </cols>
  <sheetData>
    <row r="1" spans="1:12" ht="21">
      <c r="A1" s="579"/>
      <c r="B1" s="579"/>
      <c r="C1" s="579"/>
      <c r="D1" s="574" t="s">
        <v>502</v>
      </c>
      <c r="E1" s="574"/>
      <c r="F1" s="574"/>
      <c r="G1" s="574"/>
      <c r="H1" s="574"/>
      <c r="I1" s="574"/>
      <c r="J1" s="574"/>
      <c r="K1" s="574"/>
      <c r="L1" s="574"/>
    </row>
    <row r="2" spans="1:12" ht="21">
      <c r="A2" s="352"/>
      <c r="B2" s="352"/>
      <c r="C2" s="352"/>
      <c r="D2" s="574" t="s">
        <v>504</v>
      </c>
      <c r="E2" s="574"/>
      <c r="F2" s="574"/>
      <c r="G2" s="574"/>
      <c r="H2" s="574"/>
      <c r="I2" s="574"/>
      <c r="J2" s="574"/>
      <c r="K2" s="574"/>
      <c r="L2" s="574"/>
    </row>
    <row r="4" spans="1:12">
      <c r="A4" s="171" t="s">
        <v>446</v>
      </c>
      <c r="B4" s="171"/>
      <c r="C4" s="171"/>
    </row>
    <row r="5" spans="1:12">
      <c r="A5" s="171" t="s">
        <v>447</v>
      </c>
      <c r="B5" s="171"/>
      <c r="F5" s="171" t="s">
        <v>283</v>
      </c>
    </row>
    <row r="6" spans="1:12" ht="15.75" thickBot="1"/>
    <row r="7" spans="1:12" s="43" customFormat="1" ht="26.25" customHeight="1" thickTop="1">
      <c r="A7" s="577" t="s">
        <v>252</v>
      </c>
      <c r="B7" s="578"/>
      <c r="C7" s="578"/>
      <c r="D7" s="578"/>
      <c r="E7" s="578"/>
      <c r="F7" s="323">
        <f>IFERROR(AVERAGE(,F9,F19)*100,"")</f>
        <v>0</v>
      </c>
      <c r="G7" s="44"/>
      <c r="H7" s="44"/>
    </row>
    <row r="8" spans="1:12" ht="12.75" customHeight="1">
      <c r="A8" s="341"/>
      <c r="B8" s="342"/>
      <c r="C8" s="342"/>
      <c r="D8" s="342"/>
      <c r="E8" s="342"/>
      <c r="F8" s="343"/>
      <c r="G8" s="39"/>
      <c r="H8" s="39"/>
    </row>
    <row r="9" spans="1:12">
      <c r="A9" s="575" t="s">
        <v>555</v>
      </c>
      <c r="B9" s="576"/>
      <c r="C9" s="576"/>
      <c r="D9" s="576"/>
      <c r="E9" s="576"/>
      <c r="F9" s="42" t="str">
        <f>IFERROR(AVERAGE(F12,F15,F17),"")</f>
        <v/>
      </c>
      <c r="G9" s="39"/>
      <c r="H9" s="39"/>
    </row>
    <row r="10" spans="1:12">
      <c r="A10" s="567" t="s">
        <v>482</v>
      </c>
      <c r="B10" s="568"/>
      <c r="C10" s="568"/>
      <c r="D10" s="568"/>
      <c r="E10" s="568"/>
      <c r="F10" s="40">
        <f>+D39</f>
        <v>0</v>
      </c>
      <c r="G10" s="39"/>
      <c r="H10" s="39"/>
    </row>
    <row r="11" spans="1:12">
      <c r="A11" s="567" t="s">
        <v>248</v>
      </c>
      <c r="B11" s="568"/>
      <c r="C11" s="568"/>
      <c r="D11" s="568"/>
      <c r="E11" s="568"/>
      <c r="F11" s="40">
        <f>+E39</f>
        <v>0</v>
      </c>
      <c r="G11" s="39"/>
      <c r="H11" s="39"/>
    </row>
    <row r="12" spans="1:12">
      <c r="A12" s="567" t="s">
        <v>251</v>
      </c>
      <c r="B12" s="568"/>
      <c r="C12" s="568"/>
      <c r="D12" s="568"/>
      <c r="E12" s="568"/>
      <c r="F12" s="375" t="str">
        <f>IFERROR(F11/F10,"")</f>
        <v/>
      </c>
      <c r="G12" s="39"/>
      <c r="H12" s="39"/>
    </row>
    <row r="13" spans="1:12">
      <c r="A13" s="567" t="s">
        <v>246</v>
      </c>
      <c r="B13" s="568"/>
      <c r="C13" s="568"/>
      <c r="D13" s="568"/>
      <c r="E13" s="568"/>
      <c r="F13" s="37">
        <f>+F39</f>
        <v>0</v>
      </c>
      <c r="G13" s="39"/>
      <c r="H13" s="39"/>
    </row>
    <row r="14" spans="1:12">
      <c r="A14" s="567" t="s">
        <v>245</v>
      </c>
      <c r="B14" s="568"/>
      <c r="C14" s="568"/>
      <c r="D14" s="568"/>
      <c r="E14" s="568"/>
      <c r="F14" s="37">
        <f>+G39</f>
        <v>0</v>
      </c>
      <c r="G14" s="39"/>
      <c r="H14" s="39"/>
    </row>
    <row r="15" spans="1:12">
      <c r="A15" s="567" t="s">
        <v>244</v>
      </c>
      <c r="B15" s="568"/>
      <c r="C15" s="568"/>
      <c r="D15" s="568"/>
      <c r="E15" s="568"/>
      <c r="F15" s="375" t="str">
        <f>IFERROR(F14/F13,"")</f>
        <v/>
      </c>
      <c r="G15" s="39"/>
      <c r="H15" s="39"/>
    </row>
    <row r="16" spans="1:12">
      <c r="A16" s="567" t="s">
        <v>243</v>
      </c>
      <c r="B16" s="568"/>
      <c r="C16" s="568"/>
      <c r="D16" s="568"/>
      <c r="E16" s="568"/>
      <c r="F16" s="37">
        <f>+J39</f>
        <v>0</v>
      </c>
      <c r="G16" s="39"/>
      <c r="H16" s="39"/>
    </row>
    <row r="17" spans="1:12">
      <c r="A17" s="567" t="s">
        <v>522</v>
      </c>
      <c r="B17" s="568"/>
      <c r="C17" s="568"/>
      <c r="D17" s="568"/>
      <c r="E17" s="568"/>
      <c r="F17" s="376" t="str">
        <f>+K39</f>
        <v/>
      </c>
      <c r="G17" s="39"/>
      <c r="H17" s="39"/>
    </row>
    <row r="18" spans="1:12" ht="5.25" customHeight="1">
      <c r="A18" s="341"/>
      <c r="B18" s="342"/>
      <c r="C18" s="342"/>
      <c r="D18" s="342"/>
      <c r="E18" s="342"/>
      <c r="F18" s="343"/>
      <c r="G18" s="39"/>
      <c r="H18" s="39"/>
    </row>
    <row r="19" spans="1:12" ht="16.5" customHeight="1">
      <c r="A19" s="575" t="s">
        <v>250</v>
      </c>
      <c r="B19" s="576"/>
      <c r="C19" s="576"/>
      <c r="D19" s="576"/>
      <c r="E19" s="576"/>
      <c r="F19" s="42" t="str">
        <f>IFERROR(AVERAGE(F22,F25,F27),"")</f>
        <v/>
      </c>
      <c r="G19" s="39"/>
      <c r="H19" s="39"/>
    </row>
    <row r="20" spans="1:12">
      <c r="A20" s="567" t="s">
        <v>249</v>
      </c>
      <c r="B20" s="568"/>
      <c r="C20" s="568"/>
      <c r="D20" s="568"/>
      <c r="E20" s="568"/>
      <c r="F20" s="41">
        <f>+D49</f>
        <v>0</v>
      </c>
      <c r="G20" s="39"/>
      <c r="H20" s="39"/>
    </row>
    <row r="21" spans="1:12">
      <c r="A21" s="567" t="s">
        <v>248</v>
      </c>
      <c r="B21" s="568"/>
      <c r="C21" s="568"/>
      <c r="D21" s="568"/>
      <c r="E21" s="568"/>
      <c r="F21" s="40">
        <f>+E49</f>
        <v>0</v>
      </c>
      <c r="G21" s="39"/>
      <c r="H21" s="39"/>
    </row>
    <row r="22" spans="1:12">
      <c r="A22" s="567" t="s">
        <v>247</v>
      </c>
      <c r="B22" s="568"/>
      <c r="C22" s="568"/>
      <c r="D22" s="568"/>
      <c r="E22" s="568"/>
      <c r="F22" s="38" t="str">
        <f>IFERROR(F21/F20,"")</f>
        <v/>
      </c>
      <c r="G22" s="39"/>
      <c r="H22" s="39"/>
    </row>
    <row r="23" spans="1:12">
      <c r="A23" s="567" t="s">
        <v>246</v>
      </c>
      <c r="B23" s="568"/>
      <c r="C23" s="568"/>
      <c r="D23" s="568"/>
      <c r="E23" s="568"/>
      <c r="F23" s="37">
        <f>+F49</f>
        <v>0</v>
      </c>
      <c r="G23" s="39"/>
      <c r="H23" s="39"/>
    </row>
    <row r="24" spans="1:12">
      <c r="A24" s="567" t="s">
        <v>245</v>
      </c>
      <c r="B24" s="568"/>
      <c r="C24" s="568"/>
      <c r="D24" s="568"/>
      <c r="E24" s="568"/>
      <c r="F24" s="37">
        <f>+G49</f>
        <v>0</v>
      </c>
      <c r="G24" s="39"/>
    </row>
    <row r="25" spans="1:12">
      <c r="A25" s="567" t="s">
        <v>244</v>
      </c>
      <c r="B25" s="568"/>
      <c r="C25" s="568"/>
      <c r="D25" s="568"/>
      <c r="E25" s="568"/>
      <c r="F25" s="38" t="str">
        <f>IFERROR(F24/F23,"")</f>
        <v/>
      </c>
      <c r="G25" s="33"/>
    </row>
    <row r="26" spans="1:12">
      <c r="A26" s="567" t="s">
        <v>243</v>
      </c>
      <c r="B26" s="568"/>
      <c r="C26" s="568"/>
      <c r="D26" s="568"/>
      <c r="E26" s="568"/>
      <c r="F26" s="37">
        <f>+J49</f>
        <v>0</v>
      </c>
      <c r="G26" s="33"/>
    </row>
    <row r="27" spans="1:12" ht="15.75" thickBot="1">
      <c r="A27" s="569" t="s">
        <v>523</v>
      </c>
      <c r="B27" s="570"/>
      <c r="C27" s="570"/>
      <c r="D27" s="570"/>
      <c r="E27" s="570"/>
      <c r="F27" s="36" t="str">
        <f>+K49</f>
        <v/>
      </c>
      <c r="G27" s="33"/>
    </row>
    <row r="28" spans="1:12" ht="15.75" thickTop="1">
      <c r="A28" s="35"/>
      <c r="B28" s="35"/>
      <c r="C28" s="35"/>
      <c r="D28" s="35"/>
      <c r="E28" s="35"/>
      <c r="F28" s="34"/>
      <c r="G28" s="33"/>
    </row>
    <row r="29" spans="1:12">
      <c r="A29" s="35"/>
      <c r="B29" s="35"/>
      <c r="C29" s="35"/>
      <c r="D29" s="35"/>
      <c r="E29" s="35"/>
      <c r="F29" s="34"/>
      <c r="G29" s="33"/>
    </row>
    <row r="30" spans="1:12" s="31" customFormat="1" ht="12.75">
      <c r="F30" s="32"/>
    </row>
    <row r="31" spans="1:12" ht="34.5" customHeight="1">
      <c r="A31" s="571" t="s">
        <v>549</v>
      </c>
      <c r="B31" s="572"/>
      <c r="C31" s="573"/>
      <c r="D31" s="340" t="s">
        <v>481</v>
      </c>
      <c r="E31" s="340" t="s">
        <v>242</v>
      </c>
      <c r="F31" s="340" t="s">
        <v>241</v>
      </c>
      <c r="G31" s="340" t="s">
        <v>240</v>
      </c>
      <c r="H31" s="340" t="s">
        <v>239</v>
      </c>
      <c r="I31" s="340" t="s">
        <v>238</v>
      </c>
      <c r="J31" s="340" t="s">
        <v>237</v>
      </c>
      <c r="K31" s="368" t="s">
        <v>515</v>
      </c>
      <c r="L31" s="351" t="s">
        <v>236</v>
      </c>
    </row>
    <row r="32" spans="1:12" ht="15" customHeight="1">
      <c r="A32" s="565"/>
      <c r="B32" s="565"/>
      <c r="C32" s="565"/>
      <c r="D32" s="344"/>
      <c r="E32" s="350"/>
      <c r="F32" s="350"/>
      <c r="G32" s="350"/>
      <c r="H32" s="29" t="str">
        <f t="shared" ref="H32:H38" si="0">IFERROR(G32/F32,"")</f>
        <v/>
      </c>
      <c r="I32" s="350"/>
      <c r="J32" s="350"/>
      <c r="K32" s="29" t="str">
        <f>IFERROR(J32/F32,"")</f>
        <v/>
      </c>
      <c r="L32" s="350"/>
    </row>
    <row r="33" spans="1:12">
      <c r="A33" s="566"/>
      <c r="B33" s="566"/>
      <c r="C33" s="566"/>
      <c r="D33" s="344"/>
      <c r="E33" s="350"/>
      <c r="F33" s="350"/>
      <c r="G33" s="350"/>
      <c r="H33" s="29" t="str">
        <f t="shared" si="0"/>
        <v/>
      </c>
      <c r="I33" s="350"/>
      <c r="J33" s="350"/>
      <c r="K33" s="29"/>
      <c r="L33" s="350"/>
    </row>
    <row r="34" spans="1:12">
      <c r="A34" s="565"/>
      <c r="B34" s="565"/>
      <c r="C34" s="565"/>
      <c r="D34" s="344"/>
      <c r="E34" s="350"/>
      <c r="F34" s="350"/>
      <c r="G34" s="350"/>
      <c r="H34" s="29" t="str">
        <f t="shared" si="0"/>
        <v/>
      </c>
      <c r="I34" s="350"/>
      <c r="J34" s="350"/>
      <c r="K34" s="29"/>
      <c r="L34" s="350"/>
    </row>
    <row r="35" spans="1:12">
      <c r="A35" s="565"/>
      <c r="B35" s="565"/>
      <c r="C35" s="565"/>
      <c r="D35" s="344"/>
      <c r="E35" s="350"/>
      <c r="F35" s="350"/>
      <c r="G35" s="350"/>
      <c r="H35" s="29" t="str">
        <f t="shared" si="0"/>
        <v/>
      </c>
      <c r="I35" s="350"/>
      <c r="J35" s="350"/>
      <c r="K35" s="29"/>
      <c r="L35" s="350"/>
    </row>
    <row r="36" spans="1:12">
      <c r="A36" s="565"/>
      <c r="B36" s="565"/>
      <c r="C36" s="565"/>
      <c r="D36" s="344"/>
      <c r="E36" s="350"/>
      <c r="F36" s="350"/>
      <c r="G36" s="350"/>
      <c r="H36" s="29" t="str">
        <f t="shared" si="0"/>
        <v/>
      </c>
      <c r="I36" s="350"/>
      <c r="J36" s="350"/>
      <c r="K36" s="29"/>
      <c r="L36" s="350"/>
    </row>
    <row r="37" spans="1:12" ht="15" customHeight="1">
      <c r="A37" s="565"/>
      <c r="B37" s="565"/>
      <c r="C37" s="565"/>
      <c r="D37" s="344"/>
      <c r="E37" s="350"/>
      <c r="F37" s="350"/>
      <c r="G37" s="350"/>
      <c r="H37" s="29" t="str">
        <f t="shared" si="0"/>
        <v/>
      </c>
      <c r="I37" s="350"/>
      <c r="J37" s="350"/>
      <c r="K37" s="29"/>
      <c r="L37" s="350"/>
    </row>
    <row r="38" spans="1:12">
      <c r="A38" s="566"/>
      <c r="B38" s="566"/>
      <c r="C38" s="566"/>
      <c r="D38" s="344"/>
      <c r="E38" s="350"/>
      <c r="F38" s="350"/>
      <c r="G38" s="350"/>
      <c r="H38" s="29" t="str">
        <f t="shared" si="0"/>
        <v/>
      </c>
      <c r="I38" s="350"/>
      <c r="J38" s="350"/>
      <c r="K38" s="29" t="str">
        <f t="shared" ref="K38" si="1">IFERROR(J38/I38,"")</f>
        <v/>
      </c>
      <c r="L38" s="350"/>
    </row>
    <row r="39" spans="1:12">
      <c r="A39" s="564" t="s">
        <v>200</v>
      </c>
      <c r="B39" s="564"/>
      <c r="C39" s="564"/>
      <c r="D39" s="344">
        <f>COUNTIFS(D32:D38,"x")</f>
        <v>0</v>
      </c>
      <c r="E39" s="344">
        <f>COUNTIFS(E32:E38,"x")</f>
        <v>0</v>
      </c>
      <c r="F39" s="30">
        <f>SUM(F32:F38)</f>
        <v>0</v>
      </c>
      <c r="G39" s="30">
        <f>SUM(G32:G38)</f>
        <v>0</v>
      </c>
      <c r="H39" s="29" t="str">
        <f t="shared" ref="H39" si="2">IFERROR(G39/F39,"")</f>
        <v/>
      </c>
      <c r="I39" s="30">
        <f>SUM(I32:I38)</f>
        <v>0</v>
      </c>
      <c r="J39" s="30">
        <f>SUM(J32:J38)</f>
        <v>0</v>
      </c>
      <c r="K39" s="29" t="str">
        <f>IFERROR(J39/F39,"")</f>
        <v/>
      </c>
      <c r="L39" s="350"/>
    </row>
    <row r="40" spans="1:12" ht="27.75" customHeight="1"/>
    <row r="41" spans="1:12" ht="29.25" customHeight="1">
      <c r="A41" s="571" t="s">
        <v>510</v>
      </c>
      <c r="B41" s="572"/>
      <c r="C41" s="573"/>
      <c r="D41" s="351" t="s">
        <v>481</v>
      </c>
      <c r="E41" s="351" t="s">
        <v>242</v>
      </c>
      <c r="F41" s="351" t="s">
        <v>241</v>
      </c>
      <c r="G41" s="351" t="s">
        <v>240</v>
      </c>
      <c r="H41" s="351" t="s">
        <v>239</v>
      </c>
      <c r="I41" s="351" t="s">
        <v>238</v>
      </c>
      <c r="J41" s="351" t="s">
        <v>237</v>
      </c>
      <c r="K41" s="368" t="s">
        <v>515</v>
      </c>
      <c r="L41" s="351" t="s">
        <v>236</v>
      </c>
    </row>
    <row r="42" spans="1:12" ht="29.25" customHeight="1">
      <c r="A42" s="565"/>
      <c r="B42" s="565"/>
      <c r="C42" s="565"/>
      <c r="D42" s="344"/>
      <c r="E42" s="350"/>
      <c r="F42" s="350"/>
      <c r="G42" s="350"/>
      <c r="H42" s="29"/>
      <c r="I42" s="350"/>
      <c r="J42" s="350"/>
      <c r="K42" s="29"/>
      <c r="L42" s="350"/>
    </row>
    <row r="43" spans="1:12">
      <c r="A43" s="566"/>
      <c r="B43" s="566"/>
      <c r="C43" s="566"/>
      <c r="D43" s="344"/>
      <c r="E43" s="350"/>
      <c r="F43" s="350"/>
      <c r="G43" s="350"/>
      <c r="H43" s="29" t="str">
        <f t="shared" ref="H43" si="3">IFERROR(G43/F43,"")</f>
        <v/>
      </c>
      <c r="I43" s="350"/>
      <c r="J43" s="350"/>
      <c r="K43" s="29" t="str">
        <f>IFERROR(J43/F43,"")</f>
        <v/>
      </c>
      <c r="L43" s="350"/>
    </row>
    <row r="44" spans="1:12">
      <c r="A44" s="565"/>
      <c r="B44" s="565"/>
      <c r="C44" s="565"/>
      <c r="D44" s="344"/>
      <c r="E44" s="350"/>
      <c r="F44" s="350"/>
      <c r="G44" s="350"/>
      <c r="H44" s="29"/>
      <c r="I44" s="350"/>
      <c r="J44" s="350"/>
      <c r="K44" s="29"/>
      <c r="L44" s="350"/>
    </row>
    <row r="45" spans="1:12">
      <c r="A45" s="565"/>
      <c r="B45" s="565"/>
      <c r="C45" s="565"/>
      <c r="D45" s="344"/>
      <c r="E45" s="350"/>
      <c r="F45" s="350"/>
      <c r="G45" s="350"/>
      <c r="H45" s="29"/>
      <c r="I45" s="350"/>
      <c r="J45" s="350"/>
      <c r="K45" s="29"/>
      <c r="L45" s="350"/>
    </row>
    <row r="46" spans="1:12">
      <c r="A46" s="565"/>
      <c r="B46" s="565"/>
      <c r="C46" s="565"/>
      <c r="D46" s="344"/>
      <c r="E46" s="350"/>
      <c r="F46" s="350"/>
      <c r="G46" s="350"/>
      <c r="H46" s="29"/>
      <c r="I46" s="350"/>
      <c r="J46" s="350"/>
      <c r="K46" s="29"/>
      <c r="L46" s="350"/>
    </row>
    <row r="47" spans="1:12" ht="15" customHeight="1">
      <c r="A47" s="565"/>
      <c r="B47" s="565"/>
      <c r="C47" s="565"/>
      <c r="D47" s="344"/>
      <c r="E47" s="350"/>
      <c r="F47" s="350"/>
      <c r="G47" s="350"/>
      <c r="H47" s="29"/>
      <c r="I47" s="350"/>
      <c r="J47" s="350"/>
      <c r="K47" s="29"/>
      <c r="L47" s="350"/>
    </row>
    <row r="48" spans="1:12">
      <c r="A48" s="566"/>
      <c r="B48" s="566"/>
      <c r="C48" s="566"/>
      <c r="D48" s="344"/>
      <c r="E48" s="350"/>
      <c r="F48" s="350"/>
      <c r="G48" s="350"/>
      <c r="H48" s="29" t="str">
        <f t="shared" ref="H48:H49" si="4">IFERROR(G48/F48,"")</f>
        <v/>
      </c>
      <c r="I48" s="350"/>
      <c r="J48" s="350"/>
      <c r="K48" s="29" t="str">
        <f t="shared" ref="K48" si="5">IFERROR(J48/I48,"")</f>
        <v/>
      </c>
      <c r="L48" s="350"/>
    </row>
    <row r="49" spans="1:12">
      <c r="A49" s="564" t="s">
        <v>200</v>
      </c>
      <c r="B49" s="564"/>
      <c r="C49" s="564"/>
      <c r="D49" s="344">
        <f>COUNTIFS(D42:D48,"x")</f>
        <v>0</v>
      </c>
      <c r="E49" s="344">
        <f>COUNTIFS(E42:E48,"x")</f>
        <v>0</v>
      </c>
      <c r="F49" s="30">
        <f>SUM(F42:F48)</f>
        <v>0</v>
      </c>
      <c r="G49" s="30">
        <f>SUM(G42:G48)</f>
        <v>0</v>
      </c>
      <c r="H49" s="29" t="str">
        <f t="shared" si="4"/>
        <v/>
      </c>
      <c r="I49" s="30">
        <f>SUM(I42:I48)</f>
        <v>0</v>
      </c>
      <c r="J49" s="30">
        <f>SUM(J42:J48)</f>
        <v>0</v>
      </c>
      <c r="K49" s="29" t="str">
        <f>IFERROR(J49/F49,"")</f>
        <v/>
      </c>
      <c r="L49" s="350"/>
    </row>
  </sheetData>
  <mergeCells count="40">
    <mergeCell ref="D1:L1"/>
    <mergeCell ref="A17:E17"/>
    <mergeCell ref="A19:E19"/>
    <mergeCell ref="A20:E20"/>
    <mergeCell ref="A7:E7"/>
    <mergeCell ref="A1:C1"/>
    <mergeCell ref="D2:L2"/>
    <mergeCell ref="A9:E9"/>
    <mergeCell ref="A10:E10"/>
    <mergeCell ref="A11:E11"/>
    <mergeCell ref="A12:E12"/>
    <mergeCell ref="A16:E16"/>
    <mergeCell ref="A15:E15"/>
    <mergeCell ref="A14:E14"/>
    <mergeCell ref="A13:E13"/>
    <mergeCell ref="A21:E21"/>
    <mergeCell ref="A22:E22"/>
    <mergeCell ref="A25:E25"/>
    <mergeCell ref="A23:E23"/>
    <mergeCell ref="A24:E24"/>
    <mergeCell ref="A26:E26"/>
    <mergeCell ref="A27:E27"/>
    <mergeCell ref="A34:C34"/>
    <mergeCell ref="A42:C42"/>
    <mergeCell ref="A43:C43"/>
    <mergeCell ref="A35:C35"/>
    <mergeCell ref="A36:C36"/>
    <mergeCell ref="A33:C33"/>
    <mergeCell ref="A31:C31"/>
    <mergeCell ref="A41:C41"/>
    <mergeCell ref="A49:C49"/>
    <mergeCell ref="A32:C32"/>
    <mergeCell ref="A44:C44"/>
    <mergeCell ref="A45:C45"/>
    <mergeCell ref="A46:C46"/>
    <mergeCell ref="A47:C47"/>
    <mergeCell ref="A48:C48"/>
    <mergeCell ref="A37:C37"/>
    <mergeCell ref="A38:C38"/>
    <mergeCell ref="A39:C39"/>
  </mergeCells>
  <pageMargins left="0.25" right="0.25" top="0.75" bottom="0.75" header="0.3" footer="0.3"/>
  <pageSetup scale="8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X32"/>
  <sheetViews>
    <sheetView showGridLines="0" view="pageLayout" topLeftCell="A4" zoomScale="75" zoomScaleNormal="100" zoomScalePageLayoutView="75" workbookViewId="0">
      <selection activeCell="M13" sqref="M13"/>
    </sheetView>
  </sheetViews>
  <sheetFormatPr baseColWidth="10" defaultColWidth="9.140625" defaultRowHeight="14.25"/>
  <cols>
    <col min="1" max="1" width="5.28515625" style="45" customWidth="1"/>
    <col min="2" max="2" width="7" style="45" customWidth="1"/>
    <col min="3" max="3" width="17.28515625" style="45" customWidth="1"/>
    <col min="4" max="4" width="6.85546875" style="45" customWidth="1"/>
    <col min="5" max="5" width="13.42578125" style="45" customWidth="1"/>
    <col min="6" max="6" width="9" style="45" customWidth="1"/>
    <col min="7" max="7" width="9.85546875" style="45" customWidth="1"/>
    <col min="8" max="8" width="31.5703125" style="45" customWidth="1"/>
    <col min="9" max="9" width="10.5703125" style="45" customWidth="1"/>
    <col min="10" max="10" width="8.42578125" style="45" customWidth="1"/>
    <col min="11" max="11" width="17.7109375" style="45" customWidth="1"/>
    <col min="12" max="12" width="18.140625" style="45" customWidth="1"/>
    <col min="13" max="13" width="14.42578125" style="45" customWidth="1"/>
    <col min="14" max="14" width="16.5703125" style="45" customWidth="1"/>
    <col min="15" max="15" width="15.5703125" style="45" customWidth="1"/>
    <col min="16" max="16" width="15.7109375" style="45" customWidth="1"/>
    <col min="17" max="17" width="21.28515625" style="45" customWidth="1"/>
    <col min="18" max="19" width="10.85546875" style="45" customWidth="1"/>
    <col min="20" max="16384" width="9.140625" style="45"/>
  </cols>
  <sheetData>
    <row r="1" spans="1:50" s="20" customFormat="1" ht="33.75" customHeight="1">
      <c r="A1" s="579"/>
      <c r="B1" s="579"/>
      <c r="C1" s="579"/>
      <c r="D1" s="589" t="s">
        <v>502</v>
      </c>
      <c r="E1" s="589"/>
      <c r="F1" s="589"/>
      <c r="G1" s="589"/>
      <c r="H1" s="589"/>
      <c r="I1" s="589"/>
      <c r="J1" s="589"/>
      <c r="K1" s="589"/>
      <c r="L1" s="589"/>
      <c r="M1" s="589"/>
      <c r="N1" s="589"/>
      <c r="O1" s="589"/>
      <c r="P1" s="589"/>
      <c r="Q1" s="589"/>
      <c r="R1" s="589"/>
      <c r="S1" s="589"/>
    </row>
    <row r="2" spans="1:50" s="20" customFormat="1" ht="33.75" customHeight="1">
      <c r="A2" s="352"/>
      <c r="B2" s="352"/>
      <c r="C2" s="352"/>
      <c r="D2" s="589" t="s">
        <v>505</v>
      </c>
      <c r="E2" s="589"/>
      <c r="F2" s="589"/>
      <c r="G2" s="589"/>
      <c r="H2" s="589"/>
      <c r="I2" s="589"/>
      <c r="J2" s="589"/>
      <c r="K2" s="589"/>
      <c r="L2" s="589"/>
      <c r="M2" s="589"/>
      <c r="N2" s="589"/>
      <c r="O2" s="589"/>
      <c r="P2" s="589"/>
      <c r="Q2" s="589"/>
      <c r="R2" s="589"/>
      <c r="S2" s="589"/>
    </row>
    <row r="3" spans="1:50" s="70" customFormat="1" ht="15">
      <c r="A3" s="71"/>
      <c r="B3" s="72"/>
      <c r="C3" s="71"/>
      <c r="D3" s="71"/>
      <c r="E3" s="71"/>
      <c r="F3" s="71"/>
      <c r="G3" s="71"/>
      <c r="H3" s="71"/>
      <c r="I3" s="71"/>
      <c r="J3" s="71"/>
      <c r="K3" s="71"/>
      <c r="L3" s="71"/>
    </row>
    <row r="4" spans="1:50" ht="15.75">
      <c r="B4" s="590" t="s">
        <v>277</v>
      </c>
      <c r="C4" s="590"/>
      <c r="D4" s="416"/>
      <c r="E4" s="416"/>
      <c r="F4" s="416"/>
      <c r="G4" s="416"/>
      <c r="H4" s="416"/>
      <c r="I4" s="416"/>
      <c r="J4" s="67"/>
      <c r="K4" s="67"/>
      <c r="L4" s="67"/>
      <c r="M4" s="66"/>
      <c r="N4" s="66"/>
      <c r="O4" s="66"/>
      <c r="P4" s="66"/>
      <c r="Q4" s="66"/>
      <c r="R4" s="66"/>
      <c r="S4" s="66"/>
      <c r="T4" s="66"/>
      <c r="U4" s="66"/>
    </row>
    <row r="5" spans="1:50" ht="3.75" customHeight="1">
      <c r="B5" s="417"/>
      <c r="C5" s="418"/>
      <c r="D5" s="419"/>
      <c r="E5" s="419"/>
      <c r="F5" s="419"/>
      <c r="G5" s="419"/>
      <c r="H5" s="419"/>
      <c r="I5" s="419"/>
      <c r="J5" s="68"/>
      <c r="K5" s="68"/>
      <c r="L5" s="68"/>
      <c r="M5" s="66"/>
      <c r="N5" s="66"/>
      <c r="O5" s="66"/>
      <c r="P5" s="66"/>
      <c r="Q5" s="66"/>
      <c r="R5" s="66"/>
      <c r="S5" s="66"/>
      <c r="T5" s="66"/>
      <c r="U5" s="66"/>
    </row>
    <row r="6" spans="1:50" ht="15.75">
      <c r="B6" s="590" t="s">
        <v>276</v>
      </c>
      <c r="C6" s="590"/>
      <c r="D6" s="420"/>
      <c r="E6" s="416"/>
      <c r="F6" s="416"/>
      <c r="G6" s="416"/>
      <c r="H6" s="416"/>
      <c r="I6" s="416"/>
      <c r="J6" s="67"/>
      <c r="K6" s="67"/>
      <c r="L6" s="67"/>
      <c r="M6" s="66"/>
      <c r="N6" s="66"/>
      <c r="O6" s="66"/>
      <c r="P6" s="66"/>
      <c r="Q6" s="66"/>
      <c r="R6" s="66"/>
      <c r="S6" s="66"/>
      <c r="T6" s="66"/>
      <c r="U6" s="66"/>
    </row>
    <row r="7" spans="1:50" ht="7.5" customHeight="1">
      <c r="B7" s="590"/>
      <c r="C7" s="590"/>
      <c r="D7" s="421"/>
      <c r="E7" s="421"/>
      <c r="F7" s="421"/>
      <c r="G7" s="421"/>
      <c r="H7" s="421"/>
      <c r="I7" s="421"/>
      <c r="J7" s="33"/>
      <c r="K7" s="33"/>
      <c r="L7" s="33"/>
      <c r="M7" s="66"/>
      <c r="N7" s="66"/>
      <c r="O7" s="66"/>
      <c r="P7" s="66"/>
      <c r="Q7" s="66"/>
      <c r="R7" s="66"/>
      <c r="S7" s="66"/>
      <c r="T7" s="66"/>
      <c r="U7" s="66"/>
    </row>
    <row r="8" spans="1:50" ht="15" customHeight="1">
      <c r="B8" s="591" t="s">
        <v>275</v>
      </c>
      <c r="C8" s="591"/>
      <c r="D8" s="416"/>
      <c r="E8" s="416"/>
      <c r="F8" s="416"/>
      <c r="G8" s="416"/>
      <c r="H8" s="416"/>
      <c r="I8" s="416"/>
      <c r="J8" s="67"/>
      <c r="K8" s="67"/>
      <c r="L8" s="67"/>
      <c r="M8" s="66"/>
      <c r="N8" s="66"/>
      <c r="O8" s="66"/>
      <c r="P8" s="66"/>
      <c r="Q8" s="66"/>
      <c r="R8" s="66"/>
      <c r="S8" s="66"/>
      <c r="T8" s="66"/>
      <c r="U8" s="66"/>
    </row>
    <row r="9" spans="1:50" ht="15" thickBot="1">
      <c r="A9" s="46"/>
      <c r="B9" s="46"/>
      <c r="C9" s="46"/>
      <c r="D9" s="65"/>
      <c r="E9" s="65"/>
      <c r="F9" s="65"/>
      <c r="G9" s="65"/>
      <c r="H9" s="65"/>
      <c r="I9" s="65"/>
      <c r="J9" s="65"/>
      <c r="K9" s="65"/>
      <c r="L9" s="65"/>
      <c r="M9" s="65"/>
      <c r="N9" s="65"/>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row>
    <row r="10" spans="1:50" ht="23.25" customHeight="1" thickBot="1">
      <c r="A10" s="583" t="s">
        <v>271</v>
      </c>
      <c r="B10" s="580" t="s">
        <v>270</v>
      </c>
      <c r="C10" s="581"/>
      <c r="D10" s="582"/>
      <c r="E10" s="583" t="s">
        <v>274</v>
      </c>
      <c r="F10" s="587" t="s">
        <v>273</v>
      </c>
      <c r="G10" s="588"/>
      <c r="H10" s="594" t="s">
        <v>269</v>
      </c>
      <c r="I10" s="583" t="s">
        <v>268</v>
      </c>
      <c r="J10" s="583" t="s">
        <v>267</v>
      </c>
      <c r="K10" s="583" t="s">
        <v>266</v>
      </c>
      <c r="L10" s="583" t="s">
        <v>265</v>
      </c>
      <c r="M10" s="585" t="s">
        <v>264</v>
      </c>
      <c r="N10" s="583" t="s">
        <v>263</v>
      </c>
      <c r="O10" s="583" t="s">
        <v>262</v>
      </c>
      <c r="P10" s="583" t="s">
        <v>272</v>
      </c>
      <c r="Q10" s="583" t="s">
        <v>261</v>
      </c>
      <c r="R10" s="592" t="s">
        <v>260</v>
      </c>
      <c r="S10" s="593"/>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row>
    <row r="11" spans="1:50" ht="21" customHeight="1" thickBot="1">
      <c r="A11" s="584"/>
      <c r="B11" s="63" t="s">
        <v>259</v>
      </c>
      <c r="C11" s="64" t="s">
        <v>258</v>
      </c>
      <c r="D11" s="63" t="s">
        <v>257</v>
      </c>
      <c r="E11" s="584"/>
      <c r="F11" s="62" t="s">
        <v>256</v>
      </c>
      <c r="G11" s="61" t="s">
        <v>255</v>
      </c>
      <c r="H11" s="595"/>
      <c r="I11" s="584"/>
      <c r="J11" s="584"/>
      <c r="K11" s="584"/>
      <c r="L11" s="584"/>
      <c r="M11" s="586"/>
      <c r="N11" s="584"/>
      <c r="O11" s="584"/>
      <c r="P11" s="584"/>
      <c r="Q11" s="584"/>
      <c r="R11" s="60" t="s">
        <v>254</v>
      </c>
      <c r="S11" s="59" t="s">
        <v>253</v>
      </c>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row>
    <row r="12" spans="1:50" ht="31.9" customHeight="1">
      <c r="A12" s="395"/>
      <c r="B12" s="395"/>
      <c r="C12" s="395"/>
      <c r="D12" s="396"/>
      <c r="E12" s="397"/>
      <c r="F12" s="398"/>
      <c r="G12" s="398"/>
      <c r="H12" s="397"/>
      <c r="I12" s="397"/>
      <c r="J12" s="397"/>
      <c r="K12" s="397"/>
      <c r="L12" s="399"/>
      <c r="M12" s="400"/>
      <c r="N12" s="397"/>
      <c r="O12" s="397"/>
      <c r="P12" s="397"/>
      <c r="Q12" s="399"/>
      <c r="R12" s="400"/>
      <c r="S12" s="400"/>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row>
    <row r="13" spans="1:50" ht="20.100000000000001" customHeight="1">
      <c r="A13" s="401"/>
      <c r="B13" s="395"/>
      <c r="C13" s="395"/>
      <c r="D13" s="402"/>
      <c r="E13" s="397"/>
      <c r="F13" s="398"/>
      <c r="G13" s="398"/>
      <c r="H13" s="403"/>
      <c r="I13" s="403"/>
      <c r="J13" s="397"/>
      <c r="K13" s="403"/>
      <c r="L13" s="403"/>
      <c r="M13" s="404"/>
      <c r="N13" s="403"/>
      <c r="O13" s="403"/>
      <c r="P13" s="403"/>
      <c r="Q13" s="403"/>
      <c r="R13" s="404"/>
      <c r="S13" s="404"/>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c r="AR13" s="46"/>
      <c r="AS13" s="46"/>
      <c r="AT13" s="46"/>
      <c r="AU13" s="46"/>
      <c r="AV13" s="46"/>
      <c r="AW13" s="46"/>
      <c r="AX13" s="46"/>
    </row>
    <row r="14" spans="1:50" ht="20.100000000000001" customHeight="1">
      <c r="A14" s="401"/>
      <c r="B14" s="395"/>
      <c r="C14" s="395"/>
      <c r="D14" s="402"/>
      <c r="E14" s="397"/>
      <c r="F14" s="405"/>
      <c r="G14" s="405"/>
      <c r="H14" s="406"/>
      <c r="I14" s="406"/>
      <c r="J14" s="397"/>
      <c r="K14" s="403"/>
      <c r="L14" s="403"/>
      <c r="M14" s="404"/>
      <c r="N14" s="403"/>
      <c r="O14" s="403"/>
      <c r="P14" s="403"/>
      <c r="Q14" s="403"/>
      <c r="R14" s="404"/>
      <c r="S14" s="404"/>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c r="AR14" s="46"/>
      <c r="AS14" s="46"/>
      <c r="AT14" s="46"/>
      <c r="AU14" s="46"/>
      <c r="AV14" s="46"/>
      <c r="AW14" s="46"/>
      <c r="AX14" s="46"/>
    </row>
    <row r="15" spans="1:50" ht="20.100000000000001" customHeight="1">
      <c r="A15" s="401"/>
      <c r="B15" s="395"/>
      <c r="C15" s="395"/>
      <c r="D15" s="402"/>
      <c r="E15" s="397"/>
      <c r="F15" s="405"/>
      <c r="G15" s="405"/>
      <c r="H15" s="406"/>
      <c r="I15" s="406"/>
      <c r="J15" s="397"/>
      <c r="K15" s="403"/>
      <c r="L15" s="403"/>
      <c r="M15" s="404"/>
      <c r="N15" s="403"/>
      <c r="O15" s="403"/>
      <c r="P15" s="403"/>
      <c r="Q15" s="403"/>
      <c r="R15" s="404"/>
      <c r="S15" s="404"/>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c r="AR15" s="46"/>
      <c r="AS15" s="46"/>
      <c r="AT15" s="46"/>
      <c r="AU15" s="46"/>
      <c r="AV15" s="46"/>
      <c r="AW15" s="46"/>
      <c r="AX15" s="46"/>
    </row>
    <row r="16" spans="1:50" ht="20.100000000000001" customHeight="1">
      <c r="A16" s="401"/>
      <c r="B16" s="395"/>
      <c r="C16" s="395"/>
      <c r="D16" s="402"/>
      <c r="E16" s="397"/>
      <c r="F16" s="405"/>
      <c r="G16" s="405"/>
      <c r="H16" s="406"/>
      <c r="I16" s="406"/>
      <c r="J16" s="397"/>
      <c r="K16" s="403"/>
      <c r="L16" s="403"/>
      <c r="M16" s="404"/>
      <c r="N16" s="403"/>
      <c r="O16" s="403"/>
      <c r="P16" s="403"/>
      <c r="Q16" s="403"/>
      <c r="R16" s="404"/>
      <c r="S16" s="404"/>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row>
    <row r="17" spans="1:50" ht="20.100000000000001" customHeight="1">
      <c r="A17" s="54"/>
      <c r="B17" s="53"/>
      <c r="C17" s="53"/>
      <c r="D17" s="52"/>
      <c r="E17" s="49"/>
      <c r="F17" s="51"/>
      <c r="G17" s="51"/>
      <c r="H17" s="50"/>
      <c r="I17" s="50"/>
      <c r="J17" s="49"/>
      <c r="K17" s="48"/>
      <c r="L17" s="48"/>
      <c r="M17" s="47"/>
      <c r="N17" s="48"/>
      <c r="O17" s="48"/>
      <c r="P17" s="48"/>
      <c r="Q17" s="48"/>
      <c r="R17" s="47"/>
      <c r="S17" s="47"/>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row>
    <row r="18" spans="1:50" ht="20.100000000000001" customHeight="1">
      <c r="A18" s="54"/>
      <c r="B18" s="53"/>
      <c r="C18" s="53"/>
      <c r="D18" s="52"/>
      <c r="E18" s="49"/>
      <c r="F18" s="51"/>
      <c r="G18" s="51"/>
      <c r="H18" s="50"/>
      <c r="I18" s="50"/>
      <c r="J18" s="49"/>
      <c r="K18" s="48"/>
      <c r="L18" s="48"/>
      <c r="M18" s="47"/>
      <c r="N18" s="48"/>
      <c r="O18" s="48"/>
      <c r="P18" s="48"/>
      <c r="Q18" s="48"/>
      <c r="R18" s="55"/>
      <c r="S18" s="55"/>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row>
    <row r="19" spans="1:50" ht="20.100000000000001" customHeight="1">
      <c r="A19" s="54"/>
      <c r="B19" s="53"/>
      <c r="C19" s="53"/>
      <c r="D19" s="52"/>
      <c r="E19" s="49"/>
      <c r="F19" s="51"/>
      <c r="G19" s="51"/>
      <c r="H19" s="50"/>
      <c r="I19" s="50"/>
      <c r="J19" s="49"/>
      <c r="K19" s="48"/>
      <c r="L19" s="48"/>
      <c r="M19" s="47"/>
      <c r="N19" s="48"/>
      <c r="O19" s="48"/>
      <c r="P19" s="48"/>
      <c r="Q19" s="48"/>
      <c r="R19" s="55"/>
      <c r="S19" s="55"/>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row>
    <row r="20" spans="1:50" ht="20.100000000000001" customHeight="1">
      <c r="A20" s="54"/>
      <c r="B20" s="53"/>
      <c r="C20" s="53"/>
      <c r="D20" s="52"/>
      <c r="E20" s="49"/>
      <c r="F20" s="51"/>
      <c r="G20" s="51"/>
      <c r="H20" s="50"/>
      <c r="I20" s="50"/>
      <c r="J20" s="49"/>
      <c r="K20" s="48"/>
      <c r="L20" s="48"/>
      <c r="M20" s="47"/>
      <c r="N20" s="48"/>
      <c r="O20" s="48"/>
      <c r="P20" s="48"/>
      <c r="Q20" s="48"/>
      <c r="R20" s="47"/>
      <c r="S20" s="47"/>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c r="AR20" s="46"/>
      <c r="AS20" s="46"/>
      <c r="AT20" s="46"/>
      <c r="AU20" s="46"/>
      <c r="AV20" s="46"/>
      <c r="AW20" s="46"/>
      <c r="AX20" s="46"/>
    </row>
    <row r="21" spans="1:50" ht="20.100000000000001" customHeight="1">
      <c r="A21" s="54"/>
      <c r="B21" s="53"/>
      <c r="C21" s="53"/>
      <c r="D21" s="52"/>
      <c r="E21" s="49"/>
      <c r="F21" s="51"/>
      <c r="G21" s="51"/>
      <c r="H21" s="50"/>
      <c r="I21" s="50"/>
      <c r="J21" s="49"/>
      <c r="K21" s="48"/>
      <c r="L21" s="48"/>
      <c r="M21" s="47"/>
      <c r="N21" s="48"/>
      <c r="O21" s="48"/>
      <c r="P21" s="48"/>
      <c r="Q21" s="48"/>
      <c r="R21" s="47"/>
      <c r="S21" s="47"/>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c r="AR21" s="46"/>
      <c r="AS21" s="46"/>
      <c r="AT21" s="46"/>
      <c r="AU21" s="46"/>
      <c r="AV21" s="46"/>
      <c r="AW21" s="46"/>
      <c r="AX21" s="46"/>
    </row>
    <row r="22" spans="1:50" ht="20.100000000000001" customHeight="1">
      <c r="A22" s="54"/>
      <c r="B22" s="53"/>
      <c r="C22" s="53"/>
      <c r="D22" s="52"/>
      <c r="E22" s="49"/>
      <c r="F22" s="51"/>
      <c r="G22" s="51"/>
      <c r="H22" s="50"/>
      <c r="I22" s="50"/>
      <c r="J22" s="49"/>
      <c r="K22" s="48"/>
      <c r="L22" s="48"/>
      <c r="M22" s="47"/>
      <c r="N22" s="48"/>
      <c r="O22" s="48"/>
      <c r="P22" s="48"/>
      <c r="Q22" s="48"/>
      <c r="R22" s="55"/>
      <c r="S22" s="55"/>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c r="AR22" s="46"/>
      <c r="AS22" s="46"/>
      <c r="AT22" s="46"/>
      <c r="AU22" s="46"/>
      <c r="AV22" s="46"/>
      <c r="AW22" s="46"/>
      <c r="AX22" s="46"/>
    </row>
    <row r="23" spans="1:50" ht="20.100000000000001" customHeight="1">
      <c r="A23" s="54"/>
      <c r="B23" s="53"/>
      <c r="C23" s="53"/>
      <c r="D23" s="52"/>
      <c r="E23" s="49"/>
      <c r="F23" s="51"/>
      <c r="G23" s="51"/>
      <c r="H23" s="50"/>
      <c r="I23" s="50"/>
      <c r="J23" s="49"/>
      <c r="K23" s="48"/>
      <c r="L23" s="48"/>
      <c r="M23" s="47"/>
      <c r="N23" s="48"/>
      <c r="O23" s="48"/>
      <c r="P23" s="48"/>
      <c r="Q23" s="48"/>
      <c r="R23" s="55"/>
      <c r="S23" s="55"/>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row>
    <row r="24" spans="1:50" ht="20.100000000000001" customHeight="1">
      <c r="A24" s="54"/>
      <c r="B24" s="53"/>
      <c r="C24" s="53"/>
      <c r="D24" s="52"/>
      <c r="E24" s="49"/>
      <c r="F24" s="51"/>
      <c r="G24" s="51"/>
      <c r="H24" s="50"/>
      <c r="I24" s="50"/>
      <c r="J24" s="49"/>
      <c r="K24" s="48"/>
      <c r="L24" s="48"/>
      <c r="M24" s="47"/>
      <c r="N24" s="48"/>
      <c r="O24" s="48"/>
      <c r="P24" s="48"/>
      <c r="Q24" s="48"/>
      <c r="R24" s="55"/>
      <c r="S24" s="55"/>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c r="AT24" s="46"/>
      <c r="AU24" s="46"/>
      <c r="AV24" s="46"/>
      <c r="AW24" s="46"/>
      <c r="AX24" s="46"/>
    </row>
    <row r="25" spans="1:50" ht="20.100000000000001" customHeight="1">
      <c r="A25" s="54"/>
      <c r="B25" s="53"/>
      <c r="C25" s="53"/>
      <c r="D25" s="52"/>
      <c r="E25" s="49"/>
      <c r="F25" s="51"/>
      <c r="G25" s="51"/>
      <c r="H25" s="50"/>
      <c r="I25" s="50"/>
      <c r="J25" s="49"/>
      <c r="K25" s="48"/>
      <c r="L25" s="48"/>
      <c r="M25" s="47"/>
      <c r="N25" s="48"/>
      <c r="O25" s="48"/>
      <c r="P25" s="48"/>
      <c r="Q25" s="48"/>
      <c r="R25" s="55"/>
      <c r="S25" s="55"/>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c r="AR25" s="46"/>
      <c r="AS25" s="46"/>
      <c r="AT25" s="46"/>
      <c r="AU25" s="46"/>
      <c r="AV25" s="46"/>
      <c r="AW25" s="46"/>
      <c r="AX25" s="46"/>
    </row>
    <row r="26" spans="1:50" ht="20.100000000000001" customHeight="1">
      <c r="A26" s="54"/>
      <c r="B26" s="53"/>
      <c r="C26" s="53"/>
      <c r="D26" s="52"/>
      <c r="E26" s="49"/>
      <c r="F26" s="51"/>
      <c r="G26" s="51"/>
      <c r="H26" s="50"/>
      <c r="I26" s="50"/>
      <c r="J26" s="49"/>
      <c r="K26" s="48"/>
      <c r="L26" s="48"/>
      <c r="M26" s="47"/>
      <c r="N26" s="48"/>
      <c r="O26" s="48"/>
      <c r="P26" s="48"/>
      <c r="Q26" s="48"/>
      <c r="R26" s="55"/>
      <c r="S26" s="55"/>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c r="AR26" s="46"/>
      <c r="AS26" s="46"/>
      <c r="AT26" s="46"/>
      <c r="AU26" s="46"/>
      <c r="AV26" s="46"/>
      <c r="AW26" s="46"/>
      <c r="AX26" s="46"/>
    </row>
    <row r="27" spans="1:50" ht="20.100000000000001" customHeight="1">
      <c r="A27" s="54"/>
      <c r="B27" s="53"/>
      <c r="C27" s="53"/>
      <c r="D27" s="52"/>
      <c r="E27" s="49"/>
      <c r="F27" s="51"/>
      <c r="G27" s="51"/>
      <c r="H27" s="50"/>
      <c r="I27" s="50"/>
      <c r="J27" s="49"/>
      <c r="K27" s="48"/>
      <c r="L27" s="48"/>
      <c r="M27" s="47"/>
      <c r="N27" s="48"/>
      <c r="O27" s="48"/>
      <c r="P27" s="48"/>
      <c r="Q27" s="48"/>
      <c r="R27" s="47"/>
      <c r="S27" s="47"/>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c r="AR27" s="46"/>
      <c r="AS27" s="46"/>
      <c r="AT27" s="46"/>
      <c r="AU27" s="46"/>
      <c r="AV27" s="46"/>
      <c r="AW27" s="46"/>
      <c r="AX27" s="46"/>
    </row>
    <row r="28" spans="1:50" ht="20.100000000000001" customHeight="1">
      <c r="A28" s="54"/>
      <c r="B28" s="53"/>
      <c r="C28" s="53"/>
      <c r="D28" s="52"/>
      <c r="E28" s="49"/>
      <c r="F28" s="51"/>
      <c r="G28" s="51"/>
      <c r="H28" s="50"/>
      <c r="I28" s="50"/>
      <c r="J28" s="49"/>
      <c r="K28" s="48"/>
      <c r="L28" s="48"/>
      <c r="M28" s="47"/>
      <c r="N28" s="48"/>
      <c r="O28" s="48"/>
      <c r="P28" s="48"/>
      <c r="Q28" s="48"/>
      <c r="R28" s="47"/>
      <c r="S28" s="47"/>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c r="AR28" s="46"/>
      <c r="AS28" s="46"/>
      <c r="AT28" s="46"/>
      <c r="AU28" s="46"/>
      <c r="AV28" s="46"/>
      <c r="AW28" s="46"/>
      <c r="AX28" s="46"/>
    </row>
    <row r="29" spans="1:50" ht="20.100000000000001" customHeight="1">
      <c r="A29" s="54"/>
      <c r="B29" s="53"/>
      <c r="C29" s="53"/>
      <c r="D29" s="52"/>
      <c r="E29" s="49"/>
      <c r="F29" s="51"/>
      <c r="G29" s="51"/>
      <c r="H29" s="50"/>
      <c r="I29" s="50"/>
      <c r="J29" s="49"/>
      <c r="K29" s="48"/>
      <c r="L29" s="48"/>
      <c r="M29" s="47"/>
      <c r="N29" s="48"/>
      <c r="O29" s="48"/>
      <c r="P29" s="48"/>
      <c r="Q29" s="48"/>
      <c r="R29" s="47"/>
      <c r="S29" s="47"/>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row>
    <row r="30" spans="1:50" ht="20.100000000000001" customHeight="1">
      <c r="A30" s="54"/>
      <c r="B30" s="53"/>
      <c r="C30" s="53"/>
      <c r="D30" s="52"/>
      <c r="E30" s="49"/>
      <c r="F30" s="51"/>
      <c r="G30" s="51"/>
      <c r="H30" s="50"/>
      <c r="I30" s="50"/>
      <c r="J30" s="49"/>
      <c r="K30" s="48"/>
      <c r="L30" s="48"/>
      <c r="M30" s="47"/>
      <c r="N30" s="48"/>
      <c r="O30" s="48"/>
      <c r="P30" s="48"/>
      <c r="Q30" s="48"/>
      <c r="R30" s="47"/>
      <c r="S30" s="47"/>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row>
    <row r="31" spans="1:50" s="66" customFormat="1" ht="20.100000000000001" customHeight="1">
      <c r="A31" s="358"/>
      <c r="B31" s="358"/>
      <c r="C31" s="358"/>
      <c r="D31" s="359"/>
      <c r="E31" s="360"/>
      <c r="F31" s="361"/>
      <c r="G31" s="361"/>
      <c r="H31" s="362"/>
      <c r="I31" s="362"/>
      <c r="J31" s="360"/>
      <c r="K31" s="360"/>
      <c r="L31" s="360"/>
      <c r="M31" s="363"/>
      <c r="N31" s="360"/>
      <c r="O31" s="360"/>
      <c r="P31" s="360"/>
      <c r="Q31" s="360"/>
      <c r="R31" s="363"/>
      <c r="S31" s="363"/>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row>
    <row r="32" spans="1:50" s="66" customFormat="1" ht="20.100000000000001" customHeight="1">
      <c r="A32" s="358"/>
      <c r="B32" s="358"/>
      <c r="C32" s="358"/>
      <c r="D32" s="359"/>
      <c r="E32" s="360"/>
      <c r="F32" s="361"/>
      <c r="G32" s="361"/>
      <c r="H32" s="362"/>
      <c r="I32" s="362"/>
      <c r="J32" s="360"/>
      <c r="K32" s="360"/>
      <c r="L32" s="360"/>
      <c r="M32" s="363"/>
      <c r="N32" s="360"/>
      <c r="O32" s="360"/>
      <c r="P32" s="360"/>
      <c r="Q32" s="360"/>
      <c r="R32" s="363"/>
      <c r="S32" s="363"/>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row>
  </sheetData>
  <mergeCells count="22">
    <mergeCell ref="A10:A11"/>
    <mergeCell ref="P10:P11"/>
    <mergeCell ref="Q10:Q11"/>
    <mergeCell ref="D2:S2"/>
    <mergeCell ref="A1:C1"/>
    <mergeCell ref="B4:C4"/>
    <mergeCell ref="B6:C6"/>
    <mergeCell ref="B7:C7"/>
    <mergeCell ref="D1:S1"/>
    <mergeCell ref="B8:C8"/>
    <mergeCell ref="R10:S10"/>
    <mergeCell ref="I10:I11"/>
    <mergeCell ref="J10:J11"/>
    <mergeCell ref="N10:N11"/>
    <mergeCell ref="O10:O11"/>
    <mergeCell ref="H10:H11"/>
    <mergeCell ref="B10:D10"/>
    <mergeCell ref="K10:K11"/>
    <mergeCell ref="L10:L11"/>
    <mergeCell ref="M10:M11"/>
    <mergeCell ref="E10:E11"/>
    <mergeCell ref="F10:G10"/>
  </mergeCells>
  <dataValidations count="3">
    <dataValidation type="list" allowBlank="1" showErrorMessage="1" sqref="D12:D32" xr:uid="{00000000-0002-0000-0700-000000000000}">
      <formula1>#REF!</formula1>
      <formula2>0</formula2>
    </dataValidation>
    <dataValidation type="list" allowBlank="1" showErrorMessage="1" sqref="P12:P32 I12:I32 F12:G32" xr:uid="{00000000-0002-0000-0700-000001000000}">
      <formula1>#REF!</formula1>
      <formula2>0</formula2>
    </dataValidation>
    <dataValidation type="list" allowBlank="1" showErrorMessage="1" sqref="E12:E32 B12:C32 J12:J32" xr:uid="{00000000-0002-0000-0700-000005000000}">
      <formula1>#REF!</formula1>
    </dataValidation>
  </dataValidations>
  <pageMargins left="0.25" right="0.25" top="0.75" bottom="0.75" header="0.3" footer="0.3"/>
  <pageSetup scale="51" orientation="landscape" r:id="rId1"/>
  <headerFooter>
    <oddFooter>&amp;L&amp;P&amp;RSST-PGS-DG-16/4</oddFooter>
  </headerFooter>
  <colBreaks count="1" manualBreakCount="1">
    <brk id="19"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Q30"/>
  <sheetViews>
    <sheetView showGridLines="0" view="pageLayout" zoomScaleNormal="100" workbookViewId="0">
      <selection activeCell="Q10" sqref="Q10"/>
    </sheetView>
  </sheetViews>
  <sheetFormatPr baseColWidth="10" defaultColWidth="9.140625" defaultRowHeight="14.25"/>
  <cols>
    <col min="1" max="1" width="3.7109375" style="45" customWidth="1"/>
    <col min="2" max="2" width="35.140625" style="45" customWidth="1"/>
    <col min="3" max="3" width="7.42578125" style="45" customWidth="1"/>
    <col min="4" max="4" width="7.7109375" style="45" customWidth="1"/>
    <col min="5" max="5" width="7.140625" style="45" customWidth="1"/>
    <col min="6" max="6" width="13" style="45" customWidth="1"/>
    <col min="7" max="7" width="11.42578125" style="45" customWidth="1"/>
    <col min="8" max="8" width="10" style="45" customWidth="1"/>
    <col min="9" max="9" width="30.7109375" style="45" customWidth="1"/>
    <col min="10" max="10" width="7.85546875" style="45" customWidth="1"/>
    <col min="11" max="11" width="6.5703125" style="45" customWidth="1"/>
    <col min="12" max="12" width="10.5703125" style="45" customWidth="1"/>
    <col min="13" max="13" width="14.7109375" style="45" customWidth="1"/>
    <col min="14" max="16384" width="9.140625" style="45"/>
  </cols>
  <sheetData>
    <row r="1" spans="1:43" s="20" customFormat="1" ht="33.75" customHeight="1">
      <c r="A1" s="579"/>
      <c r="B1" s="579"/>
      <c r="C1" s="579"/>
      <c r="D1" s="579"/>
      <c r="E1" s="589" t="s">
        <v>502</v>
      </c>
      <c r="F1" s="589"/>
      <c r="G1" s="589"/>
      <c r="H1" s="589"/>
      <c r="I1" s="589"/>
      <c r="J1" s="589"/>
      <c r="K1" s="589"/>
      <c r="L1" s="589"/>
      <c r="M1" s="589"/>
    </row>
    <row r="2" spans="1:43" ht="21">
      <c r="A2" s="579"/>
      <c r="B2" s="579"/>
      <c r="C2" s="579"/>
      <c r="D2" s="579"/>
      <c r="E2" s="589" t="s">
        <v>506</v>
      </c>
      <c r="F2" s="589"/>
      <c r="G2" s="589"/>
      <c r="H2" s="589"/>
      <c r="I2" s="589"/>
      <c r="J2" s="589"/>
      <c r="K2" s="589"/>
      <c r="L2" s="589"/>
      <c r="M2" s="589"/>
      <c r="N2" s="66"/>
    </row>
    <row r="3" spans="1:43">
      <c r="K3" s="66"/>
      <c r="L3" s="66"/>
      <c r="M3" s="66"/>
      <c r="N3" s="66"/>
    </row>
    <row r="4" spans="1:43">
      <c r="A4" s="45" t="s">
        <v>283</v>
      </c>
      <c r="K4" s="66"/>
      <c r="L4" s="66"/>
      <c r="M4" s="66"/>
      <c r="N4" s="66"/>
    </row>
    <row r="5" spans="1:43">
      <c r="A5" s="45" t="s">
        <v>282</v>
      </c>
      <c r="K5" s="66"/>
      <c r="L5" s="66"/>
      <c r="M5" s="66"/>
      <c r="N5" s="66"/>
    </row>
    <row r="6" spans="1:43">
      <c r="A6" s="45" t="s">
        <v>281</v>
      </c>
      <c r="K6" s="66"/>
      <c r="L6" s="66"/>
      <c r="M6" s="66"/>
      <c r="N6" s="66"/>
    </row>
    <row r="7" spans="1:43" ht="15" thickBot="1">
      <c r="K7" s="66"/>
      <c r="L7" s="66"/>
      <c r="M7" s="66"/>
      <c r="N7" s="66"/>
    </row>
    <row r="8" spans="1:43" ht="23.25" customHeight="1" thickBot="1">
      <c r="A8" s="605" t="s">
        <v>271</v>
      </c>
      <c r="B8" s="607" t="s">
        <v>280</v>
      </c>
      <c r="C8" s="596" t="s">
        <v>270</v>
      </c>
      <c r="D8" s="597"/>
      <c r="E8" s="598"/>
      <c r="F8" s="599" t="s">
        <v>279</v>
      </c>
      <c r="G8" s="601" t="s">
        <v>278</v>
      </c>
      <c r="H8" s="602"/>
      <c r="I8" s="603" t="s">
        <v>269</v>
      </c>
      <c r="J8" s="599" t="s">
        <v>268</v>
      </c>
      <c r="K8" s="599" t="s">
        <v>267</v>
      </c>
      <c r="L8" s="599" t="s">
        <v>266</v>
      </c>
      <c r="M8" s="599" t="s">
        <v>265</v>
      </c>
      <c r="N8" s="46"/>
      <c r="O8" s="46"/>
      <c r="P8" s="46"/>
      <c r="Q8" s="46"/>
      <c r="R8" s="46"/>
      <c r="S8" s="46"/>
      <c r="T8" s="46"/>
      <c r="U8" s="46"/>
      <c r="V8" s="46"/>
      <c r="W8" s="46"/>
      <c r="X8" s="46"/>
      <c r="Y8" s="46"/>
      <c r="Z8" s="46"/>
      <c r="AA8" s="46"/>
      <c r="AB8" s="46"/>
      <c r="AC8" s="46"/>
      <c r="AD8" s="46"/>
      <c r="AE8" s="46"/>
      <c r="AF8" s="46"/>
      <c r="AG8" s="46"/>
      <c r="AH8" s="46"/>
      <c r="AI8" s="46"/>
      <c r="AJ8" s="46"/>
      <c r="AK8" s="46"/>
      <c r="AL8" s="46"/>
      <c r="AM8" s="46"/>
      <c r="AN8" s="46"/>
      <c r="AO8" s="46"/>
      <c r="AP8" s="46"/>
      <c r="AQ8" s="46"/>
    </row>
    <row r="9" spans="1:43" ht="21" customHeight="1" thickBot="1">
      <c r="A9" s="606"/>
      <c r="B9" s="608"/>
      <c r="C9" s="76" t="s">
        <v>259</v>
      </c>
      <c r="D9" s="77" t="s">
        <v>258</v>
      </c>
      <c r="E9" s="76" t="s">
        <v>257</v>
      </c>
      <c r="F9" s="600"/>
      <c r="G9" s="75" t="s">
        <v>256</v>
      </c>
      <c r="H9" s="74" t="s">
        <v>255</v>
      </c>
      <c r="I9" s="604"/>
      <c r="J9" s="600"/>
      <c r="K9" s="600"/>
      <c r="L9" s="600"/>
      <c r="M9" s="600"/>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row>
    <row r="10" spans="1:43" ht="31.9" customHeight="1">
      <c r="A10" s="53"/>
      <c r="B10" s="53"/>
      <c r="C10" s="53"/>
      <c r="D10" s="53"/>
      <c r="E10" s="58"/>
      <c r="F10" s="49"/>
      <c r="G10" s="73"/>
      <c r="H10" s="73"/>
      <c r="I10" s="49"/>
      <c r="J10" s="49"/>
      <c r="K10" s="49"/>
      <c r="L10" s="49"/>
      <c r="M10" s="57"/>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row>
    <row r="11" spans="1:43" ht="20.100000000000001" customHeight="1">
      <c r="A11" s="54"/>
      <c r="B11" s="54"/>
      <c r="C11" s="54"/>
      <c r="D11" s="54"/>
      <c r="E11" s="52"/>
      <c r="F11" s="48"/>
      <c r="G11" s="56"/>
      <c r="H11" s="56"/>
      <c r="I11" s="48"/>
      <c r="J11" s="48"/>
      <c r="K11" s="48"/>
      <c r="L11" s="48"/>
      <c r="M11" s="48"/>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row>
    <row r="12" spans="1:43" ht="20.100000000000001" customHeight="1">
      <c r="A12" s="54"/>
      <c r="B12" s="54"/>
      <c r="C12" s="54"/>
      <c r="D12" s="54"/>
      <c r="E12" s="52"/>
      <c r="F12" s="50"/>
      <c r="G12" s="51"/>
      <c r="H12" s="51"/>
      <c r="I12" s="50"/>
      <c r="J12" s="50"/>
      <c r="K12" s="50"/>
      <c r="L12" s="48"/>
      <c r="M12" s="48"/>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row>
    <row r="13" spans="1:43" ht="20.100000000000001" customHeight="1">
      <c r="A13" s="54"/>
      <c r="B13" s="54"/>
      <c r="C13" s="54"/>
      <c r="D13" s="54"/>
      <c r="E13" s="52"/>
      <c r="F13" s="50"/>
      <c r="G13" s="51"/>
      <c r="H13" s="51"/>
      <c r="I13" s="50"/>
      <c r="J13" s="50"/>
      <c r="K13" s="50"/>
      <c r="L13" s="48"/>
      <c r="M13" s="48"/>
      <c r="N13" s="46"/>
      <c r="O13" s="46"/>
      <c r="P13" s="46"/>
      <c r="Q13" s="46"/>
      <c r="R13" s="46"/>
      <c r="S13" s="46"/>
      <c r="T13" s="46"/>
      <c r="U13" s="46"/>
      <c r="V13" s="46"/>
      <c r="W13" s="46"/>
      <c r="X13" s="46"/>
      <c r="Y13" s="46"/>
      <c r="Z13" s="46"/>
      <c r="AA13" s="46"/>
      <c r="AB13" s="46"/>
      <c r="AC13" s="46"/>
      <c r="AD13" s="46"/>
      <c r="AE13" s="46"/>
      <c r="AF13" s="46"/>
      <c r="AG13" s="46"/>
      <c r="AH13" s="46"/>
      <c r="AI13" s="46"/>
      <c r="AJ13" s="46"/>
      <c r="AK13" s="46"/>
      <c r="AL13" s="46"/>
      <c r="AM13" s="46"/>
      <c r="AN13" s="46"/>
      <c r="AO13" s="46"/>
      <c r="AP13" s="46"/>
      <c r="AQ13" s="46"/>
    </row>
    <row r="14" spans="1:43" ht="20.100000000000001" customHeight="1">
      <c r="A14" s="54"/>
      <c r="B14" s="54"/>
      <c r="C14" s="54"/>
      <c r="D14" s="54"/>
      <c r="E14" s="52"/>
      <c r="F14" s="50"/>
      <c r="G14" s="51"/>
      <c r="H14" s="51"/>
      <c r="I14" s="50"/>
      <c r="J14" s="50"/>
      <c r="K14" s="50"/>
      <c r="L14" s="48"/>
      <c r="M14" s="48"/>
      <c r="N14" s="46"/>
      <c r="O14" s="46"/>
      <c r="P14" s="46"/>
      <c r="Q14" s="46"/>
      <c r="R14" s="46"/>
      <c r="S14" s="46"/>
      <c r="T14" s="46"/>
      <c r="U14" s="46"/>
      <c r="V14" s="46"/>
      <c r="W14" s="46"/>
      <c r="X14" s="46"/>
      <c r="Y14" s="46"/>
      <c r="Z14" s="46"/>
      <c r="AA14" s="46"/>
      <c r="AB14" s="46"/>
      <c r="AC14" s="46"/>
      <c r="AD14" s="46"/>
      <c r="AE14" s="46"/>
      <c r="AF14" s="46"/>
      <c r="AG14" s="46"/>
      <c r="AH14" s="46"/>
      <c r="AI14" s="46"/>
      <c r="AJ14" s="46"/>
      <c r="AK14" s="46"/>
      <c r="AL14" s="46"/>
      <c r="AM14" s="46"/>
      <c r="AN14" s="46"/>
      <c r="AO14" s="46"/>
      <c r="AP14" s="46"/>
      <c r="AQ14" s="46"/>
    </row>
    <row r="15" spans="1:43" ht="20.100000000000001" customHeight="1">
      <c r="A15" s="54"/>
      <c r="B15" s="54"/>
      <c r="C15" s="54"/>
      <c r="D15" s="54"/>
      <c r="E15" s="52"/>
      <c r="F15" s="50"/>
      <c r="G15" s="51"/>
      <c r="H15" s="51"/>
      <c r="I15" s="50"/>
      <c r="J15" s="50"/>
      <c r="K15" s="50"/>
      <c r="L15" s="48"/>
      <c r="M15" s="48"/>
      <c r="N15" s="46"/>
      <c r="O15" s="46"/>
      <c r="P15" s="46"/>
      <c r="Q15" s="46"/>
      <c r="R15" s="46"/>
      <c r="S15" s="46"/>
      <c r="T15" s="46"/>
      <c r="U15" s="46"/>
      <c r="V15" s="46"/>
      <c r="W15" s="46"/>
      <c r="X15" s="46"/>
      <c r="Y15" s="46"/>
      <c r="Z15" s="46"/>
      <c r="AA15" s="46"/>
      <c r="AB15" s="46"/>
      <c r="AC15" s="46"/>
      <c r="AD15" s="46"/>
      <c r="AE15" s="46"/>
      <c r="AF15" s="46"/>
      <c r="AG15" s="46"/>
      <c r="AH15" s="46"/>
      <c r="AI15" s="46"/>
      <c r="AJ15" s="46"/>
      <c r="AK15" s="46"/>
      <c r="AL15" s="46"/>
      <c r="AM15" s="46"/>
      <c r="AN15" s="46"/>
      <c r="AO15" s="46"/>
      <c r="AP15" s="46"/>
      <c r="AQ15" s="46"/>
    </row>
    <row r="16" spans="1:43" ht="20.100000000000001" customHeight="1">
      <c r="A16" s="54"/>
      <c r="B16" s="54"/>
      <c r="C16" s="54"/>
      <c r="D16" s="54"/>
      <c r="E16" s="52"/>
      <c r="F16" s="50"/>
      <c r="G16" s="51"/>
      <c r="H16" s="51"/>
      <c r="I16" s="50"/>
      <c r="J16" s="50"/>
      <c r="K16" s="50"/>
      <c r="L16" s="48"/>
      <c r="M16" s="48"/>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row>
    <row r="17" spans="1:43" ht="20.100000000000001" customHeight="1">
      <c r="A17" s="54"/>
      <c r="B17" s="54"/>
      <c r="C17" s="54"/>
      <c r="D17" s="54"/>
      <c r="E17" s="52"/>
      <c r="F17" s="50"/>
      <c r="G17" s="51"/>
      <c r="H17" s="51"/>
      <c r="I17" s="50"/>
      <c r="J17" s="50"/>
      <c r="K17" s="50"/>
      <c r="L17" s="48"/>
      <c r="M17" s="48"/>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row>
    <row r="18" spans="1:43" ht="20.100000000000001" customHeight="1">
      <c r="A18" s="54"/>
      <c r="B18" s="54"/>
      <c r="C18" s="54"/>
      <c r="D18" s="54"/>
      <c r="E18" s="52"/>
      <c r="F18" s="50"/>
      <c r="G18" s="51"/>
      <c r="H18" s="51"/>
      <c r="I18" s="50"/>
      <c r="J18" s="50"/>
      <c r="K18" s="50"/>
      <c r="L18" s="48"/>
      <c r="M18" s="48"/>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row>
    <row r="19" spans="1:43" ht="20.100000000000001" customHeight="1">
      <c r="A19" s="54"/>
      <c r="B19" s="54"/>
      <c r="C19" s="54"/>
      <c r="D19" s="54"/>
      <c r="E19" s="52"/>
      <c r="F19" s="50"/>
      <c r="G19" s="51"/>
      <c r="H19" s="51"/>
      <c r="I19" s="50"/>
      <c r="J19" s="50"/>
      <c r="K19" s="50"/>
      <c r="L19" s="48"/>
      <c r="M19" s="48"/>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row>
    <row r="20" spans="1:43" ht="20.100000000000001" customHeight="1">
      <c r="A20" s="54"/>
      <c r="B20" s="54"/>
      <c r="C20" s="54"/>
      <c r="D20" s="54"/>
      <c r="E20" s="52"/>
      <c r="F20" s="50"/>
      <c r="G20" s="51"/>
      <c r="H20" s="51"/>
      <c r="I20" s="50"/>
      <c r="J20" s="50"/>
      <c r="K20" s="50"/>
      <c r="L20" s="48"/>
      <c r="M20" s="48"/>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46"/>
      <c r="AQ20" s="46"/>
    </row>
    <row r="21" spans="1:43" ht="20.100000000000001" customHeight="1">
      <c r="A21" s="54"/>
      <c r="B21" s="54"/>
      <c r="C21" s="54"/>
      <c r="D21" s="54"/>
      <c r="E21" s="52"/>
      <c r="F21" s="50"/>
      <c r="G21" s="51"/>
      <c r="H21" s="51"/>
      <c r="I21" s="50"/>
      <c r="J21" s="50"/>
      <c r="K21" s="50"/>
      <c r="L21" s="48"/>
      <c r="M21" s="48"/>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46"/>
      <c r="AQ21" s="46"/>
    </row>
    <row r="22" spans="1:43" ht="20.100000000000001" customHeight="1">
      <c r="A22" s="54"/>
      <c r="B22" s="54"/>
      <c r="C22" s="54"/>
      <c r="D22" s="54"/>
      <c r="E22" s="52"/>
      <c r="F22" s="50"/>
      <c r="G22" s="51"/>
      <c r="H22" s="51"/>
      <c r="I22" s="50"/>
      <c r="J22" s="50"/>
      <c r="K22" s="50"/>
      <c r="L22" s="48"/>
      <c r="M22" s="48"/>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46"/>
      <c r="AQ22" s="46"/>
    </row>
    <row r="23" spans="1:43" ht="20.100000000000001" customHeight="1">
      <c r="A23" s="54"/>
      <c r="B23" s="54"/>
      <c r="C23" s="54"/>
      <c r="D23" s="54"/>
      <c r="E23" s="52"/>
      <c r="F23" s="50"/>
      <c r="G23" s="51"/>
      <c r="H23" s="51"/>
      <c r="I23" s="50"/>
      <c r="J23" s="50"/>
      <c r="K23" s="50"/>
      <c r="L23" s="48"/>
      <c r="M23" s="48"/>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row>
    <row r="24" spans="1:43" ht="20.100000000000001" customHeight="1">
      <c r="A24" s="54"/>
      <c r="B24" s="54"/>
      <c r="C24" s="54"/>
      <c r="D24" s="54"/>
      <c r="E24" s="52"/>
      <c r="F24" s="50"/>
      <c r="G24" s="51"/>
      <c r="H24" s="51"/>
      <c r="I24" s="50"/>
      <c r="J24" s="50"/>
      <c r="K24" s="50"/>
      <c r="L24" s="48"/>
      <c r="M24" s="48"/>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row>
    <row r="25" spans="1:43" ht="20.100000000000001" customHeight="1">
      <c r="A25" s="54"/>
      <c r="B25" s="54"/>
      <c r="C25" s="54"/>
      <c r="D25" s="54"/>
      <c r="E25" s="52"/>
      <c r="F25" s="50"/>
      <c r="G25" s="51"/>
      <c r="H25" s="51"/>
      <c r="I25" s="50"/>
      <c r="J25" s="50"/>
      <c r="K25" s="50"/>
      <c r="L25" s="48"/>
      <c r="M25" s="48"/>
      <c r="N25" s="46"/>
      <c r="O25" s="46"/>
      <c r="P25" s="46"/>
      <c r="Q25" s="46"/>
      <c r="R25" s="46"/>
      <c r="S25" s="46"/>
      <c r="T25" s="46"/>
      <c r="U25" s="46"/>
      <c r="V25" s="46"/>
      <c r="W25" s="46"/>
      <c r="X25" s="46"/>
      <c r="Y25" s="46"/>
      <c r="Z25" s="46"/>
      <c r="AA25" s="46"/>
      <c r="AB25" s="46"/>
      <c r="AC25" s="46"/>
      <c r="AD25" s="46"/>
      <c r="AE25" s="46"/>
      <c r="AF25" s="46"/>
      <c r="AG25" s="46"/>
      <c r="AH25" s="46"/>
      <c r="AI25" s="46"/>
      <c r="AJ25" s="46"/>
      <c r="AK25" s="46"/>
      <c r="AL25" s="46"/>
      <c r="AM25" s="46"/>
      <c r="AN25" s="46"/>
      <c r="AO25" s="46"/>
      <c r="AP25" s="46"/>
      <c r="AQ25" s="46"/>
    </row>
    <row r="26" spans="1:43" ht="20.100000000000001" customHeight="1">
      <c r="A26" s="54"/>
      <c r="B26" s="54"/>
      <c r="C26" s="54"/>
      <c r="D26" s="54"/>
      <c r="E26" s="52"/>
      <c r="F26" s="50"/>
      <c r="G26" s="51"/>
      <c r="H26" s="51"/>
      <c r="I26" s="50"/>
      <c r="J26" s="50"/>
      <c r="K26" s="50"/>
      <c r="L26" s="48"/>
      <c r="M26" s="48"/>
      <c r="N26" s="46"/>
      <c r="O26" s="46"/>
      <c r="P26" s="46"/>
      <c r="Q26" s="46"/>
      <c r="R26" s="46"/>
      <c r="S26" s="46"/>
      <c r="T26" s="46"/>
      <c r="U26" s="46"/>
      <c r="V26" s="46"/>
      <c r="W26" s="46"/>
      <c r="X26" s="46"/>
      <c r="Y26" s="46"/>
      <c r="Z26" s="46"/>
      <c r="AA26" s="46"/>
      <c r="AB26" s="46"/>
      <c r="AC26" s="46"/>
      <c r="AD26" s="46"/>
      <c r="AE26" s="46"/>
      <c r="AF26" s="46"/>
      <c r="AG26" s="46"/>
      <c r="AH26" s="46"/>
      <c r="AI26" s="46"/>
      <c r="AJ26" s="46"/>
      <c r="AK26" s="46"/>
      <c r="AL26" s="46"/>
      <c r="AM26" s="46"/>
      <c r="AN26" s="46"/>
      <c r="AO26" s="46"/>
      <c r="AP26" s="46"/>
      <c r="AQ26" s="46"/>
    </row>
    <row r="27" spans="1:43" ht="20.100000000000001" customHeight="1">
      <c r="A27" s="54"/>
      <c r="B27" s="54"/>
      <c r="C27" s="54"/>
      <c r="D27" s="54"/>
      <c r="E27" s="52"/>
      <c r="F27" s="50"/>
      <c r="G27" s="51"/>
      <c r="H27" s="51"/>
      <c r="I27" s="50"/>
      <c r="J27" s="50"/>
      <c r="K27" s="50"/>
      <c r="L27" s="48"/>
      <c r="M27" s="48"/>
      <c r="N27" s="46"/>
      <c r="O27" s="46"/>
      <c r="P27" s="46"/>
      <c r="Q27" s="46"/>
      <c r="R27" s="46"/>
      <c r="S27" s="46"/>
      <c r="T27" s="46"/>
      <c r="U27" s="46"/>
      <c r="V27" s="46"/>
      <c r="W27" s="46"/>
      <c r="X27" s="46"/>
      <c r="Y27" s="46"/>
      <c r="Z27" s="46"/>
      <c r="AA27" s="46"/>
      <c r="AB27" s="46"/>
      <c r="AC27" s="46"/>
      <c r="AD27" s="46"/>
      <c r="AE27" s="46"/>
      <c r="AF27" s="46"/>
      <c r="AG27" s="46"/>
      <c r="AH27" s="46"/>
      <c r="AI27" s="46"/>
      <c r="AJ27" s="46"/>
      <c r="AK27" s="46"/>
      <c r="AL27" s="46"/>
      <c r="AM27" s="46"/>
      <c r="AN27" s="46"/>
      <c r="AO27" s="46"/>
      <c r="AP27" s="46"/>
      <c r="AQ27" s="46"/>
    </row>
    <row r="28" spans="1:43" ht="20.100000000000001" customHeight="1">
      <c r="A28" s="54"/>
      <c r="B28" s="54"/>
      <c r="C28" s="54"/>
      <c r="D28" s="54"/>
      <c r="E28" s="52"/>
      <c r="F28" s="50"/>
      <c r="G28" s="51"/>
      <c r="H28" s="51"/>
      <c r="I28" s="50"/>
      <c r="J28" s="50"/>
      <c r="K28" s="50"/>
      <c r="L28" s="48"/>
      <c r="M28" s="48"/>
      <c r="N28" s="46"/>
      <c r="O28" s="46"/>
      <c r="P28" s="46"/>
      <c r="Q28" s="46"/>
      <c r="R28" s="46"/>
      <c r="S28" s="46"/>
      <c r="T28" s="46"/>
      <c r="U28" s="46"/>
      <c r="V28" s="46"/>
      <c r="W28" s="46"/>
      <c r="X28" s="46"/>
      <c r="Y28" s="46"/>
      <c r="Z28" s="46"/>
      <c r="AA28" s="46"/>
      <c r="AB28" s="46"/>
      <c r="AC28" s="46"/>
      <c r="AD28" s="46"/>
      <c r="AE28" s="46"/>
      <c r="AF28" s="46"/>
      <c r="AG28" s="46"/>
      <c r="AH28" s="46"/>
      <c r="AI28" s="46"/>
      <c r="AJ28" s="46"/>
      <c r="AK28" s="46"/>
      <c r="AL28" s="46"/>
      <c r="AM28" s="46"/>
      <c r="AN28" s="46"/>
      <c r="AO28" s="46"/>
      <c r="AP28" s="46"/>
      <c r="AQ28" s="46"/>
    </row>
    <row r="29" spans="1:43" ht="20.100000000000001" customHeight="1">
      <c r="A29" s="54"/>
      <c r="B29" s="54"/>
      <c r="C29" s="54"/>
      <c r="D29" s="54"/>
      <c r="E29" s="52"/>
      <c r="F29" s="50"/>
      <c r="G29" s="51"/>
      <c r="H29" s="51"/>
      <c r="I29" s="50"/>
      <c r="J29" s="50"/>
      <c r="K29" s="50"/>
      <c r="L29" s="48"/>
      <c r="M29" s="48"/>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row>
    <row r="30" spans="1:43" ht="20.100000000000001" customHeight="1">
      <c r="A30" s="54"/>
      <c r="B30" s="54"/>
      <c r="C30" s="54"/>
      <c r="D30" s="54"/>
      <c r="E30" s="52"/>
      <c r="F30" s="50"/>
      <c r="G30" s="51"/>
      <c r="H30" s="51"/>
      <c r="I30" s="50"/>
      <c r="J30" s="50"/>
      <c r="K30" s="50"/>
      <c r="L30" s="48"/>
      <c r="M30" s="48"/>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row>
  </sheetData>
  <mergeCells count="13">
    <mergeCell ref="A1:D2"/>
    <mergeCell ref="E1:M1"/>
    <mergeCell ref="C8:E8"/>
    <mergeCell ref="F8:F9"/>
    <mergeCell ref="G8:H8"/>
    <mergeCell ref="E2:M2"/>
    <mergeCell ref="J8:J9"/>
    <mergeCell ref="K8:K9"/>
    <mergeCell ref="L8:L9"/>
    <mergeCell ref="I8:I9"/>
    <mergeCell ref="M8:M9"/>
    <mergeCell ref="A8:A9"/>
    <mergeCell ref="B8:B9"/>
  </mergeCells>
  <dataValidations disablePrompts="1" count="2">
    <dataValidation type="list" allowBlank="1" showErrorMessage="1" sqref="K10:K30" xr:uid="{00000000-0002-0000-0800-000000000000}">
      <formula1>#REF!</formula1>
      <formula2>0</formula2>
    </dataValidation>
    <dataValidation type="list" allowBlank="1" showErrorMessage="1" sqref="J10:J30 C10:F30 G11:H30" xr:uid="{00000000-0002-0000-0800-000001000000}">
      <formula1>#REF!</formula1>
      <formula2>0</formula2>
    </dataValidation>
  </dataValidations>
  <pageMargins left="0.25" right="0.25" top="0.75" bottom="0.75" header="0.3" footer="0.3"/>
  <pageSetup scale="80" orientation="landscape" r:id="rId1"/>
  <headerFooter>
    <oddFooter>&amp;L&amp;P</oddFooter>
  </headerFooter>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8</vt:i4>
      </vt:variant>
    </vt:vector>
  </HeadingPairs>
  <TitlesOfParts>
    <vt:vector size="22" baseType="lpstr">
      <vt:lpstr>MENU</vt:lpstr>
      <vt:lpstr>IDENTIFICACION</vt:lpstr>
      <vt:lpstr>REQUISITOS</vt:lpstr>
      <vt:lpstr>VERIFICACION DOC</vt:lpstr>
      <vt:lpstr>listado verificacion</vt:lpstr>
      <vt:lpstr>Empleados</vt:lpstr>
      <vt:lpstr>induccion y capacitacion</vt:lpstr>
      <vt:lpstr>Reporte de incidente</vt:lpstr>
      <vt:lpstr>Reporte de casi incidentes</vt:lpstr>
      <vt:lpstr>Indicadores SST</vt:lpstr>
      <vt:lpstr>Auditoria Organización</vt:lpstr>
      <vt:lpstr>inspección</vt:lpstr>
      <vt:lpstr>DESEMPEÑO SST</vt:lpstr>
      <vt:lpstr>DESEMPEÑO total</vt:lpstr>
      <vt:lpstr>MENU!_Toc366779500</vt:lpstr>
      <vt:lpstr>MENU!_Toc366779501</vt:lpstr>
      <vt:lpstr>MENU!_Toc366779502</vt:lpstr>
      <vt:lpstr>MENU!_Toc366779504</vt:lpstr>
      <vt:lpstr>MENU!_Toc366779505</vt:lpstr>
      <vt:lpstr>MENU!_Toc366779506</vt:lpstr>
      <vt:lpstr>MENU!_Toc366779507</vt:lpstr>
      <vt:lpstr>'Reporte de incidente'!Área_de_impresión</vt:lpstr>
    </vt:vector>
  </TitlesOfParts>
  <Company>CEMEX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mbricenov</dc:creator>
  <cp:lastModifiedBy>Jorge Alexander Rodriguez Acevedo</cp:lastModifiedBy>
  <cp:lastPrinted>2014-04-23T22:15:23Z</cp:lastPrinted>
  <dcterms:created xsi:type="dcterms:W3CDTF">2012-11-19T21:46:29Z</dcterms:created>
  <dcterms:modified xsi:type="dcterms:W3CDTF">2024-04-22T17:22:35Z</dcterms:modified>
</cp:coreProperties>
</file>