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iyo\Pictures\ok\"/>
    </mc:Choice>
  </mc:AlternateContent>
  <xr:revisionPtr revIDLastSave="0" documentId="8_{5260FECD-6DEF-431C-88E4-DFCAB7F2D623}" xr6:coauthVersionLast="47" xr6:coauthVersionMax="47" xr10:uidLastSave="{00000000-0000-0000-0000-000000000000}"/>
  <bookViews>
    <workbookView xWindow="3510" yWindow="2220" windowWidth="23550" windowHeight="13980" xr2:uid="{00000000-000D-0000-FFFF-FFFF00000000}"/>
  </bookViews>
  <sheets>
    <sheet name="PG Riesgo Público" sheetId="1" r:id="rId1"/>
    <sheet name="Actividades 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2GDDuUHLx4D3YtNl0LZ9VfUM1cStI+1itLLakrro4Sg="/>
    </ext>
  </extLst>
</workbook>
</file>

<file path=xl/calcChain.xml><?xml version="1.0" encoding="utf-8"?>
<calcChain xmlns="http://schemas.openxmlformats.org/spreadsheetml/2006/main">
  <c r="Q51" i="1" l="1"/>
  <c r="P51" i="1"/>
  <c r="O51" i="1"/>
  <c r="N51" i="1"/>
  <c r="M51" i="1"/>
  <c r="L51" i="1"/>
  <c r="K51" i="1"/>
  <c r="J51" i="1"/>
  <c r="I51" i="1"/>
  <c r="H51" i="1"/>
  <c r="G51" i="1"/>
  <c r="Q50" i="1"/>
  <c r="Q52" i="1" s="1"/>
  <c r="P50" i="1"/>
  <c r="O50" i="1"/>
  <c r="N50" i="1"/>
  <c r="M50" i="1"/>
  <c r="M52" i="1" s="1"/>
  <c r="L50" i="1"/>
  <c r="K50" i="1"/>
  <c r="J50" i="1"/>
  <c r="I50" i="1"/>
  <c r="I52" i="1" s="1"/>
  <c r="H50" i="1"/>
  <c r="G50" i="1"/>
  <c r="F51" i="1"/>
  <c r="F50" i="1"/>
  <c r="Q25" i="2"/>
  <c r="Q23" i="2"/>
  <c r="Q21" i="2"/>
  <c r="Q19" i="2"/>
  <c r="R19" i="2" s="1"/>
  <c r="Q17" i="2"/>
  <c r="Q15" i="2"/>
  <c r="Q13" i="2"/>
  <c r="Q11" i="2"/>
  <c r="Q9" i="2"/>
  <c r="Q7" i="2"/>
  <c r="R7" i="2" s="1"/>
  <c r="Q5" i="2"/>
  <c r="R3" i="2"/>
  <c r="Q3" i="2"/>
  <c r="AA66" i="1"/>
  <c r="Z66" i="1"/>
  <c r="L66" i="1"/>
  <c r="I66" i="1"/>
  <c r="F66" i="1"/>
  <c r="AA65" i="1"/>
  <c r="Z65" i="1"/>
  <c r="R65" i="1"/>
  <c r="AA64" i="1"/>
  <c r="Z64" i="1"/>
  <c r="R64" i="1"/>
  <c r="AA63" i="1"/>
  <c r="Z63" i="1"/>
  <c r="Q63" i="1"/>
  <c r="Q58" i="1" s="1"/>
  <c r="Y66" i="1" s="1"/>
  <c r="P63" i="1"/>
  <c r="P58" i="1" s="1"/>
  <c r="Y65" i="1" s="1"/>
  <c r="L63" i="1"/>
  <c r="K63" i="1"/>
  <c r="K58" i="1" s="1"/>
  <c r="Y63" i="1" s="1"/>
  <c r="J63" i="1"/>
  <c r="J58" i="1" s="1"/>
  <c r="Y62" i="1" s="1"/>
  <c r="I63" i="1"/>
  <c r="I58" i="1" s="1"/>
  <c r="Y61" i="1" s="1"/>
  <c r="H63" i="1"/>
  <c r="G63" i="1"/>
  <c r="G58" i="1" s="1"/>
  <c r="Y60" i="1" s="1"/>
  <c r="F63" i="1"/>
  <c r="AA62" i="1"/>
  <c r="Z62" i="1"/>
  <c r="AA61" i="1"/>
  <c r="Z61" i="1"/>
  <c r="AA60" i="1"/>
  <c r="Z60" i="1"/>
  <c r="R60" i="1"/>
  <c r="AA59" i="1"/>
  <c r="Z59" i="1"/>
  <c r="R59" i="1"/>
  <c r="AA58" i="1"/>
  <c r="Z58" i="1"/>
  <c r="Y58" i="1"/>
  <c r="L58" i="1"/>
  <c r="Y64" i="1" s="1"/>
  <c r="H58" i="1"/>
  <c r="F58" i="1"/>
  <c r="Y59" i="1" s="1"/>
  <c r="AA57" i="1"/>
  <c r="Z57" i="1"/>
  <c r="Y57" i="1"/>
  <c r="AA56" i="1"/>
  <c r="Z56" i="1"/>
  <c r="Y56" i="1"/>
  <c r="T56" i="1"/>
  <c r="P52" i="1"/>
  <c r="G52" i="1"/>
  <c r="Q49" i="1"/>
  <c r="P49" i="1"/>
  <c r="O49" i="1"/>
  <c r="O58" i="1" s="1"/>
  <c r="O63" i="1" s="1"/>
  <c r="N49" i="1"/>
  <c r="N58" i="1" s="1"/>
  <c r="N63" i="1" s="1"/>
  <c r="M49" i="1"/>
  <c r="M58" i="1" s="1"/>
  <c r="M63" i="1" s="1"/>
  <c r="L49" i="1"/>
  <c r="K49" i="1"/>
  <c r="J49" i="1"/>
  <c r="I49" i="1"/>
  <c r="H49" i="1"/>
  <c r="G49" i="1"/>
  <c r="F49" i="1"/>
  <c r="R66" i="1" l="1"/>
  <c r="K52" i="1"/>
  <c r="H52" i="1"/>
  <c r="R50" i="1"/>
  <c r="O52" i="1"/>
  <c r="L52" i="1"/>
  <c r="R51" i="1"/>
  <c r="J52" i="1"/>
  <c r="N52" i="1"/>
  <c r="F52" i="1"/>
  <c r="R52" i="1" l="1"/>
</calcChain>
</file>

<file path=xl/sharedStrings.xml><?xml version="1.0" encoding="utf-8"?>
<sst xmlns="http://schemas.openxmlformats.org/spreadsheetml/2006/main" count="169" uniqueCount="95">
  <si>
    <t>PROGRAMA DE GESTIÓN PARA LA PREVENCION DEL RIESGO PUBLICO</t>
  </si>
  <si>
    <t>RESPONSABLE DEL PROGRAMA:</t>
  </si>
  <si>
    <t>COORDINACION SST</t>
  </si>
  <si>
    <t>Riesgo Prioritario que Genera Enfermedad Profesional
(Programa de Vigilancia Epidemiologica)</t>
  </si>
  <si>
    <t>Aspecto Ambiental Significativo (AAS)</t>
  </si>
  <si>
    <t>Riesgo Prioritario que Genera Accidente de Trabajo</t>
  </si>
  <si>
    <t>Otro</t>
  </si>
  <si>
    <t>1. OBJETIVO DEL PROGRAMA</t>
  </si>
  <si>
    <t>Implementar un programa de transformación cultural en torno a la prevención de los riesgos laborales generados por los factores de riesgo público.</t>
  </si>
  <si>
    <t>2. ALCANCE</t>
  </si>
  <si>
    <t>Aplica a todos los funcionarios y contratistas de la CAMARA DE REPRESENTANTES.</t>
  </si>
  <si>
    <t>3. METAS</t>
  </si>
  <si>
    <r>
      <rPr>
        <b/>
        <sz val="11"/>
        <color theme="1"/>
        <rFont val="Arial Narrow"/>
        <family val="2"/>
      </rPr>
      <t>CUMPLIMIENTO:</t>
    </r>
    <r>
      <rPr>
        <sz val="11"/>
        <color theme="1"/>
        <rFont val="Arial Narrow"/>
        <family val="2"/>
      </rPr>
      <t xml:space="preserve"> Ejecutar el 90% de las actividades del programa.
</t>
    </r>
    <r>
      <rPr>
        <b/>
        <sz val="11"/>
        <color theme="1"/>
        <rFont val="Arial Narrow"/>
        <family val="2"/>
      </rPr>
      <t>COBERTURA:</t>
    </r>
    <r>
      <rPr>
        <sz val="11"/>
        <color theme="1"/>
        <rFont val="Arial Narrow"/>
        <family val="2"/>
      </rPr>
      <t xml:space="preserve"> Dar cubrimiento al 70% del personal expuesto al riesgo 
</t>
    </r>
    <r>
      <rPr>
        <b/>
        <sz val="11"/>
        <color theme="1"/>
        <rFont val="Arial Narrow"/>
        <family val="2"/>
      </rPr>
      <t>EFICACIA</t>
    </r>
    <r>
      <rPr>
        <sz val="11"/>
        <color theme="1"/>
        <rFont val="Arial Narrow"/>
        <family val="2"/>
      </rPr>
      <t>: Mitigar o prevenir la ocurrencia de accidentes laborales derivados del riesgo publico</t>
    </r>
  </si>
  <si>
    <t>4.  CRONOGRAMA</t>
  </si>
  <si>
    <t>ACTIVIDAD</t>
  </si>
  <si>
    <t>% 
CUMPLIMIENTO Actividad / Fase</t>
  </si>
  <si>
    <t>RESPONSABLE</t>
  </si>
  <si>
    <t>EVIDENCIA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</si>
  <si>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</si>
  <si>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</si>
  <si>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</si>
  <si>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</si>
  <si>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</si>
  <si>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</si>
  <si>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</si>
  <si>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</si>
  <si>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</si>
  <si>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</si>
  <si>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</si>
  <si>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</si>
  <si>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</si>
  <si>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 xml:space="preserve">FASE 1.  
PLANEAR </t>
  </si>
  <si>
    <t>*P</t>
  </si>
  <si>
    <t>Coodinadora SST</t>
  </si>
  <si>
    <t>Objetivos y Metas SST</t>
  </si>
  <si>
    <t>*E</t>
  </si>
  <si>
    <t>Definicion de objetivos, metas e indicadores del Programa de Gestion para la prevencion del Riesgo Publico</t>
  </si>
  <si>
    <t>Programa de Gestion</t>
  </si>
  <si>
    <t>FASE 2.
HACER</t>
  </si>
  <si>
    <t>Divulgación del Programa de Gestion para la Prevencion de Riesgo Publico 
TODAS LAS SEDES</t>
  </si>
  <si>
    <t>Actas de reunion</t>
  </si>
  <si>
    <t>Registro de Asistencia</t>
  </si>
  <si>
    <t>FASE 3. 
 VERIFICAR</t>
  </si>
  <si>
    <t>Ajuste del Programa de Gestion y Mejoras del Programa de riesgo Público</t>
  </si>
  <si>
    <t>FASE 4. 
ACTUAR</t>
  </si>
  <si>
    <t>Revision y ajuste de los objetivos e indicadores del programa</t>
  </si>
  <si>
    <t>Cierre de los planes de accion resultantes del seguimiento del programa</t>
  </si>
  <si>
    <t>P*= Programado
E*= Ejecutado</t>
  </si>
  <si>
    <t>5.RECURSOS ASIGNADOS</t>
  </si>
  <si>
    <t>6.  MEDICIÓN Y SEGUIMIENTO</t>
  </si>
  <si>
    <t>CUMPLIMIENTO DEL PROGRAMA</t>
  </si>
  <si>
    <t>GRAFICA</t>
  </si>
  <si>
    <t>NOMBRE</t>
  </si>
  <si>
    <t>VARIABLES</t>
  </si>
  <si>
    <t xml:space="preserve">TOTAL </t>
  </si>
  <si>
    <t>FORMULA</t>
  </si>
  <si>
    <t>(Actividades ejecutadas/
Actividades programadas)  *100</t>
  </si>
  <si>
    <t>Programadas</t>
  </si>
  <si>
    <t>Ejecutadas</t>
  </si>
  <si>
    <t>Resultado</t>
  </si>
  <si>
    <t>Meta</t>
  </si>
  <si>
    <t>ANALISIS DE DATOS</t>
  </si>
  <si>
    <r>
      <rPr>
        <b/>
        <sz val="10"/>
        <color theme="1"/>
        <rFont val="Arial Narrow"/>
        <family val="2"/>
      </rPr>
      <t>I Trimestre:</t>
    </r>
    <r>
      <rPr>
        <sz val="10"/>
        <color theme="1"/>
        <rFont val="Arial Narrow"/>
        <family val="2"/>
      </rPr>
      <t xml:space="preserve"> 
</t>
    </r>
    <r>
      <rPr>
        <b/>
        <sz val="10"/>
        <color theme="1"/>
        <rFont val="Arial Narrow"/>
        <family val="2"/>
      </rPr>
      <t>II Trimestre:</t>
    </r>
    <r>
      <rPr>
        <sz val="10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III Trimestre:</t>
    </r>
    <r>
      <rPr>
        <sz val="10"/>
        <color theme="1"/>
        <rFont val="Arial Narrow"/>
        <family val="2"/>
      </rPr>
      <t xml:space="preserve">
</t>
    </r>
    <r>
      <rPr>
        <b/>
        <sz val="10"/>
        <color theme="1"/>
        <rFont val="Arial Narrow"/>
        <family val="2"/>
      </rPr>
      <t>IV Trimestre:</t>
    </r>
  </si>
  <si>
    <t>RESULTADO INDICADOR IMPACTO</t>
  </si>
  <si>
    <t>Nombre:</t>
  </si>
  <si>
    <t>IMPACTO</t>
  </si>
  <si>
    <t>Formula:</t>
  </si>
  <si>
    <t># de Accidentes derivados del riesgo publico</t>
  </si>
  <si>
    <t>Casos 2022</t>
  </si>
  <si>
    <t>Casos 2023</t>
  </si>
  <si>
    <t>COBERTURA DEL PROGRAMA</t>
  </si>
  <si>
    <t>COBERTURA</t>
  </si>
  <si>
    <t>No. Personas que asistieron a la  capacitacion/ No. Personas programadas a la capacitacion</t>
  </si>
  <si>
    <t>Programados</t>
  </si>
  <si>
    <t>Asistentes</t>
  </si>
  <si>
    <t>8. PLAN DE ACCIÓN</t>
  </si>
  <si>
    <t>HALLAZGO</t>
  </si>
  <si>
    <t>FECHA PROGRAMADA</t>
  </si>
  <si>
    <t>FECHA DE EJECUCIÓN</t>
  </si>
  <si>
    <t xml:space="preserve">I Trimestre: 
</t>
  </si>
  <si>
    <t>II Trimestre:</t>
  </si>
  <si>
    <t>III Trimestre:</t>
  </si>
  <si>
    <t>IV Trimestre:</t>
  </si>
  <si>
    <t>Actualización Diseño del Programa de Gestion para la prevención del riesgo público - Incluido Todas las Sedes</t>
  </si>
  <si>
    <t>Protocolos Riesgo Publico</t>
  </si>
  <si>
    <t>Verificación y actualización protocolos de actuación para intervenir la exposicion al riesgo publico</t>
  </si>
  <si>
    <t>Capacitacion en la Prevención del Riesgo SEDE Administrativo</t>
  </si>
  <si>
    <t>Capacitacion en la Prevención del Riesgo Público SEDE Edificio Nuevo</t>
  </si>
  <si>
    <t>Capacitacion en la Prevención del Riesgo Público  SEDE Capitolio</t>
  </si>
  <si>
    <t>Capacitacion en la Prevención del Riesgo Público SEDE Santa Clara</t>
  </si>
  <si>
    <t>Seguimiento a Indicadores y planes de accion establecidos en el Programa de Gestion de Riesgo Publico</t>
  </si>
  <si>
    <t>División de Personal</t>
  </si>
  <si>
    <t>CÓDIGO</t>
  </si>
  <si>
    <t>VERSIÓN</t>
  </si>
  <si>
    <t>PÁGINA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</si>
</sst>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>
    <font>
      <sz val="10"/>
      <color rgb="FF000000"/>
      <name val="Arial"/>
      <scheme val="minor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10"/>
      <color rgb="FF000000"/>
      <name val="Roboto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 Narrow"/>
      <family val="2"/>
    </font>
    <font>
      <sz val="10"/>
      <color rgb="FFD8D8D8"/>
      <name val="Arial Narrow"/>
      <family val="2"/>
    </font>
    <font>
      <sz val="11"/>
      <color rgb="FF000000"/>
      <name val="&quot;docs-Arial Narrow&quot;"/>
    </font>
    <font>
      <sz val="11"/>
      <color rgb="FF000000"/>
      <name val="Arial Narrow"/>
      <family val="2"/>
    </font>
    <font>
      <u/>
      <sz val="10"/>
      <color theme="1"/>
      <name val="Arial Narrow"/>
      <family val="2"/>
    </font>
    <font>
      <b/>
      <sz val="12"/>
      <color rgb="FF000000"/>
      <name val="Arial"/>
      <family val="2"/>
      <scheme val="minor"/>
    </font>
    <font>
      <b/>
      <sz val="7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CCC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3" borderId="4" xfId="0" applyFont="1" applyFill="1" applyBorder="1" applyAlignment="1">
      <alignment horizontal="center" vertical="center" wrapText="1"/>
    </xf>
    <xf numFmtId="15" fontId="1" fillId="6" borderId="4" xfId="0" applyNumberFormat="1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6" fillId="8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2" fillId="4" borderId="2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/>
    </xf>
    <xf numFmtId="17" fontId="5" fillId="0" borderId="4" xfId="0" applyNumberFormat="1" applyFont="1" applyBorder="1" applyAlignment="1">
      <alignment horizontal="center" vertical="center"/>
    </xf>
    <xf numFmtId="0" fontId="11" fillId="0" borderId="0" xfId="0" applyFont="1"/>
    <xf numFmtId="0" fontId="2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9" fontId="1" fillId="0" borderId="11" xfId="0" applyNumberFormat="1" applyFont="1" applyBorder="1" applyAlignment="1">
      <alignment horizontal="center" vertical="center" wrapText="1"/>
    </xf>
    <xf numFmtId="0" fontId="3" fillId="0" borderId="15" xfId="0" applyFont="1" applyBorder="1"/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6" fillId="3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6" fillId="5" borderId="11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1" fillId="0" borderId="13" xfId="0" applyFont="1" applyBorder="1" applyAlignment="1">
      <alignment horizontal="left" vertical="center" wrapText="1"/>
    </xf>
    <xf numFmtId="0" fontId="3" fillId="0" borderId="14" xfId="0" applyFont="1" applyBorder="1"/>
    <xf numFmtId="0" fontId="6" fillId="7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/>
    <xf numFmtId="0" fontId="6" fillId="0" borderId="8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3" xfId="0" applyFont="1" applyBorder="1"/>
    <xf numFmtId="0" fontId="0" fillId="0" borderId="0" xfId="0"/>
    <xf numFmtId="0" fontId="6" fillId="9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7" fillId="0" borderId="11" xfId="0" applyFont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1" fillId="0" borderId="8" xfId="0" applyFont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/>
    </xf>
    <xf numFmtId="0" fontId="3" fillId="0" borderId="17" xfId="0" applyFont="1" applyBorder="1"/>
    <xf numFmtId="9" fontId="6" fillId="0" borderId="8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2" borderId="8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3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C00"/>
          <bgColor rgb="FFFFCC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C00"/>
          <bgColor rgb="FFFFCC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spPr>
            <a:ln w="28575" cmpd="sng">
              <a:solidFill>
                <a:srgbClr val="666699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'PG Riesgo Público'!$Y$56:$Y$66</c:f>
              <c:strCache>
                <c:ptCount val="11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ENE</c:v>
                </c:pt>
                <c:pt idx="4">
                  <c:v>FEB</c:v>
                </c:pt>
                <c:pt idx="5">
                  <c:v>ABR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NOV</c:v>
                </c:pt>
                <c:pt idx="10">
                  <c:v>DIC</c:v>
                </c:pt>
              </c:strCache>
            </c:strRef>
          </c:cat>
          <c:val>
            <c:numRef>
              <c:f>'PG Riesgo Público'!$Z$56:$Z$66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A-4535-AFA1-DD719839ABBE}"/>
            </c:ext>
          </c:extLst>
        </c:ser>
        <c:ser>
          <c:idx val="1"/>
          <c:order val="1"/>
          <c:spPr>
            <a:ln w="28575" cmpd="sng">
              <a:solidFill>
                <a:srgbClr val="99336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'PG Riesgo Público'!$Y$56:$Y$66</c:f>
              <c:strCache>
                <c:ptCount val="11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ENE</c:v>
                </c:pt>
                <c:pt idx="4">
                  <c:v>FEB</c:v>
                </c:pt>
                <c:pt idx="5">
                  <c:v>ABR</c:v>
                </c:pt>
                <c:pt idx="6">
                  <c:v>MAY</c:v>
                </c:pt>
                <c:pt idx="7">
                  <c:v>JUN</c:v>
                </c:pt>
                <c:pt idx="8">
                  <c:v>JUL</c:v>
                </c:pt>
                <c:pt idx="9">
                  <c:v>NOV</c:v>
                </c:pt>
                <c:pt idx="10">
                  <c:v>DIC</c:v>
                </c:pt>
              </c:strCache>
            </c:strRef>
          </c:cat>
          <c:val>
            <c:numRef>
              <c:f>'PG Riesgo Público'!$AA$56:$AA$66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A-4535-AFA1-DD719839A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329031"/>
        <c:axId val="1893432233"/>
      </c:lineChart>
      <c:catAx>
        <c:axId val="1340329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93432233"/>
        <c:crosses val="autoZero"/>
        <c:auto val="1"/>
        <c:lblAlgn val="ctr"/>
        <c:lblOffset val="100"/>
        <c:noMultiLvlLbl val="1"/>
      </c:catAx>
      <c:valAx>
        <c:axId val="18934322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34032903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'PG Riesgo Público'!$D$50</c:f>
              <c:strCache>
                <c:ptCount val="1"/>
                <c:pt idx="0">
                  <c:v>Programadas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 Riesgo Público'!$E$48:$Q$49</c:f>
              <c:strCache>
                <c:ptCount val="13"/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AGOS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'PG Riesgo Público'!$E$50:$Q$50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E-4FCB-8E07-BC28A10FC7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4409956"/>
        <c:axId val="1797332882"/>
      </c:barChart>
      <c:lineChart>
        <c:grouping val="standard"/>
        <c:varyColors val="1"/>
        <c:ser>
          <c:idx val="1"/>
          <c:order val="1"/>
          <c:tx>
            <c:strRef>
              <c:f>'PG Riesgo Público'!$D$51</c:f>
              <c:strCache>
                <c:ptCount val="1"/>
                <c:pt idx="0">
                  <c:v>Ejecutadas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 Riesgo Público'!$E$48:$Q$49</c:f>
              <c:strCache>
                <c:ptCount val="13"/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AGOS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'PG Riesgo Público'!$E$51:$Q$51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E-4FCB-8E07-BC28A10F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409956"/>
        <c:axId val="1797332882"/>
      </c:lineChart>
      <c:catAx>
        <c:axId val="3244099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7332882"/>
        <c:crosses val="autoZero"/>
        <c:auto val="1"/>
        <c:lblAlgn val="ctr"/>
        <c:lblOffset val="100"/>
        <c:noMultiLvlLbl val="1"/>
      </c:catAx>
      <c:valAx>
        <c:axId val="179733288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244099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'PG Riesgo Público'!$D$64</c:f>
              <c:strCache>
                <c:ptCount val="1"/>
                <c:pt idx="0">
                  <c:v>Programados</c:v>
                </c:pt>
              </c:strCache>
            </c:strRef>
          </c:tx>
          <c:spPr>
            <a:solidFill>
              <a:srgbClr val="4F81BD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 Riesgo Público'!$E$62:$Q$63</c:f>
              <c:strCache>
                <c:ptCount val="13"/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AGOS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'PG Riesgo Público'!$E$64:$Q$64</c:f>
              <c:numCache>
                <c:formatCode>General</c:formatCode>
                <c:ptCount val="13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</c:v>
                </c:pt>
                <c:pt idx="5">
                  <c:v>25</c:v>
                </c:pt>
                <c:pt idx="6">
                  <c:v>100</c:v>
                </c:pt>
                <c:pt idx="7">
                  <c:v>100</c:v>
                </c:pt>
                <c:pt idx="8">
                  <c:v>60</c:v>
                </c:pt>
                <c:pt idx="9">
                  <c:v>100</c:v>
                </c:pt>
                <c:pt idx="10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2405-4C6B-8329-45CC3D0346A6}"/>
            </c:ext>
          </c:extLst>
        </c:ser>
        <c:ser>
          <c:idx val="1"/>
          <c:order val="1"/>
          <c:tx>
            <c:strRef>
              <c:f>'PG Riesgo Público'!$D$65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'PG Riesgo Público'!$E$62:$Q$63</c:f>
              <c:strCache>
                <c:ptCount val="13"/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AGOS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'PG Riesgo Público'!$E$65:$Q$65</c:f>
              <c:numCache>
                <c:formatCode>General</c:formatCode>
                <c:ptCount val="13"/>
                <c:pt idx="1">
                  <c:v>0</c:v>
                </c:pt>
                <c:pt idx="2">
                  <c:v>56</c:v>
                </c:pt>
                <c:pt idx="3">
                  <c:v>102</c:v>
                </c:pt>
                <c:pt idx="4">
                  <c:v>24</c:v>
                </c:pt>
                <c:pt idx="5">
                  <c:v>29</c:v>
                </c:pt>
                <c:pt idx="6">
                  <c:v>97</c:v>
                </c:pt>
                <c:pt idx="7">
                  <c:v>150</c:v>
                </c:pt>
                <c:pt idx="8">
                  <c:v>60</c:v>
                </c:pt>
                <c:pt idx="9">
                  <c:v>100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05-4C6B-8329-45CC3D0346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79714106"/>
        <c:axId val="187253491"/>
      </c:barChart>
      <c:catAx>
        <c:axId val="167971410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7253491"/>
        <c:crosses val="autoZero"/>
        <c:auto val="1"/>
        <c:lblAlgn val="ctr"/>
        <c:lblOffset val="100"/>
        <c:noMultiLvlLbl val="1"/>
      </c:catAx>
      <c:valAx>
        <c:axId val="18725349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67971410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47625</xdr:colOff>
      <xdr:row>56</xdr:row>
      <xdr:rowOff>19050</xdr:rowOff>
    </xdr:from>
    <xdr:ext cx="3543300" cy="1162050"/>
    <xdr:graphicFrame macro="">
      <xdr:nvGraphicFramePr>
        <xdr:cNvPr id="1450756030" name="Chart 1" descr="Chart 0">
          <a:extLst>
            <a:ext uri="{FF2B5EF4-FFF2-40B4-BE49-F238E27FC236}">
              <a16:creationId xmlns:a16="http://schemas.microsoft.com/office/drawing/2014/main" id="{00000000-0008-0000-0000-0000BEC77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47624</xdr:colOff>
      <xdr:row>47</xdr:row>
      <xdr:rowOff>28575</xdr:rowOff>
    </xdr:from>
    <xdr:ext cx="5686425" cy="2990850"/>
    <xdr:graphicFrame macro="">
      <xdr:nvGraphicFramePr>
        <xdr:cNvPr id="847604104" name="Chart 2" descr="Chart 1">
          <a:extLst>
            <a:ext uri="{FF2B5EF4-FFF2-40B4-BE49-F238E27FC236}">
              <a16:creationId xmlns:a16="http://schemas.microsoft.com/office/drawing/2014/main" id="{00000000-0008-0000-0000-00008869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19</xdr:col>
      <xdr:colOff>57149</xdr:colOff>
      <xdr:row>61</xdr:row>
      <xdr:rowOff>38100</xdr:rowOff>
    </xdr:from>
    <xdr:ext cx="5695951" cy="2600325"/>
    <xdr:graphicFrame macro="">
      <xdr:nvGraphicFramePr>
        <xdr:cNvPr id="592391364" name="Chart 3" descr="Chart 2">
          <a:extLst>
            <a:ext uri="{FF2B5EF4-FFF2-40B4-BE49-F238E27FC236}">
              <a16:creationId xmlns:a16="http://schemas.microsoft.com/office/drawing/2014/main" id="{00000000-0008-0000-0000-0000C42C4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</xdr:col>
      <xdr:colOff>47625</xdr:colOff>
      <xdr:row>1</xdr:row>
      <xdr:rowOff>228600</xdr:rowOff>
    </xdr:from>
    <xdr:to>
      <xdr:col>2</xdr:col>
      <xdr:colOff>1171575</xdr:colOff>
      <xdr:row>4</xdr:row>
      <xdr:rowOff>85725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B23A6BF2-2B55-69FB-56E4-AA2F613443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4325"/>
          <a:ext cx="1981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6"/>
  <sheetViews>
    <sheetView showGridLines="0" tabSelected="1" topLeftCell="A37" workbookViewId="0">
      <selection activeCell="F72" sqref="F72:R72"/>
    </sheetView>
  </sheetViews>
  <sheetFormatPr baseColWidth="10" defaultColWidth="12.5703125" defaultRowHeight="15" customHeight="1"/>
  <cols>
    <col min="1" max="1" width="1" customWidth="1"/>
    <col min="2" max="2" width="12.85546875" customWidth="1"/>
    <col min="3" max="4" width="19.42578125" customWidth="1"/>
    <col min="5" max="5" width="6.7109375" customWidth="1"/>
    <col min="6" max="17" width="5.28515625" customWidth="1"/>
    <col min="18" max="19" width="6.7109375" customWidth="1"/>
    <col min="20" max="20" width="13.7109375" customWidth="1"/>
    <col min="21" max="21" width="25.7109375" customWidth="1"/>
    <col min="22" max="22" width="48.28515625" customWidth="1"/>
    <col min="23" max="23" width="0.7109375" customWidth="1"/>
    <col min="24" max="24" width="2.42578125" customWidth="1"/>
    <col min="25" max="27" width="1.42578125" customWidth="1"/>
    <col min="28" max="28" width="11.42578125" hidden="1" customWidth="1"/>
  </cols>
  <sheetData>
    <row r="1" spans="1:28" ht="6.75" customHeight="1">
      <c r="A1" s="1"/>
      <c r="B1" s="2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>
      <c r="A2" s="1"/>
      <c r="B2" s="91"/>
      <c r="C2" s="91"/>
      <c r="D2" s="89" t="s">
        <v>91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1"/>
      <c r="X2" s="1"/>
      <c r="Y2" s="1"/>
      <c r="Z2" s="1"/>
      <c r="AA2" s="1"/>
      <c r="AB2" s="1"/>
    </row>
    <row r="3" spans="1:28" ht="22.5" customHeight="1">
      <c r="A3" s="1"/>
      <c r="B3" s="91"/>
      <c r="C3" s="91"/>
      <c r="D3" s="90" t="s">
        <v>0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27" t="s">
        <v>92</v>
      </c>
      <c r="V3" s="26"/>
      <c r="W3" s="1"/>
      <c r="X3" s="1"/>
      <c r="Y3" s="1"/>
      <c r="Z3" s="1"/>
      <c r="AA3" s="1"/>
      <c r="AB3" s="1"/>
    </row>
    <row r="4" spans="1:28" ht="22.5" customHeight="1">
      <c r="A4" s="1"/>
      <c r="B4" s="91"/>
      <c r="C4" s="91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27" t="s">
        <v>93</v>
      </c>
      <c r="V4" s="26"/>
      <c r="W4" s="1"/>
      <c r="X4" s="1"/>
      <c r="Y4" s="1"/>
      <c r="Z4" s="1"/>
      <c r="AA4" s="1"/>
      <c r="AB4" s="1"/>
    </row>
    <row r="5" spans="1:28" ht="22.5" customHeight="1">
      <c r="A5" s="1"/>
      <c r="B5" s="91"/>
      <c r="C5" s="91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27" t="s">
        <v>94</v>
      </c>
      <c r="V5" s="26"/>
      <c r="W5" s="1"/>
      <c r="X5" s="1"/>
      <c r="Y5" s="1"/>
      <c r="Z5" s="1"/>
      <c r="AA5" s="1"/>
      <c r="AB5" s="1"/>
    </row>
    <row r="6" spans="1:28" ht="12" customHeight="1">
      <c r="A6" s="1"/>
      <c r="B6" s="86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1"/>
      <c r="X6" s="1"/>
      <c r="Y6" s="1"/>
      <c r="Z6" s="1"/>
      <c r="AA6" s="1"/>
      <c r="AB6" s="1"/>
    </row>
    <row r="7" spans="1:28" ht="33" customHeight="1">
      <c r="A7" s="3"/>
      <c r="B7" s="87" t="s">
        <v>1</v>
      </c>
      <c r="C7" s="62"/>
      <c r="D7" s="46"/>
      <c r="E7" s="88" t="s">
        <v>2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46"/>
      <c r="W7" s="3"/>
      <c r="X7" s="3"/>
      <c r="Y7" s="3"/>
      <c r="Z7" s="3"/>
      <c r="AA7" s="3"/>
      <c r="AB7" s="3"/>
    </row>
    <row r="8" spans="1:28" ht="33" customHeight="1">
      <c r="A8" s="3"/>
      <c r="B8" s="77" t="s">
        <v>3</v>
      </c>
      <c r="C8" s="62"/>
      <c r="D8" s="62"/>
      <c r="E8" s="62"/>
      <c r="F8" s="62"/>
      <c r="G8" s="62"/>
      <c r="H8" s="46"/>
      <c r="I8" s="81" t="s">
        <v>4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46"/>
      <c r="W8" s="3"/>
      <c r="X8" s="3"/>
      <c r="Y8" s="3"/>
      <c r="Z8" s="3"/>
      <c r="AA8" s="3"/>
      <c r="AB8" s="3"/>
    </row>
    <row r="9" spans="1:28" ht="33" customHeight="1">
      <c r="A9" s="3"/>
      <c r="B9" s="77" t="s">
        <v>5</v>
      </c>
      <c r="C9" s="62"/>
      <c r="D9" s="62"/>
      <c r="E9" s="62"/>
      <c r="F9" s="62"/>
      <c r="G9" s="62"/>
      <c r="H9" s="46"/>
      <c r="I9" s="77" t="s">
        <v>6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46"/>
      <c r="W9" s="3"/>
      <c r="X9" s="3"/>
      <c r="Y9" s="3"/>
      <c r="Z9" s="3"/>
      <c r="AA9" s="3"/>
      <c r="AB9" s="3"/>
    </row>
    <row r="10" spans="1:28" ht="18.75" customHeight="1">
      <c r="A10" s="2"/>
      <c r="B10" s="82" t="s">
        <v>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46"/>
      <c r="W10" s="2"/>
      <c r="X10" s="2"/>
      <c r="Y10" s="2"/>
      <c r="Z10" s="2"/>
      <c r="AA10" s="2"/>
      <c r="AB10" s="2"/>
    </row>
    <row r="11" spans="1:28" ht="35.25" customHeight="1">
      <c r="A11" s="3"/>
      <c r="B11" s="77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46"/>
      <c r="W11" s="3"/>
      <c r="X11" s="3"/>
      <c r="Y11" s="3"/>
      <c r="Z11" s="3"/>
      <c r="AA11" s="3"/>
      <c r="AB11" s="3"/>
    </row>
    <row r="12" spans="1:28" ht="18.75" customHeight="1">
      <c r="A12" s="3"/>
      <c r="B12" s="92" t="s">
        <v>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46"/>
      <c r="W12" s="3"/>
      <c r="X12" s="3"/>
      <c r="Y12" s="3"/>
      <c r="Z12" s="3"/>
      <c r="AA12" s="3"/>
      <c r="AB12" s="3"/>
    </row>
    <row r="13" spans="1:28" ht="30" customHeight="1">
      <c r="A13" s="3"/>
      <c r="B13" s="93" t="s">
        <v>10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46"/>
      <c r="W13" s="3"/>
      <c r="X13" s="3"/>
      <c r="Y13" s="3"/>
      <c r="Z13" s="3"/>
      <c r="AA13" s="3"/>
      <c r="AB13" s="3"/>
    </row>
    <row r="14" spans="1:28" ht="19.5" customHeight="1">
      <c r="A14" s="3"/>
      <c r="B14" s="92" t="s">
        <v>11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46"/>
      <c r="W14" s="3"/>
      <c r="X14" s="3"/>
      <c r="Y14" s="3"/>
      <c r="Z14" s="3"/>
      <c r="AA14" s="3"/>
      <c r="AB14" s="3"/>
    </row>
    <row r="15" spans="1:28" ht="55.5" customHeight="1">
      <c r="A15" s="3"/>
      <c r="B15" s="77" t="s">
        <v>12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46"/>
      <c r="W15" s="3"/>
      <c r="X15" s="3"/>
      <c r="Y15" s="3"/>
      <c r="Z15" s="3"/>
      <c r="AA15" s="3"/>
      <c r="AB15" s="3"/>
    </row>
    <row r="16" spans="1:28" ht="14.25" customHeight="1">
      <c r="A16" s="1"/>
      <c r="B16" s="82" t="s">
        <v>13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6"/>
      <c r="W16" s="1"/>
      <c r="X16" s="1"/>
      <c r="Y16" s="1"/>
      <c r="Z16" s="1"/>
      <c r="AA16" s="1"/>
      <c r="AB16" s="1"/>
    </row>
    <row r="17" spans="1:28" ht="13.5" customHeight="1">
      <c r="A17" s="1"/>
      <c r="B17" s="36" t="s">
        <v>14</v>
      </c>
      <c r="C17" s="37"/>
      <c r="D17" s="37"/>
      <c r="E17" s="33"/>
      <c r="F17" s="83">
        <v>2023</v>
      </c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46"/>
      <c r="R17" s="94" t="s">
        <v>15</v>
      </c>
      <c r="S17" s="33"/>
      <c r="T17" s="95" t="s">
        <v>16</v>
      </c>
      <c r="U17" s="95" t="s">
        <v>17</v>
      </c>
      <c r="V17" s="95" t="s">
        <v>18</v>
      </c>
      <c r="W17" s="1"/>
      <c r="X17" s="1"/>
      <c r="Y17" s="1"/>
      <c r="Z17" s="1"/>
      <c r="AA17" s="1"/>
      <c r="AB17" s="1"/>
    </row>
    <row r="18" spans="1:28" ht="32.25" customHeight="1">
      <c r="A18" s="1"/>
      <c r="B18" s="34"/>
      <c r="C18" s="38"/>
      <c r="D18" s="38"/>
      <c r="E18" s="35"/>
      <c r="F18" s="4" t="s">
        <v>19</v>
      </c>
      <c r="G18" s="4" t="s">
        <v>20</v>
      </c>
      <c r="H18" s="4" t="s">
        <v>21</v>
      </c>
      <c r="I18" s="4" t="s">
        <v>22</v>
      </c>
      <c r="J18" s="4" t="s">
        <v>23</v>
      </c>
      <c r="K18" s="4" t="s">
        <v>24</v>
      </c>
      <c r="L18" s="4" t="s">
        <v>25</v>
      </c>
      <c r="M18" s="4" t="s">
        <v>26</v>
      </c>
      <c r="N18" s="4" t="s">
        <v>27</v>
      </c>
      <c r="O18" s="4" t="s">
        <v>28</v>
      </c>
      <c r="P18" s="4" t="s">
        <v>29</v>
      </c>
      <c r="Q18" s="4" t="s">
        <v>30</v>
      </c>
      <c r="R18" s="34"/>
      <c r="S18" s="35"/>
      <c r="T18" s="29"/>
      <c r="U18" s="29"/>
      <c r="V18" s="29"/>
      <c r="W18" s="1"/>
      <c r="X18" s="1"/>
      <c r="Y18" s="1"/>
      <c r="Z18" s="1"/>
      <c r="AA18" s="1"/>
      <c r="AB18" s="1"/>
    </row>
    <row r="19" spans="1:28" ht="21.75" customHeight="1">
      <c r="A19" s="1"/>
      <c r="B19" s="39" t="s">
        <v>31</v>
      </c>
      <c r="C19" s="41"/>
      <c r="D19" s="42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30"/>
      <c r="S19" s="30"/>
      <c r="T19" s="28"/>
      <c r="U19" s="28"/>
      <c r="V19" s="28"/>
      <c r="W19" s="1"/>
      <c r="X19" s="1"/>
      <c r="Y19" s="1"/>
      <c r="Z19" s="1"/>
      <c r="AA19" s="1"/>
      <c r="AB19" s="1"/>
    </row>
    <row r="20" spans="1:28" ht="21.75" customHeight="1">
      <c r="A20" s="1"/>
      <c r="B20" s="31"/>
      <c r="C20" s="34"/>
      <c r="D20" s="35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29"/>
      <c r="S20" s="31"/>
      <c r="T20" s="29"/>
      <c r="U20" s="29"/>
      <c r="V20" s="29"/>
      <c r="W20" s="1"/>
      <c r="X20" s="1"/>
      <c r="Y20" s="1"/>
      <c r="Z20" s="1"/>
      <c r="AA20" s="1"/>
      <c r="AB20" s="1"/>
    </row>
    <row r="21" spans="1:28" ht="27.75" customHeight="1">
      <c r="A21" s="1"/>
      <c r="B21" s="31"/>
      <c r="C21" s="41"/>
      <c r="D21" s="42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30"/>
      <c r="S21" s="31"/>
      <c r="T21" s="28"/>
      <c r="U21" s="28"/>
      <c r="V21" s="28"/>
      <c r="W21" s="1"/>
      <c r="X21" s="1"/>
      <c r="Y21" s="1"/>
      <c r="Z21" s="1"/>
      <c r="AA21" s="1"/>
      <c r="AB21" s="1"/>
    </row>
    <row r="22" spans="1:28" ht="22.5" customHeight="1">
      <c r="A22" s="1"/>
      <c r="B22" s="40"/>
      <c r="C22" s="34"/>
      <c r="D22" s="35"/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29"/>
      <c r="S22" s="31"/>
      <c r="T22" s="29"/>
      <c r="U22" s="29"/>
      <c r="V22" s="29"/>
      <c r="W22" s="1"/>
      <c r="X22" s="1"/>
      <c r="Y22" s="1"/>
      <c r="Z22" s="1"/>
      <c r="AA22" s="1"/>
      <c r="AB22" s="1"/>
    </row>
    <row r="23" spans="1:28" ht="18" customHeight="1">
      <c r="A23" s="1"/>
      <c r="B23" s="39" t="s">
        <v>38</v>
      </c>
      <c r="C23" s="32"/>
      <c r="D23" s="33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30"/>
      <c r="S23" s="30"/>
      <c r="T23" s="28"/>
      <c r="U23" s="28"/>
      <c r="V23" s="28"/>
      <c r="W23" s="1"/>
      <c r="X23" s="1"/>
      <c r="Y23" s="1"/>
      <c r="Z23" s="1"/>
      <c r="AA23" s="1"/>
      <c r="AB23" s="1"/>
    </row>
    <row r="24" spans="1:28" ht="18" customHeight="1">
      <c r="A24" s="1"/>
      <c r="B24" s="31"/>
      <c r="C24" s="34"/>
      <c r="D24" s="35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29"/>
      <c r="S24" s="31"/>
      <c r="T24" s="29"/>
      <c r="U24" s="29"/>
      <c r="V24" s="29"/>
      <c r="W24" s="1"/>
      <c r="X24" s="1"/>
      <c r="Y24" s="1"/>
      <c r="Z24" s="1"/>
      <c r="AA24" s="1"/>
      <c r="AB24" s="1"/>
    </row>
    <row r="25" spans="1:28" ht="46.5" customHeight="1">
      <c r="A25" s="1"/>
      <c r="B25" s="31"/>
      <c r="C25" s="32"/>
      <c r="D25" s="33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30"/>
      <c r="S25" s="31"/>
      <c r="T25" s="28"/>
      <c r="U25" s="28"/>
      <c r="V25" s="28"/>
      <c r="W25" s="1"/>
      <c r="X25" s="1"/>
      <c r="Y25" s="1"/>
      <c r="Z25" s="1"/>
      <c r="AA25" s="1"/>
      <c r="AB25" s="1"/>
    </row>
    <row r="26" spans="1:28" ht="46.5" customHeight="1">
      <c r="A26" s="1"/>
      <c r="B26" s="31"/>
      <c r="C26" s="34"/>
      <c r="D26" s="35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9"/>
      <c r="S26" s="31"/>
      <c r="T26" s="29"/>
      <c r="U26" s="29"/>
      <c r="V26" s="29"/>
      <c r="W26" s="1"/>
      <c r="X26" s="1"/>
      <c r="Y26" s="1"/>
      <c r="Z26" s="1"/>
      <c r="AA26" s="1"/>
      <c r="AB26" s="1"/>
    </row>
    <row r="27" spans="1:28" ht="18" customHeight="1">
      <c r="A27" s="1"/>
      <c r="B27" s="31"/>
      <c r="C27" s="32"/>
      <c r="D27" s="33"/>
      <c r="E27" s="5"/>
      <c r="F27" s="6"/>
      <c r="G27" s="6"/>
      <c r="H27" s="6"/>
      <c r="I27" s="6"/>
      <c r="K27" s="6"/>
      <c r="L27" s="6"/>
      <c r="M27" s="6"/>
      <c r="N27" s="6"/>
      <c r="O27" s="6"/>
      <c r="P27" s="6"/>
      <c r="Q27" s="6"/>
      <c r="R27" s="30"/>
      <c r="S27" s="31"/>
      <c r="T27" s="28"/>
      <c r="U27" s="28"/>
      <c r="V27" s="28"/>
      <c r="W27" s="1"/>
      <c r="X27" s="1"/>
      <c r="Y27" s="1"/>
      <c r="Z27" s="1"/>
      <c r="AA27" s="1"/>
      <c r="AB27" s="1"/>
    </row>
    <row r="28" spans="1:28" ht="18" customHeight="1">
      <c r="A28" s="1"/>
      <c r="B28" s="31"/>
      <c r="C28" s="34"/>
      <c r="D28" s="35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9"/>
      <c r="S28" s="31"/>
      <c r="T28" s="29"/>
      <c r="U28" s="29"/>
      <c r="V28" s="29"/>
      <c r="W28" s="1"/>
      <c r="X28" s="1"/>
      <c r="Y28" s="1"/>
      <c r="Z28" s="1"/>
      <c r="AA28" s="1"/>
      <c r="AB28" s="1"/>
    </row>
    <row r="29" spans="1:28" ht="18" customHeight="1">
      <c r="A29" s="1"/>
      <c r="B29" s="31"/>
      <c r="C29" s="32"/>
      <c r="D29" s="33"/>
      <c r="E29" s="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30"/>
      <c r="S29" s="31"/>
      <c r="T29" s="28"/>
      <c r="U29" s="28"/>
      <c r="V29" s="28"/>
      <c r="W29" s="1"/>
      <c r="X29" s="1"/>
      <c r="Y29" s="1"/>
      <c r="Z29" s="1"/>
      <c r="AA29" s="1"/>
      <c r="AB29" s="1"/>
    </row>
    <row r="30" spans="1:28" ht="18" customHeight="1">
      <c r="A30" s="1"/>
      <c r="B30" s="31"/>
      <c r="C30" s="34"/>
      <c r="D30" s="35"/>
      <c r="E30" s="7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9"/>
      <c r="S30" s="31"/>
      <c r="T30" s="29"/>
      <c r="U30" s="29"/>
      <c r="V30" s="29"/>
      <c r="W30" s="1"/>
      <c r="X30" s="1"/>
      <c r="Y30" s="1"/>
      <c r="Z30" s="1"/>
      <c r="AA30" s="1"/>
      <c r="AB30" s="1"/>
    </row>
    <row r="31" spans="1:28" ht="18" customHeight="1">
      <c r="A31" s="1"/>
      <c r="B31" s="31"/>
      <c r="C31" s="32"/>
      <c r="D31" s="33"/>
      <c r="E31" s="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0"/>
      <c r="S31" s="31"/>
      <c r="T31" s="28"/>
      <c r="U31" s="28"/>
      <c r="V31" s="28"/>
      <c r="W31" s="1"/>
      <c r="X31" s="1"/>
      <c r="Y31" s="1"/>
      <c r="Z31" s="1"/>
      <c r="AA31" s="1"/>
      <c r="AB31" s="1"/>
    </row>
    <row r="32" spans="1:28" ht="18" customHeight="1">
      <c r="A32" s="1"/>
      <c r="B32" s="31"/>
      <c r="C32" s="34"/>
      <c r="D32" s="35"/>
      <c r="E32" s="7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9"/>
      <c r="S32" s="31"/>
      <c r="T32" s="29"/>
      <c r="U32" s="29"/>
      <c r="V32" s="29"/>
      <c r="W32" s="1"/>
      <c r="X32" s="1"/>
      <c r="Y32" s="1"/>
      <c r="Z32" s="1"/>
      <c r="AA32" s="1"/>
      <c r="AB32" s="1"/>
    </row>
    <row r="33" spans="1:28" ht="18" customHeight="1">
      <c r="A33" s="1"/>
      <c r="B33" s="31"/>
      <c r="C33" s="32"/>
      <c r="D33" s="33"/>
      <c r="E33" s="5"/>
      <c r="F33" s="6"/>
      <c r="G33" s="6"/>
      <c r="H33" s="6"/>
      <c r="I33" s="6"/>
      <c r="K33" s="6"/>
      <c r="L33" s="6"/>
      <c r="M33" s="6"/>
      <c r="N33" s="6"/>
      <c r="O33" s="6"/>
      <c r="P33" s="6"/>
      <c r="Q33" s="6"/>
      <c r="R33" s="30"/>
      <c r="S33" s="31"/>
      <c r="T33" s="28"/>
      <c r="U33" s="28"/>
      <c r="V33" s="28"/>
      <c r="W33" s="1"/>
      <c r="X33" s="1"/>
      <c r="Y33" s="1"/>
      <c r="Z33" s="1"/>
      <c r="AA33" s="1"/>
      <c r="AB33" s="1"/>
    </row>
    <row r="34" spans="1:28" ht="18" customHeight="1">
      <c r="A34" s="1"/>
      <c r="B34" s="29"/>
      <c r="C34" s="34"/>
      <c r="D34" s="35"/>
      <c r="E34" s="7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9"/>
      <c r="S34" s="31"/>
      <c r="T34" s="29"/>
      <c r="U34" s="29"/>
      <c r="V34" s="29"/>
      <c r="W34" s="1"/>
      <c r="X34" s="1"/>
      <c r="Y34" s="1"/>
      <c r="Z34" s="1"/>
      <c r="AA34" s="1"/>
      <c r="AB34" s="1"/>
    </row>
    <row r="35" spans="1:28" ht="21.75" customHeight="1">
      <c r="A35" s="1"/>
      <c r="B35" s="39" t="s">
        <v>42</v>
      </c>
      <c r="C35" s="32"/>
      <c r="D35" s="33"/>
      <c r="E35" s="5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30"/>
      <c r="S35" s="30"/>
      <c r="T35" s="28"/>
      <c r="U35" s="28"/>
      <c r="V35" s="28"/>
      <c r="W35" s="1"/>
      <c r="X35" s="1"/>
      <c r="Y35" s="1"/>
      <c r="Z35" s="1"/>
      <c r="AA35" s="1"/>
      <c r="AB35" s="1"/>
    </row>
    <row r="36" spans="1:28" ht="21.75" customHeight="1">
      <c r="A36" s="1"/>
      <c r="B36" s="31"/>
      <c r="C36" s="34"/>
      <c r="D36" s="35"/>
      <c r="E36" s="7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9"/>
      <c r="S36" s="31"/>
      <c r="T36" s="29"/>
      <c r="U36" s="29"/>
      <c r="V36" s="29"/>
      <c r="W36" s="1"/>
      <c r="X36" s="1"/>
      <c r="Y36" s="1"/>
      <c r="Z36" s="1"/>
      <c r="AA36" s="1"/>
      <c r="AB36" s="1"/>
    </row>
    <row r="37" spans="1:28" ht="25.5" customHeight="1">
      <c r="A37" s="1"/>
      <c r="B37" s="31"/>
      <c r="C37" s="32"/>
      <c r="D37" s="33"/>
      <c r="E37" s="5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0"/>
      <c r="S37" s="31"/>
      <c r="T37" s="28"/>
      <c r="U37" s="28"/>
      <c r="V37" s="28"/>
      <c r="W37" s="1"/>
      <c r="X37" s="1"/>
      <c r="Y37" s="1"/>
      <c r="Z37" s="1"/>
      <c r="AA37" s="1"/>
      <c r="AB37" s="1"/>
    </row>
    <row r="38" spans="1:28" ht="25.5" customHeight="1">
      <c r="A38" s="1"/>
      <c r="B38" s="40"/>
      <c r="C38" s="34"/>
      <c r="D38" s="35"/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9"/>
      <c r="S38" s="31"/>
      <c r="T38" s="29"/>
      <c r="U38" s="29"/>
      <c r="V38" s="29"/>
      <c r="W38" s="1"/>
      <c r="X38" s="1"/>
      <c r="Y38" s="1"/>
      <c r="Z38" s="1"/>
      <c r="AA38" s="1"/>
      <c r="AB38" s="1"/>
    </row>
    <row r="39" spans="1:28" ht="21.75" customHeight="1">
      <c r="A39" s="1"/>
      <c r="B39" s="39" t="s">
        <v>44</v>
      </c>
      <c r="C39" s="49"/>
      <c r="D39" s="33"/>
      <c r="E39" s="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30"/>
      <c r="S39" s="31"/>
      <c r="T39" s="28"/>
      <c r="U39" s="28"/>
      <c r="V39" s="28"/>
      <c r="W39" s="1"/>
      <c r="X39" s="1"/>
      <c r="Y39" s="1"/>
      <c r="Z39" s="1"/>
      <c r="AA39" s="1"/>
      <c r="AB39" s="1"/>
    </row>
    <row r="40" spans="1:28" ht="21.75" customHeight="1">
      <c r="A40" s="1"/>
      <c r="B40" s="31"/>
      <c r="C40" s="34"/>
      <c r="D40" s="35"/>
      <c r="E40" s="7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9"/>
      <c r="S40" s="31"/>
      <c r="T40" s="29"/>
      <c r="U40" s="29"/>
      <c r="V40" s="29"/>
      <c r="W40" s="1"/>
      <c r="X40" s="1"/>
      <c r="Y40" s="1"/>
      <c r="Z40" s="1"/>
      <c r="AA40" s="1"/>
      <c r="AB40" s="1"/>
    </row>
    <row r="41" spans="1:28" ht="21.75" customHeight="1">
      <c r="A41" s="1"/>
      <c r="B41" s="31"/>
      <c r="C41" s="49"/>
      <c r="D41" s="33"/>
      <c r="E41" s="5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30"/>
      <c r="S41" s="31"/>
      <c r="T41" s="28"/>
      <c r="U41" s="28"/>
      <c r="V41" s="28"/>
      <c r="W41" s="1"/>
      <c r="X41" s="1"/>
      <c r="Y41" s="1"/>
      <c r="Z41" s="1"/>
      <c r="AA41" s="1"/>
      <c r="AB41" s="1"/>
    </row>
    <row r="42" spans="1:28" ht="21.75" customHeight="1">
      <c r="A42" s="1"/>
      <c r="B42" s="40"/>
      <c r="C42" s="34"/>
      <c r="D42" s="35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9"/>
      <c r="S42" s="31"/>
      <c r="T42" s="29"/>
      <c r="U42" s="29"/>
      <c r="V42" s="29"/>
      <c r="W42" s="1"/>
      <c r="X42" s="1"/>
      <c r="Y42" s="1"/>
      <c r="Z42" s="1"/>
      <c r="AA42" s="1"/>
      <c r="AB42" s="1"/>
    </row>
    <row r="43" spans="1:28" ht="34.5" customHeight="1">
      <c r="A43" s="9"/>
      <c r="B43" s="96" t="s">
        <v>47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46"/>
      <c r="W43" s="9"/>
      <c r="X43" s="9"/>
      <c r="Y43" s="9"/>
      <c r="Z43" s="9"/>
      <c r="AA43" s="9"/>
      <c r="AB43" s="9"/>
    </row>
    <row r="44" spans="1:28" ht="18.75" customHeight="1">
      <c r="A44" s="1"/>
      <c r="B44" s="82" t="s">
        <v>48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46"/>
      <c r="W44" s="1"/>
      <c r="X44" s="1"/>
      <c r="Y44" s="1"/>
      <c r="Z44" s="1"/>
      <c r="AA44" s="1"/>
      <c r="AB44" s="1"/>
    </row>
    <row r="45" spans="1:28" ht="70.5" customHeight="1">
      <c r="A45" s="1"/>
      <c r="B45" s="63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46"/>
      <c r="W45" s="1"/>
      <c r="X45" s="1"/>
      <c r="Y45" s="1"/>
      <c r="Z45" s="1"/>
      <c r="AA45" s="1"/>
      <c r="AB45" s="1"/>
    </row>
    <row r="46" spans="1:28" ht="18.75" customHeight="1">
      <c r="A46" s="1"/>
      <c r="B46" s="82" t="s">
        <v>49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46"/>
      <c r="W46" s="1"/>
      <c r="X46" s="1"/>
      <c r="Y46" s="1"/>
      <c r="Z46" s="1"/>
      <c r="AA46" s="1"/>
      <c r="AB46" s="1"/>
    </row>
    <row r="47" spans="1:28" ht="18" customHeight="1">
      <c r="A47" s="1"/>
      <c r="B47" s="61" t="s">
        <v>50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46"/>
      <c r="T47" s="61" t="s">
        <v>51</v>
      </c>
      <c r="U47" s="62"/>
      <c r="V47" s="46"/>
      <c r="W47" s="1"/>
      <c r="X47" s="1"/>
      <c r="Y47" s="1"/>
      <c r="Z47" s="1"/>
      <c r="AA47" s="1"/>
      <c r="AB47" s="1"/>
    </row>
    <row r="48" spans="1:28" ht="23.25" customHeight="1">
      <c r="A48" s="1"/>
      <c r="B48" s="43" t="s">
        <v>52</v>
      </c>
      <c r="C48" s="43" t="s">
        <v>50</v>
      </c>
      <c r="D48" s="44" t="s">
        <v>53</v>
      </c>
      <c r="E48" s="33"/>
      <c r="F48" s="61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46"/>
      <c r="R48" s="97" t="s">
        <v>54</v>
      </c>
      <c r="S48" s="33"/>
      <c r="T48" s="50"/>
      <c r="U48" s="37"/>
      <c r="V48" s="33"/>
      <c r="W48" s="1"/>
      <c r="X48" s="1"/>
      <c r="Y48" s="1"/>
      <c r="Z48" s="1"/>
      <c r="AA48" s="1"/>
      <c r="AB48" s="1"/>
    </row>
    <row r="49" spans="1:28" ht="23.25" customHeight="1">
      <c r="A49" s="1"/>
      <c r="B49" s="29"/>
      <c r="C49" s="29"/>
      <c r="D49" s="34"/>
      <c r="E49" s="35"/>
      <c r="F49" s="10" t="str">
        <f t="shared" ref="F49:Q49" si="0">F18</f>
        <v>ENE</v>
      </c>
      <c r="G49" s="10" t="str">
        <f t="shared" si="0"/>
        <v>FEB</v>
      </c>
      <c r="H49" s="10" t="str">
        <f t="shared" si="0"/>
        <v>MAR</v>
      </c>
      <c r="I49" s="10" t="str">
        <f t="shared" si="0"/>
        <v>ABR</v>
      </c>
      <c r="J49" s="10" t="str">
        <f t="shared" si="0"/>
        <v>MAY</v>
      </c>
      <c r="K49" s="10" t="str">
        <f t="shared" si="0"/>
        <v>JUN</v>
      </c>
      <c r="L49" s="10" t="str">
        <f t="shared" si="0"/>
        <v>JUL</v>
      </c>
      <c r="M49" s="10" t="str">
        <f t="shared" si="0"/>
        <v>AGOS</v>
      </c>
      <c r="N49" s="10" t="str">
        <f t="shared" si="0"/>
        <v>SEP</v>
      </c>
      <c r="O49" s="10" t="str">
        <f t="shared" si="0"/>
        <v>OCT</v>
      </c>
      <c r="P49" s="10" t="str">
        <f t="shared" si="0"/>
        <v>NOV</v>
      </c>
      <c r="Q49" s="10" t="str">
        <f t="shared" si="0"/>
        <v>DIC</v>
      </c>
      <c r="R49" s="34"/>
      <c r="S49" s="35"/>
      <c r="T49" s="51"/>
      <c r="U49" s="52"/>
      <c r="V49" s="42"/>
      <c r="W49" s="1"/>
      <c r="X49" s="1"/>
      <c r="Y49" s="1"/>
      <c r="Z49" s="1"/>
      <c r="AA49" s="1"/>
      <c r="AB49" s="1"/>
    </row>
    <row r="50" spans="1:28" ht="20.25" customHeight="1">
      <c r="A50" s="1"/>
      <c r="B50" s="43" t="s">
        <v>55</v>
      </c>
      <c r="C50" s="58" t="s">
        <v>56</v>
      </c>
      <c r="D50" s="45" t="s">
        <v>57</v>
      </c>
      <c r="E50" s="46"/>
      <c r="F50" s="11">
        <f>COUNT(F19,F21,F29,F31,F23,F25,F27,F33,F35,F37,F39,F41)</f>
        <v>0</v>
      </c>
      <c r="G50" s="11">
        <f t="shared" ref="G50:Q50" si="1">COUNT(G19,G21,G29,G31,G23,G25,G27,G33,G35,G37,G39,G41)</f>
        <v>0</v>
      </c>
      <c r="H50" s="11">
        <f t="shared" si="1"/>
        <v>0</v>
      </c>
      <c r="I50" s="11">
        <f t="shared" si="1"/>
        <v>0</v>
      </c>
      <c r="J50" s="11">
        <f t="shared" si="1"/>
        <v>0</v>
      </c>
      <c r="K50" s="11">
        <f t="shared" si="1"/>
        <v>0</v>
      </c>
      <c r="L50" s="11">
        <f t="shared" si="1"/>
        <v>0</v>
      </c>
      <c r="M50" s="11">
        <f t="shared" si="1"/>
        <v>0</v>
      </c>
      <c r="N50" s="11">
        <f t="shared" si="1"/>
        <v>0</v>
      </c>
      <c r="O50" s="11">
        <f t="shared" si="1"/>
        <v>0</v>
      </c>
      <c r="P50" s="11">
        <f t="shared" si="1"/>
        <v>0</v>
      </c>
      <c r="Q50" s="11">
        <f t="shared" si="1"/>
        <v>0</v>
      </c>
      <c r="R50" s="79">
        <f t="shared" ref="R50:R51" si="2">SUM(F50:Q50)</f>
        <v>0</v>
      </c>
      <c r="S50" s="46"/>
      <c r="T50" s="51"/>
      <c r="U50" s="52"/>
      <c r="V50" s="42"/>
      <c r="W50" s="1"/>
      <c r="X50" s="1"/>
      <c r="Y50" s="1"/>
      <c r="Z50" s="1"/>
      <c r="AA50" s="1"/>
      <c r="AB50" s="1"/>
    </row>
    <row r="51" spans="1:28" ht="20.25" customHeight="1">
      <c r="A51" s="1"/>
      <c r="B51" s="31"/>
      <c r="C51" s="31"/>
      <c r="D51" s="45" t="s">
        <v>58</v>
      </c>
      <c r="E51" s="46"/>
      <c r="F51" s="11">
        <f>COUNT(F20,F22,F30,F32,F24,F26,F28,F34,F36,F38,F40,F42)</f>
        <v>0</v>
      </c>
      <c r="G51" s="11">
        <f t="shared" ref="G51:Q51" si="3">COUNT(G20,G22,G30,G32,G24,G26,G28,G34,G36,G38,G40,G42)</f>
        <v>0</v>
      </c>
      <c r="H51" s="11">
        <f t="shared" si="3"/>
        <v>0</v>
      </c>
      <c r="I51" s="11">
        <f t="shared" si="3"/>
        <v>0</v>
      </c>
      <c r="J51" s="11">
        <f t="shared" si="3"/>
        <v>0</v>
      </c>
      <c r="K51" s="11">
        <f t="shared" si="3"/>
        <v>0</v>
      </c>
      <c r="L51" s="11">
        <f t="shared" si="3"/>
        <v>0</v>
      </c>
      <c r="M51" s="11">
        <f t="shared" si="3"/>
        <v>0</v>
      </c>
      <c r="N51" s="11">
        <f t="shared" si="3"/>
        <v>0</v>
      </c>
      <c r="O51" s="11">
        <f t="shared" si="3"/>
        <v>0</v>
      </c>
      <c r="P51" s="11">
        <f t="shared" si="3"/>
        <v>0</v>
      </c>
      <c r="Q51" s="11">
        <f t="shared" si="3"/>
        <v>0</v>
      </c>
      <c r="R51" s="79">
        <f t="shared" si="2"/>
        <v>0</v>
      </c>
      <c r="S51" s="46"/>
      <c r="T51" s="51"/>
      <c r="U51" s="52"/>
      <c r="V51" s="42"/>
      <c r="W51" s="1"/>
      <c r="X51" s="1"/>
      <c r="Y51" s="1"/>
      <c r="Z51" s="1"/>
      <c r="AA51" s="1"/>
      <c r="AB51" s="1"/>
    </row>
    <row r="52" spans="1:28" ht="20.25" customHeight="1">
      <c r="A52" s="9"/>
      <c r="B52" s="31"/>
      <c r="C52" s="31"/>
      <c r="D52" s="47" t="s">
        <v>59</v>
      </c>
      <c r="E52" s="46"/>
      <c r="F52" s="12" t="e">
        <f t="shared" ref="F52:Q52" si="4">F51/F50</f>
        <v>#DIV/0!</v>
      </c>
      <c r="G52" s="12" t="e">
        <f t="shared" si="4"/>
        <v>#DIV/0!</v>
      </c>
      <c r="H52" s="12" t="e">
        <f t="shared" si="4"/>
        <v>#DIV/0!</v>
      </c>
      <c r="I52" s="12" t="e">
        <f t="shared" si="4"/>
        <v>#DIV/0!</v>
      </c>
      <c r="J52" s="12" t="e">
        <f t="shared" si="4"/>
        <v>#DIV/0!</v>
      </c>
      <c r="K52" s="12" t="e">
        <f t="shared" si="4"/>
        <v>#DIV/0!</v>
      </c>
      <c r="L52" s="12" t="e">
        <f t="shared" si="4"/>
        <v>#DIV/0!</v>
      </c>
      <c r="M52" s="12" t="e">
        <f t="shared" si="4"/>
        <v>#DIV/0!</v>
      </c>
      <c r="N52" s="12" t="e">
        <f t="shared" si="4"/>
        <v>#DIV/0!</v>
      </c>
      <c r="O52" s="12" t="e">
        <f t="shared" si="4"/>
        <v>#DIV/0!</v>
      </c>
      <c r="P52" s="12" t="e">
        <f t="shared" si="4"/>
        <v>#DIV/0!</v>
      </c>
      <c r="Q52" s="12" t="e">
        <f t="shared" si="4"/>
        <v>#DIV/0!</v>
      </c>
      <c r="R52" s="67" t="str">
        <f>IFERROR(IF(R50&lt;1,"",IF((R51/R50)&gt;1,1,(R51/R50))),0)</f>
        <v/>
      </c>
      <c r="S52" s="46"/>
      <c r="T52" s="51"/>
      <c r="U52" s="52"/>
      <c r="V52" s="42"/>
      <c r="W52" s="9"/>
      <c r="X52" s="9"/>
      <c r="Y52" s="9"/>
      <c r="Z52" s="9"/>
      <c r="AA52" s="9"/>
      <c r="AB52" s="9"/>
    </row>
    <row r="53" spans="1:28" ht="20.25" customHeight="1">
      <c r="A53" s="9"/>
      <c r="B53" s="29"/>
      <c r="C53" s="29"/>
      <c r="D53" s="47" t="s">
        <v>60</v>
      </c>
      <c r="E53" s="46"/>
      <c r="F53" s="12">
        <v>0.7</v>
      </c>
      <c r="G53" s="12">
        <v>0.7</v>
      </c>
      <c r="H53" s="12">
        <v>0.7</v>
      </c>
      <c r="I53" s="12">
        <v>0.7</v>
      </c>
      <c r="J53" s="12">
        <v>0.7</v>
      </c>
      <c r="K53" s="12">
        <v>0.7</v>
      </c>
      <c r="L53" s="12">
        <v>0.7</v>
      </c>
      <c r="M53" s="12">
        <v>0.7</v>
      </c>
      <c r="N53" s="12">
        <v>0.7</v>
      </c>
      <c r="O53" s="12">
        <v>0.7</v>
      </c>
      <c r="P53" s="12">
        <v>0.7</v>
      </c>
      <c r="Q53" s="12">
        <v>0.7</v>
      </c>
      <c r="R53" s="67">
        <v>0.7</v>
      </c>
      <c r="S53" s="46"/>
      <c r="T53" s="51"/>
      <c r="U53" s="52"/>
      <c r="V53" s="42"/>
      <c r="W53" s="9"/>
      <c r="X53" s="9"/>
      <c r="Y53" s="9"/>
      <c r="Z53" s="9"/>
      <c r="AA53" s="9"/>
      <c r="AB53" s="9"/>
    </row>
    <row r="54" spans="1:28" ht="12.75" customHeight="1">
      <c r="A54" s="1"/>
      <c r="B54" s="61" t="s">
        <v>61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46"/>
      <c r="T54" s="51"/>
      <c r="U54" s="52"/>
      <c r="V54" s="42"/>
      <c r="W54" s="1"/>
      <c r="X54" s="1"/>
      <c r="Y54" s="1"/>
      <c r="Z54" s="1"/>
      <c r="AA54" s="1"/>
      <c r="AB54" s="1"/>
    </row>
    <row r="55" spans="1:28" ht="104.25" customHeight="1">
      <c r="A55" s="1"/>
      <c r="B55" s="63" t="s">
        <v>62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46"/>
      <c r="T55" s="34"/>
      <c r="U55" s="38"/>
      <c r="V55" s="35"/>
      <c r="W55" s="1"/>
      <c r="X55" s="1"/>
      <c r="Y55" s="1"/>
      <c r="Z55" s="1"/>
      <c r="AA55" s="1"/>
      <c r="AB55" s="1"/>
    </row>
    <row r="56" spans="1:28" ht="17.25" customHeight="1">
      <c r="A56" s="1"/>
      <c r="B56" s="64" t="s">
        <v>63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5"/>
      <c r="T56" s="64" t="str">
        <f>T61</f>
        <v>GRAFICA</v>
      </c>
      <c r="U56" s="62"/>
      <c r="V56" s="46"/>
      <c r="W56" s="1"/>
      <c r="X56" s="1"/>
      <c r="Y56" s="13" t="e">
        <f t="shared" ref="Y56:AA56" si="5">#REF!</f>
        <v>#REF!</v>
      </c>
      <c r="Z56" s="13" t="e">
        <f t="shared" si="5"/>
        <v>#REF!</v>
      </c>
      <c r="AA56" s="13" t="e">
        <f t="shared" si="5"/>
        <v>#REF!</v>
      </c>
      <c r="AB56" s="13"/>
    </row>
    <row r="57" spans="1:28" ht="23.25" customHeight="1">
      <c r="A57" s="1"/>
      <c r="B57" s="59" t="s">
        <v>64</v>
      </c>
      <c r="C57" s="59" t="s">
        <v>65</v>
      </c>
      <c r="D57" s="48" t="s">
        <v>53</v>
      </c>
      <c r="E57" s="33"/>
      <c r="F57" s="64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46"/>
      <c r="R57" s="48" t="s">
        <v>54</v>
      </c>
      <c r="S57" s="33"/>
      <c r="T57" s="69"/>
      <c r="U57" s="37"/>
      <c r="V57" s="33"/>
      <c r="W57" s="1"/>
      <c r="X57" s="1"/>
      <c r="Y57" s="13" t="e">
        <f t="shared" ref="Y57:AA57" si="6">#REF!</f>
        <v>#REF!</v>
      </c>
      <c r="Z57" s="13" t="e">
        <f t="shared" si="6"/>
        <v>#REF!</v>
      </c>
      <c r="AA57" s="13" t="e">
        <f t="shared" si="6"/>
        <v>#REF!</v>
      </c>
      <c r="AB57" s="13"/>
    </row>
    <row r="58" spans="1:28" ht="23.25" customHeight="1">
      <c r="A58" s="1"/>
      <c r="B58" s="29"/>
      <c r="C58" s="29"/>
      <c r="D58" s="34"/>
      <c r="E58" s="35"/>
      <c r="F58" s="14" t="str">
        <f t="shared" ref="F58:L58" si="7">F63</f>
        <v>ENE</v>
      </c>
      <c r="G58" s="14" t="str">
        <f t="shared" si="7"/>
        <v>FEB</v>
      </c>
      <c r="H58" s="14" t="str">
        <f t="shared" si="7"/>
        <v>MAR</v>
      </c>
      <c r="I58" s="14" t="str">
        <f t="shared" si="7"/>
        <v>ABR</v>
      </c>
      <c r="J58" s="14" t="str">
        <f t="shared" si="7"/>
        <v>MAY</v>
      </c>
      <c r="K58" s="14" t="str">
        <f t="shared" si="7"/>
        <v>JUN</v>
      </c>
      <c r="L58" s="14" t="str">
        <f t="shared" si="7"/>
        <v>JUL</v>
      </c>
      <c r="M58" s="14" t="str">
        <f t="shared" ref="M58:O58" si="8">M49</f>
        <v>AGOS</v>
      </c>
      <c r="N58" s="14" t="str">
        <f t="shared" si="8"/>
        <v>SEP</v>
      </c>
      <c r="O58" s="14" t="str">
        <f t="shared" si="8"/>
        <v>OCT</v>
      </c>
      <c r="P58" s="14" t="str">
        <f t="shared" ref="P58:Q58" si="9">P63</f>
        <v>NOV</v>
      </c>
      <c r="Q58" s="14" t="str">
        <f t="shared" si="9"/>
        <v>DIC</v>
      </c>
      <c r="R58" s="34"/>
      <c r="S58" s="35"/>
      <c r="T58" s="51"/>
      <c r="U58" s="52"/>
      <c r="V58" s="42"/>
      <c r="W58" s="1"/>
      <c r="X58" s="1"/>
      <c r="Y58" s="13" t="e">
        <f t="shared" ref="Y58:AA58" si="10">#REF!</f>
        <v>#REF!</v>
      </c>
      <c r="Z58" s="13" t="e">
        <f t="shared" si="10"/>
        <v>#REF!</v>
      </c>
      <c r="AA58" s="13" t="e">
        <f t="shared" si="10"/>
        <v>#REF!</v>
      </c>
      <c r="AB58" s="13"/>
    </row>
    <row r="59" spans="1:28" ht="23.25" customHeight="1">
      <c r="A59" s="1"/>
      <c r="B59" s="59" t="s">
        <v>66</v>
      </c>
      <c r="C59" s="60" t="s">
        <v>67</v>
      </c>
      <c r="D59" s="78" t="s">
        <v>68</v>
      </c>
      <c r="E59" s="46"/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73">
        <f t="shared" ref="R59:R60" si="11">SUM(F59:Q59)</f>
        <v>0</v>
      </c>
      <c r="S59" s="46"/>
      <c r="T59" s="51"/>
      <c r="U59" s="52"/>
      <c r="V59" s="42"/>
      <c r="W59" s="1"/>
      <c r="X59" s="1"/>
      <c r="Y59" s="13" t="str">
        <f>F58</f>
        <v>ENE</v>
      </c>
      <c r="Z59" s="13">
        <f>F59</f>
        <v>0</v>
      </c>
      <c r="AA59" s="13">
        <f>F60</f>
        <v>0</v>
      </c>
      <c r="AB59" s="13"/>
    </row>
    <row r="60" spans="1:28" ht="23.25" customHeight="1">
      <c r="A60" s="1"/>
      <c r="B60" s="40"/>
      <c r="C60" s="40"/>
      <c r="D60" s="78" t="s">
        <v>69</v>
      </c>
      <c r="E60" s="46"/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/>
      <c r="R60" s="73">
        <f t="shared" si="11"/>
        <v>0</v>
      </c>
      <c r="S60" s="46"/>
      <c r="T60" s="70"/>
      <c r="U60" s="71"/>
      <c r="V60" s="72"/>
      <c r="W60" s="1"/>
      <c r="X60" s="1"/>
      <c r="Y60" s="13" t="str">
        <f>G58</f>
        <v>FEB</v>
      </c>
      <c r="Z60" s="13">
        <f>G59</f>
        <v>0</v>
      </c>
      <c r="AA60" s="13">
        <f>G60</f>
        <v>0</v>
      </c>
      <c r="AB60" s="13"/>
    </row>
    <row r="61" spans="1:28" ht="18" customHeight="1">
      <c r="A61" s="1"/>
      <c r="B61" s="68" t="s">
        <v>70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46"/>
      <c r="T61" s="68" t="s">
        <v>51</v>
      </c>
      <c r="U61" s="62"/>
      <c r="V61" s="46"/>
      <c r="W61" s="1"/>
      <c r="X61" s="1"/>
      <c r="Y61" s="13" t="str">
        <f>I58</f>
        <v>ABR</v>
      </c>
      <c r="Z61" s="13">
        <f>I59</f>
        <v>0</v>
      </c>
      <c r="AA61" s="13">
        <f>I60</f>
        <v>0</v>
      </c>
      <c r="AB61" s="13"/>
    </row>
    <row r="62" spans="1:28" ht="19.5" customHeight="1">
      <c r="A62" s="1"/>
      <c r="B62" s="53" t="s">
        <v>52</v>
      </c>
      <c r="C62" s="53" t="s">
        <v>71</v>
      </c>
      <c r="D62" s="74" t="s">
        <v>53</v>
      </c>
      <c r="E62" s="33"/>
      <c r="F62" s="68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46"/>
      <c r="R62" s="74" t="s">
        <v>54</v>
      </c>
      <c r="S62" s="33"/>
      <c r="T62" s="75"/>
      <c r="U62" s="37"/>
      <c r="V62" s="33"/>
      <c r="W62" s="1"/>
      <c r="X62" s="1"/>
      <c r="Y62" s="13" t="str">
        <f>J58</f>
        <v>MAY</v>
      </c>
      <c r="Z62" s="13">
        <f>J59</f>
        <v>0</v>
      </c>
      <c r="AA62" s="13">
        <f>J60</f>
        <v>0</v>
      </c>
      <c r="AB62" s="13"/>
    </row>
    <row r="63" spans="1:28" ht="19.5" customHeight="1">
      <c r="A63" s="1"/>
      <c r="B63" s="29"/>
      <c r="C63" s="29"/>
      <c r="D63" s="34"/>
      <c r="E63" s="35"/>
      <c r="F63" s="16" t="str">
        <f t="shared" ref="F63:L63" si="12">F18</f>
        <v>ENE</v>
      </c>
      <c r="G63" s="16" t="str">
        <f t="shared" si="12"/>
        <v>FEB</v>
      </c>
      <c r="H63" s="16" t="str">
        <f t="shared" si="12"/>
        <v>MAR</v>
      </c>
      <c r="I63" s="16" t="str">
        <f t="shared" si="12"/>
        <v>ABR</v>
      </c>
      <c r="J63" s="16" t="str">
        <f t="shared" si="12"/>
        <v>MAY</v>
      </c>
      <c r="K63" s="16" t="str">
        <f t="shared" si="12"/>
        <v>JUN</v>
      </c>
      <c r="L63" s="16" t="str">
        <f t="shared" si="12"/>
        <v>JUL</v>
      </c>
      <c r="M63" s="16" t="str">
        <f t="shared" ref="M63:O63" si="13">M58</f>
        <v>AGOS</v>
      </c>
      <c r="N63" s="16" t="str">
        <f t="shared" si="13"/>
        <v>SEP</v>
      </c>
      <c r="O63" s="16" t="str">
        <f t="shared" si="13"/>
        <v>OCT</v>
      </c>
      <c r="P63" s="16" t="str">
        <f t="shared" ref="P63:Q63" si="14">P18</f>
        <v>NOV</v>
      </c>
      <c r="Q63" s="16" t="str">
        <f t="shared" si="14"/>
        <v>DIC</v>
      </c>
      <c r="R63" s="34"/>
      <c r="S63" s="35"/>
      <c r="T63" s="51"/>
      <c r="U63" s="52"/>
      <c r="V63" s="42"/>
      <c r="W63" s="1"/>
      <c r="X63" s="1"/>
      <c r="Y63" s="13" t="str">
        <f>K58</f>
        <v>JUN</v>
      </c>
      <c r="Z63" s="13">
        <f>K59</f>
        <v>0</v>
      </c>
      <c r="AA63" s="13">
        <f>K60</f>
        <v>0</v>
      </c>
      <c r="AB63" s="13"/>
    </row>
    <row r="64" spans="1:28" ht="20.25" customHeight="1">
      <c r="A64" s="1"/>
      <c r="B64" s="54" t="s">
        <v>55</v>
      </c>
      <c r="C64" s="28" t="s">
        <v>72</v>
      </c>
      <c r="D64" s="78" t="s">
        <v>73</v>
      </c>
      <c r="E64" s="46"/>
      <c r="F64" s="11">
        <v>0</v>
      </c>
      <c r="G64" s="11">
        <v>50</v>
      </c>
      <c r="H64" s="11">
        <v>100</v>
      </c>
      <c r="I64" s="11">
        <v>20</v>
      </c>
      <c r="J64" s="11">
        <v>25</v>
      </c>
      <c r="K64" s="11">
        <v>100</v>
      </c>
      <c r="L64" s="11">
        <v>100</v>
      </c>
      <c r="M64" s="11">
        <v>60</v>
      </c>
      <c r="N64" s="11">
        <v>100</v>
      </c>
      <c r="O64" s="11">
        <v>50</v>
      </c>
      <c r="P64" s="11"/>
      <c r="Q64" s="11"/>
      <c r="R64" s="76">
        <f t="shared" ref="R64:R66" si="15">AVERAGE(F64:Q64)</f>
        <v>60.5</v>
      </c>
      <c r="S64" s="46"/>
      <c r="T64" s="51"/>
      <c r="U64" s="52"/>
      <c r="V64" s="42"/>
      <c r="W64" s="1"/>
      <c r="X64" s="1"/>
      <c r="Y64" s="13" t="str">
        <f>L58</f>
        <v>JUL</v>
      </c>
      <c r="Z64" s="13">
        <f>L59</f>
        <v>0</v>
      </c>
      <c r="AA64" s="13">
        <f>L60</f>
        <v>0</v>
      </c>
      <c r="AB64" s="13"/>
    </row>
    <row r="65" spans="1:28" ht="20.25" customHeight="1">
      <c r="A65" s="1"/>
      <c r="B65" s="31"/>
      <c r="C65" s="31"/>
      <c r="D65" s="78" t="s">
        <v>74</v>
      </c>
      <c r="E65" s="46"/>
      <c r="F65" s="11">
        <v>0</v>
      </c>
      <c r="G65" s="11">
        <v>56</v>
      </c>
      <c r="H65" s="11">
        <v>102</v>
      </c>
      <c r="I65" s="11">
        <v>24</v>
      </c>
      <c r="J65" s="11">
        <v>29</v>
      </c>
      <c r="K65" s="11">
        <v>97</v>
      </c>
      <c r="L65" s="11">
        <v>150</v>
      </c>
      <c r="M65" s="11">
        <v>60</v>
      </c>
      <c r="N65" s="11">
        <v>100</v>
      </c>
      <c r="O65" s="11">
        <v>50</v>
      </c>
      <c r="P65" s="11"/>
      <c r="Q65" s="11"/>
      <c r="R65" s="76">
        <f t="shared" si="15"/>
        <v>66.8</v>
      </c>
      <c r="S65" s="46"/>
      <c r="T65" s="51"/>
      <c r="U65" s="52"/>
      <c r="V65" s="42"/>
      <c r="W65" s="1"/>
      <c r="X65" s="1"/>
      <c r="Y65" s="13" t="str">
        <f>P58</f>
        <v>NOV</v>
      </c>
      <c r="Z65" s="13">
        <f>P59</f>
        <v>0</v>
      </c>
      <c r="AA65" s="13">
        <f>P60</f>
        <v>0</v>
      </c>
      <c r="AB65" s="13"/>
    </row>
    <row r="66" spans="1:28" ht="20.25" customHeight="1">
      <c r="A66" s="1"/>
      <c r="B66" s="31"/>
      <c r="C66" s="31"/>
      <c r="D66" s="79" t="s">
        <v>59</v>
      </c>
      <c r="E66" s="46"/>
      <c r="F66" s="66">
        <f>+(F65+G65+H65)/(F64+G64+H64)</f>
        <v>1.0533333333333332</v>
      </c>
      <c r="G66" s="62"/>
      <c r="H66" s="46"/>
      <c r="I66" s="66">
        <f>+(I65+J65+K65)/(I64+J64+K64)</f>
        <v>1.0344827586206897</v>
      </c>
      <c r="J66" s="62"/>
      <c r="K66" s="46"/>
      <c r="L66" s="66">
        <f>+(L65+P65+Q65)/(L64+P64+Q64)</f>
        <v>1.5</v>
      </c>
      <c r="M66" s="62"/>
      <c r="N66" s="62"/>
      <c r="O66" s="62"/>
      <c r="P66" s="62"/>
      <c r="Q66" s="46"/>
      <c r="R66" s="67">
        <f t="shared" si="15"/>
        <v>1.1959386973180077</v>
      </c>
      <c r="S66" s="46"/>
      <c r="T66" s="51"/>
      <c r="U66" s="52"/>
      <c r="V66" s="42"/>
      <c r="W66" s="1"/>
      <c r="X66" s="1"/>
      <c r="Y66" s="13" t="str">
        <f>Q58</f>
        <v>DIC</v>
      </c>
      <c r="Z66" s="13">
        <f>Q59</f>
        <v>0</v>
      </c>
      <c r="AA66" s="13">
        <f>Q60</f>
        <v>0</v>
      </c>
      <c r="AB66" s="13"/>
    </row>
    <row r="67" spans="1:28" ht="20.25" customHeight="1">
      <c r="A67" s="9"/>
      <c r="B67" s="29"/>
      <c r="C67" s="29"/>
      <c r="D67" s="79" t="s">
        <v>60</v>
      </c>
      <c r="E67" s="46"/>
      <c r="F67" s="66">
        <v>0.7</v>
      </c>
      <c r="G67" s="62"/>
      <c r="H67" s="46"/>
      <c r="I67" s="66">
        <v>0.7</v>
      </c>
      <c r="J67" s="62"/>
      <c r="K67" s="46"/>
      <c r="L67" s="66">
        <v>0.7</v>
      </c>
      <c r="M67" s="62"/>
      <c r="N67" s="62"/>
      <c r="O67" s="62"/>
      <c r="P67" s="62"/>
      <c r="Q67" s="46"/>
      <c r="R67" s="67">
        <v>0.7</v>
      </c>
      <c r="S67" s="46"/>
      <c r="T67" s="51"/>
      <c r="U67" s="52"/>
      <c r="V67" s="42"/>
      <c r="W67" s="9"/>
      <c r="X67" s="9"/>
      <c r="Y67" s="9"/>
      <c r="Z67" s="9"/>
      <c r="AA67" s="9"/>
      <c r="AB67" s="9"/>
    </row>
    <row r="68" spans="1:28" ht="15" customHeight="1">
      <c r="A68" s="1"/>
      <c r="B68" s="68" t="s">
        <v>61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46"/>
      <c r="T68" s="51"/>
      <c r="U68" s="52"/>
      <c r="V68" s="42"/>
      <c r="W68" s="1"/>
      <c r="X68" s="1"/>
      <c r="Y68" s="1"/>
      <c r="Z68" s="1"/>
      <c r="AA68" s="1"/>
      <c r="AB68" s="1"/>
    </row>
    <row r="69" spans="1:28" ht="86.25" customHeight="1">
      <c r="A69" s="1"/>
      <c r="B69" s="77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46"/>
      <c r="T69" s="34"/>
      <c r="U69" s="38"/>
      <c r="V69" s="35"/>
      <c r="W69" s="1"/>
      <c r="X69" s="1"/>
      <c r="Y69" s="1"/>
      <c r="Z69" s="1"/>
      <c r="AA69" s="1"/>
      <c r="AB69" s="1"/>
    </row>
    <row r="70" spans="1:28" ht="14.25" customHeight="1">
      <c r="A70" s="1"/>
      <c r="B70" s="82" t="s">
        <v>75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46"/>
      <c r="W70" s="1"/>
      <c r="X70" s="1"/>
      <c r="Y70" s="1"/>
      <c r="Z70" s="1"/>
      <c r="AA70" s="1"/>
      <c r="AB70" s="1"/>
    </row>
    <row r="71" spans="1:28" ht="29.25" customHeight="1">
      <c r="A71" s="17"/>
      <c r="B71" s="55" t="s">
        <v>76</v>
      </c>
      <c r="C71" s="56"/>
      <c r="D71" s="56"/>
      <c r="E71" s="57"/>
      <c r="F71" s="8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46"/>
      <c r="S71" s="83" t="s">
        <v>16</v>
      </c>
      <c r="T71" s="46"/>
      <c r="U71" s="4" t="s">
        <v>77</v>
      </c>
      <c r="V71" s="4" t="s">
        <v>78</v>
      </c>
      <c r="W71" s="17"/>
      <c r="X71" s="17"/>
      <c r="Y71" s="17"/>
      <c r="Z71" s="17"/>
      <c r="AA71" s="17"/>
      <c r="AB71" s="17"/>
    </row>
    <row r="72" spans="1:28" ht="31.5" customHeight="1">
      <c r="A72" s="3"/>
      <c r="B72" s="84" t="s">
        <v>79</v>
      </c>
      <c r="C72" s="62"/>
      <c r="D72" s="62"/>
      <c r="E72" s="46"/>
      <c r="F72" s="81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46"/>
      <c r="S72" s="80"/>
      <c r="T72" s="46"/>
      <c r="U72" s="18"/>
      <c r="V72" s="19"/>
      <c r="W72" s="3"/>
      <c r="X72" s="3"/>
      <c r="Y72" s="3"/>
      <c r="Z72" s="3"/>
      <c r="AA72" s="3"/>
      <c r="AB72" s="3"/>
    </row>
    <row r="73" spans="1:28" ht="31.5" customHeight="1">
      <c r="A73" s="3"/>
      <c r="B73" s="20" t="s">
        <v>80</v>
      </c>
      <c r="C73" s="21"/>
      <c r="D73" s="21"/>
      <c r="E73" s="22"/>
      <c r="F73" s="81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46"/>
      <c r="S73" s="80"/>
      <c r="T73" s="46"/>
      <c r="U73" s="18"/>
      <c r="V73" s="23"/>
      <c r="W73" s="3"/>
      <c r="X73" s="3"/>
      <c r="Y73" s="3"/>
      <c r="Z73" s="3"/>
      <c r="AA73" s="3"/>
      <c r="AB73" s="3"/>
    </row>
    <row r="74" spans="1:28" ht="31.5" customHeight="1">
      <c r="A74" s="3"/>
      <c r="B74" s="85" t="s">
        <v>81</v>
      </c>
      <c r="C74" s="62"/>
      <c r="D74" s="62"/>
      <c r="E74" s="46"/>
      <c r="F74" s="81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46"/>
      <c r="S74" s="80"/>
      <c r="T74" s="46"/>
      <c r="U74" s="18"/>
      <c r="V74" s="23"/>
      <c r="W74" s="3"/>
      <c r="X74" s="3"/>
      <c r="Y74" s="3"/>
      <c r="Z74" s="3"/>
      <c r="AA74" s="3"/>
      <c r="AB74" s="3"/>
    </row>
    <row r="75" spans="1:28" ht="31.5" customHeight="1">
      <c r="A75" s="3"/>
      <c r="B75" s="85" t="s">
        <v>82</v>
      </c>
      <c r="C75" s="62"/>
      <c r="D75" s="62"/>
      <c r="E75" s="46"/>
      <c r="F75" s="81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46"/>
      <c r="S75" s="80"/>
      <c r="T75" s="46"/>
      <c r="U75" s="24"/>
      <c r="V75" s="24"/>
      <c r="W75" s="3"/>
      <c r="X75" s="3"/>
      <c r="Y75" s="3"/>
      <c r="Z75" s="3"/>
      <c r="AA75" s="3"/>
      <c r="AB75" s="3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</sheetData>
  <mergeCells count="169">
    <mergeCell ref="R25:R26"/>
    <mergeCell ref="T25:T26"/>
    <mergeCell ref="U25:U26"/>
    <mergeCell ref="V25:V26"/>
    <mergeCell ref="R27:R28"/>
    <mergeCell ref="R29:R30"/>
    <mergeCell ref="U37:U38"/>
    <mergeCell ref="V37:V38"/>
    <mergeCell ref="T37:T38"/>
    <mergeCell ref="R35:R36"/>
    <mergeCell ref="S35:S42"/>
    <mergeCell ref="T35:T36"/>
    <mergeCell ref="U35:U36"/>
    <mergeCell ref="V35:V36"/>
    <mergeCell ref="R37:R38"/>
    <mergeCell ref="R39:R40"/>
    <mergeCell ref="R41:R42"/>
    <mergeCell ref="T41:T42"/>
    <mergeCell ref="T27:T28"/>
    <mergeCell ref="T29:T30"/>
    <mergeCell ref="R31:R32"/>
    <mergeCell ref="T31:T32"/>
    <mergeCell ref="U31:U32"/>
    <mergeCell ref="V31:V32"/>
    <mergeCell ref="R50:S50"/>
    <mergeCell ref="R51:S51"/>
    <mergeCell ref="R52:S52"/>
    <mergeCell ref="R53:S53"/>
    <mergeCell ref="R57:S58"/>
    <mergeCell ref="U29:U30"/>
    <mergeCell ref="V29:V30"/>
    <mergeCell ref="T39:T40"/>
    <mergeCell ref="U39:U40"/>
    <mergeCell ref="V39:V40"/>
    <mergeCell ref="T56:V56"/>
    <mergeCell ref="T33:T34"/>
    <mergeCell ref="U33:U34"/>
    <mergeCell ref="B43:V43"/>
    <mergeCell ref="B44:V44"/>
    <mergeCell ref="B45:V45"/>
    <mergeCell ref="B46:V46"/>
    <mergeCell ref="T47:V47"/>
    <mergeCell ref="B47:S47"/>
    <mergeCell ref="F48:Q48"/>
    <mergeCell ref="R48:S49"/>
    <mergeCell ref="S23:S34"/>
    <mergeCell ref="U27:U28"/>
    <mergeCell ref="V27:V28"/>
    <mergeCell ref="B10:V10"/>
    <mergeCell ref="B11:V11"/>
    <mergeCell ref="B12:V12"/>
    <mergeCell ref="B13:V13"/>
    <mergeCell ref="B14:V14"/>
    <mergeCell ref="B15:V15"/>
    <mergeCell ref="B16:V16"/>
    <mergeCell ref="F17:Q17"/>
    <mergeCell ref="R17:S18"/>
    <mergeCell ref="T17:T18"/>
    <mergeCell ref="U17:U18"/>
    <mergeCell ref="V17:V18"/>
    <mergeCell ref="B6:V6"/>
    <mergeCell ref="B7:D7"/>
    <mergeCell ref="E7:V7"/>
    <mergeCell ref="B8:H8"/>
    <mergeCell ref="I8:V8"/>
    <mergeCell ref="B9:H9"/>
    <mergeCell ref="I9:V9"/>
    <mergeCell ref="D2:V2"/>
    <mergeCell ref="D3:T5"/>
    <mergeCell ref="B2:C5"/>
    <mergeCell ref="S74:T74"/>
    <mergeCell ref="F75:R75"/>
    <mergeCell ref="S75:T75"/>
    <mergeCell ref="B70:V70"/>
    <mergeCell ref="F71:R71"/>
    <mergeCell ref="S71:T71"/>
    <mergeCell ref="F72:R72"/>
    <mergeCell ref="S72:T72"/>
    <mergeCell ref="F73:R73"/>
    <mergeCell ref="S73:T73"/>
    <mergeCell ref="B72:E72"/>
    <mergeCell ref="B74:E74"/>
    <mergeCell ref="B75:E75"/>
    <mergeCell ref="F74:R74"/>
    <mergeCell ref="F57:Q57"/>
    <mergeCell ref="B61:S61"/>
    <mergeCell ref="T61:V61"/>
    <mergeCell ref="F62:Q62"/>
    <mergeCell ref="I66:K66"/>
    <mergeCell ref="L66:Q66"/>
    <mergeCell ref="R66:S66"/>
    <mergeCell ref="F66:H66"/>
    <mergeCell ref="T57:V60"/>
    <mergeCell ref="R59:S59"/>
    <mergeCell ref="R60:S60"/>
    <mergeCell ref="R62:S63"/>
    <mergeCell ref="T62:V69"/>
    <mergeCell ref="R64:S64"/>
    <mergeCell ref="R65:S65"/>
    <mergeCell ref="B69:S69"/>
    <mergeCell ref="D62:E63"/>
    <mergeCell ref="D64:E64"/>
    <mergeCell ref="D65:E65"/>
    <mergeCell ref="D66:E66"/>
    <mergeCell ref="D67:E67"/>
    <mergeCell ref="D59:E59"/>
    <mergeCell ref="D60:E60"/>
    <mergeCell ref="R33:R34"/>
    <mergeCell ref="V33:V34"/>
    <mergeCell ref="U41:U42"/>
    <mergeCell ref="V41:V42"/>
    <mergeCell ref="T48:V55"/>
    <mergeCell ref="B62:B63"/>
    <mergeCell ref="B64:B67"/>
    <mergeCell ref="C64:C67"/>
    <mergeCell ref="B71:E71"/>
    <mergeCell ref="B50:B53"/>
    <mergeCell ref="C50:C53"/>
    <mergeCell ref="B57:B58"/>
    <mergeCell ref="C57:C58"/>
    <mergeCell ref="B59:B60"/>
    <mergeCell ref="C59:C60"/>
    <mergeCell ref="C62:C63"/>
    <mergeCell ref="B54:S54"/>
    <mergeCell ref="B55:S55"/>
    <mergeCell ref="B56:S56"/>
    <mergeCell ref="F67:H67"/>
    <mergeCell ref="I67:K67"/>
    <mergeCell ref="L67:Q67"/>
    <mergeCell ref="R67:S67"/>
    <mergeCell ref="B68:S68"/>
    <mergeCell ref="C48:C49"/>
    <mergeCell ref="D48:E49"/>
    <mergeCell ref="D50:E50"/>
    <mergeCell ref="D51:E51"/>
    <mergeCell ref="D52:E52"/>
    <mergeCell ref="D53:E53"/>
    <mergeCell ref="D57:E58"/>
    <mergeCell ref="B35:B38"/>
    <mergeCell ref="C35:D36"/>
    <mergeCell ref="C37:D38"/>
    <mergeCell ref="B39:B42"/>
    <mergeCell ref="C39:D40"/>
    <mergeCell ref="C41:D42"/>
    <mergeCell ref="B48:B49"/>
    <mergeCell ref="C27:D28"/>
    <mergeCell ref="C29:D30"/>
    <mergeCell ref="C31:D32"/>
    <mergeCell ref="C33:D34"/>
    <mergeCell ref="B17:E18"/>
    <mergeCell ref="B19:B22"/>
    <mergeCell ref="C19:D20"/>
    <mergeCell ref="C21:D22"/>
    <mergeCell ref="B23:B34"/>
    <mergeCell ref="C23:D24"/>
    <mergeCell ref="C25:D26"/>
    <mergeCell ref="T23:T24"/>
    <mergeCell ref="U23:U24"/>
    <mergeCell ref="R19:R20"/>
    <mergeCell ref="T19:T20"/>
    <mergeCell ref="U19:U20"/>
    <mergeCell ref="V19:V20"/>
    <mergeCell ref="R21:R22"/>
    <mergeCell ref="T21:T22"/>
    <mergeCell ref="V23:V24"/>
    <mergeCell ref="U21:U22"/>
    <mergeCell ref="V21:V22"/>
    <mergeCell ref="S19:S22"/>
    <mergeCell ref="R23:R24"/>
  </mergeCells>
  <conditionalFormatting sqref="F19:Q19">
    <cfRule type="cellIs" dxfId="41" priority="4" operator="equal">
      <formula>1</formula>
    </cfRule>
  </conditionalFormatting>
  <conditionalFormatting sqref="F20:Q20">
    <cfRule type="cellIs" dxfId="40" priority="10" operator="equal">
      <formula>1</formula>
    </cfRule>
  </conditionalFormatting>
  <conditionalFormatting sqref="F21:Q21">
    <cfRule type="cellIs" dxfId="39" priority="22" operator="equal">
      <formula>1</formula>
    </cfRule>
  </conditionalFormatting>
  <conditionalFormatting sqref="F22:Q22">
    <cfRule type="cellIs" dxfId="38" priority="23" operator="equal">
      <formula>1</formula>
    </cfRule>
  </conditionalFormatting>
  <conditionalFormatting sqref="F23:Q23">
    <cfRule type="cellIs" dxfId="37" priority="5" operator="equal">
      <formula>1</formula>
    </cfRule>
  </conditionalFormatting>
  <conditionalFormatting sqref="F24:Q24 J32 F40:Q40">
    <cfRule type="cellIs" dxfId="36" priority="11" operator="equal">
      <formula>1</formula>
    </cfRule>
  </conditionalFormatting>
  <conditionalFormatting sqref="F25:Q25">
    <cfRule type="cellIs" dxfId="35" priority="6" operator="equal">
      <formula>1</formula>
    </cfRule>
  </conditionalFormatting>
  <conditionalFormatting sqref="F26:Q26">
    <cfRule type="cellIs" dxfId="34" priority="12" operator="equal">
      <formula>1</formula>
    </cfRule>
  </conditionalFormatting>
  <conditionalFormatting sqref="F27:Q27 F29:Q29 F31:Q31 F33:Q33">
    <cfRule type="cellIs" dxfId="33" priority="7" operator="equal">
      <formula>1</formula>
    </cfRule>
  </conditionalFormatting>
  <conditionalFormatting sqref="F28:Q32">
    <cfRule type="cellIs" dxfId="32" priority="13" operator="equal">
      <formula>1</formula>
    </cfRule>
  </conditionalFormatting>
  <conditionalFormatting sqref="F34:Q34">
    <cfRule type="cellIs" dxfId="31" priority="14" operator="equal">
      <formula>1</formula>
    </cfRule>
  </conditionalFormatting>
  <conditionalFormatting sqref="F35:Q35">
    <cfRule type="cellIs" dxfId="30" priority="9" operator="equal">
      <formula>1</formula>
    </cfRule>
  </conditionalFormatting>
  <conditionalFormatting sqref="F36:Q36">
    <cfRule type="cellIs" dxfId="29" priority="15" operator="equal">
      <formula>1</formula>
    </cfRule>
  </conditionalFormatting>
  <conditionalFormatting sqref="F37:Q37">
    <cfRule type="cellIs" dxfId="28" priority="16" operator="equal">
      <formula>1</formula>
    </cfRule>
  </conditionalFormatting>
  <conditionalFormatting sqref="F38:Q38">
    <cfRule type="cellIs" dxfId="27" priority="17" operator="equal">
      <formula>1</formula>
    </cfRule>
  </conditionalFormatting>
  <conditionalFormatting sqref="F39:Q39">
    <cfRule type="cellIs" dxfId="26" priority="18" operator="equal">
      <formula>1</formula>
    </cfRule>
  </conditionalFormatting>
  <conditionalFormatting sqref="F41:Q41">
    <cfRule type="cellIs" dxfId="25" priority="20" operator="equal">
      <formula>1</formula>
    </cfRule>
  </conditionalFormatting>
  <conditionalFormatting sqref="F42:Q42">
    <cfRule type="cellIs" dxfId="24" priority="21" operator="equal">
      <formula>1</formula>
    </cfRule>
  </conditionalFormatting>
  <conditionalFormatting sqref="S19:S23 S35:S42">
    <cfRule type="cellIs" dxfId="23" priority="1" operator="between">
      <formula>0</formula>
      <formula>0.44</formula>
    </cfRule>
    <cfRule type="cellIs" dxfId="22" priority="2" operator="between">
      <formula>0.69</formula>
      <formula>0.45</formula>
    </cfRule>
    <cfRule type="cellIs" dxfId="21" priority="3" operator="greaterThan">
      <formula>0.7</formula>
    </cfRule>
  </conditionalFormatting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27"/>
  <sheetViews>
    <sheetView workbookViewId="0"/>
  </sheetViews>
  <sheetFormatPr baseColWidth="10" defaultColWidth="12.5703125" defaultRowHeight="15" customHeight="1"/>
  <sheetData>
    <row r="1" spans="1:21" ht="12.75">
      <c r="A1" s="36" t="s">
        <v>14</v>
      </c>
      <c r="B1" s="37"/>
      <c r="C1" s="37"/>
      <c r="D1" s="33"/>
      <c r="E1" s="83">
        <v>2024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46"/>
      <c r="Q1" s="94" t="s">
        <v>15</v>
      </c>
      <c r="R1" s="33"/>
      <c r="S1" s="95" t="s">
        <v>16</v>
      </c>
      <c r="T1" s="95" t="s">
        <v>17</v>
      </c>
      <c r="U1" s="95" t="s">
        <v>18</v>
      </c>
    </row>
    <row r="2" spans="1:21" ht="12.75">
      <c r="A2" s="34"/>
      <c r="B2" s="38"/>
      <c r="C2" s="38"/>
      <c r="D2" s="35"/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34"/>
      <c r="R2" s="35"/>
      <c r="S2" s="29"/>
      <c r="T2" s="29"/>
      <c r="U2" s="29"/>
    </row>
    <row r="3" spans="1:21" ht="28.5" customHeight="1">
      <c r="A3" s="39" t="s">
        <v>31</v>
      </c>
      <c r="B3" s="41" t="s">
        <v>83</v>
      </c>
      <c r="C3" s="42"/>
      <c r="D3" s="5" t="s">
        <v>32</v>
      </c>
      <c r="E3" s="6"/>
      <c r="F3" s="6">
        <v>1</v>
      </c>
      <c r="G3" s="6">
        <v>1</v>
      </c>
      <c r="H3" s="6"/>
      <c r="I3" s="6"/>
      <c r="J3" s="6"/>
      <c r="K3" s="6"/>
      <c r="L3" s="6"/>
      <c r="M3" s="6"/>
      <c r="N3" s="6"/>
      <c r="O3" s="6"/>
      <c r="P3" s="6"/>
      <c r="Q3" s="30">
        <f>IFERROR(IF(COUNT(E3:P3)&lt;1,0,IF(COUNT(E4:P4)&gt;=COUNT(E3:P3),1,(COUNT(E4:P4)/COUNT(E3:P3)))),0)</f>
        <v>0</v>
      </c>
      <c r="R3" s="30">
        <f>AVERAGE(Q3:Q6)</f>
        <v>0</v>
      </c>
      <c r="S3" s="28" t="s">
        <v>33</v>
      </c>
      <c r="T3" s="28" t="s">
        <v>34</v>
      </c>
      <c r="U3" s="28"/>
    </row>
    <row r="4" spans="1:21" ht="28.5" customHeight="1">
      <c r="A4" s="31"/>
      <c r="B4" s="34"/>
      <c r="C4" s="35"/>
      <c r="D4" s="7" t="s">
        <v>35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9"/>
      <c r="R4" s="31"/>
      <c r="S4" s="29"/>
      <c r="T4" s="29"/>
      <c r="U4" s="29"/>
    </row>
    <row r="5" spans="1:21" ht="28.5" customHeight="1">
      <c r="A5" s="31"/>
      <c r="B5" s="41" t="s">
        <v>36</v>
      </c>
      <c r="C5" s="42"/>
      <c r="D5" s="5" t="s">
        <v>32</v>
      </c>
      <c r="E5" s="6">
        <v>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0">
        <f>IFERROR(IF(COUNT(E5:P5)&lt;1,0,IF(COUNT(E6:P6)&gt;=COUNT(E5:P5),1,(COUNT(E6:P6)/COUNT(E5:P5)))),0)</f>
        <v>0</v>
      </c>
      <c r="R5" s="31"/>
      <c r="S5" s="28" t="s">
        <v>33</v>
      </c>
      <c r="T5" s="28" t="s">
        <v>37</v>
      </c>
      <c r="U5" s="28"/>
    </row>
    <row r="6" spans="1:21" ht="28.5" customHeight="1">
      <c r="A6" s="40"/>
      <c r="B6" s="34"/>
      <c r="C6" s="35"/>
      <c r="D6" s="7" t="s">
        <v>35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29"/>
      <c r="R6" s="31"/>
      <c r="S6" s="29"/>
      <c r="T6" s="29"/>
      <c r="U6" s="29"/>
    </row>
    <row r="7" spans="1:21" ht="28.5" customHeight="1">
      <c r="A7" s="39" t="s">
        <v>38</v>
      </c>
      <c r="B7" s="32" t="s">
        <v>39</v>
      </c>
      <c r="C7" s="33"/>
      <c r="D7" s="5" t="s">
        <v>32</v>
      </c>
      <c r="E7" s="6"/>
      <c r="F7" s="6"/>
      <c r="G7" s="6">
        <v>1</v>
      </c>
      <c r="H7" s="6">
        <v>1</v>
      </c>
      <c r="I7" s="6"/>
      <c r="J7" s="6"/>
      <c r="K7" s="6"/>
      <c r="L7" s="6"/>
      <c r="M7" s="6"/>
      <c r="N7" s="6"/>
      <c r="O7" s="6"/>
      <c r="P7" s="6"/>
      <c r="Q7" s="30">
        <f>IFERROR(IF(COUNT(E7:P7)&lt;1,0,IF(COUNT(E8:P8)&gt;=COUNT(E7:P7),1,(COUNT(E8:P8)/COUNT(E7:P7)))),0)</f>
        <v>0</v>
      </c>
      <c r="R7" s="30">
        <f>AVERAGE(Q7:Q18)</f>
        <v>0</v>
      </c>
      <c r="S7" s="28" t="s">
        <v>33</v>
      </c>
      <c r="T7" s="28" t="s">
        <v>84</v>
      </c>
      <c r="U7" s="28"/>
    </row>
    <row r="8" spans="1:21" ht="28.5" customHeight="1">
      <c r="A8" s="31"/>
      <c r="B8" s="34"/>
      <c r="C8" s="35"/>
      <c r="D8" s="7" t="s">
        <v>35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29"/>
      <c r="R8" s="31"/>
      <c r="S8" s="29"/>
      <c r="T8" s="29"/>
      <c r="U8" s="29"/>
    </row>
    <row r="9" spans="1:21" ht="28.5" customHeight="1">
      <c r="A9" s="31"/>
      <c r="B9" s="32" t="s">
        <v>85</v>
      </c>
      <c r="C9" s="33"/>
      <c r="D9" s="5" t="s">
        <v>32</v>
      </c>
      <c r="E9" s="6"/>
      <c r="F9" s="6"/>
      <c r="G9" s="6"/>
      <c r="H9" s="6"/>
      <c r="I9" s="6">
        <v>1</v>
      </c>
      <c r="J9" s="6"/>
      <c r="K9" s="6"/>
      <c r="L9" s="6"/>
      <c r="M9" s="6"/>
      <c r="N9" s="6"/>
      <c r="O9" s="6"/>
      <c r="P9" s="6"/>
      <c r="Q9" s="30">
        <f>IFERROR(IF(COUNT(E9:P9)&lt;1,0,IF(COUNT(E10:P10)&gt;=COUNT(E9:P9),1,(COUNT(E10:P10)/COUNT(E9:P9)))),0)</f>
        <v>0</v>
      </c>
      <c r="R9" s="31"/>
      <c r="S9" s="28" t="s">
        <v>33</v>
      </c>
      <c r="T9" s="28" t="s">
        <v>84</v>
      </c>
      <c r="U9" s="28"/>
    </row>
    <row r="10" spans="1:21" ht="28.5" customHeight="1">
      <c r="A10" s="31"/>
      <c r="B10" s="34"/>
      <c r="C10" s="35"/>
      <c r="D10" s="7" t="s">
        <v>35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9"/>
      <c r="R10" s="31"/>
      <c r="S10" s="29"/>
      <c r="T10" s="29"/>
      <c r="U10" s="29"/>
    </row>
    <row r="11" spans="1:21" ht="28.5" customHeight="1">
      <c r="A11" s="31"/>
      <c r="B11" s="32" t="s">
        <v>86</v>
      </c>
      <c r="C11" s="33"/>
      <c r="D11" s="5" t="s">
        <v>32</v>
      </c>
      <c r="E11" s="6"/>
      <c r="F11" s="6"/>
      <c r="G11" s="6"/>
      <c r="H11" s="6"/>
      <c r="J11" s="6">
        <v>1</v>
      </c>
      <c r="K11" s="6"/>
      <c r="L11" s="6"/>
      <c r="M11" s="6"/>
      <c r="N11" s="6"/>
      <c r="O11" s="6">
        <v>1</v>
      </c>
      <c r="P11" s="6"/>
      <c r="Q11" s="30">
        <f>IFERROR(IF(COUNT(E11:P11)&lt;1,0,IF(COUNT(E12:P12)&gt;=COUNT(E11:P11),1,(COUNT(E12:P12)/COUNT(E11:P11)))),0)</f>
        <v>0</v>
      </c>
      <c r="R11" s="31"/>
      <c r="S11" s="28" t="s">
        <v>33</v>
      </c>
      <c r="T11" s="28" t="s">
        <v>40</v>
      </c>
      <c r="U11" s="28"/>
    </row>
    <row r="12" spans="1:21" ht="28.5" customHeight="1">
      <c r="A12" s="31"/>
      <c r="B12" s="34"/>
      <c r="C12" s="35"/>
      <c r="D12" s="7" t="s">
        <v>35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29"/>
      <c r="R12" s="31"/>
      <c r="S12" s="29"/>
      <c r="T12" s="29"/>
      <c r="U12" s="29"/>
    </row>
    <row r="13" spans="1:21" ht="28.5" customHeight="1">
      <c r="A13" s="31"/>
      <c r="B13" s="32" t="s">
        <v>87</v>
      </c>
      <c r="C13" s="33"/>
      <c r="D13" s="5" t="s">
        <v>32</v>
      </c>
      <c r="E13" s="6"/>
      <c r="F13" s="6"/>
      <c r="G13" s="6"/>
      <c r="H13" s="6"/>
      <c r="I13" s="6">
        <v>1</v>
      </c>
      <c r="J13" s="6"/>
      <c r="K13" s="6"/>
      <c r="L13" s="6"/>
      <c r="M13" s="6"/>
      <c r="N13" s="6">
        <v>1</v>
      </c>
      <c r="O13" s="6"/>
      <c r="P13" s="6"/>
      <c r="Q13" s="30">
        <f>IFERROR(IF(COUNT(E13:P13)&lt;1,0,IF(COUNT(E14:P14)&gt;=COUNT(E13:P13),1,(COUNT(E14:P14)/COUNT(E13:P13)))),0)</f>
        <v>0</v>
      </c>
      <c r="R13" s="31"/>
      <c r="S13" s="28" t="s">
        <v>33</v>
      </c>
      <c r="T13" s="28" t="s">
        <v>41</v>
      </c>
      <c r="U13" s="28"/>
    </row>
    <row r="14" spans="1:21" ht="28.5" customHeight="1">
      <c r="A14" s="31"/>
      <c r="B14" s="34"/>
      <c r="C14" s="35"/>
      <c r="D14" s="7" t="s">
        <v>35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9"/>
      <c r="R14" s="31"/>
      <c r="S14" s="29"/>
      <c r="T14" s="29"/>
      <c r="U14" s="29"/>
    </row>
    <row r="15" spans="1:21" ht="28.5" customHeight="1">
      <c r="A15" s="31"/>
      <c r="B15" s="32" t="s">
        <v>88</v>
      </c>
      <c r="C15" s="33"/>
      <c r="D15" s="5" t="s">
        <v>32</v>
      </c>
      <c r="E15" s="6"/>
      <c r="F15" s="6"/>
      <c r="G15" s="6"/>
      <c r="H15" s="6"/>
      <c r="I15" s="6">
        <v>1</v>
      </c>
      <c r="J15" s="6"/>
      <c r="K15" s="6"/>
      <c r="L15" s="6"/>
      <c r="M15" s="6"/>
      <c r="N15" s="6">
        <v>1</v>
      </c>
      <c r="O15" s="6"/>
      <c r="P15" s="6"/>
      <c r="Q15" s="30">
        <f>IFERROR(IF(COUNT(E15:P15)&lt;1,0,IF(COUNT(E16:P16)&gt;=COUNT(E15:P15),1,(COUNT(E16:P16)/COUNT(E15:P15)))),0)</f>
        <v>0</v>
      </c>
      <c r="R15" s="31"/>
      <c r="S15" s="28" t="s">
        <v>33</v>
      </c>
      <c r="T15" s="28" t="s">
        <v>41</v>
      </c>
      <c r="U15" s="28"/>
    </row>
    <row r="16" spans="1:21" ht="28.5" customHeight="1">
      <c r="A16" s="31"/>
      <c r="B16" s="34"/>
      <c r="C16" s="35"/>
      <c r="D16" s="7" t="s">
        <v>35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9"/>
      <c r="R16" s="31"/>
      <c r="S16" s="29"/>
      <c r="T16" s="29"/>
      <c r="U16" s="29"/>
    </row>
    <row r="17" spans="1:21" ht="28.5" customHeight="1">
      <c r="A17" s="31"/>
      <c r="B17" s="32" t="s">
        <v>89</v>
      </c>
      <c r="C17" s="33"/>
      <c r="D17" s="5" t="s">
        <v>32</v>
      </c>
      <c r="E17" s="6"/>
      <c r="F17" s="6"/>
      <c r="G17" s="6"/>
      <c r="H17" s="6"/>
      <c r="J17" s="6">
        <v>1</v>
      </c>
      <c r="K17" s="6"/>
      <c r="L17" s="6"/>
      <c r="M17" s="6"/>
      <c r="N17" s="6"/>
      <c r="O17" s="6">
        <v>1</v>
      </c>
      <c r="P17" s="6"/>
      <c r="Q17" s="30">
        <f>IFERROR(IF(COUNT(E17:P17)&lt;1,0,IF(COUNT(E18:P18)&gt;=COUNT(E17:P17),1,(COUNT(E18:P18)/COUNT(E17:P17)))),0)</f>
        <v>0</v>
      </c>
      <c r="R17" s="31"/>
      <c r="S17" s="28" t="s">
        <v>33</v>
      </c>
      <c r="T17" s="28" t="s">
        <v>41</v>
      </c>
      <c r="U17" s="28"/>
    </row>
    <row r="18" spans="1:21" ht="28.5" customHeight="1">
      <c r="A18" s="29"/>
      <c r="B18" s="34"/>
      <c r="C18" s="35"/>
      <c r="D18" s="7" t="s">
        <v>35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9"/>
      <c r="R18" s="31"/>
      <c r="S18" s="29"/>
      <c r="T18" s="29"/>
      <c r="U18" s="29"/>
    </row>
    <row r="19" spans="1:21" ht="28.5" customHeight="1">
      <c r="A19" s="39" t="s">
        <v>42</v>
      </c>
      <c r="B19" s="32" t="s">
        <v>90</v>
      </c>
      <c r="C19" s="33"/>
      <c r="D19" s="5" t="s">
        <v>32</v>
      </c>
      <c r="E19" s="6"/>
      <c r="F19" s="6"/>
      <c r="G19" s="6">
        <v>1</v>
      </c>
      <c r="H19" s="6"/>
      <c r="I19" s="6"/>
      <c r="J19" s="6">
        <v>1</v>
      </c>
      <c r="L19" s="6"/>
      <c r="M19" s="6">
        <v>1</v>
      </c>
      <c r="N19" s="6"/>
      <c r="O19" s="6"/>
      <c r="P19" s="6">
        <v>1</v>
      </c>
      <c r="Q19" s="30">
        <f>IFERROR(IF(COUNT(E19:O19)&lt;1,0,IF(COUNT(E20:P20)&gt;=COUNT(E19:O19),1,(COUNT(E20:P20)/COUNT(E19:O19)))),0)</f>
        <v>0</v>
      </c>
      <c r="R19" s="30">
        <f>AVERAGE(Q19:Q26)</f>
        <v>0</v>
      </c>
      <c r="S19" s="28" t="s">
        <v>33</v>
      </c>
      <c r="T19" s="28" t="s">
        <v>37</v>
      </c>
      <c r="U19" s="28"/>
    </row>
    <row r="20" spans="1:21" ht="28.5" customHeight="1">
      <c r="A20" s="31"/>
      <c r="B20" s="34"/>
      <c r="C20" s="35"/>
      <c r="D20" s="7" t="s">
        <v>35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9"/>
      <c r="R20" s="31"/>
      <c r="S20" s="29"/>
      <c r="T20" s="29"/>
      <c r="U20" s="29"/>
    </row>
    <row r="21" spans="1:21" ht="28.5" customHeight="1">
      <c r="A21" s="31"/>
      <c r="B21" s="32" t="s">
        <v>43</v>
      </c>
      <c r="C21" s="33"/>
      <c r="D21" s="5" t="s">
        <v>32</v>
      </c>
      <c r="E21" s="6"/>
      <c r="F21" s="6"/>
      <c r="G21" s="6"/>
      <c r="H21" s="6"/>
      <c r="I21" s="6"/>
      <c r="J21" s="6">
        <v>1</v>
      </c>
      <c r="K21" s="6"/>
      <c r="L21" s="6"/>
      <c r="M21" s="6"/>
      <c r="N21" s="6"/>
      <c r="O21" s="6"/>
      <c r="P21" s="6">
        <v>1</v>
      </c>
      <c r="Q21" s="30">
        <f>IFERROR(IF(COUNT(E21:P21)&lt;1,0,IF(COUNT(E22:P22)&gt;=COUNT(E21:P21),1,(COUNT(E22:P22)/COUNT(E21:P21)))),0)</f>
        <v>0</v>
      </c>
      <c r="R21" s="31"/>
      <c r="S21" s="28" t="s">
        <v>33</v>
      </c>
      <c r="T21" s="28" t="s">
        <v>37</v>
      </c>
      <c r="U21" s="28"/>
    </row>
    <row r="22" spans="1:21" ht="28.5" customHeight="1">
      <c r="A22" s="40"/>
      <c r="B22" s="34"/>
      <c r="C22" s="35"/>
      <c r="D22" s="7" t="s">
        <v>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9"/>
      <c r="R22" s="31"/>
      <c r="S22" s="29"/>
      <c r="T22" s="29"/>
      <c r="U22" s="29"/>
    </row>
    <row r="23" spans="1:21" ht="28.5" customHeight="1">
      <c r="A23" s="39" t="s">
        <v>44</v>
      </c>
      <c r="B23" s="49" t="s">
        <v>45</v>
      </c>
      <c r="C23" s="33"/>
      <c r="D23" s="5" t="s">
        <v>32</v>
      </c>
      <c r="E23" s="6"/>
      <c r="F23" s="6"/>
      <c r="G23" s="6"/>
      <c r="H23" s="6"/>
      <c r="J23" s="6">
        <v>1</v>
      </c>
      <c r="K23" s="6"/>
      <c r="L23" s="6"/>
      <c r="M23" s="6"/>
      <c r="N23" s="6"/>
      <c r="O23" s="6"/>
      <c r="P23" s="6">
        <v>1</v>
      </c>
      <c r="Q23" s="30">
        <f>IFERROR(IF(COUNT(E23:P23)&lt;1,0,IF(COUNT(E24:P24)&gt;=COUNT(E23:P23),1,(COUNT(E24:P24)/COUNT(E23:P23)))),0)</f>
        <v>0</v>
      </c>
      <c r="R23" s="31"/>
      <c r="S23" s="28" t="s">
        <v>33</v>
      </c>
      <c r="T23" s="28" t="s">
        <v>37</v>
      </c>
      <c r="U23" s="28"/>
    </row>
    <row r="24" spans="1:21" ht="28.5" customHeight="1">
      <c r="A24" s="31"/>
      <c r="B24" s="34"/>
      <c r="C24" s="35"/>
      <c r="D24" s="7" t="s">
        <v>35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9"/>
      <c r="R24" s="31"/>
      <c r="S24" s="29"/>
      <c r="T24" s="29"/>
      <c r="U24" s="29"/>
    </row>
    <row r="25" spans="1:21" ht="28.5" customHeight="1">
      <c r="A25" s="31"/>
      <c r="B25" s="49" t="s">
        <v>46</v>
      </c>
      <c r="C25" s="33"/>
      <c r="D25" s="5" t="s">
        <v>32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v>1</v>
      </c>
      <c r="Q25" s="30">
        <f>IFERROR(IF(COUNT(E25:P25)&lt;1,0,IF(COUNT(E26:P26)&gt;=COUNT(E25:P25),1,(COUNT(E26:P26)/COUNT(E25:P25)))),0)</f>
        <v>0</v>
      </c>
      <c r="R25" s="31"/>
      <c r="S25" s="28" t="s">
        <v>33</v>
      </c>
      <c r="T25" s="28" t="s">
        <v>37</v>
      </c>
      <c r="U25" s="28"/>
    </row>
    <row r="26" spans="1:21" ht="28.5" customHeight="1">
      <c r="A26" s="40"/>
      <c r="B26" s="34"/>
      <c r="C26" s="35"/>
      <c r="D26" s="7" t="s">
        <v>35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9"/>
      <c r="R26" s="31"/>
      <c r="S26" s="29"/>
      <c r="T26" s="29"/>
      <c r="U26" s="29"/>
    </row>
    <row r="27" spans="1:21" ht="12.75">
      <c r="A27" s="96" t="s">
        <v>47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46"/>
    </row>
  </sheetData>
  <mergeCells count="74">
    <mergeCell ref="A27:U27"/>
    <mergeCell ref="Q15:Q16"/>
    <mergeCell ref="Q17:Q18"/>
    <mergeCell ref="Q19:Q20"/>
    <mergeCell ref="R3:R6"/>
    <mergeCell ref="Q5:Q6"/>
    <mergeCell ref="Q7:Q8"/>
    <mergeCell ref="R7:R18"/>
    <mergeCell ref="Q9:Q10"/>
    <mergeCell ref="Q11:Q12"/>
    <mergeCell ref="Q13:Q14"/>
    <mergeCell ref="U3:U4"/>
    <mergeCell ref="B7:C8"/>
    <mergeCell ref="B9:C10"/>
    <mergeCell ref="B11:C12"/>
    <mergeCell ref="B13:C14"/>
    <mergeCell ref="A1:D2"/>
    <mergeCell ref="E1:P1"/>
    <mergeCell ref="T1:T2"/>
    <mergeCell ref="U1:U2"/>
    <mergeCell ref="B3:C4"/>
    <mergeCell ref="Q1:R2"/>
    <mergeCell ref="Q3:Q4"/>
    <mergeCell ref="S1:S2"/>
    <mergeCell ref="S3:S4"/>
    <mergeCell ref="T3:T4"/>
    <mergeCell ref="A3:A6"/>
    <mergeCell ref="B5:C6"/>
    <mergeCell ref="S5:S6"/>
    <mergeCell ref="T5:T6"/>
    <mergeCell ref="A7:A18"/>
    <mergeCell ref="A19:A22"/>
    <mergeCell ref="A23:A26"/>
    <mergeCell ref="B19:C20"/>
    <mergeCell ref="B21:C22"/>
    <mergeCell ref="B23:C24"/>
    <mergeCell ref="B25:C26"/>
    <mergeCell ref="B15:C16"/>
    <mergeCell ref="B17:C18"/>
    <mergeCell ref="U21:U22"/>
    <mergeCell ref="Q23:Q24"/>
    <mergeCell ref="Q25:Q26"/>
    <mergeCell ref="U25:U26"/>
    <mergeCell ref="R19:R26"/>
    <mergeCell ref="S25:S26"/>
    <mergeCell ref="T25:T26"/>
    <mergeCell ref="T15:T16"/>
    <mergeCell ref="S17:S18"/>
    <mergeCell ref="T17:T18"/>
    <mergeCell ref="T9:T10"/>
    <mergeCell ref="Q21:Q22"/>
    <mergeCell ref="S21:S22"/>
    <mergeCell ref="S13:S14"/>
    <mergeCell ref="S19:S20"/>
    <mergeCell ref="S23:S24"/>
    <mergeCell ref="T23:T24"/>
    <mergeCell ref="U11:U12"/>
    <mergeCell ref="U13:U14"/>
    <mergeCell ref="U23:U24"/>
    <mergeCell ref="U19:U20"/>
    <mergeCell ref="U15:U16"/>
    <mergeCell ref="U17:U18"/>
    <mergeCell ref="S11:S12"/>
    <mergeCell ref="T11:T12"/>
    <mergeCell ref="T13:T14"/>
    <mergeCell ref="T21:T22"/>
    <mergeCell ref="T19:T20"/>
    <mergeCell ref="S15:S16"/>
    <mergeCell ref="S7:S8"/>
    <mergeCell ref="T7:T8"/>
    <mergeCell ref="U7:U8"/>
    <mergeCell ref="U5:U6"/>
    <mergeCell ref="U9:U10"/>
    <mergeCell ref="S9:S10"/>
  </mergeCells>
  <conditionalFormatting sqref="E3:P3">
    <cfRule type="cellIs" dxfId="20" priority="4" operator="equal">
      <formula>1</formula>
    </cfRule>
  </conditionalFormatting>
  <conditionalFormatting sqref="E4:P4">
    <cfRule type="cellIs" dxfId="19" priority="10" operator="equal">
      <formula>1</formula>
    </cfRule>
  </conditionalFormatting>
  <conditionalFormatting sqref="E5:P5">
    <cfRule type="cellIs" dxfId="18" priority="22" operator="equal">
      <formula>1</formula>
    </cfRule>
  </conditionalFormatting>
  <conditionalFormatting sqref="E6:P6">
    <cfRule type="cellIs" dxfId="17" priority="23" operator="equal">
      <formula>1</formula>
    </cfRule>
  </conditionalFormatting>
  <conditionalFormatting sqref="E7:P7">
    <cfRule type="cellIs" dxfId="16" priority="5" operator="equal">
      <formula>1</formula>
    </cfRule>
  </conditionalFormatting>
  <conditionalFormatting sqref="E8:P8 I16 E24:P24">
    <cfRule type="cellIs" dxfId="15" priority="11" operator="equal">
      <formula>1</formula>
    </cfRule>
  </conditionalFormatting>
  <conditionalFormatting sqref="E9:P9">
    <cfRule type="cellIs" dxfId="14" priority="6" operator="equal">
      <formula>1</formula>
    </cfRule>
  </conditionalFormatting>
  <conditionalFormatting sqref="E10:P10">
    <cfRule type="cellIs" dxfId="13" priority="12" operator="equal">
      <formula>1</formula>
    </cfRule>
  </conditionalFormatting>
  <conditionalFormatting sqref="E11:P11 E13:P13 E15:P15 E17:P17">
    <cfRule type="cellIs" dxfId="12" priority="7" operator="equal">
      <formula>1</formula>
    </cfRule>
  </conditionalFormatting>
  <conditionalFormatting sqref="E12:P16">
    <cfRule type="cellIs" dxfId="11" priority="13" operator="equal">
      <formula>1</formula>
    </cfRule>
  </conditionalFormatting>
  <conditionalFormatting sqref="E18:P18">
    <cfRule type="cellIs" dxfId="10" priority="14" operator="equal">
      <formula>1</formula>
    </cfRule>
  </conditionalFormatting>
  <conditionalFormatting sqref="E19:P19">
    <cfRule type="cellIs" dxfId="9" priority="9" operator="equal">
      <formula>1</formula>
    </cfRule>
  </conditionalFormatting>
  <conditionalFormatting sqref="E20:P20">
    <cfRule type="cellIs" dxfId="8" priority="15" operator="equal">
      <formula>1</formula>
    </cfRule>
  </conditionalFormatting>
  <conditionalFormatting sqref="E21:P21">
    <cfRule type="cellIs" dxfId="7" priority="16" operator="equal">
      <formula>1</formula>
    </cfRule>
  </conditionalFormatting>
  <conditionalFormatting sqref="E22:P22">
    <cfRule type="cellIs" dxfId="6" priority="17" operator="equal">
      <formula>1</formula>
    </cfRule>
  </conditionalFormatting>
  <conditionalFormatting sqref="E23:P23">
    <cfRule type="cellIs" dxfId="5" priority="18" operator="equal">
      <formula>1</formula>
    </cfRule>
  </conditionalFormatting>
  <conditionalFormatting sqref="E25:P25">
    <cfRule type="cellIs" dxfId="4" priority="20" operator="equal">
      <formula>1</formula>
    </cfRule>
  </conditionalFormatting>
  <conditionalFormatting sqref="E26:P26">
    <cfRule type="cellIs" dxfId="3" priority="21" operator="equal">
      <formula>1</formula>
    </cfRule>
  </conditionalFormatting>
  <conditionalFormatting sqref="R3:R7 R19:R26">
    <cfRule type="cellIs" dxfId="2" priority="1" operator="between">
      <formula>0</formula>
      <formula>0.44</formula>
    </cfRule>
    <cfRule type="cellIs" dxfId="1" priority="2" operator="between">
      <formula>0.69</formula>
      <formula>0.45</formula>
    </cfRule>
    <cfRule type="cellIs" dxfId="0" priority="3" operator="greaterThan">
      <formula>0.7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Riesgo Público</vt:lpstr>
      <vt:lpstr>Actividades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OCUPASIONAL</dc:creator>
  <cp:lastModifiedBy>Cristian Guillermo Castro Cassiano</cp:lastModifiedBy>
  <dcterms:created xsi:type="dcterms:W3CDTF">2016-02-24T21:42:55Z</dcterms:created>
  <dcterms:modified xsi:type="dcterms:W3CDTF">2025-11-10T21:52:41Z</dcterms:modified>
</cp:coreProperties>
</file>