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fperez.DNP\Documents\Enlace 2017\4. Abril\Prop 029- Residuos Sólidos\"/>
    </mc:Choice>
  </mc:AlternateContent>
  <bookViews>
    <workbookView xWindow="0" yWindow="0" windowWidth="28800" windowHeight="12210" tabRatio="656"/>
  </bookViews>
  <sheets>
    <sheet name="Proyectos RS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'Proyectos RS'!$BW$9:$BW$88</definedName>
    <definedName name="Aprobacion">[1]Listas!$I$4:$I$5</definedName>
    <definedName name="concepcom">[2]LISTAS!$Y$5:$Y$8</definedName>
    <definedName name="CONVIA">[3]LISTAS!$AE$5:$AE$6</definedName>
    <definedName name="depto1">[4]depto!$A$1:$A$33</definedName>
    <definedName name="EJECUTOR">[5]LISTAS!$AH$5:$AH$3809</definedName>
    <definedName name="ESTADO">[6]Hoja1!$C$5:$C$13</definedName>
    <definedName name="ESTADOS">[7]Hoja2!$C$5:$C$13</definedName>
    <definedName name="INSVERIF">[3]LISTAS!$AA$5:$AA$6</definedName>
    <definedName name="NOMBRENIT">[3]LISTAS!$AI$5:$AI$1139</definedName>
    <definedName name="SECTOR1">[8]LISTAS!$S$5:$S$28</definedName>
    <definedName name="SEL">[2]LISTAS!$W$5:$W$6</definedName>
    <definedName name="VOTOAPR">[2]LISTAS!$AG$5:$AG$6</definedName>
    <definedName name="VOTOVIA">[2]LISTAS!$AC$5:$AC$6</definedName>
  </definedNames>
  <calcPr calcId="171027"/>
</workbook>
</file>

<file path=xl/calcChain.xml><?xml version="1.0" encoding="utf-8"?>
<calcChain xmlns="http://schemas.openxmlformats.org/spreadsheetml/2006/main">
  <c r="X89" i="17" l="1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R89" i="17"/>
  <c r="AU89" i="17"/>
  <c r="AV89" i="17"/>
  <c r="BC89" i="17"/>
  <c r="BS89" i="17"/>
  <c r="BT89" i="17"/>
  <c r="BU89" i="17"/>
  <c r="AJ91" i="17" l="1"/>
</calcChain>
</file>

<file path=xl/sharedStrings.xml><?xml version="1.0" encoding="utf-8"?>
<sst xmlns="http://schemas.openxmlformats.org/spreadsheetml/2006/main" count="2442" uniqueCount="785">
  <si>
    <t>NOMBRE OCAD</t>
  </si>
  <si>
    <t>TIPO OCAD</t>
  </si>
  <si>
    <t>ENTET</t>
  </si>
  <si>
    <t>DEPARTAMENTO</t>
  </si>
  <si>
    <t>ENTIDAD TERRITORIAL</t>
  </si>
  <si>
    <t>NENTET</t>
  </si>
  <si>
    <t>TIPO DE EJECUTOR</t>
  </si>
  <si>
    <t>SECTOR</t>
  </si>
  <si>
    <t>BPIN</t>
  </si>
  <si>
    <t>NOMBRE DEL PROYECTO</t>
  </si>
  <si>
    <t>AVANCE FÍSICO</t>
  </si>
  <si>
    <t>AVANCE FINANCIERO</t>
  </si>
  <si>
    <t>ESTADO</t>
  </si>
  <si>
    <t>FECHA APROBACIÓN</t>
  </si>
  <si>
    <t>VALOR SGR</t>
  </si>
  <si>
    <t>VALOR NACIÓN</t>
  </si>
  <si>
    <t>VALOR OTROS</t>
  </si>
  <si>
    <t>MUNICIPAL</t>
  </si>
  <si>
    <t>EJE CAFETERO</t>
  </si>
  <si>
    <t>MUNICIPIO</t>
  </si>
  <si>
    <t>REGIONAL</t>
  </si>
  <si>
    <t>CARIBE</t>
  </si>
  <si>
    <t>CIENCIA Y TECNOLOGÍA</t>
  </si>
  <si>
    <t>DEPARTAMENTAL</t>
  </si>
  <si>
    <t>CENTRO ORIENTE</t>
  </si>
  <si>
    <t>CENTRO SUR</t>
  </si>
  <si>
    <t>CORPORACIONES</t>
  </si>
  <si>
    <t>CAR</t>
  </si>
  <si>
    <t>CORMAGDALENA</t>
  </si>
  <si>
    <t>OTROS</t>
  </si>
  <si>
    <t>ENTIDAD EJECUTORA</t>
  </si>
  <si>
    <t>REGIÓN</t>
  </si>
  <si>
    <t>DEL LLANO</t>
  </si>
  <si>
    <t>PACÍFICO</t>
  </si>
  <si>
    <t>SININFENPRYXENTTERRITORIAL</t>
  </si>
  <si>
    <t>MARCA_TMASDEUNAENTFTEIGUAL</t>
  </si>
  <si>
    <t>TOTAL PROYECTO</t>
  </si>
  <si>
    <t>DIRECTAS</t>
  </si>
  <si>
    <t>FCR_40</t>
  </si>
  <si>
    <t>FCR_60</t>
  </si>
  <si>
    <t>FDR</t>
  </si>
  <si>
    <t>FCTEI</t>
  </si>
  <si>
    <t>PGN</t>
  </si>
  <si>
    <t>INCENTIVO A LA PRODUCCIÓN</t>
  </si>
  <si>
    <t>FECHA DEL PRIMER PROCESO PRECONTRACTUAL</t>
  </si>
  <si>
    <t>DESTINO RECURSOS</t>
  </si>
  <si>
    <t>DEPARTAMENTO NACIONAL DE PLANEACIÓN</t>
  </si>
  <si>
    <t>DIRECCIÓN DE VIGILANCIA DE LAS REGALÍAS</t>
  </si>
  <si>
    <t>SUBDIRECCIÓN DE MONITOREO, SEGUIMIENTO Y EVALUACIÓN</t>
  </si>
  <si>
    <t xml:space="preserve">EQUIPO DE MONITOREO </t>
  </si>
  <si>
    <t>SEDE</t>
  </si>
  <si>
    <t>ID OCAD</t>
  </si>
  <si>
    <t>CÓDIGO EJECUTOR</t>
  </si>
  <si>
    <t>DPTO DE LA ENTIDAD EJECUTORA</t>
  </si>
  <si>
    <t>NIT ENTIDAD EJECUTORA</t>
  </si>
  <si>
    <t>DIGITO VERIFICACIÓN</t>
  </si>
  <si>
    <t>ID PROYECTO</t>
  </si>
  <si>
    <t>VALOR TOTAL SGR EN SUIFP</t>
  </si>
  <si>
    <t>ESTADO MAPAREGALIAS</t>
  </si>
  <si>
    <t>FECHA INICIO PROGRAMACIÓN INICIAL</t>
  </si>
  <si>
    <t>FECHA FINAL PROGRAMACIÓN INICIAL</t>
  </si>
  <si>
    <t>PLAZO(MESES) PROGRAMACIÓN INICIAL</t>
  </si>
  <si>
    <t>FECHA INICIAL PROGRAMACIÓN ACTUAL</t>
  </si>
  <si>
    <t>FECHA FINAL PROGRAMACIÓN ACTUAL</t>
  </si>
  <si>
    <t>PLAZO(MESES) PROGRAMACIÓN ACTUAL</t>
  </si>
  <si>
    <t>VALOR PROGRAMADO</t>
  </si>
  <si>
    <t>FECHA INICIAL EJECUTADA</t>
  </si>
  <si>
    <t>FECHA FINAL EJECUTADA</t>
  </si>
  <si>
    <t>PLAZO(MESES) EJECUTADO</t>
  </si>
  <si>
    <t>ESTADO EN SUIFP 1</t>
  </si>
  <si>
    <t>ESTADO EN SUIFP 2</t>
  </si>
  <si>
    <t>ESTADO EN SUIFP 3</t>
  </si>
  <si>
    <t>NÚMERO DE BENEFICIARIOS</t>
  </si>
  <si>
    <t>FASE</t>
  </si>
  <si>
    <t>MINIMA FECHA DE SUSCRIPCIÓN CONTRATOS</t>
  </si>
  <si>
    <t>MÁXIMA FECHA DE ACRED. REQUISITOS TOTAL</t>
  </si>
  <si>
    <t>No. DOCUMENTO DE ACRED.REQUISITOS TOTAL</t>
  </si>
  <si>
    <t>OCAD QUE CERTIFICA REQUISITOS TOTAL</t>
  </si>
  <si>
    <t>MÁXIMA FECHA DE ACUERDO DE APROBACIÓN REGISTRADO EN GESPROY</t>
  </si>
  <si>
    <t>No. ACUERDO DE APROBACIÓN EN GESPROY</t>
  </si>
  <si>
    <t>FECHA VISITA DE SEGUIMIENTO</t>
  </si>
  <si>
    <t>FECHA VISITA DE EVALUACIÓN</t>
  </si>
  <si>
    <t>FECHA VISITA DE CONTROL SOCIAL</t>
  </si>
  <si>
    <t>CÓDIGO CONTRATO PLAN</t>
  </si>
  <si>
    <t>NOMBRE CONTRATO PLAN</t>
  </si>
  <si>
    <t>COSTO CONTRATO PLAN</t>
  </si>
  <si>
    <t>VALOR CONTRATADO CON SGR</t>
  </si>
  <si>
    <t>VALOR TOTAL DE LOS CONTRATOS</t>
  </si>
  <si>
    <t>PAGOS REGISTRADOS EN CUENTAS</t>
  </si>
  <si>
    <t>ENFOQUE DIFERENCIAL</t>
  </si>
  <si>
    <t>APROBADO</t>
  </si>
  <si>
    <t>Registrado - Actualizado Aprobado</t>
  </si>
  <si>
    <t>FACTIBILIDAD - FASE 3</t>
  </si>
  <si>
    <t>EJECUCION</t>
  </si>
  <si>
    <t>PREFACTIBILIDAD - FASE 2</t>
  </si>
  <si>
    <t>ESTUDIOS</t>
  </si>
  <si>
    <t>PERFIL - FASE 1</t>
  </si>
  <si>
    <t>60173</t>
  </si>
  <si>
    <t>60099</t>
  </si>
  <si>
    <t>60517</t>
  </si>
  <si>
    <t>60508</t>
  </si>
  <si>
    <t>60130</t>
  </si>
  <si>
    <t>Departamento Administrativo de la Ciencia, la Tecnología e Innovación, Colciencias</t>
  </si>
  <si>
    <t>Región Eje Cafetero</t>
  </si>
  <si>
    <t>ANTIOQUIA - MACEO</t>
  </si>
  <si>
    <t>NECHI</t>
  </si>
  <si>
    <t>ANTIOQUIA - REMEDIOS</t>
  </si>
  <si>
    <t>ANTIOQUIA - SABANALARGA</t>
  </si>
  <si>
    <t>5628</t>
  </si>
  <si>
    <t>SAN JOSE DE LA MONTA?A</t>
  </si>
  <si>
    <t>ANTIOQUIA - SAN LUIS</t>
  </si>
  <si>
    <t>5660</t>
  </si>
  <si>
    <t>TARAZA</t>
  </si>
  <si>
    <t>5790</t>
  </si>
  <si>
    <t>VALPARAISO</t>
  </si>
  <si>
    <t>ARAUCA - ARAUCA</t>
  </si>
  <si>
    <t>Región Centro Oriente</t>
  </si>
  <si>
    <t>BOLIVAR - MAGANGUE</t>
  </si>
  <si>
    <t>BOLIVAR - SANTA ROSA DEL SUR</t>
  </si>
  <si>
    <t>DEPARTAMENTO DE BOYACA</t>
  </si>
  <si>
    <t>BOYACA - NOBSA</t>
  </si>
  <si>
    <t>BOYACA - NUEVO COLON</t>
  </si>
  <si>
    <t>BOYACA - PAIPA</t>
  </si>
  <si>
    <t>BOYACA - SANTA MARIA</t>
  </si>
  <si>
    <t>BOYACA - VILLA DE LEYVA</t>
  </si>
  <si>
    <t>15879</t>
  </si>
  <si>
    <t>CALDAS - MARMATO</t>
  </si>
  <si>
    <t>CALDAS - FILADELFIA</t>
  </si>
  <si>
    <t>CALDAS - PACORA</t>
  </si>
  <si>
    <t>DEPARTAMENTO DE CASANARE</t>
  </si>
  <si>
    <t>CASANARE - OROCUE</t>
  </si>
  <si>
    <t>CASANARE - SABANALARGA</t>
  </si>
  <si>
    <t>CASANARE - VILLANUEVA</t>
  </si>
  <si>
    <t>CASANARE - YOPAL</t>
  </si>
  <si>
    <t>CAUCA</t>
  </si>
  <si>
    <t>CAUCA - MIRANDA</t>
  </si>
  <si>
    <t>CESAR - BECERRIL</t>
  </si>
  <si>
    <t>DEPARTAMENTO DE CESAR</t>
  </si>
  <si>
    <t>CHOCO - ISTMINA</t>
  </si>
  <si>
    <t>27361</t>
  </si>
  <si>
    <t>Corporación Autónoma de Santander (CAS)</t>
  </si>
  <si>
    <t>CORPORACIÓN AUTÓNOMA REGIONAL DE LA GUAJIRA – CORPOGUAJIRA</t>
  </si>
  <si>
    <t>DEPARTAMENTO DE CUNDINAMARCA</t>
  </si>
  <si>
    <t>CUNDINAMARCA - QUETAME</t>
  </si>
  <si>
    <t>CUNDINAMARCA - SUESCA</t>
  </si>
  <si>
    <t>CÓRDOBA - MONTELIBANO</t>
  </si>
  <si>
    <t>HUILA - ACEVEDO</t>
  </si>
  <si>
    <t>DEPARTAMENTO DE HUILA</t>
  </si>
  <si>
    <t>HUILA - BARAYA</t>
  </si>
  <si>
    <t>HUILA - GUADALUPE</t>
  </si>
  <si>
    <t>HUILA - PALERMO</t>
  </si>
  <si>
    <t>HUILA - SAN AGUSTIN</t>
  </si>
  <si>
    <t>LA GUAJIRA - ALBANIA</t>
  </si>
  <si>
    <t>LA GUAJIRA - BARRANCAS</t>
  </si>
  <si>
    <t>LA GUAJIRA</t>
  </si>
  <si>
    <t>LA GUAJIRA - URIBIA</t>
  </si>
  <si>
    <t>MAGDALENA - CIENAGA</t>
  </si>
  <si>
    <t>CIENAGA</t>
  </si>
  <si>
    <t>MAGDALENA - EL BANCO</t>
  </si>
  <si>
    <t>META - ACACIAS</t>
  </si>
  <si>
    <t>META - PUERTO GAITAN</t>
  </si>
  <si>
    <t>NARIÑO - MAGUI/PAYAN</t>
  </si>
  <si>
    <t>DEPARTAMENTO DE PUTUMAYO</t>
  </si>
  <si>
    <t>PUTUMAYO - MOCOA</t>
  </si>
  <si>
    <t>PUTUMAYO - ORITO</t>
  </si>
  <si>
    <t>DEPARTAMENTO DE SANTANDER</t>
  </si>
  <si>
    <t>SANTANDER - BETULIA</t>
  </si>
  <si>
    <t>GUADALUPE</t>
  </si>
  <si>
    <t>SANTANDER - PUERTO WILCHES</t>
  </si>
  <si>
    <t>SUCRE - LOS PALMITOS</t>
  </si>
  <si>
    <t>SUCRE - OVEJAS</t>
  </si>
  <si>
    <t>SUCRE - TOLUVIEJO</t>
  </si>
  <si>
    <t>DEPARTAMENTO DE TOLIMA</t>
  </si>
  <si>
    <t>TOLIMA</t>
  </si>
  <si>
    <t>TOLIMA - VENADILLO</t>
  </si>
  <si>
    <t>DEPARTAMENTO DE VALLE</t>
  </si>
  <si>
    <t>VAUPÉS - CARURU</t>
  </si>
  <si>
    <t>ANTIOQUIA</t>
  </si>
  <si>
    <t>BETULIA</t>
  </si>
  <si>
    <t>CÁCERES</t>
  </si>
  <si>
    <t>MACEO</t>
  </si>
  <si>
    <t>NECHÍ</t>
  </si>
  <si>
    <t>REMEDIOS</t>
  </si>
  <si>
    <t>SABANALARGA</t>
  </si>
  <si>
    <t>SAN JOSÉ DE LA MONTAÑA</t>
  </si>
  <si>
    <t>SAN LUIS</t>
  </si>
  <si>
    <t>TARAZÁ</t>
  </si>
  <si>
    <t>VALPARAÍSO</t>
  </si>
  <si>
    <t>ARAUCA  DPTO</t>
  </si>
  <si>
    <t>ARAUCA</t>
  </si>
  <si>
    <t>BOLÍVAR DPTO</t>
  </si>
  <si>
    <t>MAGANGUE</t>
  </si>
  <si>
    <t>SANTA ROSA DEL SUR</t>
  </si>
  <si>
    <t>VILLANUEVA</t>
  </si>
  <si>
    <t>BOYACÁ DPTO</t>
  </si>
  <si>
    <t>CUBARA</t>
  </si>
  <si>
    <t>NOBSA</t>
  </si>
  <si>
    <t>NUEVO COLON</t>
  </si>
  <si>
    <t>PAIPA</t>
  </si>
  <si>
    <t>SANTA MARIA</t>
  </si>
  <si>
    <t>VILLA DE LEYVA</t>
  </si>
  <si>
    <t>MARMATO</t>
  </si>
  <si>
    <t>CALDAS DPTO</t>
  </si>
  <si>
    <t>FILADELFIA</t>
  </si>
  <si>
    <t>PACORA</t>
  </si>
  <si>
    <t>ALBANIA</t>
  </si>
  <si>
    <t>CASANARE</t>
  </si>
  <si>
    <t>OROCUE</t>
  </si>
  <si>
    <t>YOPAL</t>
  </si>
  <si>
    <t>MIRANDA</t>
  </si>
  <si>
    <t>CESAR</t>
  </si>
  <si>
    <t>BECERRIL</t>
  </si>
  <si>
    <t>CHOCÓ</t>
  </si>
  <si>
    <t>ISTMINA</t>
  </si>
  <si>
    <t>CAS</t>
  </si>
  <si>
    <t>CORPOGUAJIRA</t>
  </si>
  <si>
    <t>CUNDINAMARCA</t>
  </si>
  <si>
    <t>QUETAME</t>
  </si>
  <si>
    <t>SUESCA</t>
  </si>
  <si>
    <t>CÓRDOBA DPTO</t>
  </si>
  <si>
    <t>MONTELIBANO</t>
  </si>
  <si>
    <t>HUILA</t>
  </si>
  <si>
    <t>ACEVEDO</t>
  </si>
  <si>
    <t>BARAYA</t>
  </si>
  <si>
    <t>PALERMO</t>
  </si>
  <si>
    <t>SAN AGUSTIN</t>
  </si>
  <si>
    <t>BARRANCAS</t>
  </si>
  <si>
    <t>SAN JUAN DEL CESAR</t>
  </si>
  <si>
    <t>URIBIA</t>
  </si>
  <si>
    <t>MAGDALENA</t>
  </si>
  <si>
    <t>EL BANCO</t>
  </si>
  <si>
    <t>META</t>
  </si>
  <si>
    <t>ACACIAS</t>
  </si>
  <si>
    <t>PUERTO GAITAN</t>
  </si>
  <si>
    <t>NARIÑO DPTO</t>
  </si>
  <si>
    <t>MAGUI</t>
  </si>
  <si>
    <t>PUTUMAYO</t>
  </si>
  <si>
    <t>ORITO</t>
  </si>
  <si>
    <t>SANTANDER</t>
  </si>
  <si>
    <t>BARICHARA</t>
  </si>
  <si>
    <t>PARAMO</t>
  </si>
  <si>
    <t>PUERTO WILCHES</t>
  </si>
  <si>
    <t>LOS PALMITOS</t>
  </si>
  <si>
    <t>SUCRE DPTO</t>
  </si>
  <si>
    <t>OVEJAS</t>
  </si>
  <si>
    <t>TOLÚ VIEJO</t>
  </si>
  <si>
    <t>AMBALEMA</t>
  </si>
  <si>
    <t>ARMERO</t>
  </si>
  <si>
    <t>FRESNO</t>
  </si>
  <si>
    <t>HERVEO</t>
  </si>
  <si>
    <t>PALOCABILDO</t>
  </si>
  <si>
    <t>SALDAÑA</t>
  </si>
  <si>
    <t>VENADILLO</t>
  </si>
  <si>
    <t>VILLAHERMOSA</t>
  </si>
  <si>
    <t>VALLE DEL CAUCA</t>
  </si>
  <si>
    <t>YUMBO</t>
  </si>
  <si>
    <t>VAUPÉS</t>
  </si>
  <si>
    <t>CARURU</t>
  </si>
  <si>
    <t>ENTIDADES o INSTITUCIONES</t>
  </si>
  <si>
    <t>MUNICIPIO DE CACERES</t>
  </si>
  <si>
    <t>MUNICIPIO DE MACEO</t>
  </si>
  <si>
    <t>MUNICIPIO DE NECHI</t>
  </si>
  <si>
    <t>MUNICIPIO DE REMEDIOS</t>
  </si>
  <si>
    <t>MUNICIPIO DE SABANALARGA</t>
  </si>
  <si>
    <t>MUNICIPIO SAN JOSE DE LA MONTAÑA</t>
  </si>
  <si>
    <t>EMPRESA SANLUISANA DE SERVICIOS PÚBLICOS S.A.S. E.S.P</t>
  </si>
  <si>
    <t>MUNICIPIO DE TARAZA</t>
  </si>
  <si>
    <t>MUNICIPIO DE VALPARAISO</t>
  </si>
  <si>
    <t>MUNICIPIO DE ARAUCA</t>
  </si>
  <si>
    <t>MUNICIPIO DE MAGANGUE   ALCALDIA MUNICIPAL</t>
  </si>
  <si>
    <t>MUNICIPIO DE SANTA ROSA DEL SUR DE BOLIVAR</t>
  </si>
  <si>
    <t>10</t>
  </si>
  <si>
    <t>MUNICIPIO DE CUBARA</t>
  </si>
  <si>
    <t>MUNICIPIO DE NUEVO COLON</t>
  </si>
  <si>
    <t>MUNICIPIO DE SANTA MARIA</t>
  </si>
  <si>
    <t>MUNICIPIO DE VILLA DE LEYVA</t>
  </si>
  <si>
    <t>MUNICIPIO DE NOBSA</t>
  </si>
  <si>
    <t>MUNICIPIO DE PAIPA</t>
  </si>
  <si>
    <t>MUNICIPIO DE MARMATO</t>
  </si>
  <si>
    <t>UNIVERSIDAD DE CALDAS</t>
  </si>
  <si>
    <t>MUNICIPIO DE FILADELFIA</t>
  </si>
  <si>
    <t>MUNICIPIO DE PACORA</t>
  </si>
  <si>
    <t>MUNICIPIO DE ALBANIA</t>
  </si>
  <si>
    <t>DEPARTAMENTO DEL CASANARE</t>
  </si>
  <si>
    <t>Empresa de Servicios Públicos de Villanueva ESPAVI ESP S.A.</t>
  </si>
  <si>
    <t>MUNICIPIO DE OROCUE</t>
  </si>
  <si>
    <t>MUNICIPIO DE YOPAL</t>
  </si>
  <si>
    <t>EMPRESA DE ACUEDUCTO ALCANTARILLADO Y ASEO DE YOPAL</t>
  </si>
  <si>
    <t>empresa de acueducto alcantarillado y aseo de Yopal</t>
  </si>
  <si>
    <t>EMPRESA MUNICIPAL DE SERVICIOS PUBLICOS DOMICILIARIOS DE MIRANDA - EMMIR ESP</t>
  </si>
  <si>
    <t>MUNICIPIO DE BECERRIL</t>
  </si>
  <si>
    <t>DEPARTAMENTO DEL CESAR</t>
  </si>
  <si>
    <t>MUNICIPIO DE ISTMINA</t>
  </si>
  <si>
    <t>MUNICIPIO DE PARAMO</t>
  </si>
  <si>
    <t>CORPORACION AUTONOMA REGIONAL DE LA GUAJIRA (CORPOGUAJIRA)</t>
  </si>
  <si>
    <t>MUNICIPIO DE BARRANCAS</t>
  </si>
  <si>
    <t>MUNICIPIO DE SAN JUAN DEL CESAR</t>
  </si>
  <si>
    <t>MUNICIPIO DE QUETAME</t>
  </si>
  <si>
    <t>MUNICIPIO DE SUESCA</t>
  </si>
  <si>
    <t>MUNICIPIO DE MONTELIBANO</t>
  </si>
  <si>
    <t>MUNICIPIO DE ACEVEDO</t>
  </si>
  <si>
    <t>MUNICIPIO DE BARAYA</t>
  </si>
  <si>
    <t>MUNICIPIO DE GUADALUPE.</t>
  </si>
  <si>
    <t>MUNICIPIO DE PALERMO</t>
  </si>
  <si>
    <t>MUNICIPIO DE SAN AGUSTIN</t>
  </si>
  <si>
    <t>MUNICIPIO DE URIBIA</t>
  </si>
  <si>
    <t>MUNICIPIO DE CIENAGA</t>
  </si>
  <si>
    <t>MUNICIPIO DE EL BANCO</t>
  </si>
  <si>
    <t>MUNICIPIO DE ACACIAS</t>
  </si>
  <si>
    <t>MUNICIPIO DE PUERTO GAITAN</t>
  </si>
  <si>
    <t>MUNICIPIO DE MAGUI</t>
  </si>
  <si>
    <t>MUNICIPIO DE ORITO</t>
  </si>
  <si>
    <t>DEPARTAMENTO DEL PUTUMAYO</t>
  </si>
  <si>
    <t>MUNICIPIO DE BARICHARA</t>
  </si>
  <si>
    <t>MUNICIPIO DE BETULIA</t>
  </si>
  <si>
    <t>MUNICIPIO DE PUERTO WILCHES</t>
  </si>
  <si>
    <t>MUNICIPIO DE LOS PALMITOS</t>
  </si>
  <si>
    <t>MUNICIPIO DE OVEJAS</t>
  </si>
  <si>
    <t>AAA DE TOLU VIEJO S.A. E.S.P.</t>
  </si>
  <si>
    <t>MUNICIPIO DE AMBALEMA</t>
  </si>
  <si>
    <t>ALCALDIA MUNICIPAL DE ARMERO GUAYABAL</t>
  </si>
  <si>
    <t>MUNICIPIO DE FRESNO</t>
  </si>
  <si>
    <t>MUNICIPIO DE HERVEO</t>
  </si>
  <si>
    <t>MUNICIPIO DE PALOCABILDO</t>
  </si>
  <si>
    <t>MUNICIPIO DE SALDAÑA</t>
  </si>
  <si>
    <t>MUNICIPIO DE VENADILLO</t>
  </si>
  <si>
    <t>MUNICIPIO DE VILLAHERMOSA</t>
  </si>
  <si>
    <t>MUNICIPIO DE YUMBO</t>
  </si>
  <si>
    <t>MUNICIPIO DE CARURU</t>
  </si>
  <si>
    <t>9</t>
  </si>
  <si>
    <t>AMBIENTE Y DESARROLLO SOSTENIBLE</t>
  </si>
  <si>
    <t>TRANSPORTE</t>
  </si>
  <si>
    <t>CULTURA, DEPORTE Y RECREACION</t>
  </si>
  <si>
    <t>AGRICULTURA</t>
  </si>
  <si>
    <t>8</t>
  </si>
  <si>
    <t>5</t>
  </si>
  <si>
    <t>3</t>
  </si>
  <si>
    <t>2</t>
  </si>
  <si>
    <t>1</t>
  </si>
  <si>
    <t xml:space="preserve">INCLUSIÓN SOCIAL Y RECONCILIACIÓN </t>
  </si>
  <si>
    <t>0</t>
  </si>
  <si>
    <t>AGUA POTABLE Y SANEAMIENTO BASICO</t>
  </si>
  <si>
    <t>7</t>
  </si>
  <si>
    <t>4</t>
  </si>
  <si>
    <t>6</t>
  </si>
  <si>
    <t>890981567</t>
  </si>
  <si>
    <t>890980958</t>
  </si>
  <si>
    <t>890985354</t>
  </si>
  <si>
    <t>890984312</t>
  </si>
  <si>
    <t>890983736</t>
  </si>
  <si>
    <t>800022618</t>
  </si>
  <si>
    <t>900515140</t>
  </si>
  <si>
    <t>890984295</t>
  </si>
  <si>
    <t>890984186</t>
  </si>
  <si>
    <t>800102504</t>
  </si>
  <si>
    <t>800028432</t>
  </si>
  <si>
    <t>800049017</t>
  </si>
  <si>
    <t>800099196</t>
  </si>
  <si>
    <t>800033062</t>
  </si>
  <si>
    <t>800029386</t>
  </si>
  <si>
    <t>891801268</t>
  </si>
  <si>
    <t>891855222</t>
  </si>
  <si>
    <t>891801240</t>
  </si>
  <si>
    <t>890801063</t>
  </si>
  <si>
    <t>890801144</t>
  </si>
  <si>
    <t>890801145</t>
  </si>
  <si>
    <t>890801136</t>
  </si>
  <si>
    <t>892099216</t>
  </si>
  <si>
    <t>900262261</t>
  </si>
  <si>
    <t>892099392</t>
  </si>
  <si>
    <t>891857823</t>
  </si>
  <si>
    <t>891855017</t>
  </si>
  <si>
    <t>844000755</t>
  </si>
  <si>
    <t>800114551</t>
  </si>
  <si>
    <t>800096576</t>
  </si>
  <si>
    <t>892399999</t>
  </si>
  <si>
    <t>891680067</t>
  </si>
  <si>
    <t>800099819</t>
  </si>
  <si>
    <t>892115314</t>
  </si>
  <si>
    <t>800099223</t>
  </si>
  <si>
    <t>892115179</t>
  </si>
  <si>
    <t>899999114</t>
  </si>
  <si>
    <t>800094716</t>
  </si>
  <si>
    <t>899999430</t>
  </si>
  <si>
    <t>800096763</t>
  </si>
  <si>
    <t>891180069</t>
  </si>
  <si>
    <t>891180183</t>
  </si>
  <si>
    <t>891180177</t>
  </si>
  <si>
    <t>891180021</t>
  </si>
  <si>
    <t>891180056</t>
  </si>
  <si>
    <t>839000360</t>
  </si>
  <si>
    <t>892115155</t>
  </si>
  <si>
    <t>891780043</t>
  </si>
  <si>
    <t>891780044</t>
  </si>
  <si>
    <t>892001457</t>
  </si>
  <si>
    <t>800079035</t>
  </si>
  <si>
    <t>800099106</t>
  </si>
  <si>
    <t>800102896</t>
  </si>
  <si>
    <t>800094164</t>
  </si>
  <si>
    <t>890210932</t>
  </si>
  <si>
    <t>890208119</t>
  </si>
  <si>
    <t>890201190</t>
  </si>
  <si>
    <t>892201287</t>
  </si>
  <si>
    <t>800100729</t>
  </si>
  <si>
    <t>900303124</t>
  </si>
  <si>
    <t>800100048</t>
  </si>
  <si>
    <t>890700982</t>
  </si>
  <si>
    <t>800100056</t>
  </si>
  <si>
    <t>800100057</t>
  </si>
  <si>
    <t>809002637</t>
  </si>
  <si>
    <t>800100140</t>
  </si>
  <si>
    <t>800100144</t>
  </si>
  <si>
    <t>800100145</t>
  </si>
  <si>
    <t>890399025</t>
  </si>
  <si>
    <t>832000605</t>
  </si>
  <si>
    <t>Transporte - Vial Red Terciaria</t>
  </si>
  <si>
    <t>Ciencia y Tecnología - Innovación</t>
  </si>
  <si>
    <t>Deporte  - Infraestructura deportiva</t>
  </si>
  <si>
    <t>Desarrollo Social - Infraestructura social y comunitaria</t>
  </si>
  <si>
    <t>Medio Ambiente y Riesgo  - Control de la contaminación y manejo de residuos</t>
  </si>
  <si>
    <t>AGUA POTABLE Y SANEAMIENTO BASICO - Acueducto alcantarillado y plantas de tratamiento</t>
  </si>
  <si>
    <t>AGUA POTABLE Y SANEAMIENTO BASICO - Residuos solidos</t>
  </si>
  <si>
    <t>Agricultura - Asistencia Técnica</t>
  </si>
  <si>
    <t>2014257720002</t>
  </si>
  <si>
    <t>2015440350004</t>
  </si>
  <si>
    <t>13029</t>
  </si>
  <si>
    <t>ESTUDIOS Y DISEÑOS PARA EL PARQUE REGIONAL DE TRATAMIENTO DE RESIDUOS SÓLIDOS DEL BAJO CAUCA ANTIOQUEÑO</t>
  </si>
  <si>
    <t>189085</t>
  </si>
  <si>
    <t>CONSTRUCCIÓN DE LA SEGUNDA ETAPA DEL RELLENO SANITARIO DEL MUNICIPIO DE MACEO, ANTIOQUIA.</t>
  </si>
  <si>
    <t>4472</t>
  </si>
  <si>
    <t>ADQUISICIÓN DE VEHICULO RECOLECTOR DE RESIDUOS SOLIDOS PARA NECHÍ, ANTIOQUIA, OCCIDENTE</t>
  </si>
  <si>
    <t>27657</t>
  </si>
  <si>
    <t>AMPLIACIÓN Y ELECTRIFICACIÓN DEL RELLENO SANITARIO NECHÍ, , OCCIDENTE</t>
  </si>
  <si>
    <t>IMPLEMENTACIÓN DE UNA ESTRATEGIA DE GESTION INTEGRAL DE RESIDUOS SÓLIDOS EN EL MUNICIPIO DE REMEDIOS, ANTIOQUIA, OCCIDENTE</t>
  </si>
  <si>
    <t>7744</t>
  </si>
  <si>
    <t>CONSTRUCCIÓN PARQUE ECOLÓGICO Y AMBIENTAL EL JUNQUITO Y FASE 3 RELLENO SANITARIO SABANALARGA, ANTIOQUIA, OCCIDENTE</t>
  </si>
  <si>
    <t>48714</t>
  </si>
  <si>
    <t>FORTALECIMIENTO DE LA GESTIÓN INTEGRAL DE RESIDUOS SÓLIDOS EN LAS VEREDAS POTRERITO, EL CARIBE, CAMBURE Y ZONA URBANA SAN JOSÉ DE LA MONTAÑA, ANTIOQUIA, OCCIDENTE</t>
  </si>
  <si>
    <t>190616</t>
  </si>
  <si>
    <t>FORTALECIMIENTO A LAS ACTIVIDADES DE RECOLECCIÓN DE LOS RESIDUOS SÓLIDOS EN EL MUNICIPIO DE SAN LUIS, ANTIOQUIA, OCCIDENTE</t>
  </si>
  <si>
    <t>137451</t>
  </si>
  <si>
    <t>CONSTRUCCIÓN Y CERRAMIENTO DE CELDAS PARA LA DISPOSICIÓN FINAL DE RESIDUOS SOLIDOS EN EL MUNICIPIO DE TARAZÁ, ANTIOQUIA, OCCIDENTE</t>
  </si>
  <si>
    <t>192154</t>
  </si>
  <si>
    <t>ESTUDIOS Y DISEÑOS PARA LA REALIZACIÓN DEL SISTEMA DE DISPOSICIÓN FINAL DE RESIDUOS SÓLIDOS (RELLENO SANITARIO) EN EL MUNICIPIO DE VALPARAÍSO, ANTIOQUIA, OCCIDENTE.</t>
  </si>
  <si>
    <t>82062</t>
  </si>
  <si>
    <t>ADECUACIÓN ,CIERRE Y CLAUSURA DE LA CELDA DE DISPOSICIÓN FINAL DE RESIDUOS SOLIDOS DEL MUNICIPO DE ARAUCA, DEPARTAMENTO DE ARAUCA, ORINOQUÍA</t>
  </si>
  <si>
    <t>206691</t>
  </si>
  <si>
    <t>ACTUALIZACIÓN DEL PLAN DE GESTIÓN INTEGRAL DE RESIDUOS SÓLIDOS – PGIRS DEL MUNICIPIO DE ARAUCA,  DEPARTAMENTO DE ARAUCA</t>
  </si>
  <si>
    <t>191438</t>
  </si>
  <si>
    <t>ACTUALIZACIÓN DEL PLAN DE GESTIÓN INTEGRAL DE RESIDUOS SÓLIDOS - PGIRS DEL MUNICIPIO DE MAGANGUÉ, DEPARTAMENTO DE BOLÍVAR.</t>
  </si>
  <si>
    <t>59501</t>
  </si>
  <si>
    <t>FORTALECIMIENTO A LA GESTIÓN INTEGRAL DE RESIDUOS SÓLIDOS EN EL SECTOR URBANO DEL MUNICIPIO DE SANTA ROSA DEL SUR, BOLÍVAR, CARIBE</t>
  </si>
  <si>
    <t>13978</t>
  </si>
  <si>
    <t>FORTALECIMIENTO DE LA RECOLECCION  DE RESIDUOS  SOLIDOS MEDIANTE LA ADQUISICION DE UN VEHICULO  RECOLECTOR - COMPACTADOR  PARA EL MUNICIPIO DE CUBARÁ - DEPARTAMNETO DE BOYACÁ</t>
  </si>
  <si>
    <t>6868</t>
  </si>
  <si>
    <t>ADQUISICIÓN DE MAQUINARIA PARA EL SERVICIO DE ASEO EN EL MUNICIPIO DE NOBSA NOBSA, BOYACÁ, CENTRO ORIENTE</t>
  </si>
  <si>
    <t>3171</t>
  </si>
  <si>
    <t>CONSTRUCCIÓN PLANTA MECANICOBIOLOGICA DE  RESIDUOS SOLIDOS ORGANICOS DEL MUNICIPIO DE NUEVO COLÓN, BOYACÁ, CENTRO ORIENTE</t>
  </si>
  <si>
    <t>207805</t>
  </si>
  <si>
    <t>ADQUISICIÓN VEHICULO COMPACTADOR PARA LA RECOLECCION DE RESIDUOS SOLIDOS EN EL MUNICIPIO DE PAIPA, BOYACÁ, CENTRO ORIENTE</t>
  </si>
  <si>
    <t>15894</t>
  </si>
  <si>
    <t>MEJORAMIENTO VIA VEREDA CALICHANA PLANTA REGIONAL DE TRATAMIENTO DE RESIDUOS SOLIDOS Y REPETIDORAS  DEL MUNICIPIO DE SANTA MARÍA, BOYACÁ, CENTRO ORIENTE</t>
  </si>
  <si>
    <t>5009</t>
  </si>
  <si>
    <t>CONSTRUCCIÓN 4 CENTROS DE ACOPIO DE RECOLECCION DE BASURAS EN EL AREA RURAL VILLA DE LEYVA, BOYACÁ, CENTRO ORIENTE</t>
  </si>
  <si>
    <t>9015</t>
  </si>
  <si>
    <t>ADQUISICIÓN CARRO COMPACTADOR DE BASURAS VILLA DE LEYVA, BOYACÁ, CENTRO ORIENTE</t>
  </si>
  <si>
    <t>4669</t>
  </si>
  <si>
    <t>IMPLEMENTACIÓN DE UNA ESTRATEGIA INTEGRAL A TRAVÉS DE INNOVACIÓN BIOTECNOLÓGICA PARA APROVECHAMIENTO DE RESIDUOS EN EL DEPARTAMENTO DE CALDAS</t>
  </si>
  <si>
    <t>228750</t>
  </si>
  <si>
    <t>IMPLEMENTACIÓN DE UNA ESTRATEGIA PARA GESTIONAR LOS RESIDUOS SÓLIDOS EN EL MUNICIPIO DE FILADELFIA, CALDAS, OCCIDENTE</t>
  </si>
  <si>
    <t>15988</t>
  </si>
  <si>
    <t>ADQUISICIÓN DE UN VEHÍCULO RECOLECTOR COMPACTADOR DE RESIDUOS  SÓLIDOS PARA EL MUNICIPIO DE MARMATO CALDAS</t>
  </si>
  <si>
    <t>207546</t>
  </si>
  <si>
    <t>IMPLEMENTACIÓN DE UNA ESTRATEGIA PARA GESTIONAR LOS RESIDUOS SÓLIDOS EN EL MUNICIPIO DE PÁCORA, CALDAS, OCCIDENTE</t>
  </si>
  <si>
    <t>81666</t>
  </si>
  <si>
    <t>CONSTRUCCIÓN Y ADECUACIÓN DE LA TRINCHERA NO. 9 CELDA B DE LA FASE IV EN EL RELLENO SANITARIO MACONDO, MUNICIPIO DE YOPAL, CASANARE, ORINOQUÍA</t>
  </si>
  <si>
    <t>1109</t>
  </si>
  <si>
    <t>CONSTRUCCIÓN CANAL PARA LA RECOLECCIÓN DE AGUAS LLUVIAS DE LA PLANTA DE RESIDUOS SÓLIDOS PARA EL MUNICIPIO DE OROCUÉ, CASANARE, ORINOQUÍA</t>
  </si>
  <si>
    <t>81770</t>
  </si>
  <si>
    <t>MEJORAMIENTO EN LA PRESTACIÓN DEL SERVICIO DE RECOLECCIÓN Y TRANSPORTE DE RESIDUOS SÓLIDOS EN EL MUNICIPIO DE SABANALARGA, CASANARE, ORINOQUÍA</t>
  </si>
  <si>
    <t>26303</t>
  </si>
  <si>
    <t>ADQUISICIÓN DE CAMION RECOLECTOR COMPACTADOR DE BASURAS PARA EL MUNICIPIO DE VILLANUEVA, CASANARE, ORINOQUÍA</t>
  </si>
  <si>
    <t>15969</t>
  </si>
  <si>
    <t>ESTUDIO EVALUACIÓN Y AJUSTES DEL PLAN DE GESTIÓN INTEGRAL DE RESIDUOS SÓLIDOS DEL MUNICIPIO DE YOPAL, DEPARTAMENTO DE CASANARE.</t>
  </si>
  <si>
    <t>10309</t>
  </si>
  <si>
    <t>CONSTRUCCIÓN Y ADECUACION DE LA TRINCHERA Nº 9A  EN EL RELLENO SANITARIO MACONDO YOPAL, CASANARE, ORINOQUÍA</t>
  </si>
  <si>
    <t>229546</t>
  </si>
  <si>
    <t>FORTALECIMIENTO DE LA RECOLECCIÓN Y TRANSPORTE DE RESIDUOS SOLIDOS, MEDIANTE LA ADQUISICIÓN DE UN VEHÍCULO COMPACTADOR EN EL MUNICIPIO DE MIRANDA CAUCA</t>
  </si>
  <si>
    <t>26415</t>
  </si>
  <si>
    <t>ESTUDIOS , DISEÑOS, FORMULACIÓN DEL ESTUDIO DE IMPACTO AMBIENTAL Y LICENCIAMIENTO PARA EL PARQUE AMBIENTAL-SANITARIO BECERRIL, CESAR, CARIBE</t>
  </si>
  <si>
    <t>7618</t>
  </si>
  <si>
    <t>CONSTRUCCIÓN DEL RELLENO SANITARIO REGIONAL DEL NOROCCIDENTE DEL DEPARTAMENTO DEL CESAR</t>
  </si>
  <si>
    <t>190659</t>
  </si>
  <si>
    <t>MEJORAMIENTO DEL SISTEMA DE RECOLECCIÓN DE RESIDUOS SÓLIDOS MEDIANTE LA ADQUISICIÓN DE  UN VEHÍCULO RECOLECTOR-COMPACTADOR DE BASURAS EN ISTMINA, CHOCÓ, OCCIDENTE</t>
  </si>
  <si>
    <t>113731</t>
  </si>
  <si>
    <t>DESARROLLO DE ACTIVIDADES PARA PROMOVER EL MANEJO ADECUADO DE RESIDUOS SÓLIDOS EN EL MUNICIPIO DEL PARAMO, DEPARTAMENTO DE SANTANDER.</t>
  </si>
  <si>
    <t>229999</t>
  </si>
  <si>
    <t>IMPLEMENTACIÓN DE ESTRATEGIAS AMBIENTALES PARA LA GESTIÓN INTEGRAL DE RESIDUOS SÓLIDOS, EN LOS MUNICIPIOS DE LA JAGUA DEL PILAR, URUMITA Y EL MOLINO, LA GUAJIRA, CARIBE</t>
  </si>
  <si>
    <t>230002</t>
  </si>
  <si>
    <t>IMPLEMENTACIÓN DE ACCIONES AMBIENTALES PARA LA DISPOSICIÓN Y MANEJO ADECUADO DE RESIDUOS SÓLIDOS DOMICILIARIOS Y FORTALECIMIENTO DEL COMPARENDO AMBIENTAL EN EL MUNICIPIO DE DISTRACCIÓN LA GUAJIRA</t>
  </si>
  <si>
    <t>5984</t>
  </si>
  <si>
    <t>DESARROLLO MANEJO Y APROVECHAMIENTO DE LOS RESIDUOS SOLIDOS Y ORGANICOS EN  EL SAN JUAN DEL CESAR, LA GUAJIRA, CARIBE</t>
  </si>
  <si>
    <t>12248</t>
  </si>
  <si>
    <t>FORTALECIMIENTO DE LA GESTION INTEGRAL DE RESIDUOS SOLIDOS, A TRAVES DE SISTEMAS RECIONALES EN LAS PROVINCIAS DE UBATE Y RIONEGRO EN EL DEPARTAMENTO DE CUNDINAMARCA</t>
  </si>
  <si>
    <t>59036</t>
  </si>
  <si>
    <t>FORTALECIMIENTO DE LA RECOLECCIÓN DE RESIDUOS SÓLIDOS MEDIANTE LA ADQUISICIÓN DE UN VEHÍCULO RECOLECTOR - COMPACTADOR PARA EL MUNICIPIO DE QUETAME CUNDINAMARCA</t>
  </si>
  <si>
    <t>113110</t>
  </si>
  <si>
    <t>ADQUISICIÓN DE VEHICULO RECOLECTOR - COMPACTADOR PARA EL FORTALECIMIENTO DE LA RECOLECCION DE RESIDUOS SOLIDOS, MUNICIPIO DE SUESCA, CUNDINAMARCA</t>
  </si>
  <si>
    <t>206413</t>
  </si>
  <si>
    <t>FORTALECIMIENTO DE LA GESTION INTEGRAL DE RESIDUOS SOLIDOS EN EL MUNICIPIO DE MONTELÍBANO, CÓRDOBA, CARIBE</t>
  </si>
  <si>
    <t>189172</t>
  </si>
  <si>
    <t>MEJORAMIENTO DEL SISTEMA DE RECOLECCIÓN DE RESIDUOS SOLIDOS EN EL MUNICIPIO DE ACEVEDO, HUILA</t>
  </si>
  <si>
    <t>227881</t>
  </si>
  <si>
    <t>ADQUISICIÓN DE UN VEHÍCULO RECOLECTOR COMPACTADOR PARA EL MUNICIPIO DE BARAYA, DEPARTAMENTO DEL HUILA</t>
  </si>
  <si>
    <t>60293</t>
  </si>
  <si>
    <t>MEJORAMIENTO EN LA COBERTURA DEL SERVICIO DE RECOLECCION Y TRANSPORTE DE RESIDUOS SOLIDOS PARA EL MUNICIPIO DE GUADALUPE DEPARTAMENTO DEL HUILA</t>
  </si>
  <si>
    <t>206401</t>
  </si>
  <si>
    <t>ADQUISICIÓN DE UN VEHÍCULO RECOLECTOR COMPACTADOR PARA EL MUNICIPIO DE PALERMO, HUILA, CENTRO ORIENTE</t>
  </si>
  <si>
    <t>11010</t>
  </si>
  <si>
    <t>ADQUISICIÓN DE VEHÍCULO RECOLECTOR  COMPACTADOR PARA EL MUNICIPIO SAN AGUSTÍN, HUILA.</t>
  </si>
  <si>
    <t>207809</t>
  </si>
  <si>
    <t>IMPLEMENTACIÓN DEL PLAN DE GESTIÓN INTEGRAL DE RESIDUOS SÓLIDOS DEL MUNICIPIO DE ALBANIA, LA GUAJIRA.</t>
  </si>
  <si>
    <t>137905</t>
  </si>
  <si>
    <t>IMPLEMENTACIÓN DE ACCIONES DE CONTINGENCIA Y MITIGACIÓN DE LOS DETRIMENTOS AMBIENTALES ORIGINADOS POR LA PRESENCIA DE RESIDUOS SÓLIDOS EN ESPACIOS PÚBLICOS, CALLES, CANALES DE AGUA LLUVIA Y CUNETAS, EN BARRANCAS, LA GUAJIRA.</t>
  </si>
  <si>
    <t>273997</t>
  </si>
  <si>
    <t>ACTUALIZACIÓN DEL PLAN DE GESTION INTEGRAL DE RESIDUOS SÓLIDOS (PGIRS), DEL MUNICIPIO DE BARRANCAS, DEPARTAMENTO DE LA GUAJIRA</t>
  </si>
  <si>
    <t>189119</t>
  </si>
  <si>
    <t>FORTALECIMIENTO COMUNITARIO SOBRE EL MANEJO DE LOS RESIDUOS SÓLIDOS, LA GESTIÓN DEL RIESGO Y LA ADAPTACIÓN CLIMÁTICA EN LOS CORREGIMIENTOS DE SIAPANA Y PUERTO ESTRELLA DEL MUNICIPIO DE URIBIA, LA GUAJIRA</t>
  </si>
  <si>
    <t>189120</t>
  </si>
  <si>
    <t>IMPLEMENTACIÓN DEL PROGRAMA DE SENSIBILIZACIÓN Y EDUCACIÓN MASIVA EN MANEJO ADECUADO DE RESIDUOS SÓLIDOS DIRIGIDA A LA POBLACIÓN DE LA ZONA URBANA COMO APOYO AL FORTALECIMIENTO A LAS ACTIVIDADES DEL PGIRS DEL MUNICIPIO DE URIBIA</t>
  </si>
  <si>
    <t>242787</t>
  </si>
  <si>
    <t>MEJORAMIENTO DE LA PRESTACIÓN DEL SERVICIO DE ASEO URBANO EN EL MUNICIPIO DE URIBIA, LA GUAJIRA</t>
  </si>
  <si>
    <t>7329</t>
  </si>
  <si>
    <t>ACTUALIZACIÓN DEL PGIRS DEL MUNICIPIO DE CIÉNAGA, MAGDALENA, CARIBE</t>
  </si>
  <si>
    <t>135738</t>
  </si>
  <si>
    <t>FORTALECIMIENTO EN EL SECTOR SANEAMIENTO BÁSICO Y RESIDUOS SOLIDOS EN EL MUNICIPIO DE EL BANCO, MAGDALENA, CARIBE</t>
  </si>
  <si>
    <t>12042</t>
  </si>
  <si>
    <t>CONSTRUCCIÓN CELDA DE DISPOSICIÓN FINAL DE RESIDUOS SÓLIDOS DE 60 X 40 ML EN LA VEREDA MONTELIBANO DEL MUNICIPIO DE ACACÍAS, META, ORINOQUÍA</t>
  </si>
  <si>
    <t>5175</t>
  </si>
  <si>
    <t>DISEÑO DEL RELLENO SANITARIO, ESTUDIOS DE IMPACTO AMBIENTAL Y LICENCIAMIENTO PARA EL MANEJO DE LOS RESIDUOS SÓLIDOS EN PUERTO GAITÁN, META, ORINOQUÍA</t>
  </si>
  <si>
    <t>124385</t>
  </si>
  <si>
    <t>MEJORAMIENTO DE LA RECOLECCIÓN DE RESIDUOS SÓLIDOS EN EL MUNICIPIO DE MAGÜI, NARIÑO, OCCIDENTE</t>
  </si>
  <si>
    <t>228412</t>
  </si>
  <si>
    <t>CONSTRUCCIÓN SISTEMA DE TRATAMIENTO DE LIXIVIADOS PARA EL RELLENO SANITARIO LOCALIZADO EN LA VEREDA SANTA ISABEL DEL ORITO, PUTUMAYO, AMAZONÍA</t>
  </si>
  <si>
    <t>27225</t>
  </si>
  <si>
    <t>CONSTRUCCIÓN RELLENO SANITARIO SANTA ISABEL, MUNICIPIO DE ORITO, DEPARTAMENTO DEL PUTUMAYO (CONTRATO ADICIONAL)</t>
  </si>
  <si>
    <t>27117</t>
  </si>
  <si>
    <t>FORTALECIMIENTO AL MANEJO DE LOS RESIDUOS SOLIDOS, A TRAVES DE FORMACION, CAPACITACION Y SENSIBILIZCIÓN COMUNITARIA EN EL MUNICIPIO DE MOCOA, PUTUMAYO, AMAZONÍA</t>
  </si>
  <si>
    <t>4997</t>
  </si>
  <si>
    <t>ACTUALIZACIÓN DEL PLAN DE GESTION INTEGRAL DE RESIDUOS SOLIDOS PGIRS COMO ALTERNATIVA DE SOLUCION REGIONAL EN EL MUNICIPIO DE BARICHARA, DEPARTAMENTO DE SANTANDER</t>
  </si>
  <si>
    <t>207577</t>
  </si>
  <si>
    <t>FORTALECIMIENTO DE LOS MECANISMOS PARA LA RECOLECCIÓN DE RESIDUOS SÓLIDOS DEL MUNICIPIO DE BETULIA, SANTANDER.</t>
  </si>
  <si>
    <t>26515</t>
  </si>
  <si>
    <t>CONSTRUCCIÓN DE OBRAS DE AMPLIACION Y MEJORAMIENTO DEL BOTADERO MUNICIPAL PARA EL MANEJO Y DISPOSICION FINAL DE RESIDUOS SOLIDOS EN PUERTO WILCHES, SANTANDER</t>
  </si>
  <si>
    <t>8072</t>
  </si>
  <si>
    <t>IMPLEMENTACIÓN SISTEMA OPTIMO DE RECOLECCION, TRANSPORTE Y DISPOSICION FINAL DE RESIDUOS SOLIDOS Y EJECUCION DE CAMPAÑAS EDUCATIVAS EN EL CASCO URBANO DE LOS PALMITOS, SUCRE, CARIBE</t>
  </si>
  <si>
    <t>12204</t>
  </si>
  <si>
    <t>IMPLEMENTACIÓN DE CAMPAÑAS EDUCATIVAS A TRAVES DE CAPACITACION Y TALLERES A LIDERES, PROMOTORES AMBIENTALES, ESTUDIANTES Y POBLACION EN TEMAS COMO MANEJO ADECUADO DE RESIDUOS SOLIDOS Y CUIDADO DEL AMBIENTE EN OVEJAS-SUCRE</t>
  </si>
  <si>
    <t>241303</t>
  </si>
  <si>
    <t>CONSTRUCCIÓN DE OBRAS COMPLEMENTARIAS PARA LA OPERACIÓN DEL RELLENO SANITARIO UBICADO EN EL PREDIO DENOMINADO LOS CERROS Y CLAUSURA DE LA CELDA NUMERO TRES DEL MUNICIPIO DETOLÚ VIEJO, DEPARTAMENTO DE SUCRE</t>
  </si>
  <si>
    <t>253616</t>
  </si>
  <si>
    <t>CONSTRUCCIÓN DE LA CELDA NUMERO CUATRO DEL RELLENO SANITARIO LOS CERROS, MUNICIPIO DETOLÚ VIEJO, DEPARTAMENTO DE SUCRE</t>
  </si>
  <si>
    <t>193518</t>
  </si>
  <si>
    <t>MEJORAMIENTO DE LA GESTION INTEGRAL DE LOS RESIDUOS SOLIDOS MEDIANTE LA ADQUISICION DE UN VEHICULO RECOLECTOR COMPACTADOR DE BASURAS MUNICIPIO DE AMBALEMATOLIMA</t>
  </si>
  <si>
    <t>190426</t>
  </si>
  <si>
    <t>MEJORAMIENTO DE LA GESTION INTEGRAL DE LOS RESIDUOS SOLIDOS MEDIANTE ADQUISICION DE UN VEHICULO RECOLECTOR COMPACTADOR DE BASURAS MUNICIPIO DE ARMERO GUAYABAL, TOLIMA.</t>
  </si>
  <si>
    <t>8791</t>
  </si>
  <si>
    <t>MEJORAMIENTO DE LA GESTIÓN INTEGRAL DE LOS RESIDUOS SOLIDOS MEDIANTE LA ADQUISICIÓN DE UN VEHICULO RECOLECTOR COMPACTADOR DE BASURAS EN EL MUNICIPIO DE FRESNO TOLIMA</t>
  </si>
  <si>
    <t>5613</t>
  </si>
  <si>
    <t>MEJORAMIENTO DE LA GESTIÓN INTEGRAL DE RESIDUOS SÓLIDOS MEDIANTE LA ADQUISICIÓN DE UN VEHÍCULO RECOLECTOR COMPACTADOR DE BASURAS EN EL MUNCIPIO DE HERVEO, TOLIMA</t>
  </si>
  <si>
    <t>193515</t>
  </si>
  <si>
    <t>MEJORAMIENTO DE LA GESTION INTEGRAL DE LOS RESIDUOS SOLIDOS MEDIANTE LA ADQUISICION DE UN VEHICULO RECOLECTOR COMPACTADOR DE BASURAS EN EL MUNICIPIO DE PALOCABILDO TOLIMA</t>
  </si>
  <si>
    <t>5619</t>
  </si>
  <si>
    <t>MEJORAMIENTO DE LA GESTIÓN INTEGRAL DE RESIDUOS SÓLIDOS MEDIANTE LA ADQUISICIÓN DE UN VEHÍCULO RECOLECTOR COMPACTADOR DE BASURAS EN EL MUNCIPIO DE SALDAÑA, TOLIMA</t>
  </si>
  <si>
    <t>15370</t>
  </si>
  <si>
    <t>MEJORAMIENTO DEL SISTEMA DE RECOLECCIÓN Y TRANSPORTE DE RESIDUOS SÓLIDOS EN EL MUNICIPIO DE VENADILLO,DEPARTAMENTO DEL TOLIMA.</t>
  </si>
  <si>
    <t>5684</t>
  </si>
  <si>
    <t>MEJORAMIENTO DE LA GESTIÓN INTEGRAL DE RESIDUOS SÓLIDOS MEDIANTE LA ADQUISICIÓN DE UN VEHÍCULO RECOLECTOR COMPACTADOR DE BASURAS EN EL MUNCIPIO DE VILLAHERMOSA, TOLIMA</t>
  </si>
  <si>
    <t>48594</t>
  </si>
  <si>
    <t>INSTALACIÓN DE PUNTOS ECOLÓGICOS Y SENSIBILIZACIÓN EN EL MANEJO DE LOS RESIDUOS SÓLIDOS EN PARQUES Y ESCENARIOS DEPORTIVOS DE YUMBO, VALLE DEL CAUCA, OCCIDENTE</t>
  </si>
  <si>
    <t>9267</t>
  </si>
  <si>
    <t>CONSTRUCCIÓN DE LA CELDA NO. 3 Y SELLAMIENTO DE LA CELDA NO. 2 DEL RELLENO SANITARIO DEL CARURU, VAUPÉS, ORINOQUÍA</t>
  </si>
  <si>
    <t>CONTRATADO EN EJECUCIÓN</t>
  </si>
  <si>
    <t>TERMINADO</t>
  </si>
  <si>
    <t>CERRADO</t>
  </si>
  <si>
    <t>SIN CONTRATAR</t>
  </si>
  <si>
    <t>PARA CIERRE</t>
  </si>
  <si>
    <t>02</t>
  </si>
  <si>
    <t>12</t>
  </si>
  <si>
    <t>06</t>
  </si>
  <si>
    <t>11</t>
  </si>
  <si>
    <t>05</t>
  </si>
  <si>
    <t>04</t>
  </si>
  <si>
    <t>01</t>
  </si>
  <si>
    <t>03</t>
  </si>
  <si>
    <t>13</t>
  </si>
  <si>
    <t>Sin Enfoque Diferencial</t>
  </si>
  <si>
    <t>Población Indígena</t>
  </si>
  <si>
    <t>Población Afrocolombiana</t>
  </si>
  <si>
    <t>NA</t>
  </si>
  <si>
    <t>S/N</t>
  </si>
  <si>
    <t>NO APLICA</t>
  </si>
  <si>
    <t>001</t>
  </si>
  <si>
    <t>002</t>
  </si>
  <si>
    <t>SN</t>
  </si>
  <si>
    <t>003</t>
  </si>
  <si>
    <t>004</t>
  </si>
  <si>
    <t>005</t>
  </si>
  <si>
    <t>006</t>
  </si>
  <si>
    <t>007</t>
  </si>
  <si>
    <t>008</t>
  </si>
  <si>
    <t>000</t>
  </si>
  <si>
    <t>s/n</t>
  </si>
  <si>
    <t>SIN</t>
  </si>
  <si>
    <t>nd</t>
  </si>
  <si>
    <t>012</t>
  </si>
  <si>
    <t>N.A</t>
  </si>
  <si>
    <t>ND</t>
  </si>
  <si>
    <t>35</t>
  </si>
  <si>
    <t>36</t>
  </si>
  <si>
    <t>025</t>
  </si>
  <si>
    <t>010</t>
  </si>
  <si>
    <t>PES-302</t>
  </si>
  <si>
    <t>Acuerdo 001</t>
  </si>
  <si>
    <t>S/N 15/11/2012</t>
  </si>
  <si>
    <t>S/N 27/08/2013</t>
  </si>
  <si>
    <t>20141900016501</t>
  </si>
  <si>
    <t>2 APLICA ACUERDO 06 DE 2011</t>
  </si>
  <si>
    <t>0048</t>
  </si>
  <si>
    <t>5243</t>
  </si>
  <si>
    <t>102.07.4220</t>
  </si>
  <si>
    <t>1020.05.19-0061-2015</t>
  </si>
  <si>
    <t>13-45-018</t>
  </si>
  <si>
    <t>OD2013064</t>
  </si>
  <si>
    <t>20163300162523</t>
  </si>
  <si>
    <t>20163300162513</t>
  </si>
  <si>
    <t>1-07042014</t>
  </si>
  <si>
    <t>20151008</t>
  </si>
  <si>
    <t>010_2015</t>
  </si>
  <si>
    <t>0830</t>
  </si>
  <si>
    <t>032</t>
  </si>
  <si>
    <t>2012015</t>
  </si>
  <si>
    <t>0057</t>
  </si>
  <si>
    <t>00131</t>
  </si>
  <si>
    <t>20130085</t>
  </si>
  <si>
    <t>25-10-2013</t>
  </si>
  <si>
    <t>9716100254</t>
  </si>
  <si>
    <t>005 de 2013</t>
  </si>
  <si>
    <t>010 de 2013</t>
  </si>
  <si>
    <t>LLANOS</t>
  </si>
  <si>
    <t>CARIBE I</t>
  </si>
  <si>
    <t>CARIBE II</t>
  </si>
  <si>
    <t>Fecha de corte : 15 de marzo de 2017</t>
  </si>
  <si>
    <t>60087</t>
  </si>
  <si>
    <t>60083</t>
  </si>
  <si>
    <t>61133</t>
  </si>
  <si>
    <t>61076</t>
  </si>
  <si>
    <t>61087</t>
  </si>
  <si>
    <t>61092</t>
  </si>
  <si>
    <t>61100</t>
  </si>
  <si>
    <t>61102</t>
  </si>
  <si>
    <t>61218</t>
  </si>
  <si>
    <t>61204</t>
  </si>
  <si>
    <t>60798</t>
  </si>
  <si>
    <t>60082</t>
  </si>
  <si>
    <t>60516</t>
  </si>
  <si>
    <t>60380</t>
  </si>
  <si>
    <t>60098</t>
  </si>
  <si>
    <t>60178</t>
  </si>
  <si>
    <t>60546</t>
  </si>
  <si>
    <t>60373</t>
  </si>
  <si>
    <t>60123</t>
  </si>
  <si>
    <t>60526</t>
  </si>
  <si>
    <t>60669</t>
  </si>
  <si>
    <t>60539</t>
  </si>
  <si>
    <t>60284</t>
  </si>
  <si>
    <t>60972</t>
  </si>
  <si>
    <t>60987</t>
  </si>
  <si>
    <t>60213</t>
  </si>
  <si>
    <t>60828</t>
  </si>
  <si>
    <t>60101</t>
  </si>
  <si>
    <t>60443</t>
  </si>
  <si>
    <t>61248</t>
  </si>
  <si>
    <t>61227</t>
  </si>
  <si>
    <t>60150</t>
  </si>
  <si>
    <t>61033</t>
  </si>
  <si>
    <t>60224</t>
  </si>
  <si>
    <t>60759</t>
  </si>
  <si>
    <t>60107</t>
  </si>
  <si>
    <t>60820</t>
  </si>
  <si>
    <t>60403</t>
  </si>
  <si>
    <t>60547</t>
  </si>
  <si>
    <t>60772</t>
  </si>
  <si>
    <t>60826</t>
  </si>
  <si>
    <t>60947</t>
  </si>
  <si>
    <t>60733</t>
  </si>
  <si>
    <t>60625</t>
  </si>
  <si>
    <t>60757</t>
  </si>
  <si>
    <t>60230</t>
  </si>
  <si>
    <t>60112</t>
  </si>
  <si>
    <t>60530</t>
  </si>
  <si>
    <t>60116</t>
  </si>
  <si>
    <t>60839</t>
  </si>
  <si>
    <t>60244</t>
  </si>
  <si>
    <t>60536</t>
  </si>
  <si>
    <t>60919</t>
  </si>
  <si>
    <t>60118</t>
  </si>
  <si>
    <t>60119</t>
  </si>
  <si>
    <t>60899</t>
  </si>
  <si>
    <t>5000</t>
  </si>
  <si>
    <t>5120</t>
  </si>
  <si>
    <t>5425</t>
  </si>
  <si>
    <t>5495</t>
  </si>
  <si>
    <t>5604</t>
  </si>
  <si>
    <t>5658</t>
  </si>
  <si>
    <t>5856</t>
  </si>
  <si>
    <t>81001</t>
  </si>
  <si>
    <t>13430</t>
  </si>
  <si>
    <t>13688</t>
  </si>
  <si>
    <t>15000</t>
  </si>
  <si>
    <t>15223</t>
  </si>
  <si>
    <t>15491</t>
  </si>
  <si>
    <t>15494</t>
  </si>
  <si>
    <t>15516</t>
  </si>
  <si>
    <t>15690</t>
  </si>
  <si>
    <t>15407</t>
  </si>
  <si>
    <t>17442</t>
  </si>
  <si>
    <t>17000</t>
  </si>
  <si>
    <t>17272</t>
  </si>
  <si>
    <t>17513</t>
  </si>
  <si>
    <t>85000</t>
  </si>
  <si>
    <t>85230</t>
  </si>
  <si>
    <t>85300</t>
  </si>
  <si>
    <t>85440</t>
  </si>
  <si>
    <t>85001</t>
  </si>
  <si>
    <t>19455</t>
  </si>
  <si>
    <t>20045</t>
  </si>
  <si>
    <t>20000</t>
  </si>
  <si>
    <t>8888028</t>
  </si>
  <si>
    <t>8888013</t>
  </si>
  <si>
    <t>25000</t>
  </si>
  <si>
    <t>25594</t>
  </si>
  <si>
    <t>25772</t>
  </si>
  <si>
    <t>23466</t>
  </si>
  <si>
    <t>41006</t>
  </si>
  <si>
    <t>41078</t>
  </si>
  <si>
    <t>41319</t>
  </si>
  <si>
    <t>41524</t>
  </si>
  <si>
    <t>41668</t>
  </si>
  <si>
    <t>44035</t>
  </si>
  <si>
    <t>44078</t>
  </si>
  <si>
    <t>44650</t>
  </si>
  <si>
    <t>44847</t>
  </si>
  <si>
    <t>47189</t>
  </si>
  <si>
    <t>47245</t>
  </si>
  <si>
    <t>50006</t>
  </si>
  <si>
    <t>50568</t>
  </si>
  <si>
    <t>52427</t>
  </si>
  <si>
    <t>86320</t>
  </si>
  <si>
    <t>86000</t>
  </si>
  <si>
    <t>68079</t>
  </si>
  <si>
    <t>68092</t>
  </si>
  <si>
    <t>68533</t>
  </si>
  <si>
    <t>68575</t>
  </si>
  <si>
    <t>70418</t>
  </si>
  <si>
    <t>70508</t>
  </si>
  <si>
    <t>70823</t>
  </si>
  <si>
    <t>73030</t>
  </si>
  <si>
    <t>73055</t>
  </si>
  <si>
    <t>73283</t>
  </si>
  <si>
    <t>73347</t>
  </si>
  <si>
    <t>73520</t>
  </si>
  <si>
    <t>73671</t>
  </si>
  <si>
    <t>73861</t>
  </si>
  <si>
    <t>73870</t>
  </si>
  <si>
    <t>76892</t>
  </si>
  <si>
    <t>97161</t>
  </si>
  <si>
    <t>6666637</t>
  </si>
  <si>
    <t>6666509</t>
  </si>
  <si>
    <t>6666597</t>
  </si>
  <si>
    <t>6666501</t>
  </si>
  <si>
    <t>6666666</t>
  </si>
  <si>
    <t>6666677</t>
  </si>
  <si>
    <t>SUBSECTOR</t>
  </si>
  <si>
    <t>RELACIÓN DE PROYECTOS APROBADOS Y MIGRADOS A GESPROY-SGR - GESTIÓN DE RESIDUOS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</si>
</sst>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-C0A]mmm\-yy;@"/>
    <numFmt numFmtId="168" formatCode="_(&quot;$&quot;* #,##0.00_);_(&quot;$&quot;* \(#,##0.00\);_(&quot;$&quot;* &quot;-&quot;??_);_(@_)"/>
    <numFmt numFmtId="169" formatCode="_(&quot;$&quot;* #,##0_);_(&quot;$&quot;* \(#,##0\);_(&quot;$&quot;* &quot;-&quot;_);_(@_)"/>
    <numFmt numFmtId="170" formatCode="d/mm/yyyy;@"/>
  </numFmts>
  <fonts count="36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898">
    <xf numFmtId="0" fontId="0" fillId="0" borderId="0"/>
    <xf numFmtId="0" fontId="9" fillId="0" borderId="0"/>
    <xf numFmtId="0" fontId="9" fillId="0" borderId="0"/>
    <xf numFmtId="9" fontId="9" fillId="0" borderId="0"/>
    <xf numFmtId="0" fontId="9" fillId="0" borderId="0"/>
    <xf numFmtId="166" fontId="11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7" fontId="12" fillId="0" borderId="0"/>
    <xf numFmtId="0" fontId="12" fillId="0" borderId="0" applyAlignment="0"/>
    <xf numFmtId="167" fontId="12" fillId="0" borderId="0"/>
    <xf numFmtId="0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0" fillId="0" borderId="0"/>
    <xf numFmtId="0" fontId="10" fillId="0" borderId="0"/>
    <xf numFmtId="0" fontId="12" fillId="0" borderId="0"/>
    <xf numFmtId="167" fontId="12" fillId="0" borderId="0"/>
    <xf numFmtId="0" fontId="12" fillId="0" borderId="0" applyAlignment="0"/>
    <xf numFmtId="0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3" fillId="0" borderId="0"/>
    <xf numFmtId="0" fontId="10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0" fontId="15" fillId="0" borderId="0"/>
    <xf numFmtId="0" fontId="15" fillId="0" borderId="0"/>
    <xf numFmtId="0" fontId="16" fillId="0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3" borderId="2">
      <alignment vertical="center"/>
    </xf>
    <xf numFmtId="0" fontId="9" fillId="0" borderId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1" fillId="0" borderId="0"/>
    <xf numFmtId="0" fontId="18" fillId="0" borderId="0"/>
    <xf numFmtId="169" fontId="9" fillId="0" borderId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8" fillId="0" borderId="0"/>
    <xf numFmtId="0" fontId="10" fillId="0" borderId="0"/>
    <xf numFmtId="0" fontId="7" fillId="0" borderId="0"/>
    <xf numFmtId="0" fontId="11" fillId="0" borderId="0"/>
    <xf numFmtId="166" fontId="1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/>
    <xf numFmtId="0" fontId="7" fillId="0" borderId="0" applyAlignment="0"/>
    <xf numFmtId="167" fontId="7" fillId="0" borderId="0"/>
    <xf numFmtId="0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167" fontId="7" fillId="0" borderId="0"/>
    <xf numFmtId="0" fontId="7" fillId="0" borderId="0" applyAlignment="0"/>
    <xf numFmtId="0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9" fontId="11" fillId="0" borderId="0" applyFont="0" applyFill="0" applyBorder="0" applyAlignment="0" applyProtection="0"/>
    <xf numFmtId="0" fontId="7" fillId="0" borderId="0"/>
    <xf numFmtId="0" fontId="19" fillId="0" borderId="0"/>
    <xf numFmtId="0" fontId="20" fillId="0" borderId="0"/>
    <xf numFmtId="0" fontId="6" fillId="0" borderId="0"/>
    <xf numFmtId="0" fontId="11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5" fillId="0" borderId="0"/>
    <xf numFmtId="0" fontId="11" fillId="0" borderId="0"/>
    <xf numFmtId="166" fontId="1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/>
    <xf numFmtId="0" fontId="5" fillId="0" borderId="0" applyAlignment="0"/>
    <xf numFmtId="167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 applyAlignment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/>
    <xf numFmtId="0" fontId="5" fillId="0" borderId="0" applyAlignment="0"/>
    <xf numFmtId="167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 applyAlignment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11" fillId="0" borderId="0"/>
    <xf numFmtId="166" fontId="1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/>
    <xf numFmtId="0" fontId="4" fillId="0" borderId="0" applyAlignment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0" fontId="4" fillId="0" borderId="0" applyAlignment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/>
    <xf numFmtId="0" fontId="4" fillId="0" borderId="0" applyAlignment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0" fontId="4" fillId="0" borderId="0" applyAlignment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/>
    <xf numFmtId="0" fontId="4" fillId="0" borderId="0" applyAlignment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0" fontId="4" fillId="0" borderId="0" applyAlignment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/>
    <xf numFmtId="0" fontId="4" fillId="0" borderId="0" applyAlignment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0" fontId="4" fillId="0" borderId="0" applyAlignment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3" fillId="0" borderId="0"/>
    <xf numFmtId="0" fontId="11" fillId="0" borderId="0"/>
    <xf numFmtId="166" fontId="1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/>
    <xf numFmtId="0" fontId="3" fillId="0" borderId="0" applyAlignment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0" fontId="3" fillId="0" borderId="0" applyAlignment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/>
    <xf numFmtId="0" fontId="0" fillId="0" borderId="0" xfId="0" applyFont="1" applyAlignment="1">
      <alignment horizontal="center" vertical="center" wrapText="1"/>
    </xf>
    <xf numFmtId="0" fontId="21" fillId="0" borderId="0" xfId="1" applyNumberFormat="1" applyFont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1" fillId="4" borderId="1" xfId="1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1" fontId="21" fillId="5" borderId="1" xfId="0" applyNumberFormat="1" applyFont="1" applyFill="1" applyBorder="1" applyAlignment="1">
      <alignment horizontal="center" vertical="center" wrapText="1"/>
    </xf>
    <xf numFmtId="170" fontId="21" fillId="5" borderId="1" xfId="0" applyNumberFormat="1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0" fontId="21" fillId="5" borderId="1" xfId="1" applyNumberFormat="1" applyFont="1" applyFill="1" applyBorder="1" applyAlignment="1">
      <alignment horizontal="center" vertical="center" wrapText="1"/>
    </xf>
    <xf numFmtId="0" fontId="21" fillId="5" borderId="1" xfId="63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0" fontId="0" fillId="6" borderId="0" xfId="0" applyFill="1" applyAlignment="1">
      <alignment vertical="center"/>
    </xf>
    <xf numFmtId="0" fontId="23" fillId="0" borderId="0" xfId="0" applyFont="1" applyAlignment="1">
      <alignment vertical="center"/>
    </xf>
    <xf numFmtId="1" fontId="0" fillId="0" borderId="0" xfId="0" applyNumberFormat="1" applyFont="1" applyAlignment="1">
      <alignment horizontal="center" vertical="center"/>
    </xf>
    <xf numFmtId="170" fontId="0" fillId="0" borderId="0" xfId="0" applyNumberFormat="1" applyFont="1" applyAlignment="1">
      <alignment vertical="center"/>
    </xf>
    <xf numFmtId="166" fontId="0" fillId="0" borderId="0" xfId="5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4" fontId="31" fillId="5" borderId="0" xfId="0" applyNumberFormat="1" applyFont="1" applyFill="1" applyBorder="1" applyAlignment="1">
      <alignment horizontal="right" vertical="center" wrapText="1"/>
    </xf>
    <xf numFmtId="0" fontId="31" fillId="5" borderId="0" xfId="0" applyFont="1" applyFill="1" applyBorder="1" applyAlignment="1">
      <alignment horizontal="right" vertical="center" wrapText="1"/>
    </xf>
    <xf numFmtId="0" fontId="31" fillId="5" borderId="0" xfId="0" applyFont="1" applyFill="1" applyBorder="1" applyAlignment="1">
      <alignment horizontal="left" vertical="center" wrapText="1"/>
    </xf>
    <xf numFmtId="4" fontId="31" fillId="5" borderId="0" xfId="0" applyNumberFormat="1" applyFont="1" applyFill="1" applyBorder="1" applyAlignment="1" applyProtection="1">
      <alignment horizontal="right" vertical="center" wrapText="1"/>
    </xf>
    <xf numFmtId="1" fontId="31" fillId="5" borderId="0" xfId="0" applyNumberFormat="1" applyFont="1" applyFill="1" applyBorder="1" applyAlignment="1">
      <alignment horizontal="center" vertical="center" wrapText="1"/>
    </xf>
    <xf numFmtId="3" fontId="31" fillId="5" borderId="0" xfId="0" applyNumberFormat="1" applyFont="1" applyFill="1" applyBorder="1" applyAlignment="1">
      <alignment horizontal="right" vertical="center" wrapText="1"/>
    </xf>
    <xf numFmtId="170" fontId="31" fillId="5" borderId="0" xfId="0" applyNumberFormat="1" applyFont="1" applyFill="1" applyBorder="1" applyAlignment="1">
      <alignment horizontal="left" vertical="center" wrapText="1"/>
    </xf>
    <xf numFmtId="166" fontId="31" fillId="5" borderId="0" xfId="0" applyNumberFormat="1" applyFont="1" applyFill="1" applyBorder="1" applyAlignment="1">
      <alignment vertical="center" wrapText="1"/>
    </xf>
    <xf numFmtId="4" fontId="31" fillId="5" borderId="0" xfId="0" applyNumberFormat="1" applyFont="1" applyFill="1" applyBorder="1" applyAlignment="1" applyProtection="1">
      <alignment horizontal="left" vertical="center" wrapText="1"/>
    </xf>
    <xf numFmtId="14" fontId="31" fillId="5" borderId="0" xfId="0" applyNumberFormat="1" applyFont="1" applyFill="1" applyBorder="1" applyAlignment="1">
      <alignment horizontal="right" vertical="center" wrapText="1"/>
    </xf>
    <xf numFmtId="4" fontId="31" fillId="5" borderId="0" xfId="0" applyNumberFormat="1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0" fillId="0" borderId="0" xfId="1" applyNumberFormat="1" applyFont="1" applyAlignment="1">
      <alignment horizontal="left" vertical="center" wrapText="1"/>
    </xf>
    <xf numFmtId="0" fontId="21" fillId="0" borderId="0" xfId="1" applyNumberFormat="1" applyFont="1" applyAlignment="1">
      <alignment horizontal="center" vertical="center" wrapText="1"/>
    </xf>
    <xf numFmtId="0" fontId="10" fillId="0" borderId="3" xfId="63" applyNumberFormat="1" applyFont="1" applyBorder="1" applyAlignment="1">
      <alignment horizontal="right" vertical="top" wrapText="1"/>
    </xf>
    <xf numFmtId="0" fontId="10" fillId="0" borderId="3" xfId="63" applyFont="1" applyBorder="1" applyAlignment="1">
      <alignment horizontal="left" vertical="top" wrapText="1"/>
    </xf>
    <xf numFmtId="1" fontId="10" fillId="0" borderId="3" xfId="63" applyNumberFormat="1" applyFont="1" applyBorder="1" applyAlignment="1">
      <alignment horizontal="left" vertical="top" wrapText="1"/>
    </xf>
    <xf numFmtId="3" fontId="10" fillId="0" borderId="3" xfId="63" applyNumberFormat="1" applyFont="1" applyBorder="1" applyAlignment="1">
      <alignment horizontal="right" vertical="top" wrapText="1"/>
    </xf>
    <xf numFmtId="14" fontId="10" fillId="0" borderId="3" xfId="63" applyNumberFormat="1" applyFont="1" applyBorder="1" applyAlignment="1">
      <alignment horizontal="left" vertical="top" wrapText="1"/>
    </xf>
    <xf numFmtId="4" fontId="22" fillId="0" borderId="3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3" fontId="10" fillId="0" borderId="3" xfId="63" applyNumberFormat="1" applyFont="1" applyBorder="1" applyAlignment="1">
      <alignment horizontal="right" vertical="center" wrapText="1"/>
    </xf>
    <xf numFmtId="14" fontId="10" fillId="0" borderId="3" xfId="63" applyNumberFormat="1" applyFont="1" applyBorder="1" applyAlignment="1">
      <alignment horizontal="left" vertical="center" wrapText="1"/>
    </xf>
    <xf numFmtId="4" fontId="10" fillId="0" borderId="3" xfId="63" applyNumberFormat="1" applyFont="1" applyBorder="1" applyAlignment="1">
      <alignment horizontal="right" vertical="center" wrapText="1"/>
    </xf>
    <xf numFmtId="14" fontId="34" fillId="0" borderId="3" xfId="63" applyNumberFormat="1" applyFont="1" applyBorder="1" applyAlignment="1">
      <alignment horizontal="left" vertical="center" wrapText="1"/>
    </xf>
    <xf numFmtId="4" fontId="10" fillId="0" borderId="3" xfId="63" applyNumberFormat="1" applyFont="1" applyBorder="1" applyAlignment="1">
      <alignment horizontal="center" vertical="center" wrapText="1"/>
    </xf>
    <xf numFmtId="0" fontId="10" fillId="0" borderId="3" xfId="63" applyFont="1" applyBorder="1" applyAlignment="1">
      <alignment horizontal="center" vertical="center" wrapText="1"/>
    </xf>
    <xf numFmtId="14" fontId="10" fillId="0" borderId="3" xfId="63" applyNumberFormat="1" applyFont="1" applyBorder="1" applyAlignment="1">
      <alignment horizontal="right" vertical="center" wrapText="1"/>
    </xf>
    <xf numFmtId="0" fontId="10" fillId="0" borderId="3" xfId="63" applyFont="1" applyBorder="1" applyAlignment="1">
      <alignment horizontal="left" vertical="center" wrapText="1"/>
    </xf>
    <xf numFmtId="14" fontId="35" fillId="0" borderId="3" xfId="63" applyNumberFormat="1" applyFont="1" applyBorder="1" applyAlignment="1">
      <alignment horizontal="center" vertical="center" wrapText="1"/>
    </xf>
    <xf numFmtId="14" fontId="34" fillId="0" borderId="3" xfId="63" applyNumberFormat="1" applyFont="1" applyBorder="1" applyAlignment="1">
      <alignment vertical="center" wrapText="1"/>
    </xf>
    <xf numFmtId="14" fontId="34" fillId="0" borderId="3" xfId="63" applyNumberFormat="1" applyFont="1" applyBorder="1" applyAlignment="1">
      <alignment horizontal="center" vertical="center" wrapText="1"/>
    </xf>
    <xf numFmtId="0" fontId="34" fillId="0" borderId="3" xfId="63" applyFont="1" applyBorder="1" applyAlignment="1">
      <alignment vertical="center" wrapText="1"/>
    </xf>
    <xf numFmtId="14" fontId="34" fillId="0" borderId="3" xfId="63" applyNumberFormat="1" applyFont="1" applyBorder="1" applyAlignment="1">
      <alignment horizontal="right" vertical="center" wrapText="1"/>
    </xf>
    <xf numFmtId="0" fontId="34" fillId="0" borderId="3" xfId="63" applyFont="1" applyBorder="1" applyAlignment="1">
      <alignment horizontal="right" vertical="center" wrapText="1"/>
    </xf>
    <xf numFmtId="0" fontId="34" fillId="0" borderId="3" xfId="63" applyFont="1" applyBorder="1" applyAlignment="1">
      <alignment vertical="top" wrapText="1"/>
    </xf>
    <xf numFmtId="0" fontId="34" fillId="0" borderId="3" xfId="63" applyFont="1" applyBorder="1" applyAlignment="1">
      <alignment horizontal="left" vertical="top" wrapText="1"/>
    </xf>
    <xf numFmtId="0" fontId="34" fillId="0" borderId="3" xfId="63" applyFont="1" applyBorder="1" applyAlignment="1">
      <alignment horizontal="center" vertical="center" wrapText="1"/>
    </xf>
    <xf numFmtId="0" fontId="34" fillId="0" borderId="3" xfId="63" applyFont="1" applyBorder="1" applyAlignment="1">
      <alignment horizontal="right" vertical="top" wrapText="1"/>
    </xf>
    <xf numFmtId="0" fontId="10" fillId="0" borderId="3" xfId="63" applyFont="1" applyFill="1" applyBorder="1" applyAlignment="1">
      <alignment horizontal="right" vertical="top" wrapText="1"/>
    </xf>
    <xf numFmtId="0" fontId="10" fillId="0" borderId="3" xfId="63" applyFont="1" applyFill="1" applyBorder="1" applyAlignment="1">
      <alignment horizontal="left" vertical="top" wrapText="1"/>
    </xf>
    <xf numFmtId="1" fontId="10" fillId="0" borderId="3" xfId="63" applyNumberFormat="1" applyFont="1" applyFill="1" applyBorder="1" applyAlignment="1">
      <alignment horizontal="left" vertical="top" wrapText="1"/>
    </xf>
    <xf numFmtId="3" fontId="10" fillId="0" borderId="3" xfId="63" applyNumberFormat="1" applyFont="1" applyFill="1" applyBorder="1" applyAlignment="1">
      <alignment horizontal="right" vertical="top" wrapText="1"/>
    </xf>
    <xf numFmtId="14" fontId="10" fillId="0" borderId="3" xfId="63" applyNumberFormat="1" applyFont="1" applyFill="1" applyBorder="1" applyAlignment="1">
      <alignment horizontal="left" vertical="top" wrapText="1"/>
    </xf>
    <xf numFmtId="4" fontId="22" fillId="0" borderId="3" xfId="63" applyNumberFormat="1" applyFont="1" applyFill="1" applyBorder="1" applyAlignment="1">
      <alignment horizontal="right" vertical="center" wrapText="1"/>
    </xf>
    <xf numFmtId="0" fontId="22" fillId="0" borderId="3" xfId="63" applyFont="1" applyFill="1" applyBorder="1" applyAlignment="1">
      <alignment horizontal="right" vertical="center" wrapText="1"/>
    </xf>
    <xf numFmtId="3" fontId="10" fillId="0" borderId="3" xfId="63" applyNumberFormat="1" applyFont="1" applyFill="1" applyBorder="1" applyAlignment="1">
      <alignment horizontal="right" vertical="center" wrapText="1"/>
    </xf>
    <xf numFmtId="14" fontId="22" fillId="0" borderId="3" xfId="63" applyNumberFormat="1" applyFont="1" applyFill="1" applyBorder="1" applyAlignment="1">
      <alignment vertical="center" wrapText="1"/>
    </xf>
    <xf numFmtId="14" fontId="22" fillId="0" borderId="3" xfId="63" applyNumberFormat="1" applyFont="1" applyFill="1" applyBorder="1" applyAlignment="1">
      <alignment horizontal="left" vertical="center" wrapText="1"/>
    </xf>
    <xf numFmtId="4" fontId="10" fillId="0" borderId="3" xfId="63" applyNumberFormat="1" applyFont="1" applyFill="1" applyBorder="1" applyAlignment="1">
      <alignment horizontal="right" vertical="center" wrapText="1"/>
    </xf>
    <xf numFmtId="4" fontId="10" fillId="0" borderId="3" xfId="63" applyNumberFormat="1" applyFont="1" applyFill="1" applyBorder="1" applyAlignment="1">
      <alignment horizontal="center" vertical="center" wrapText="1"/>
    </xf>
    <xf numFmtId="0" fontId="10" fillId="0" borderId="3" xfId="63" applyFont="1" applyFill="1" applyBorder="1" applyAlignment="1">
      <alignment horizontal="center" vertical="center" wrapText="1"/>
    </xf>
    <xf numFmtId="14" fontId="22" fillId="0" borderId="3" xfId="63" applyNumberFormat="1" applyFont="1" applyFill="1" applyBorder="1" applyAlignment="1">
      <alignment horizontal="right" vertical="center" wrapText="1"/>
    </xf>
    <xf numFmtId="0" fontId="22" fillId="0" borderId="3" xfId="63" applyFont="1" applyFill="1" applyBorder="1" applyAlignment="1">
      <alignment vertical="center" wrapText="1"/>
    </xf>
    <xf numFmtId="14" fontId="10" fillId="0" borderId="3" xfId="63" applyNumberFormat="1" applyFont="1" applyFill="1" applyBorder="1" applyAlignment="1">
      <alignment horizontal="right" vertical="center" wrapText="1"/>
    </xf>
    <xf numFmtId="14" fontId="22" fillId="0" borderId="3" xfId="63" applyNumberFormat="1" applyFont="1" applyFill="1" applyBorder="1" applyAlignment="1">
      <alignment horizontal="center" vertical="center" wrapText="1"/>
    </xf>
    <xf numFmtId="0" fontId="22" fillId="0" borderId="1" xfId="63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1" applyNumberFormat="1" applyFont="1" applyAlignment="1">
      <alignment horizontal="left" vertical="center" wrapText="1"/>
    </xf>
  </cellXfs>
  <cellStyles count="898">
    <cellStyle name="Hipervínculo 2" xfId="10"/>
    <cellStyle name="Millares" xfId="5" builtinId="3"/>
    <cellStyle name="Millares 10" xfId="895"/>
    <cellStyle name="Millares 2" xfId="7"/>
    <cellStyle name="Millares 2 2" xfId="8"/>
    <cellStyle name="Millares 2 3" xfId="87"/>
    <cellStyle name="Millares 2 3 2" xfId="207"/>
    <cellStyle name="Millares 2 3 2 2" xfId="421"/>
    <cellStyle name="Millares 2 3 2 2 2" xfId="843"/>
    <cellStyle name="Millares 2 3 2 3" xfId="633"/>
    <cellStyle name="Millares 2 3 3" xfId="316"/>
    <cellStyle name="Millares 2 3 3 2" xfId="738"/>
    <cellStyle name="Millares 2 3 4" xfId="528"/>
    <cellStyle name="Millares 2 4" xfId="149"/>
    <cellStyle name="Millares 2 4 2" xfId="369"/>
    <cellStyle name="Millares 2 4 2 2" xfId="791"/>
    <cellStyle name="Millares 2 4 3" xfId="581"/>
    <cellStyle name="Millares 2 5" xfId="264"/>
    <cellStyle name="Millares 2 5 2" xfId="686"/>
    <cellStyle name="Millares 2 6" xfId="476"/>
    <cellStyle name="Millares 3" xfId="11"/>
    <cellStyle name="Millares 3 2" xfId="89"/>
    <cellStyle name="Millares 3 2 2" xfId="209"/>
    <cellStyle name="Millares 3 2 2 2" xfId="423"/>
    <cellStyle name="Millares 3 2 2 2 2" xfId="845"/>
    <cellStyle name="Millares 3 2 2 3" xfId="635"/>
    <cellStyle name="Millares 3 2 3" xfId="318"/>
    <cellStyle name="Millares 3 2 3 2" xfId="740"/>
    <cellStyle name="Millares 3 2 4" xfId="530"/>
    <cellStyle name="Millares 3 3" xfId="151"/>
    <cellStyle name="Millares 3 3 2" xfId="371"/>
    <cellStyle name="Millares 3 3 2 2" xfId="793"/>
    <cellStyle name="Millares 3 3 3" xfId="583"/>
    <cellStyle name="Millares 3 4" xfId="266"/>
    <cellStyle name="Millares 3 4 2" xfId="688"/>
    <cellStyle name="Millares 3 5" xfId="478"/>
    <cellStyle name="Millares 4" xfId="75"/>
    <cellStyle name="Millares 5" xfId="85"/>
    <cellStyle name="Millares 6" xfId="142"/>
    <cellStyle name="Millares 7" xfId="147"/>
    <cellStyle name="Millares 8" xfId="262"/>
    <cellStyle name="Millares 9" xfId="474"/>
    <cellStyle name="Moneda [0] 2" xfId="66"/>
    <cellStyle name="Moneda [0] 2 2" xfId="76"/>
    <cellStyle name="Moneda 2" xfId="12"/>
    <cellStyle name="Moneda 2 2" xfId="77"/>
    <cellStyle name="Moneda 2 3" xfId="90"/>
    <cellStyle name="Moneda 2 3 2" xfId="210"/>
    <cellStyle name="Moneda 2 3 2 2" xfId="424"/>
    <cellStyle name="Moneda 2 3 2 2 2" xfId="846"/>
    <cellStyle name="Moneda 2 3 2 3" xfId="636"/>
    <cellStyle name="Moneda 2 3 3" xfId="319"/>
    <cellStyle name="Moneda 2 3 3 2" xfId="741"/>
    <cellStyle name="Moneda 2 3 4" xfId="531"/>
    <cellStyle name="Moneda 2 4" xfId="152"/>
    <cellStyle name="Moneda 2 4 2" xfId="372"/>
    <cellStyle name="Moneda 2 4 2 2" xfId="794"/>
    <cellStyle name="Moneda 2 4 3" xfId="584"/>
    <cellStyle name="Moneda 2 5" xfId="267"/>
    <cellStyle name="Moneda 2 5 2" xfId="689"/>
    <cellStyle name="Moneda 2 6" xfId="479"/>
    <cellStyle name="Moneda 3" xfId="13"/>
    <cellStyle name="Moneda 3 2" xfId="78"/>
    <cellStyle name="Moneda 3 3" xfId="91"/>
    <cellStyle name="Moneda 3 3 2" xfId="211"/>
    <cellStyle name="Moneda 3 3 2 2" xfId="425"/>
    <cellStyle name="Moneda 3 3 2 2 2" xfId="847"/>
    <cellStyle name="Moneda 3 3 2 3" xfId="637"/>
    <cellStyle name="Moneda 3 3 3" xfId="320"/>
    <cellStyle name="Moneda 3 3 3 2" xfId="742"/>
    <cellStyle name="Moneda 3 3 4" xfId="532"/>
    <cellStyle name="Moneda 3 4" xfId="153"/>
    <cellStyle name="Moneda 3 4 2" xfId="373"/>
    <cellStyle name="Moneda 3 4 2 2" xfId="795"/>
    <cellStyle name="Moneda 3 4 3" xfId="585"/>
    <cellStyle name="Moneda 3 5" xfId="268"/>
    <cellStyle name="Moneda 3 5 2" xfId="690"/>
    <cellStyle name="Moneda 3 6" xfId="480"/>
    <cellStyle name="Moneda 4" xfId="14"/>
    <cellStyle name="Moneda 4 2" xfId="79"/>
    <cellStyle name="Moneda 4 3" xfId="92"/>
    <cellStyle name="Moneda 4 3 2" xfId="212"/>
    <cellStyle name="Moneda 4 3 2 2" xfId="426"/>
    <cellStyle name="Moneda 4 3 2 2 2" xfId="848"/>
    <cellStyle name="Moneda 4 3 2 3" xfId="638"/>
    <cellStyle name="Moneda 4 3 3" xfId="321"/>
    <cellStyle name="Moneda 4 3 3 2" xfId="743"/>
    <cellStyle name="Moneda 4 3 4" xfId="533"/>
    <cellStyle name="Moneda 4 4" xfId="154"/>
    <cellStyle name="Moneda 4 4 2" xfId="374"/>
    <cellStyle name="Moneda 4 4 2 2" xfId="796"/>
    <cellStyle name="Moneda 4 4 3" xfId="586"/>
    <cellStyle name="Moneda 4 5" xfId="269"/>
    <cellStyle name="Moneda 4 5 2" xfId="691"/>
    <cellStyle name="Moneda 4 6" xfId="481"/>
    <cellStyle name="Moneda 5" xfId="65"/>
    <cellStyle name="Moneda 5 2" xfId="80"/>
    <cellStyle name="Moneda 6" xfId="69"/>
    <cellStyle name="Moneda 6 2" xfId="199"/>
    <cellStyle name="Moneda 7" xfId="70"/>
    <cellStyle name="Moneda 7 2" xfId="200"/>
    <cellStyle name="Moneda 8" xfId="71"/>
    <cellStyle name="Moneda 8 2" xfId="201"/>
    <cellStyle name="Moneda 9" xfId="72"/>
    <cellStyle name="Moneda 9 2" xfId="202"/>
    <cellStyle name="Normal" xfId="0" builtinId="0"/>
    <cellStyle name="Normal 10" xfId="15"/>
    <cellStyle name="Normal 10 2" xfId="93"/>
    <cellStyle name="Normal 10 2 2" xfId="213"/>
    <cellStyle name="Normal 10 2 2 2" xfId="427"/>
    <cellStyle name="Normal 10 2 2 2 2" xfId="849"/>
    <cellStyle name="Normal 10 2 2 3" xfId="639"/>
    <cellStyle name="Normal 10 2 3" xfId="322"/>
    <cellStyle name="Normal 10 2 3 2" xfId="744"/>
    <cellStyle name="Normal 10 2 4" xfId="534"/>
    <cellStyle name="Normal 10 3" xfId="155"/>
    <cellStyle name="Normal 10 3 2" xfId="375"/>
    <cellStyle name="Normal 10 3 2 2" xfId="797"/>
    <cellStyle name="Normal 10 3 3" xfId="587"/>
    <cellStyle name="Normal 10 4" xfId="270"/>
    <cellStyle name="Normal 10 4 2" xfId="692"/>
    <cellStyle name="Normal 10 5" xfId="482"/>
    <cellStyle name="Normal 11" xfId="16"/>
    <cellStyle name="Normal 11 2" xfId="94"/>
    <cellStyle name="Normal 11 2 2" xfId="214"/>
    <cellStyle name="Normal 11 2 2 2" xfId="428"/>
    <cellStyle name="Normal 11 2 2 2 2" xfId="850"/>
    <cellStyle name="Normal 11 2 2 3" xfId="640"/>
    <cellStyle name="Normal 11 2 3" xfId="323"/>
    <cellStyle name="Normal 11 2 3 2" xfId="745"/>
    <cellStyle name="Normal 11 2 4" xfId="535"/>
    <cellStyle name="Normal 11 3" xfId="156"/>
    <cellStyle name="Normal 11 3 2" xfId="376"/>
    <cellStyle name="Normal 11 3 2 2" xfId="798"/>
    <cellStyle name="Normal 11 3 3" xfId="588"/>
    <cellStyle name="Normal 11 4" xfId="271"/>
    <cellStyle name="Normal 11 4 2" xfId="693"/>
    <cellStyle name="Normal 11 5" xfId="483"/>
    <cellStyle name="Normal 12" xfId="17"/>
    <cellStyle name="Normal 12 2" xfId="95"/>
    <cellStyle name="Normal 12 2 2" xfId="215"/>
    <cellStyle name="Normal 12 2 2 2" xfId="429"/>
    <cellStyle name="Normal 12 2 2 2 2" xfId="851"/>
    <cellStyle name="Normal 12 2 2 3" xfId="641"/>
    <cellStyle name="Normal 12 2 3" xfId="324"/>
    <cellStyle name="Normal 12 2 3 2" xfId="746"/>
    <cellStyle name="Normal 12 2 4" xfId="536"/>
    <cellStyle name="Normal 12 3" xfId="157"/>
    <cellStyle name="Normal 12 3 2" xfId="377"/>
    <cellStyle name="Normal 12 3 2 2" xfId="799"/>
    <cellStyle name="Normal 12 3 3" xfId="589"/>
    <cellStyle name="Normal 12 4" xfId="272"/>
    <cellStyle name="Normal 12 4 2" xfId="694"/>
    <cellStyle name="Normal 12 5" xfId="484"/>
    <cellStyle name="Normal 13" xfId="18"/>
    <cellStyle name="Normal 13 2" xfId="19"/>
    <cellStyle name="Normal 13 2 2" xfId="97"/>
    <cellStyle name="Normal 13 2 2 2" xfId="217"/>
    <cellStyle name="Normal 13 2 2 2 2" xfId="431"/>
    <cellStyle name="Normal 13 2 2 2 2 2" xfId="853"/>
    <cellStyle name="Normal 13 2 2 2 3" xfId="643"/>
    <cellStyle name="Normal 13 2 2 3" xfId="326"/>
    <cellStyle name="Normal 13 2 2 3 2" xfId="748"/>
    <cellStyle name="Normal 13 2 2 4" xfId="538"/>
    <cellStyle name="Normal 13 2 3" xfId="159"/>
    <cellStyle name="Normal 13 2 3 2" xfId="379"/>
    <cellStyle name="Normal 13 2 3 2 2" xfId="801"/>
    <cellStyle name="Normal 13 2 3 3" xfId="591"/>
    <cellStyle name="Normal 13 2 4" xfId="274"/>
    <cellStyle name="Normal 13 2 4 2" xfId="696"/>
    <cellStyle name="Normal 13 2 5" xfId="486"/>
    <cellStyle name="Normal 13 3" xfId="96"/>
    <cellStyle name="Normal 13 3 2" xfId="216"/>
    <cellStyle name="Normal 13 3 2 2" xfId="430"/>
    <cellStyle name="Normal 13 3 2 2 2" xfId="852"/>
    <cellStyle name="Normal 13 3 2 3" xfId="642"/>
    <cellStyle name="Normal 13 3 3" xfId="325"/>
    <cellStyle name="Normal 13 3 3 2" xfId="747"/>
    <cellStyle name="Normal 13 3 4" xfId="537"/>
    <cellStyle name="Normal 13 4" xfId="158"/>
    <cellStyle name="Normal 13 4 2" xfId="378"/>
    <cellStyle name="Normal 13 4 2 2" xfId="800"/>
    <cellStyle name="Normal 13 4 3" xfId="590"/>
    <cellStyle name="Normal 13 5" xfId="273"/>
    <cellStyle name="Normal 13 5 2" xfId="695"/>
    <cellStyle name="Normal 13 6" xfId="485"/>
    <cellStyle name="Normal 14" xfId="20"/>
    <cellStyle name="Normal 14 2" xfId="98"/>
    <cellStyle name="Normal 14 2 2" xfId="218"/>
    <cellStyle name="Normal 14 2 2 2" xfId="432"/>
    <cellStyle name="Normal 14 2 2 2 2" xfId="854"/>
    <cellStyle name="Normal 14 2 2 3" xfId="644"/>
    <cellStyle name="Normal 14 2 3" xfId="327"/>
    <cellStyle name="Normal 14 2 3 2" xfId="749"/>
    <cellStyle name="Normal 14 2 4" xfId="539"/>
    <cellStyle name="Normal 14 3" xfId="160"/>
    <cellStyle name="Normal 14 3 2" xfId="380"/>
    <cellStyle name="Normal 14 3 2 2" xfId="802"/>
    <cellStyle name="Normal 14 3 3" xfId="592"/>
    <cellStyle name="Normal 14 4" xfId="275"/>
    <cellStyle name="Normal 14 4 2" xfId="697"/>
    <cellStyle name="Normal 14 5" xfId="487"/>
    <cellStyle name="Normal 15" xfId="21"/>
    <cellStyle name="Normal 15 2" xfId="99"/>
    <cellStyle name="Normal 15 2 2" xfId="219"/>
    <cellStyle name="Normal 15 2 2 2" xfId="433"/>
    <cellStyle name="Normal 15 2 2 2 2" xfId="855"/>
    <cellStyle name="Normal 15 2 2 3" xfId="645"/>
    <cellStyle name="Normal 15 2 3" xfId="328"/>
    <cellStyle name="Normal 15 2 3 2" xfId="750"/>
    <cellStyle name="Normal 15 2 4" xfId="540"/>
    <cellStyle name="Normal 15 3" xfId="161"/>
    <cellStyle name="Normal 15 3 2" xfId="381"/>
    <cellStyle name="Normal 15 3 2 2" xfId="803"/>
    <cellStyle name="Normal 15 3 3" xfId="593"/>
    <cellStyle name="Normal 15 4" xfId="276"/>
    <cellStyle name="Normal 15 4 2" xfId="698"/>
    <cellStyle name="Normal 15 5" xfId="488"/>
    <cellStyle name="Normal 16" xfId="22"/>
    <cellStyle name="Normal 16 2" xfId="100"/>
    <cellStyle name="Normal 16 2 2" xfId="220"/>
    <cellStyle name="Normal 16 2 2 2" xfId="434"/>
    <cellStyle name="Normal 16 2 2 2 2" xfId="856"/>
    <cellStyle name="Normal 16 2 2 3" xfId="646"/>
    <cellStyle name="Normal 16 2 3" xfId="329"/>
    <cellStyle name="Normal 16 2 3 2" xfId="751"/>
    <cellStyle name="Normal 16 2 4" xfId="541"/>
    <cellStyle name="Normal 16 3" xfId="162"/>
    <cellStyle name="Normal 16 3 2" xfId="382"/>
    <cellStyle name="Normal 16 3 2 2" xfId="804"/>
    <cellStyle name="Normal 16 3 3" xfId="594"/>
    <cellStyle name="Normal 16 4" xfId="277"/>
    <cellStyle name="Normal 16 4 2" xfId="699"/>
    <cellStyle name="Normal 16 5" xfId="489"/>
    <cellStyle name="Normal 17" xfId="23"/>
    <cellStyle name="Normal 17 2" xfId="101"/>
    <cellStyle name="Normal 17 2 2" xfId="221"/>
    <cellStyle name="Normal 17 2 2 2" xfId="435"/>
    <cellStyle name="Normal 17 2 2 2 2" xfId="857"/>
    <cellStyle name="Normal 17 2 2 3" xfId="647"/>
    <cellStyle name="Normal 17 2 3" xfId="330"/>
    <cellStyle name="Normal 17 2 3 2" xfId="752"/>
    <cellStyle name="Normal 17 2 4" xfId="542"/>
    <cellStyle name="Normal 17 3" xfId="163"/>
    <cellStyle name="Normal 17 3 2" xfId="383"/>
    <cellStyle name="Normal 17 3 2 2" xfId="805"/>
    <cellStyle name="Normal 17 3 3" xfId="595"/>
    <cellStyle name="Normal 17 4" xfId="278"/>
    <cellStyle name="Normal 17 4 2" xfId="700"/>
    <cellStyle name="Normal 17 5" xfId="490"/>
    <cellStyle name="Normal 18" xfId="24"/>
    <cellStyle name="Normal 18 2" xfId="102"/>
    <cellStyle name="Normal 18 2 2" xfId="222"/>
    <cellStyle name="Normal 18 2 2 2" xfId="436"/>
    <cellStyle name="Normal 18 2 2 2 2" xfId="858"/>
    <cellStyle name="Normal 18 2 2 3" xfId="648"/>
    <cellStyle name="Normal 18 2 3" xfId="331"/>
    <cellStyle name="Normal 18 2 3 2" xfId="753"/>
    <cellStyle name="Normal 18 2 4" xfId="543"/>
    <cellStyle name="Normal 18 3" xfId="164"/>
    <cellStyle name="Normal 18 3 2" xfId="384"/>
    <cellStyle name="Normal 18 3 2 2" xfId="806"/>
    <cellStyle name="Normal 18 3 3" xfId="596"/>
    <cellStyle name="Normal 18 4" xfId="279"/>
    <cellStyle name="Normal 18 4 2" xfId="701"/>
    <cellStyle name="Normal 18 5" xfId="491"/>
    <cellStyle name="Normal 19" xfId="25"/>
    <cellStyle name="Normal 19 2" xfId="103"/>
    <cellStyle name="Normal 19 2 2" xfId="223"/>
    <cellStyle name="Normal 19 2 2 2" xfId="437"/>
    <cellStyle name="Normal 19 2 2 2 2" xfId="859"/>
    <cellStyle name="Normal 19 2 2 3" xfId="649"/>
    <cellStyle name="Normal 19 2 3" xfId="332"/>
    <cellStyle name="Normal 19 2 3 2" xfId="754"/>
    <cellStyle name="Normal 19 2 4" xfId="544"/>
    <cellStyle name="Normal 19 3" xfId="165"/>
    <cellStyle name="Normal 19 3 2" xfId="385"/>
    <cellStyle name="Normal 19 3 2 2" xfId="807"/>
    <cellStyle name="Normal 19 3 3" xfId="597"/>
    <cellStyle name="Normal 19 4" xfId="280"/>
    <cellStyle name="Normal 19 4 2" xfId="702"/>
    <cellStyle name="Normal 19 5" xfId="492"/>
    <cellStyle name="Normal 2" xfId="4"/>
    <cellStyle name="Normal 2 2" xfId="9"/>
    <cellStyle name="Normal 2 2 2" xfId="26"/>
    <cellStyle name="Normal 2 2 3" xfId="88"/>
    <cellStyle name="Normal 2 2 3 2" xfId="208"/>
    <cellStyle name="Normal 2 2 3 2 2" xfId="422"/>
    <cellStyle name="Normal 2 2 3 2 2 2" xfId="844"/>
    <cellStyle name="Normal 2 2 3 2 3" xfId="634"/>
    <cellStyle name="Normal 2 2 3 3" xfId="317"/>
    <cellStyle name="Normal 2 2 3 3 2" xfId="739"/>
    <cellStyle name="Normal 2 2 3 4" xfId="529"/>
    <cellStyle name="Normal 2 2 4" xfId="150"/>
    <cellStyle name="Normal 2 2 4 2" xfId="370"/>
    <cellStyle name="Normal 2 2 4 2 2" xfId="792"/>
    <cellStyle name="Normal 2 2 4 3" xfId="582"/>
    <cellStyle name="Normal 2 2 5" xfId="265"/>
    <cellStyle name="Normal 2 2 5 2" xfId="687"/>
    <cellStyle name="Normal 2 2 6" xfId="477"/>
    <cellStyle name="Normal 2 3" xfId="27"/>
    <cellStyle name="Normal 2 4" xfId="2"/>
    <cellStyle name="Normal 2 5" xfId="63"/>
    <cellStyle name="Normal 2 6" xfId="81"/>
    <cellStyle name="Normal 2 6 2" xfId="137"/>
    <cellStyle name="Normal 2 6 2 2" xfId="256"/>
    <cellStyle name="Normal 2 6 2 2 2" xfId="470"/>
    <cellStyle name="Normal 2 6 2 2 2 2" xfId="892"/>
    <cellStyle name="Normal 2 6 2 2 3" xfId="682"/>
    <cellStyle name="Normal 2 6 2 3" xfId="365"/>
    <cellStyle name="Normal 2 6 2 3 2" xfId="787"/>
    <cellStyle name="Normal 2 6 2 4" xfId="577"/>
    <cellStyle name="Normal 2 6 3" xfId="204"/>
    <cellStyle name="Normal 2 6 3 2" xfId="418"/>
    <cellStyle name="Normal 2 6 3 2 2" xfId="840"/>
    <cellStyle name="Normal 2 6 3 3" xfId="630"/>
    <cellStyle name="Normal 2 6 4" xfId="313"/>
    <cellStyle name="Normal 2 6 4 2" xfId="735"/>
    <cellStyle name="Normal 2 6 5" xfId="525"/>
    <cellStyle name="Normal 20" xfId="28"/>
    <cellStyle name="Normal 20 2" xfId="104"/>
    <cellStyle name="Normal 20 2 2" xfId="224"/>
    <cellStyle name="Normal 20 2 2 2" xfId="438"/>
    <cellStyle name="Normal 20 2 2 2 2" xfId="860"/>
    <cellStyle name="Normal 20 2 2 3" xfId="650"/>
    <cellStyle name="Normal 20 2 3" xfId="333"/>
    <cellStyle name="Normal 20 2 3 2" xfId="755"/>
    <cellStyle name="Normal 20 2 4" xfId="545"/>
    <cellStyle name="Normal 20 3" xfId="166"/>
    <cellStyle name="Normal 20 3 2" xfId="386"/>
    <cellStyle name="Normal 20 3 2 2" xfId="808"/>
    <cellStyle name="Normal 20 3 3" xfId="598"/>
    <cellStyle name="Normal 20 4" xfId="281"/>
    <cellStyle name="Normal 20 4 2" xfId="703"/>
    <cellStyle name="Normal 20 5" xfId="493"/>
    <cellStyle name="Normal 21" xfId="29"/>
    <cellStyle name="Normal 21 2" xfId="105"/>
    <cellStyle name="Normal 21 2 2" xfId="225"/>
    <cellStyle name="Normal 21 2 2 2" xfId="439"/>
    <cellStyle name="Normal 21 2 2 2 2" xfId="861"/>
    <cellStyle name="Normal 21 2 2 3" xfId="651"/>
    <cellStyle name="Normal 21 2 3" xfId="334"/>
    <cellStyle name="Normal 21 2 3 2" xfId="756"/>
    <cellStyle name="Normal 21 2 4" xfId="546"/>
    <cellStyle name="Normal 21 3" xfId="167"/>
    <cellStyle name="Normal 21 3 2" xfId="387"/>
    <cellStyle name="Normal 21 3 2 2" xfId="809"/>
    <cellStyle name="Normal 21 3 3" xfId="599"/>
    <cellStyle name="Normal 21 4" xfId="282"/>
    <cellStyle name="Normal 21 4 2" xfId="704"/>
    <cellStyle name="Normal 21 5" xfId="494"/>
    <cellStyle name="Normal 22" xfId="30"/>
    <cellStyle name="Normal 22 2" xfId="31"/>
    <cellStyle name="Normal 22 2 2" xfId="107"/>
    <cellStyle name="Normal 22 2 2 2" xfId="227"/>
    <cellStyle name="Normal 22 2 2 2 2" xfId="441"/>
    <cellStyle name="Normal 22 2 2 2 2 2" xfId="863"/>
    <cellStyle name="Normal 22 2 2 2 3" xfId="653"/>
    <cellStyle name="Normal 22 2 2 3" xfId="336"/>
    <cellStyle name="Normal 22 2 2 3 2" xfId="758"/>
    <cellStyle name="Normal 22 2 2 4" xfId="548"/>
    <cellStyle name="Normal 22 2 3" xfId="169"/>
    <cellStyle name="Normal 22 2 3 2" xfId="389"/>
    <cellStyle name="Normal 22 2 3 2 2" xfId="811"/>
    <cellStyle name="Normal 22 2 3 3" xfId="601"/>
    <cellStyle name="Normal 22 2 4" xfId="284"/>
    <cellStyle name="Normal 22 2 4 2" xfId="706"/>
    <cellStyle name="Normal 22 2 5" xfId="496"/>
    <cellStyle name="Normal 22 3" xfId="106"/>
    <cellStyle name="Normal 22 3 2" xfId="226"/>
    <cellStyle name="Normal 22 3 2 2" xfId="440"/>
    <cellStyle name="Normal 22 3 2 2 2" xfId="862"/>
    <cellStyle name="Normal 22 3 2 3" xfId="652"/>
    <cellStyle name="Normal 22 3 3" xfId="335"/>
    <cellStyle name="Normal 22 3 3 2" xfId="757"/>
    <cellStyle name="Normal 22 3 4" xfId="547"/>
    <cellStyle name="Normal 22 4" xfId="168"/>
    <cellStyle name="Normal 22 4 2" xfId="388"/>
    <cellStyle name="Normal 22 4 2 2" xfId="810"/>
    <cellStyle name="Normal 22 4 3" xfId="600"/>
    <cellStyle name="Normal 22 5" xfId="283"/>
    <cellStyle name="Normal 22 5 2" xfId="705"/>
    <cellStyle name="Normal 22 6" xfId="495"/>
    <cellStyle name="Normal 23" xfId="32"/>
    <cellStyle name="Normal 23 2" xfId="108"/>
    <cellStyle name="Normal 23 2 2" xfId="228"/>
    <cellStyle name="Normal 23 2 2 2" xfId="442"/>
    <cellStyle name="Normal 23 2 2 2 2" xfId="864"/>
    <cellStyle name="Normal 23 2 2 3" xfId="654"/>
    <cellStyle name="Normal 23 2 3" xfId="337"/>
    <cellStyle name="Normal 23 2 3 2" xfId="759"/>
    <cellStyle name="Normal 23 2 4" xfId="549"/>
    <cellStyle name="Normal 23 3" xfId="170"/>
    <cellStyle name="Normal 23 3 2" xfId="390"/>
    <cellStyle name="Normal 23 3 2 2" xfId="812"/>
    <cellStyle name="Normal 23 3 3" xfId="602"/>
    <cellStyle name="Normal 23 4" xfId="285"/>
    <cellStyle name="Normal 23 4 2" xfId="707"/>
    <cellStyle name="Normal 23 5" xfId="497"/>
    <cellStyle name="Normal 24" xfId="33"/>
    <cellStyle name="Normal 24 2" xfId="109"/>
    <cellStyle name="Normal 24 2 2" xfId="229"/>
    <cellStyle name="Normal 24 2 2 2" xfId="443"/>
    <cellStyle name="Normal 24 2 2 2 2" xfId="865"/>
    <cellStyle name="Normal 24 2 2 3" xfId="655"/>
    <cellStyle name="Normal 24 2 3" xfId="338"/>
    <cellStyle name="Normal 24 2 3 2" xfId="760"/>
    <cellStyle name="Normal 24 2 4" xfId="550"/>
    <cellStyle name="Normal 24 3" xfId="171"/>
    <cellStyle name="Normal 24 3 2" xfId="391"/>
    <cellStyle name="Normal 24 3 2 2" xfId="813"/>
    <cellStyle name="Normal 24 3 3" xfId="603"/>
    <cellStyle name="Normal 24 4" xfId="286"/>
    <cellStyle name="Normal 24 4 2" xfId="708"/>
    <cellStyle name="Normal 24 5" xfId="498"/>
    <cellStyle name="Normal 25" xfId="34"/>
    <cellStyle name="Normal 25 2" xfId="110"/>
    <cellStyle name="Normal 25 2 2" xfId="230"/>
    <cellStyle name="Normal 25 2 2 2" xfId="444"/>
    <cellStyle name="Normal 25 2 2 2 2" xfId="866"/>
    <cellStyle name="Normal 25 2 2 3" xfId="656"/>
    <cellStyle name="Normal 25 2 3" xfId="339"/>
    <cellStyle name="Normal 25 2 3 2" xfId="761"/>
    <cellStyle name="Normal 25 2 4" xfId="551"/>
    <cellStyle name="Normal 25 3" xfId="172"/>
    <cellStyle name="Normal 25 3 2" xfId="392"/>
    <cellStyle name="Normal 25 3 2 2" xfId="814"/>
    <cellStyle name="Normal 25 3 3" xfId="604"/>
    <cellStyle name="Normal 25 4" xfId="287"/>
    <cellStyle name="Normal 25 4 2" xfId="709"/>
    <cellStyle name="Normal 25 5" xfId="499"/>
    <cellStyle name="Normal 26" xfId="35"/>
    <cellStyle name="Normal 26 2" xfId="111"/>
    <cellStyle name="Normal 26 2 2" xfId="231"/>
    <cellStyle name="Normal 26 2 2 2" xfId="445"/>
    <cellStyle name="Normal 26 2 2 2 2" xfId="867"/>
    <cellStyle name="Normal 26 2 2 3" xfId="657"/>
    <cellStyle name="Normal 26 2 3" xfId="340"/>
    <cellStyle name="Normal 26 2 3 2" xfId="762"/>
    <cellStyle name="Normal 26 2 4" xfId="552"/>
    <cellStyle name="Normal 26 3" xfId="173"/>
    <cellStyle name="Normal 26 3 2" xfId="393"/>
    <cellStyle name="Normal 26 3 2 2" xfId="815"/>
    <cellStyle name="Normal 26 3 3" xfId="605"/>
    <cellStyle name="Normal 26 4" xfId="288"/>
    <cellStyle name="Normal 26 4 2" xfId="710"/>
    <cellStyle name="Normal 26 5" xfId="500"/>
    <cellStyle name="Normal 27" xfId="36"/>
    <cellStyle name="Normal 27 2" xfId="112"/>
    <cellStyle name="Normal 27 2 2" xfId="232"/>
    <cellStyle name="Normal 27 2 2 2" xfId="446"/>
    <cellStyle name="Normal 27 2 2 2 2" xfId="868"/>
    <cellStyle name="Normal 27 2 2 3" xfId="658"/>
    <cellStyle name="Normal 27 2 3" xfId="341"/>
    <cellStyle name="Normal 27 2 3 2" xfId="763"/>
    <cellStyle name="Normal 27 2 4" xfId="553"/>
    <cellStyle name="Normal 27 3" xfId="174"/>
    <cellStyle name="Normal 27 3 2" xfId="394"/>
    <cellStyle name="Normal 27 3 2 2" xfId="816"/>
    <cellStyle name="Normal 27 3 3" xfId="606"/>
    <cellStyle name="Normal 27 4" xfId="289"/>
    <cellStyle name="Normal 27 4 2" xfId="711"/>
    <cellStyle name="Normal 27 5" xfId="501"/>
    <cellStyle name="Normal 28" xfId="37"/>
    <cellStyle name="Normal 28 2" xfId="113"/>
    <cellStyle name="Normal 28 2 2" xfId="233"/>
    <cellStyle name="Normal 28 2 2 2" xfId="447"/>
    <cellStyle name="Normal 28 2 2 2 2" xfId="869"/>
    <cellStyle name="Normal 28 2 2 3" xfId="659"/>
    <cellStyle name="Normal 28 2 3" xfId="342"/>
    <cellStyle name="Normal 28 2 3 2" xfId="764"/>
    <cellStyle name="Normal 28 2 4" xfId="554"/>
    <cellStyle name="Normal 28 3" xfId="175"/>
    <cellStyle name="Normal 28 3 2" xfId="395"/>
    <cellStyle name="Normal 28 3 2 2" xfId="817"/>
    <cellStyle name="Normal 28 3 3" xfId="607"/>
    <cellStyle name="Normal 28 4" xfId="290"/>
    <cellStyle name="Normal 28 4 2" xfId="712"/>
    <cellStyle name="Normal 28 5" xfId="502"/>
    <cellStyle name="Normal 29" xfId="38"/>
    <cellStyle name="Normal 29 2" xfId="114"/>
    <cellStyle name="Normal 29 2 2" xfId="234"/>
    <cellStyle name="Normal 29 2 2 2" xfId="448"/>
    <cellStyle name="Normal 29 2 2 2 2" xfId="870"/>
    <cellStyle name="Normal 29 2 2 3" xfId="660"/>
    <cellStyle name="Normal 29 2 3" xfId="343"/>
    <cellStyle name="Normal 29 2 3 2" xfId="765"/>
    <cellStyle name="Normal 29 2 4" xfId="555"/>
    <cellStyle name="Normal 29 3" xfId="176"/>
    <cellStyle name="Normal 29 3 2" xfId="396"/>
    <cellStyle name="Normal 29 3 2 2" xfId="818"/>
    <cellStyle name="Normal 29 3 3" xfId="608"/>
    <cellStyle name="Normal 29 4" xfId="291"/>
    <cellStyle name="Normal 29 4 2" xfId="713"/>
    <cellStyle name="Normal 29 5" xfId="503"/>
    <cellStyle name="Normal 3" xfId="6"/>
    <cellStyle name="Normal 3 10" xfId="897"/>
    <cellStyle name="Normal 3 2" xfId="39"/>
    <cellStyle name="Normal 3 2 2" xfId="115"/>
    <cellStyle name="Normal 3 2 2 2" xfId="235"/>
    <cellStyle name="Normal 3 2 2 2 2" xfId="449"/>
    <cellStyle name="Normal 3 2 2 2 2 2" xfId="871"/>
    <cellStyle name="Normal 3 2 2 2 3" xfId="661"/>
    <cellStyle name="Normal 3 2 2 3" xfId="344"/>
    <cellStyle name="Normal 3 2 2 3 2" xfId="766"/>
    <cellStyle name="Normal 3 2 2 4" xfId="556"/>
    <cellStyle name="Normal 3 2 3" xfId="177"/>
    <cellStyle name="Normal 3 2 3 2" xfId="397"/>
    <cellStyle name="Normal 3 2 3 2 2" xfId="819"/>
    <cellStyle name="Normal 3 2 3 3" xfId="609"/>
    <cellStyle name="Normal 3 2 4" xfId="292"/>
    <cellStyle name="Normal 3 2 4 2" xfId="714"/>
    <cellStyle name="Normal 3 2 5" xfId="504"/>
    <cellStyle name="Normal 3 3" xfId="40"/>
    <cellStyle name="Normal 3 4" xfId="41"/>
    <cellStyle name="Normal 3 5" xfId="68"/>
    <cellStyle name="Normal 3 6" xfId="86"/>
    <cellStyle name="Normal 3 6 2" xfId="206"/>
    <cellStyle name="Normal 3 6 2 2" xfId="420"/>
    <cellStyle name="Normal 3 6 2 2 2" xfId="842"/>
    <cellStyle name="Normal 3 6 2 3" xfId="632"/>
    <cellStyle name="Normal 3 6 3" xfId="315"/>
    <cellStyle name="Normal 3 6 3 2" xfId="737"/>
    <cellStyle name="Normal 3 6 4" xfId="527"/>
    <cellStyle name="Normal 3 7" xfId="148"/>
    <cellStyle name="Normal 3 7 2" xfId="368"/>
    <cellStyle name="Normal 3 7 2 2" xfId="790"/>
    <cellStyle name="Normal 3 7 3" xfId="580"/>
    <cellStyle name="Normal 3 8" xfId="263"/>
    <cellStyle name="Normal 3 8 2" xfId="685"/>
    <cellStyle name="Normal 3 9" xfId="475"/>
    <cellStyle name="Normal 30" xfId="42"/>
    <cellStyle name="Normal 30 2" xfId="116"/>
    <cellStyle name="Normal 30 2 2" xfId="236"/>
    <cellStyle name="Normal 30 2 2 2" xfId="450"/>
    <cellStyle name="Normal 30 2 2 2 2" xfId="872"/>
    <cellStyle name="Normal 30 2 2 3" xfId="662"/>
    <cellStyle name="Normal 30 2 3" xfId="345"/>
    <cellStyle name="Normal 30 2 3 2" xfId="767"/>
    <cellStyle name="Normal 30 2 4" xfId="557"/>
    <cellStyle name="Normal 30 3" xfId="178"/>
    <cellStyle name="Normal 30 3 2" xfId="398"/>
    <cellStyle name="Normal 30 3 2 2" xfId="820"/>
    <cellStyle name="Normal 30 3 3" xfId="610"/>
    <cellStyle name="Normal 30 4" xfId="293"/>
    <cellStyle name="Normal 30 4 2" xfId="715"/>
    <cellStyle name="Normal 30 5" xfId="505"/>
    <cellStyle name="Normal 31" xfId="43"/>
    <cellStyle name="Normal 31 2" xfId="117"/>
    <cellStyle name="Normal 31 2 2" xfId="237"/>
    <cellStyle name="Normal 31 2 2 2" xfId="451"/>
    <cellStyle name="Normal 31 2 2 2 2" xfId="873"/>
    <cellStyle name="Normal 31 2 2 3" xfId="663"/>
    <cellStyle name="Normal 31 2 3" xfId="346"/>
    <cellStyle name="Normal 31 2 3 2" xfId="768"/>
    <cellStyle name="Normal 31 2 4" xfId="558"/>
    <cellStyle name="Normal 31 3" xfId="179"/>
    <cellStyle name="Normal 31 3 2" xfId="399"/>
    <cellStyle name="Normal 31 3 2 2" xfId="821"/>
    <cellStyle name="Normal 31 3 3" xfId="611"/>
    <cellStyle name="Normal 31 4" xfId="294"/>
    <cellStyle name="Normal 31 4 2" xfId="716"/>
    <cellStyle name="Normal 31 5" xfId="506"/>
    <cellStyle name="Normal 32" xfId="44"/>
    <cellStyle name="Normal 32 2" xfId="118"/>
    <cellStyle name="Normal 32 2 2" xfId="238"/>
    <cellStyle name="Normal 32 2 2 2" xfId="452"/>
    <cellStyle name="Normal 32 2 2 2 2" xfId="874"/>
    <cellStyle name="Normal 32 2 2 3" xfId="664"/>
    <cellStyle name="Normal 32 2 3" xfId="347"/>
    <cellStyle name="Normal 32 2 3 2" xfId="769"/>
    <cellStyle name="Normal 32 2 4" xfId="559"/>
    <cellStyle name="Normal 32 3" xfId="180"/>
    <cellStyle name="Normal 32 3 2" xfId="400"/>
    <cellStyle name="Normal 32 3 2 2" xfId="822"/>
    <cellStyle name="Normal 32 3 3" xfId="612"/>
    <cellStyle name="Normal 32 4" xfId="295"/>
    <cellStyle name="Normal 32 4 2" xfId="717"/>
    <cellStyle name="Normal 32 5" xfId="507"/>
    <cellStyle name="Normal 33" xfId="45"/>
    <cellStyle name="Normal 33 2" xfId="119"/>
    <cellStyle name="Normal 33 2 2" xfId="239"/>
    <cellStyle name="Normal 33 2 2 2" xfId="453"/>
    <cellStyle name="Normal 33 2 2 2 2" xfId="875"/>
    <cellStyle name="Normal 33 2 2 3" xfId="665"/>
    <cellStyle name="Normal 33 2 3" xfId="348"/>
    <cellStyle name="Normal 33 2 3 2" xfId="770"/>
    <cellStyle name="Normal 33 2 4" xfId="560"/>
    <cellStyle name="Normal 33 3" xfId="181"/>
    <cellStyle name="Normal 33 3 2" xfId="401"/>
    <cellStyle name="Normal 33 3 2 2" xfId="823"/>
    <cellStyle name="Normal 33 3 3" xfId="613"/>
    <cellStyle name="Normal 33 4" xfId="296"/>
    <cellStyle name="Normal 33 4 2" xfId="718"/>
    <cellStyle name="Normal 33 5" xfId="508"/>
    <cellStyle name="Normal 34" xfId="46"/>
    <cellStyle name="Normal 34 2" xfId="120"/>
    <cellStyle name="Normal 34 2 2" xfId="240"/>
    <cellStyle name="Normal 34 2 2 2" xfId="454"/>
    <cellStyle name="Normal 34 2 2 2 2" xfId="876"/>
    <cellStyle name="Normal 34 2 2 3" xfId="666"/>
    <cellStyle name="Normal 34 2 3" xfId="349"/>
    <cellStyle name="Normal 34 2 3 2" xfId="771"/>
    <cellStyle name="Normal 34 2 4" xfId="561"/>
    <cellStyle name="Normal 34 3" xfId="182"/>
    <cellStyle name="Normal 34 3 2" xfId="402"/>
    <cellStyle name="Normal 34 3 2 2" xfId="824"/>
    <cellStyle name="Normal 34 3 3" xfId="614"/>
    <cellStyle name="Normal 34 4" xfId="297"/>
    <cellStyle name="Normal 34 4 2" xfId="719"/>
    <cellStyle name="Normal 34 5" xfId="509"/>
    <cellStyle name="Normal 35" xfId="47"/>
    <cellStyle name="Normal 35 2" xfId="121"/>
    <cellStyle name="Normal 35 2 2" xfId="241"/>
    <cellStyle name="Normal 35 2 2 2" xfId="455"/>
    <cellStyle name="Normal 35 2 2 2 2" xfId="877"/>
    <cellStyle name="Normal 35 2 2 3" xfId="667"/>
    <cellStyle name="Normal 35 2 3" xfId="350"/>
    <cellStyle name="Normal 35 2 3 2" xfId="772"/>
    <cellStyle name="Normal 35 2 4" xfId="562"/>
    <cellStyle name="Normal 35 3" xfId="183"/>
    <cellStyle name="Normal 35 3 2" xfId="403"/>
    <cellStyle name="Normal 35 3 2 2" xfId="825"/>
    <cellStyle name="Normal 35 3 3" xfId="615"/>
    <cellStyle name="Normal 35 4" xfId="298"/>
    <cellStyle name="Normal 35 4 2" xfId="720"/>
    <cellStyle name="Normal 35 5" xfId="510"/>
    <cellStyle name="Normal 36" xfId="48"/>
    <cellStyle name="Normal 36 2" xfId="122"/>
    <cellStyle name="Normal 36 2 2" xfId="242"/>
    <cellStyle name="Normal 36 2 2 2" xfId="456"/>
    <cellStyle name="Normal 36 2 2 2 2" xfId="878"/>
    <cellStyle name="Normal 36 2 2 3" xfId="668"/>
    <cellStyle name="Normal 36 2 3" xfId="351"/>
    <cellStyle name="Normal 36 2 3 2" xfId="773"/>
    <cellStyle name="Normal 36 2 4" xfId="563"/>
    <cellStyle name="Normal 36 3" xfId="184"/>
    <cellStyle name="Normal 36 3 2" xfId="404"/>
    <cellStyle name="Normal 36 3 2 2" xfId="826"/>
    <cellStyle name="Normal 36 3 3" xfId="616"/>
    <cellStyle name="Normal 36 4" xfId="299"/>
    <cellStyle name="Normal 36 4 2" xfId="721"/>
    <cellStyle name="Normal 36 5" xfId="511"/>
    <cellStyle name="Normal 37" xfId="49"/>
    <cellStyle name="Normal 37 2" xfId="123"/>
    <cellStyle name="Normal 37 2 2" xfId="243"/>
    <cellStyle name="Normal 37 2 2 2" xfId="457"/>
    <cellStyle name="Normal 37 2 2 2 2" xfId="879"/>
    <cellStyle name="Normal 37 2 2 3" xfId="669"/>
    <cellStyle name="Normal 37 2 3" xfId="352"/>
    <cellStyle name="Normal 37 2 3 2" xfId="774"/>
    <cellStyle name="Normal 37 2 4" xfId="564"/>
    <cellStyle name="Normal 37 3" xfId="185"/>
    <cellStyle name="Normal 37 3 2" xfId="405"/>
    <cellStyle name="Normal 37 3 2 2" xfId="827"/>
    <cellStyle name="Normal 37 3 3" xfId="617"/>
    <cellStyle name="Normal 37 4" xfId="300"/>
    <cellStyle name="Normal 37 4 2" xfId="722"/>
    <cellStyle name="Normal 37 5" xfId="512"/>
    <cellStyle name="Normal 38" xfId="50"/>
    <cellStyle name="Normal 38 2" xfId="124"/>
    <cellStyle name="Normal 38 2 2" xfId="244"/>
    <cellStyle name="Normal 38 2 2 2" xfId="458"/>
    <cellStyle name="Normal 38 2 2 2 2" xfId="880"/>
    <cellStyle name="Normal 38 2 2 3" xfId="670"/>
    <cellStyle name="Normal 38 2 3" xfId="353"/>
    <cellStyle name="Normal 38 2 3 2" xfId="775"/>
    <cellStyle name="Normal 38 2 4" xfId="565"/>
    <cellStyle name="Normal 38 3" xfId="186"/>
    <cellStyle name="Normal 38 3 2" xfId="406"/>
    <cellStyle name="Normal 38 3 2 2" xfId="828"/>
    <cellStyle name="Normal 38 3 3" xfId="618"/>
    <cellStyle name="Normal 38 4" xfId="301"/>
    <cellStyle name="Normal 38 4 2" xfId="723"/>
    <cellStyle name="Normal 38 5" xfId="513"/>
    <cellStyle name="Normal 39" xfId="51"/>
    <cellStyle name="Normal 39 2" xfId="125"/>
    <cellStyle name="Normal 39 2 2" xfId="245"/>
    <cellStyle name="Normal 39 2 2 2" xfId="459"/>
    <cellStyle name="Normal 39 2 2 2 2" xfId="881"/>
    <cellStyle name="Normal 39 2 2 3" xfId="671"/>
    <cellStyle name="Normal 39 2 3" xfId="354"/>
    <cellStyle name="Normal 39 2 3 2" xfId="776"/>
    <cellStyle name="Normal 39 2 4" xfId="566"/>
    <cellStyle name="Normal 39 3" xfId="187"/>
    <cellStyle name="Normal 39 3 2" xfId="407"/>
    <cellStyle name="Normal 39 3 2 2" xfId="829"/>
    <cellStyle name="Normal 39 3 3" xfId="619"/>
    <cellStyle name="Normal 39 4" xfId="302"/>
    <cellStyle name="Normal 39 4 2" xfId="724"/>
    <cellStyle name="Normal 39 5" xfId="514"/>
    <cellStyle name="Normal 4" xfId="1"/>
    <cellStyle name="Normal 40" xfId="52"/>
    <cellStyle name="Normal 40 2" xfId="126"/>
    <cellStyle name="Normal 40 2 2" xfId="246"/>
    <cellStyle name="Normal 40 2 2 2" xfId="460"/>
    <cellStyle name="Normal 40 2 2 2 2" xfId="882"/>
    <cellStyle name="Normal 40 2 2 3" xfId="672"/>
    <cellStyle name="Normal 40 2 3" xfId="355"/>
    <cellStyle name="Normal 40 2 3 2" xfId="777"/>
    <cellStyle name="Normal 40 2 4" xfId="567"/>
    <cellStyle name="Normal 40 3" xfId="188"/>
    <cellStyle name="Normal 40 3 2" xfId="408"/>
    <cellStyle name="Normal 40 3 2 2" xfId="830"/>
    <cellStyle name="Normal 40 3 3" xfId="620"/>
    <cellStyle name="Normal 40 4" xfId="303"/>
    <cellStyle name="Normal 40 4 2" xfId="725"/>
    <cellStyle name="Normal 40 5" xfId="515"/>
    <cellStyle name="Normal 41" xfId="53"/>
    <cellStyle name="Normal 41 2" xfId="127"/>
    <cellStyle name="Normal 41 2 2" xfId="247"/>
    <cellStyle name="Normal 41 2 2 2" xfId="461"/>
    <cellStyle name="Normal 41 2 2 2 2" xfId="883"/>
    <cellStyle name="Normal 41 2 2 3" xfId="673"/>
    <cellStyle name="Normal 41 2 3" xfId="356"/>
    <cellStyle name="Normal 41 2 3 2" xfId="778"/>
    <cellStyle name="Normal 41 2 4" xfId="568"/>
    <cellStyle name="Normal 41 3" xfId="189"/>
    <cellStyle name="Normal 41 3 2" xfId="409"/>
    <cellStyle name="Normal 41 3 2 2" xfId="831"/>
    <cellStyle name="Normal 41 3 3" xfId="621"/>
    <cellStyle name="Normal 41 4" xfId="304"/>
    <cellStyle name="Normal 41 4 2" xfId="726"/>
    <cellStyle name="Normal 41 5" xfId="516"/>
    <cellStyle name="Normal 42" xfId="54"/>
    <cellStyle name="Normal 42 2" xfId="128"/>
    <cellStyle name="Normal 42 2 2" xfId="248"/>
    <cellStyle name="Normal 42 2 2 2" xfId="462"/>
    <cellStyle name="Normal 42 2 2 2 2" xfId="884"/>
    <cellStyle name="Normal 42 2 2 3" xfId="674"/>
    <cellStyle name="Normal 42 2 3" xfId="357"/>
    <cellStyle name="Normal 42 2 3 2" xfId="779"/>
    <cellStyle name="Normal 42 2 4" xfId="569"/>
    <cellStyle name="Normal 42 3" xfId="190"/>
    <cellStyle name="Normal 42 3 2" xfId="410"/>
    <cellStyle name="Normal 42 3 2 2" xfId="832"/>
    <cellStyle name="Normal 42 3 3" xfId="622"/>
    <cellStyle name="Normal 42 4" xfId="305"/>
    <cellStyle name="Normal 42 4 2" xfId="727"/>
    <cellStyle name="Normal 42 5" xfId="517"/>
    <cellStyle name="Normal 43" xfId="55"/>
    <cellStyle name="Normal 43 2" xfId="129"/>
    <cellStyle name="Normal 43 2 2" xfId="249"/>
    <cellStyle name="Normal 43 2 2 2" xfId="463"/>
    <cellStyle name="Normal 43 2 2 2 2" xfId="885"/>
    <cellStyle name="Normal 43 2 2 3" xfId="675"/>
    <cellStyle name="Normal 43 2 3" xfId="358"/>
    <cellStyle name="Normal 43 2 3 2" xfId="780"/>
    <cellStyle name="Normal 43 2 4" xfId="570"/>
    <cellStyle name="Normal 43 3" xfId="191"/>
    <cellStyle name="Normal 43 3 2" xfId="411"/>
    <cellStyle name="Normal 43 3 2 2" xfId="833"/>
    <cellStyle name="Normal 43 3 3" xfId="623"/>
    <cellStyle name="Normal 43 4" xfId="306"/>
    <cellStyle name="Normal 43 4 2" xfId="728"/>
    <cellStyle name="Normal 43 5" xfId="518"/>
    <cellStyle name="Normal 44" xfId="62"/>
    <cellStyle name="Normal 45" xfId="64"/>
    <cellStyle name="Normal 45 2" xfId="198"/>
    <cellStyle name="Normal 46" xfId="73"/>
    <cellStyle name="Normal 47" xfId="74"/>
    <cellStyle name="Normal 47 2" xfId="203"/>
    <cellStyle name="Normal 48" xfId="84"/>
    <cellStyle name="Normal 49" xfId="56"/>
    <cellStyle name="Normal 49 2" xfId="130"/>
    <cellStyle name="Normal 49 2 2" xfId="250"/>
    <cellStyle name="Normal 49 2 2 2" xfId="464"/>
    <cellStyle name="Normal 49 2 2 2 2" xfId="886"/>
    <cellStyle name="Normal 49 2 2 3" xfId="676"/>
    <cellStyle name="Normal 49 2 3" xfId="359"/>
    <cellStyle name="Normal 49 2 3 2" xfId="781"/>
    <cellStyle name="Normal 49 2 4" xfId="571"/>
    <cellStyle name="Normal 49 3" xfId="192"/>
    <cellStyle name="Normal 49 3 2" xfId="412"/>
    <cellStyle name="Normal 49 3 2 2" xfId="834"/>
    <cellStyle name="Normal 49 3 3" xfId="624"/>
    <cellStyle name="Normal 49 4" xfId="307"/>
    <cellStyle name="Normal 49 4 2" xfId="729"/>
    <cellStyle name="Normal 49 5" xfId="519"/>
    <cellStyle name="Normal 5" xfId="57"/>
    <cellStyle name="Normal 5 2" xfId="82"/>
    <cellStyle name="Normal 5 3" xfId="131"/>
    <cellStyle name="Normal 5 3 2" xfId="251"/>
    <cellStyle name="Normal 5 3 2 2" xfId="465"/>
    <cellStyle name="Normal 5 3 2 2 2" xfId="887"/>
    <cellStyle name="Normal 5 3 2 3" xfId="677"/>
    <cellStyle name="Normal 5 3 3" xfId="360"/>
    <cellStyle name="Normal 5 3 3 2" xfId="782"/>
    <cellStyle name="Normal 5 3 4" xfId="572"/>
    <cellStyle name="Normal 5 4" xfId="193"/>
    <cellStyle name="Normal 5 4 2" xfId="413"/>
    <cellStyle name="Normal 5 4 2 2" xfId="835"/>
    <cellStyle name="Normal 5 4 3" xfId="625"/>
    <cellStyle name="Normal 5 5" xfId="308"/>
    <cellStyle name="Normal 5 5 2" xfId="730"/>
    <cellStyle name="Normal 5 6" xfId="520"/>
    <cellStyle name="Normal 50" xfId="83"/>
    <cellStyle name="Normal 50 2" xfId="205"/>
    <cellStyle name="Normal 50 2 2" xfId="419"/>
    <cellStyle name="Normal 50 2 2 2" xfId="841"/>
    <cellStyle name="Normal 50 2 3" xfId="631"/>
    <cellStyle name="Normal 50 3" xfId="314"/>
    <cellStyle name="Normal 50 3 2" xfId="736"/>
    <cellStyle name="Normal 50 4" xfId="526"/>
    <cellStyle name="Normal 51" xfId="138"/>
    <cellStyle name="Normal 51 2" xfId="141"/>
    <cellStyle name="Normal 51 3" xfId="257"/>
    <cellStyle name="Normal 52" xfId="139"/>
    <cellStyle name="Normal 52 2" xfId="258"/>
    <cellStyle name="Normal 53" xfId="140"/>
    <cellStyle name="Normal 53 2" xfId="259"/>
    <cellStyle name="Normal 53 2 2" xfId="471"/>
    <cellStyle name="Normal 53 2 2 2" xfId="893"/>
    <cellStyle name="Normal 53 2 3" xfId="683"/>
    <cellStyle name="Normal 53 3" xfId="366"/>
    <cellStyle name="Normal 53 3 2" xfId="788"/>
    <cellStyle name="Normal 53 4" xfId="578"/>
    <cellStyle name="Normal 54" xfId="144"/>
    <cellStyle name="Normal 55" xfId="146"/>
    <cellStyle name="Normal 56" xfId="145"/>
    <cellStyle name="Normal 56 2" xfId="367"/>
    <cellStyle name="Normal 56 2 2" xfId="789"/>
    <cellStyle name="Normal 56 3" xfId="579"/>
    <cellStyle name="Normal 57" xfId="261"/>
    <cellStyle name="Normal 58" xfId="260"/>
    <cellStyle name="Normal 58 2" xfId="684"/>
    <cellStyle name="Normal 59" xfId="473"/>
    <cellStyle name="Normal 6" xfId="58"/>
    <cellStyle name="Normal 6 2" xfId="132"/>
    <cellStyle name="Normal 6 2 2" xfId="252"/>
    <cellStyle name="Normal 6 2 2 2" xfId="466"/>
    <cellStyle name="Normal 6 2 2 2 2" xfId="888"/>
    <cellStyle name="Normal 6 2 2 3" xfId="678"/>
    <cellStyle name="Normal 6 2 3" xfId="361"/>
    <cellStyle name="Normal 6 2 3 2" xfId="783"/>
    <cellStyle name="Normal 6 2 4" xfId="573"/>
    <cellStyle name="Normal 6 3" xfId="194"/>
    <cellStyle name="Normal 6 3 2" xfId="414"/>
    <cellStyle name="Normal 6 3 2 2" xfId="836"/>
    <cellStyle name="Normal 6 3 3" xfId="626"/>
    <cellStyle name="Normal 6 4" xfId="309"/>
    <cellStyle name="Normal 6 4 2" xfId="731"/>
    <cellStyle name="Normal 6 5" xfId="521"/>
    <cellStyle name="Normal 60" xfId="472"/>
    <cellStyle name="Normal 61" xfId="896"/>
    <cellStyle name="Normal 7" xfId="59"/>
    <cellStyle name="Normal 7 2" xfId="133"/>
    <cellStyle name="Normal 7 2 2" xfId="253"/>
    <cellStyle name="Normal 7 2 2 2" xfId="467"/>
    <cellStyle name="Normal 7 2 2 2 2" xfId="889"/>
    <cellStyle name="Normal 7 2 2 3" xfId="679"/>
    <cellStyle name="Normal 7 2 3" xfId="362"/>
    <cellStyle name="Normal 7 2 3 2" xfId="784"/>
    <cellStyle name="Normal 7 2 4" xfId="574"/>
    <cellStyle name="Normal 7 3" xfId="195"/>
    <cellStyle name="Normal 7 3 2" xfId="415"/>
    <cellStyle name="Normal 7 3 2 2" xfId="837"/>
    <cellStyle name="Normal 7 3 3" xfId="627"/>
    <cellStyle name="Normal 7 4" xfId="310"/>
    <cellStyle name="Normal 7 4 2" xfId="732"/>
    <cellStyle name="Normal 7 5" xfId="522"/>
    <cellStyle name="Normal 8" xfId="60"/>
    <cellStyle name="Normal 8 2" xfId="134"/>
    <cellStyle name="Normal 8 2 2" xfId="254"/>
    <cellStyle name="Normal 8 2 2 2" xfId="468"/>
    <cellStyle name="Normal 8 2 2 2 2" xfId="890"/>
    <cellStyle name="Normal 8 2 2 3" xfId="680"/>
    <cellStyle name="Normal 8 2 3" xfId="363"/>
    <cellStyle name="Normal 8 2 3 2" xfId="785"/>
    <cellStyle name="Normal 8 2 4" xfId="575"/>
    <cellStyle name="Normal 8 3" xfId="196"/>
    <cellStyle name="Normal 8 3 2" xfId="416"/>
    <cellStyle name="Normal 8 3 2 2" xfId="838"/>
    <cellStyle name="Normal 8 3 3" xfId="628"/>
    <cellStyle name="Normal 8 4" xfId="311"/>
    <cellStyle name="Normal 8 4 2" xfId="733"/>
    <cellStyle name="Normal 8 5" xfId="523"/>
    <cellStyle name="Normal 9" xfId="61"/>
    <cellStyle name="Normal 9 2" xfId="135"/>
    <cellStyle name="Normal 9 2 2" xfId="255"/>
    <cellStyle name="Normal 9 2 2 2" xfId="469"/>
    <cellStyle name="Normal 9 2 2 2 2" xfId="891"/>
    <cellStyle name="Normal 9 2 2 3" xfId="681"/>
    <cellStyle name="Normal 9 2 3" xfId="364"/>
    <cellStyle name="Normal 9 2 3 2" xfId="786"/>
    <cellStyle name="Normal 9 2 4" xfId="576"/>
    <cellStyle name="Normal 9 3" xfId="197"/>
    <cellStyle name="Normal 9 3 2" xfId="417"/>
    <cellStyle name="Normal 9 3 2 2" xfId="839"/>
    <cellStyle name="Normal 9 3 3" xfId="629"/>
    <cellStyle name="Normal 9 4" xfId="312"/>
    <cellStyle name="Normal 9 4 2" xfId="734"/>
    <cellStyle name="Normal 9 5" xfId="524"/>
    <cellStyle name="OBI_ColHeader" xfId="67"/>
    <cellStyle name="Porcentaje 2" xfId="3"/>
    <cellStyle name="Porcentaje 3" xfId="894"/>
    <cellStyle name="Porcentual 2" xfId="136"/>
    <cellStyle name="Porcentual 3" xfId="143"/>
  </cellStyles>
  <dxfs count="15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71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71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71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d/mm/yyyy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6" formatCode="_(* #,##0.00_);_(* \(#,##0.00\);_(* &quot;-&quot;??_);_(@_)"/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70" formatCode="d/mm/yyyy;@"/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" formatCode="0"/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4" formatCode="#,##0.00"/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fill>
        <patternFill patternType="solid">
          <fgColor indexed="64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 style="thin">
          <color rgb="FF777777"/>
        </top>
        <bottom style="thin">
          <color rgb="FF777777"/>
        </bottom>
      </border>
    </dxf>
    <dxf>
      <border>
        <top style="thin">
          <color rgb="FF000000"/>
        </top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Arial Narrow"/>
        <scheme val="none"/>
      </font>
      <fill>
        <patternFill patternType="solid">
          <fgColor rgb="FF000000"/>
          <bgColor rgb="FF8DB4E2"/>
        </patternFill>
      </fill>
      <alignment vertical="center" textRotation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3366FF"/>
      <color rgb="FF366092"/>
      <color rgb="FFA5A5A5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ancipe.DNP/Configuraci&#243;n%20local/Archivos%20temporales%20de%20Internet/Content.Outlook/2L8R1J4N/de%20Relacion%20Proyectos%20Aprobados%20OCAD%20YONDO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PROYECTOS\BASE%20MARZO%202017\Documents%20and%20Settings\dcaceres\Configuraci&#243;n%20local\Archivos%20temporales%20de%20Internet\Content.Outlook\OM4ZAQKP\Formato%20Relacion%20Proyectos%20Aprobados%20OCAD%200103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PROYECTOS\BASE%20MARZO%202017\Documents%20and%20Settings\dcaceres\Configuraci&#243;n%20local\Archivos%20temporales%20de%20Internet\Content.Outlook\OM4ZAQKP\Formato%20Relacion%20Proyectos%20Aprobados%20OCAD%2001032013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PROYECTOS\BASE%20MARZO%202017\Documents%20and%20Settings\dcaceres\Configuraci&#243;n%20local\Archivos%20temporales%20de%20Internet\Content.Outlook\OM4ZAQKP\Formato%20Relacion%20Proyectos%20Aprobados%20OCAD%200103201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ancipe.DNP/Configuraci&#243;n%20local/Archivos%20temporales%20de%20Internet/Content.Outlook/J5A6UYMJ/Documents%20and%20Settings/emancipe.DNP/Escritorio/PROYECTOS%20OCAD%20SAdona%202012-2013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ancipe.DNP/Configuraci&#243;n%20local/Archivos%20temporales%20de%20Internet/Content.Outlook/J5A6UYMJ/Datos&amp;Documentos/SMSCE/2013/Aprobacion%20Proyectos/Copia%20de%20EJECUCION%20a%2002-08-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ancipe.DNP/Configuraci&#243;n%20local/Archivos%20temporales%20de%20Internet/Content.Outlook/J5A6UYMJ/Trabajos%20Actuales/DNP/ESTADO%20DE%20PROYECTOS/Back%20ups%20Resumen%20Ejecuci&#243;n/Ejecuci&#243;n%2022%20Mayo%20Back%20up%2023-05-2013%205p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PROYECTOS\BASE%20MARZO%202017\Documents%20and%20Settings\dcaceres\Configuraci&#243;n%20local\Archivos%20temporales%20de%20Internet\Content.Outlook\OM4ZAQKP\Formato%20Relacion%20Proyectos%20Aprobados%20OCAD%2001032013%20(1)%20TAU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"/>
      <sheetName val="Listas"/>
      <sheetName val="DEPTO"/>
      <sheetName val="mpios"/>
      <sheetName val="Hoja5"/>
      <sheetName val="Hoja2"/>
      <sheetName val="de Relacion Proyectos Aprobados"/>
      <sheetName val="CS-VP-SALE"/>
    </sheetNames>
    <sheetDataSet>
      <sheetData sheetId="0"/>
      <sheetData sheetId="1"/>
      <sheetData sheetId="2">
        <row r="4">
          <cell r="I4" t="str">
            <v>APROBADO</v>
          </cell>
        </row>
        <row r="5">
          <cell r="I5" t="str">
            <v>NO APROBADO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depto"/>
      <sheetName val="mpios"/>
      <sheetName val="Hoja5"/>
    </sheetNames>
    <sheetDataSet>
      <sheetData sheetId="0"/>
      <sheetData sheetId="1">
        <row r="5">
          <cell r="W5" t="str">
            <v>SI</v>
          </cell>
          <cell r="Y5" t="str">
            <v>Favorable</v>
          </cell>
          <cell r="AC5" t="str">
            <v>Favorable</v>
          </cell>
          <cell r="AG5" t="str">
            <v>Aprobado</v>
          </cell>
        </row>
        <row r="6">
          <cell r="W6" t="str">
            <v>NO</v>
          </cell>
          <cell r="Y6" t="str">
            <v>No Favorable</v>
          </cell>
          <cell r="AC6" t="str">
            <v>No Favorable</v>
          </cell>
          <cell r="AG6" t="str">
            <v>No Aprobado</v>
          </cell>
        </row>
        <row r="7">
          <cell r="Y7" t="str">
            <v>No Se Expidió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depto"/>
      <sheetName val="mpios"/>
      <sheetName val="Hoja5"/>
    </sheetNames>
    <sheetDataSet>
      <sheetData sheetId="0" refreshError="1"/>
      <sheetData sheetId="1">
        <row r="5">
          <cell r="AA5" t="str">
            <v>Oficina Planeación Entidad</v>
          </cell>
          <cell r="AE5" t="str">
            <v>Viabilizado</v>
          </cell>
          <cell r="AI5" t="str">
            <v>DEPARTAMENTO DE ANTIOQUIA</v>
          </cell>
        </row>
        <row r="6">
          <cell r="AA6" t="str">
            <v>D.N.P.</v>
          </cell>
          <cell r="AE6" t="str">
            <v>No Viabilizado</v>
          </cell>
          <cell r="AI6" t="str">
            <v>MEDELLÍN</v>
          </cell>
        </row>
        <row r="7">
          <cell r="AI7" t="str">
            <v>ABEJORRAL</v>
          </cell>
        </row>
        <row r="8">
          <cell r="AI8" t="str">
            <v>ABRIAQUÍ</v>
          </cell>
        </row>
        <row r="9">
          <cell r="AI9" t="str">
            <v>ALEJANDRÍA</v>
          </cell>
        </row>
        <row r="10">
          <cell r="AI10" t="str">
            <v>AMAGÁ</v>
          </cell>
        </row>
        <row r="11">
          <cell r="AI11" t="str">
            <v>AMALFI</v>
          </cell>
        </row>
        <row r="12">
          <cell r="AI12" t="str">
            <v>ANDES</v>
          </cell>
        </row>
        <row r="13">
          <cell r="AI13" t="str">
            <v>ANGELÓPOLIS</v>
          </cell>
        </row>
        <row r="14">
          <cell r="AI14" t="str">
            <v>ANGOSTURA</v>
          </cell>
        </row>
        <row r="15">
          <cell r="AI15" t="str">
            <v>ANORÍ</v>
          </cell>
        </row>
        <row r="16">
          <cell r="AI16" t="str">
            <v>SANTAFE DE ANTIOQUIA</v>
          </cell>
        </row>
        <row r="17">
          <cell r="AI17" t="str">
            <v>ANZÁ</v>
          </cell>
        </row>
        <row r="18">
          <cell r="AI18" t="str">
            <v>APARTADÓ</v>
          </cell>
        </row>
        <row r="19">
          <cell r="AI19" t="str">
            <v>ARBOLETES</v>
          </cell>
        </row>
        <row r="20">
          <cell r="AI20" t="str">
            <v>ARGELIA - ANTIOQUIA</v>
          </cell>
        </row>
        <row r="21">
          <cell r="AI21" t="str">
            <v>ARMENIA - ANTIOQUIA</v>
          </cell>
        </row>
        <row r="22">
          <cell r="AI22" t="str">
            <v>BARBOSA - ANTIOQUIA</v>
          </cell>
        </row>
        <row r="23">
          <cell r="AI23" t="str">
            <v>BELMIRA</v>
          </cell>
        </row>
        <row r="24">
          <cell r="AI24" t="str">
            <v>BELLO</v>
          </cell>
        </row>
        <row r="25">
          <cell r="AI25" t="str">
            <v>BETANIA</v>
          </cell>
        </row>
        <row r="26">
          <cell r="AI26" t="str">
            <v>BETULIA - ANTIOQUIA</v>
          </cell>
        </row>
        <row r="27">
          <cell r="AI27" t="str">
            <v>CIUDAD BOLIVAR</v>
          </cell>
        </row>
        <row r="28">
          <cell r="AI28" t="str">
            <v>BRICEÑO - ANTIOQUIA</v>
          </cell>
        </row>
        <row r="29">
          <cell r="AI29" t="str">
            <v>BURITICÁ</v>
          </cell>
        </row>
        <row r="30">
          <cell r="AI30" t="str">
            <v>CÁCERES</v>
          </cell>
        </row>
        <row r="31">
          <cell r="AI31" t="str">
            <v>CAICEDO</v>
          </cell>
        </row>
        <row r="32">
          <cell r="AI32" t="str">
            <v>CALDAS - ANTIOQUIA</v>
          </cell>
        </row>
        <row r="33">
          <cell r="AI33" t="str">
            <v>CAMPAMENTO</v>
          </cell>
        </row>
        <row r="34">
          <cell r="AI34" t="str">
            <v>CAÑASGORDAS</v>
          </cell>
        </row>
        <row r="35">
          <cell r="AI35" t="str">
            <v>CARACOLÍ</v>
          </cell>
        </row>
        <row r="36">
          <cell r="AI36" t="str">
            <v>CARAMANTA</v>
          </cell>
        </row>
        <row r="37">
          <cell r="AI37" t="str">
            <v>CAREPA</v>
          </cell>
        </row>
        <row r="38">
          <cell r="AI38" t="str">
            <v>EL CARMEN DE VIBORAL</v>
          </cell>
        </row>
        <row r="39">
          <cell r="AI39" t="str">
            <v>CAROLINA DEL PRINCIPE</v>
          </cell>
        </row>
        <row r="40">
          <cell r="AI40" t="str">
            <v>CAUCASIA</v>
          </cell>
        </row>
        <row r="41">
          <cell r="AI41" t="str">
            <v>CHIGORODÓ</v>
          </cell>
        </row>
        <row r="42">
          <cell r="AI42" t="str">
            <v>CISNEROS</v>
          </cell>
        </row>
        <row r="43">
          <cell r="AI43" t="str">
            <v>COCORNÁ</v>
          </cell>
        </row>
        <row r="44">
          <cell r="AI44" t="str">
            <v>CONCEPCIÓN - ANTIOQUIA</v>
          </cell>
        </row>
        <row r="45">
          <cell r="AI45" t="str">
            <v>CONCORDIA - ANTIOQUIA</v>
          </cell>
        </row>
        <row r="46">
          <cell r="AI46" t="str">
            <v>COPACABANA</v>
          </cell>
        </row>
        <row r="47">
          <cell r="AI47" t="str">
            <v>DABEIBA</v>
          </cell>
        </row>
        <row r="48">
          <cell r="AI48" t="str">
            <v>DON MATÍAS</v>
          </cell>
        </row>
        <row r="49">
          <cell r="AI49" t="str">
            <v>EBÉJICO</v>
          </cell>
        </row>
        <row r="50">
          <cell r="AI50" t="str">
            <v>EL BAGRE</v>
          </cell>
        </row>
        <row r="51">
          <cell r="AI51" t="str">
            <v>ENTRERRIOS</v>
          </cell>
        </row>
        <row r="52">
          <cell r="AI52" t="str">
            <v>ENVIGADO</v>
          </cell>
        </row>
        <row r="53">
          <cell r="AI53" t="str">
            <v>FREDONIA</v>
          </cell>
        </row>
        <row r="54">
          <cell r="AI54" t="str">
            <v>FRONTINO</v>
          </cell>
        </row>
        <row r="55">
          <cell r="AI55" t="str">
            <v>GIRALDO</v>
          </cell>
        </row>
        <row r="56">
          <cell r="AI56" t="str">
            <v>GIRARDOTA</v>
          </cell>
        </row>
        <row r="57">
          <cell r="AI57" t="str">
            <v>GÓMEZ PLATA</v>
          </cell>
        </row>
        <row r="58">
          <cell r="AI58" t="str">
            <v>GRANADA - ANTIOQUIA</v>
          </cell>
        </row>
        <row r="59">
          <cell r="AI59" t="str">
            <v>GUADALUPE - ANTIOQUIA</v>
          </cell>
        </row>
        <row r="60">
          <cell r="AI60" t="str">
            <v>GUARNE</v>
          </cell>
        </row>
        <row r="61">
          <cell r="AI61" t="str">
            <v>GUATAPÉ</v>
          </cell>
        </row>
        <row r="62">
          <cell r="AI62" t="str">
            <v>HELICONIA</v>
          </cell>
        </row>
        <row r="63">
          <cell r="AI63" t="str">
            <v>HISPANIA</v>
          </cell>
        </row>
        <row r="64">
          <cell r="AI64" t="str">
            <v>ITAGÜÍ</v>
          </cell>
        </row>
        <row r="65">
          <cell r="AI65" t="str">
            <v>ITUANGO</v>
          </cell>
        </row>
        <row r="66">
          <cell r="AI66" t="str">
            <v>JARDÍN</v>
          </cell>
        </row>
        <row r="67">
          <cell r="AI67" t="str">
            <v>JERICÓ - ANTIOQUIA</v>
          </cell>
        </row>
        <row r="68">
          <cell r="AI68" t="str">
            <v>LA CEJA DEL TAMBO</v>
          </cell>
        </row>
        <row r="69">
          <cell r="AI69" t="str">
            <v>LA ESTRELLA</v>
          </cell>
        </row>
        <row r="70">
          <cell r="AI70" t="str">
            <v>LA PINTADA</v>
          </cell>
        </row>
        <row r="71">
          <cell r="AI71" t="str">
            <v>LA UNIÓN - ANTIOQUIA</v>
          </cell>
        </row>
        <row r="72">
          <cell r="AI72" t="str">
            <v>LIBORINA</v>
          </cell>
        </row>
        <row r="73">
          <cell r="AI73" t="str">
            <v>MACEO</v>
          </cell>
        </row>
        <row r="74">
          <cell r="AI74" t="str">
            <v>MARINILLA</v>
          </cell>
        </row>
        <row r="75">
          <cell r="AI75" t="str">
            <v>MONTEBELLO</v>
          </cell>
        </row>
        <row r="76">
          <cell r="AI76" t="str">
            <v>MURINDÓ</v>
          </cell>
        </row>
        <row r="77">
          <cell r="AI77" t="str">
            <v>MUTATÁ</v>
          </cell>
        </row>
        <row r="78">
          <cell r="AI78" t="str">
            <v>NARIÑO - ANTIOQUIA</v>
          </cell>
        </row>
        <row r="79">
          <cell r="AI79" t="str">
            <v>NECOCLÍ</v>
          </cell>
        </row>
        <row r="80">
          <cell r="AI80" t="str">
            <v>NECHÍ</v>
          </cell>
        </row>
        <row r="81">
          <cell r="AI81" t="str">
            <v>OLAYA</v>
          </cell>
        </row>
        <row r="82">
          <cell r="AI82" t="str">
            <v>EL PEÑOL - ANTIOQUIA</v>
          </cell>
        </row>
        <row r="83">
          <cell r="AI83" t="str">
            <v>PEQUE</v>
          </cell>
        </row>
        <row r="84">
          <cell r="AI84" t="str">
            <v>PUEBLORRICO - ANTIOQUIA</v>
          </cell>
        </row>
        <row r="85">
          <cell r="AI85" t="str">
            <v>PUERTO BERRÍO</v>
          </cell>
        </row>
        <row r="86">
          <cell r="AI86" t="str">
            <v>PUERTO NARE (LA MAGDALENA)</v>
          </cell>
        </row>
        <row r="87">
          <cell r="AI87" t="str">
            <v>PUERTO TRIUNFO</v>
          </cell>
        </row>
        <row r="88">
          <cell r="AI88" t="str">
            <v>REMEDIOS</v>
          </cell>
        </row>
        <row r="89">
          <cell r="AI89" t="str">
            <v>EL RETIRO</v>
          </cell>
        </row>
        <row r="90">
          <cell r="AI90" t="str">
            <v>RIONEGRO - ANTIOQUIA</v>
          </cell>
        </row>
        <row r="91">
          <cell r="AI91" t="str">
            <v>SABANALARGA - ANTIOQUIA</v>
          </cell>
        </row>
        <row r="92">
          <cell r="AI92" t="str">
            <v>SABANETA</v>
          </cell>
        </row>
        <row r="93">
          <cell r="AI93" t="str">
            <v>SALGAR</v>
          </cell>
        </row>
        <row r="94">
          <cell r="AI94" t="str">
            <v>SAN ANDRÉS DE CUERQUIA</v>
          </cell>
        </row>
        <row r="95">
          <cell r="AI95" t="str">
            <v>SAN CARLOS - ANTIOQUIA</v>
          </cell>
        </row>
        <row r="96">
          <cell r="AI96" t="str">
            <v>SAN FRANCISCO - ANTIOQUIA</v>
          </cell>
        </row>
        <row r="97">
          <cell r="AI97" t="str">
            <v>SAN JERÓNIMO</v>
          </cell>
        </row>
        <row r="98">
          <cell r="AI98" t="str">
            <v>SAN JOSÉ DE LA MONTAÑA</v>
          </cell>
        </row>
        <row r="99">
          <cell r="AI99" t="str">
            <v>SAN JUAN DE URABÁ</v>
          </cell>
        </row>
        <row r="100">
          <cell r="AI100" t="str">
            <v>SAN LUIS - ANTIOQUIA</v>
          </cell>
        </row>
        <row r="101">
          <cell r="AI101" t="str">
            <v>SAN PEDRO DE LOS MILAGROS</v>
          </cell>
        </row>
        <row r="102">
          <cell r="AI102" t="str">
            <v>SAN PEDRO DE URABA</v>
          </cell>
        </row>
        <row r="103">
          <cell r="AI103" t="str">
            <v>SAN RAFAEL</v>
          </cell>
        </row>
        <row r="104">
          <cell r="AI104" t="str">
            <v>SAN ROQUE</v>
          </cell>
        </row>
        <row r="105">
          <cell r="AI105" t="str">
            <v>SAN VICENTE</v>
          </cell>
        </row>
        <row r="106">
          <cell r="AI106" t="str">
            <v>SANTA BÁRBARA - ANTIOQUIA</v>
          </cell>
        </row>
        <row r="107">
          <cell r="AI107" t="str">
            <v>SANTA ROSA DE OSOS</v>
          </cell>
        </row>
        <row r="108">
          <cell r="AI108" t="str">
            <v>SANTO DOMINGO</v>
          </cell>
        </row>
        <row r="109">
          <cell r="AI109" t="str">
            <v>SANTUARIO - ANTIOQUIA</v>
          </cell>
        </row>
        <row r="110">
          <cell r="AI110" t="str">
            <v>SEGOVIA</v>
          </cell>
        </row>
        <row r="111">
          <cell r="AI111" t="str">
            <v>SONSÓN</v>
          </cell>
        </row>
        <row r="112">
          <cell r="AI112" t="str">
            <v>SOPETRÁN</v>
          </cell>
        </row>
        <row r="113">
          <cell r="AI113" t="str">
            <v>TÁMESIS</v>
          </cell>
        </row>
        <row r="114">
          <cell r="AI114" t="str">
            <v>TARAZÁ</v>
          </cell>
        </row>
        <row r="115">
          <cell r="AI115" t="str">
            <v>TARSO</v>
          </cell>
        </row>
        <row r="116">
          <cell r="AI116" t="str">
            <v>TITIRIBÍ</v>
          </cell>
        </row>
        <row r="117">
          <cell r="AI117" t="str">
            <v>TOLEDO - ANTIOQUIA</v>
          </cell>
        </row>
        <row r="118">
          <cell r="AI118" t="str">
            <v>TURBO</v>
          </cell>
        </row>
        <row r="119">
          <cell r="AI119" t="str">
            <v>URAMITA</v>
          </cell>
        </row>
        <row r="120">
          <cell r="AI120" t="str">
            <v>URRAO</v>
          </cell>
        </row>
        <row r="121">
          <cell r="AI121" t="str">
            <v>VALDIVIA</v>
          </cell>
        </row>
        <row r="122">
          <cell r="AI122" t="str">
            <v>VALPARAÍSO - ANTIOQUIA</v>
          </cell>
        </row>
        <row r="123">
          <cell r="AI123" t="str">
            <v>VEGACHÍ</v>
          </cell>
        </row>
        <row r="124">
          <cell r="AI124" t="str">
            <v>VENECIA - ANTIOQUIA</v>
          </cell>
        </row>
        <row r="125">
          <cell r="AI125" t="str">
            <v>VIGÍA DEL FUERTE</v>
          </cell>
        </row>
        <row r="126">
          <cell r="AI126" t="str">
            <v>YALÍ</v>
          </cell>
        </row>
        <row r="127">
          <cell r="AI127" t="str">
            <v>YARUMAL</v>
          </cell>
        </row>
        <row r="128">
          <cell r="AI128" t="str">
            <v>YOLOMBÓ</v>
          </cell>
        </row>
        <row r="129">
          <cell r="AI129" t="str">
            <v>YONDÓ (CASABE)</v>
          </cell>
        </row>
        <row r="130">
          <cell r="AI130" t="str">
            <v>ZARAGOZA</v>
          </cell>
        </row>
        <row r="131">
          <cell r="AI131" t="str">
            <v>DEPARTAMENTO DEL ATLANTICO</v>
          </cell>
        </row>
        <row r="132">
          <cell r="AI132" t="str">
            <v>BARRANQUILLA, DISTRITO ESPECIAL, INDUSTRIAL Y PORTUARIO</v>
          </cell>
        </row>
        <row r="133">
          <cell r="AI133" t="str">
            <v>BARANOA</v>
          </cell>
        </row>
        <row r="134">
          <cell r="AI134" t="str">
            <v>CAMPO DE LA CRUZ</v>
          </cell>
        </row>
        <row r="135">
          <cell r="AI135" t="str">
            <v>CANDELARIA - ATLÁNTICO</v>
          </cell>
        </row>
        <row r="136">
          <cell r="AI136" t="str">
            <v>GALAPA</v>
          </cell>
        </row>
        <row r="137">
          <cell r="AI137" t="str">
            <v>JUAN DE ACOSTA</v>
          </cell>
        </row>
        <row r="138">
          <cell r="AI138" t="str">
            <v>LURUACO</v>
          </cell>
        </row>
        <row r="139">
          <cell r="AI139" t="str">
            <v>MALAMBO</v>
          </cell>
        </row>
        <row r="140">
          <cell r="AI140" t="str">
            <v>MANATÍ</v>
          </cell>
        </row>
        <row r="141">
          <cell r="AI141" t="str">
            <v>PALMAR DE VARELA</v>
          </cell>
        </row>
        <row r="142">
          <cell r="AI142" t="str">
            <v>PIOJÓ</v>
          </cell>
        </row>
        <row r="143">
          <cell r="AI143" t="str">
            <v>POLONUEVO</v>
          </cell>
        </row>
        <row r="144">
          <cell r="AI144" t="str">
            <v>PONEDERA</v>
          </cell>
        </row>
        <row r="145">
          <cell r="AI145" t="str">
            <v>PUERTO COLOMBIA</v>
          </cell>
        </row>
        <row r="146">
          <cell r="AI146" t="str">
            <v>REPELÓN</v>
          </cell>
        </row>
        <row r="147">
          <cell r="AI147" t="str">
            <v>SABANAGRANDE</v>
          </cell>
        </row>
        <row r="148">
          <cell r="AI148" t="str">
            <v>SABANALARGA - ATLANTICO</v>
          </cell>
        </row>
        <row r="149">
          <cell r="AI149" t="str">
            <v>SANTA LUCÍA</v>
          </cell>
        </row>
        <row r="150">
          <cell r="AI150" t="str">
            <v>SANTO TOMAS</v>
          </cell>
        </row>
        <row r="151">
          <cell r="AI151" t="str">
            <v>SOLEDAD</v>
          </cell>
        </row>
        <row r="152">
          <cell r="AI152" t="str">
            <v>SUAN</v>
          </cell>
        </row>
        <row r="153">
          <cell r="AI153" t="str">
            <v>TUBARÁ</v>
          </cell>
        </row>
        <row r="154">
          <cell r="AI154" t="str">
            <v>USIACURÍ</v>
          </cell>
        </row>
        <row r="155">
          <cell r="AI155" t="str">
            <v>BOGOTÁ D.C.</v>
          </cell>
        </row>
        <row r="156">
          <cell r="AI156" t="str">
            <v>DEPARTAMENTO DE BOLIVAR</v>
          </cell>
        </row>
        <row r="157">
          <cell r="AI157" t="str">
            <v>CARTAGENA DE INDIAS, DISTRITO TURISTICO Y CULTURAL</v>
          </cell>
        </row>
        <row r="158">
          <cell r="AI158" t="str">
            <v>ACHÍ</v>
          </cell>
        </row>
        <row r="159">
          <cell r="AI159" t="str">
            <v>ALTO DEL ROSARIO</v>
          </cell>
        </row>
        <row r="160">
          <cell r="AI160" t="str">
            <v>ARENAL</v>
          </cell>
        </row>
        <row r="161">
          <cell r="AI161" t="str">
            <v>ARJONA</v>
          </cell>
        </row>
        <row r="162">
          <cell r="AI162" t="str">
            <v>ARROYOHONDO</v>
          </cell>
        </row>
        <row r="163">
          <cell r="AI163" t="str">
            <v>BARRANCO DE LOBA</v>
          </cell>
        </row>
        <row r="164">
          <cell r="AI164" t="str">
            <v>CALAMAR - BOLIVAR</v>
          </cell>
        </row>
        <row r="165">
          <cell r="AI165" t="str">
            <v>CANTAGALLO</v>
          </cell>
        </row>
        <row r="166">
          <cell r="AI166" t="str">
            <v>CICUCO</v>
          </cell>
        </row>
        <row r="167">
          <cell r="AI167" t="str">
            <v>CÓRDOBA - BOLIVAR</v>
          </cell>
        </row>
        <row r="168">
          <cell r="AI168" t="str">
            <v>CLEMENCIA</v>
          </cell>
        </row>
        <row r="169">
          <cell r="AI169" t="str">
            <v>EL CARMEN DE BOLIVAR</v>
          </cell>
        </row>
        <row r="170">
          <cell r="AI170" t="str">
            <v>EL GUAMO - BOLIVAR</v>
          </cell>
        </row>
        <row r="171">
          <cell r="AI171" t="str">
            <v>EL PEÑON - BOLIVAR</v>
          </cell>
        </row>
        <row r="172">
          <cell r="AI172" t="str">
            <v>HATILLO DE LOBA</v>
          </cell>
        </row>
        <row r="173">
          <cell r="AI173" t="str">
            <v>MAGANGUÉ</v>
          </cell>
        </row>
        <row r="174">
          <cell r="AI174" t="str">
            <v>MAHATES</v>
          </cell>
        </row>
        <row r="175">
          <cell r="AI175" t="str">
            <v>MARGARITA</v>
          </cell>
        </row>
        <row r="176">
          <cell r="AI176" t="str">
            <v>MARIA LA BAJA</v>
          </cell>
        </row>
        <row r="177">
          <cell r="AI177" t="str">
            <v>MONTECRISTO</v>
          </cell>
        </row>
        <row r="178">
          <cell r="AI178" t="str">
            <v>SANTA CRUZ DE MOMPÓX</v>
          </cell>
        </row>
        <row r="179">
          <cell r="AI179" t="str">
            <v>MORALES - BOLIVAR</v>
          </cell>
        </row>
        <row r="180">
          <cell r="AI180" t="str">
            <v>PINILLOS</v>
          </cell>
        </row>
        <row r="181">
          <cell r="AI181" t="str">
            <v>REGIDOR</v>
          </cell>
        </row>
        <row r="182">
          <cell r="AI182" t="str">
            <v>RIOVIEJO</v>
          </cell>
        </row>
        <row r="183">
          <cell r="AI183" t="str">
            <v>SAN CRISTÓBAL</v>
          </cell>
        </row>
        <row r="184">
          <cell r="AI184" t="str">
            <v>SAN ESTANISLAO</v>
          </cell>
        </row>
        <row r="185">
          <cell r="AI185" t="str">
            <v>SAN FERNANDO</v>
          </cell>
        </row>
        <row r="186">
          <cell r="AI186" t="str">
            <v>SAN JACINTO - BOLIVAR</v>
          </cell>
        </row>
        <row r="187">
          <cell r="AI187" t="str">
            <v>SAN JACINTO DEL CAUCA</v>
          </cell>
        </row>
        <row r="188">
          <cell r="AI188" t="str">
            <v>SAN JUAN NEPOMUCENO</v>
          </cell>
        </row>
        <row r="189">
          <cell r="AI189" t="str">
            <v>SAN MARTÍN DE LOBA</v>
          </cell>
        </row>
        <row r="190">
          <cell r="AI190" t="str">
            <v>SAN PABLO - BOLIVAR</v>
          </cell>
        </row>
        <row r="191">
          <cell r="AI191" t="str">
            <v>SANTA CATALINA - BOLIVAR</v>
          </cell>
        </row>
        <row r="192">
          <cell r="AI192" t="str">
            <v>SANTA ROSA NORTE</v>
          </cell>
        </row>
        <row r="193">
          <cell r="AI193" t="str">
            <v>SANTA ROSA DEL SUR</v>
          </cell>
        </row>
        <row r="194">
          <cell r="AI194" t="str">
            <v>SIMITÍ</v>
          </cell>
        </row>
        <row r="195">
          <cell r="AI195" t="str">
            <v>SOPLAVIENTO</v>
          </cell>
        </row>
        <row r="196">
          <cell r="AI196" t="str">
            <v>TALAIGUA NUEVO</v>
          </cell>
        </row>
        <row r="197">
          <cell r="AI197" t="str">
            <v>TIQUISIO</v>
          </cell>
        </row>
        <row r="198">
          <cell r="AI198" t="str">
            <v>TURBACO</v>
          </cell>
        </row>
        <row r="199">
          <cell r="AI199" t="str">
            <v>TURBANA</v>
          </cell>
        </row>
        <row r="200">
          <cell r="AI200" t="str">
            <v>VILLANUEVA - BOLIVAR</v>
          </cell>
        </row>
        <row r="201">
          <cell r="AI201" t="str">
            <v>ZAMBRANO</v>
          </cell>
        </row>
        <row r="202">
          <cell r="AI202" t="str">
            <v>DEPARTAMENTO DE BOYACÁ</v>
          </cell>
        </row>
        <row r="203">
          <cell r="AI203" t="str">
            <v>TUNJA</v>
          </cell>
        </row>
        <row r="204">
          <cell r="AI204" t="str">
            <v>ALMEIDA</v>
          </cell>
        </row>
        <row r="205">
          <cell r="AI205" t="str">
            <v>AQUITANIA</v>
          </cell>
        </row>
        <row r="206">
          <cell r="AI206" t="str">
            <v>ARCABUCO</v>
          </cell>
        </row>
        <row r="207">
          <cell r="AI207" t="str">
            <v>BELÉN - BOYACA</v>
          </cell>
        </row>
        <row r="208">
          <cell r="AI208" t="str">
            <v>BERBEO</v>
          </cell>
        </row>
        <row r="209">
          <cell r="AI209" t="str">
            <v>BETÉITIVA</v>
          </cell>
        </row>
        <row r="210">
          <cell r="AI210" t="str">
            <v>BOAVITA</v>
          </cell>
        </row>
        <row r="211">
          <cell r="AI211" t="str">
            <v>BOYACÁ</v>
          </cell>
        </row>
        <row r="212">
          <cell r="AI212" t="str">
            <v>BRICEÑO - BOYACA</v>
          </cell>
        </row>
        <row r="213">
          <cell r="AI213" t="str">
            <v>BUENAVISTA - BOYACA</v>
          </cell>
        </row>
        <row r="214">
          <cell r="AI214" t="str">
            <v>BUSBANZÁ</v>
          </cell>
        </row>
        <row r="215">
          <cell r="AI215" t="str">
            <v>CALDAS - BOYACA</v>
          </cell>
        </row>
        <row r="216">
          <cell r="AI216" t="str">
            <v>CAMPOHERMOSO</v>
          </cell>
        </row>
        <row r="217">
          <cell r="AI217" t="str">
            <v>CERINZA</v>
          </cell>
        </row>
        <row r="218">
          <cell r="AI218" t="str">
            <v>CHINAVITA</v>
          </cell>
        </row>
        <row r="219">
          <cell r="AI219" t="str">
            <v>CHIQUINQUIRÁ</v>
          </cell>
        </row>
        <row r="220">
          <cell r="AI220" t="str">
            <v>CHISCAS</v>
          </cell>
        </row>
        <row r="221">
          <cell r="AI221" t="str">
            <v>CHITA</v>
          </cell>
        </row>
        <row r="222">
          <cell r="AI222" t="str">
            <v>CHITARAQUE</v>
          </cell>
        </row>
        <row r="223">
          <cell r="AI223" t="str">
            <v>CHIVATÁ</v>
          </cell>
        </row>
        <row r="224">
          <cell r="AI224" t="str">
            <v>CIÉNEGA - BOYACA</v>
          </cell>
        </row>
        <row r="225">
          <cell r="AI225" t="str">
            <v>CÓMBITA</v>
          </cell>
        </row>
        <row r="226">
          <cell r="AI226" t="str">
            <v>COPER</v>
          </cell>
        </row>
        <row r="227">
          <cell r="AI227" t="str">
            <v>CORRALES</v>
          </cell>
        </row>
        <row r="228">
          <cell r="AI228" t="str">
            <v>COVARACHÍA</v>
          </cell>
        </row>
        <row r="229">
          <cell r="AI229" t="str">
            <v>CUBARÁ</v>
          </cell>
        </row>
        <row r="230">
          <cell r="AI230" t="str">
            <v>CUCAITA</v>
          </cell>
        </row>
        <row r="231">
          <cell r="AI231" t="str">
            <v>CUÍTIVA</v>
          </cell>
        </row>
        <row r="232">
          <cell r="AI232" t="str">
            <v>CHÍQUIZA (SAN PEDRO DE IGUAQUE)</v>
          </cell>
        </row>
        <row r="233">
          <cell r="AI233" t="str">
            <v>CHIVOR</v>
          </cell>
        </row>
        <row r="234">
          <cell r="AI234" t="str">
            <v>DUITAMA</v>
          </cell>
        </row>
        <row r="235">
          <cell r="AI235" t="str">
            <v>EL COCUY</v>
          </cell>
        </row>
        <row r="236">
          <cell r="AI236" t="str">
            <v>EL ESPINO</v>
          </cell>
        </row>
        <row r="237">
          <cell r="AI237" t="str">
            <v>FIRAVITOBA</v>
          </cell>
        </row>
        <row r="238">
          <cell r="AI238" t="str">
            <v>FLORESTA</v>
          </cell>
        </row>
        <row r="239">
          <cell r="AI239" t="str">
            <v>GACHANTIVÁ</v>
          </cell>
        </row>
        <row r="240">
          <cell r="AI240" t="str">
            <v>GÁMEZA</v>
          </cell>
        </row>
        <row r="241">
          <cell r="AI241" t="str">
            <v>GARAGOA</v>
          </cell>
        </row>
        <row r="242">
          <cell r="AI242" t="str">
            <v>GUACAMAYAS</v>
          </cell>
        </row>
        <row r="243">
          <cell r="AI243" t="str">
            <v>GUATEQUE</v>
          </cell>
        </row>
        <row r="244">
          <cell r="AI244" t="str">
            <v>GUAYATÁ</v>
          </cell>
        </row>
        <row r="245">
          <cell r="AI245" t="str">
            <v>GÜICÁN</v>
          </cell>
        </row>
        <row r="246">
          <cell r="AI246" t="str">
            <v>IZA</v>
          </cell>
        </row>
        <row r="247">
          <cell r="AI247" t="str">
            <v>JENESANO</v>
          </cell>
        </row>
        <row r="248">
          <cell r="AI248" t="str">
            <v>JERICÓ - BOYACA</v>
          </cell>
        </row>
        <row r="249">
          <cell r="AI249" t="str">
            <v>LABRANZAGRANDE</v>
          </cell>
        </row>
        <row r="250">
          <cell r="AI250" t="str">
            <v>LA CAPILLA</v>
          </cell>
        </row>
        <row r="251">
          <cell r="AI251" t="str">
            <v>LA VICTORIA -BOYACA</v>
          </cell>
        </row>
        <row r="252">
          <cell r="AI252" t="str">
            <v>LA UVITA</v>
          </cell>
        </row>
        <row r="253">
          <cell r="AI253" t="str">
            <v>VILLA DE LEYVA</v>
          </cell>
        </row>
        <row r="254">
          <cell r="AI254" t="str">
            <v>MACANAL</v>
          </cell>
        </row>
        <row r="255">
          <cell r="AI255" t="str">
            <v>MARIPÍ</v>
          </cell>
        </row>
        <row r="256">
          <cell r="AI256" t="str">
            <v>MIRAFLORES - BOYACÁ</v>
          </cell>
        </row>
        <row r="257">
          <cell r="AI257" t="str">
            <v>MONGUA</v>
          </cell>
        </row>
        <row r="258">
          <cell r="AI258" t="str">
            <v>MONGUÍ</v>
          </cell>
        </row>
        <row r="259">
          <cell r="AI259" t="str">
            <v>MONIQUIRÁ</v>
          </cell>
        </row>
        <row r="260">
          <cell r="AI260" t="str">
            <v>MOTAVITA</v>
          </cell>
        </row>
        <row r="261">
          <cell r="AI261" t="str">
            <v>MUZO</v>
          </cell>
        </row>
        <row r="262">
          <cell r="AI262" t="str">
            <v>NOBSA</v>
          </cell>
        </row>
        <row r="263">
          <cell r="AI263" t="str">
            <v>NUEVO COLÓN</v>
          </cell>
        </row>
        <row r="264">
          <cell r="AI264" t="str">
            <v>OICATÁ</v>
          </cell>
        </row>
        <row r="265">
          <cell r="AI265" t="str">
            <v>OTANCHE</v>
          </cell>
        </row>
        <row r="266">
          <cell r="AI266" t="str">
            <v>PACHAVITA</v>
          </cell>
        </row>
        <row r="267">
          <cell r="AI267" t="str">
            <v>PÁEZ - BOYACA</v>
          </cell>
        </row>
        <row r="268">
          <cell r="AI268" t="str">
            <v>PAIPA</v>
          </cell>
        </row>
        <row r="269">
          <cell r="AI269" t="str">
            <v>PAJARITO</v>
          </cell>
        </row>
        <row r="270">
          <cell r="AI270" t="str">
            <v>PANQUEBA</v>
          </cell>
        </row>
        <row r="271">
          <cell r="AI271" t="str">
            <v>PAUNA</v>
          </cell>
        </row>
        <row r="272">
          <cell r="AI272" t="str">
            <v>PAYA</v>
          </cell>
        </row>
        <row r="273">
          <cell r="AI273" t="str">
            <v>PAZ DEL RIO</v>
          </cell>
        </row>
        <row r="274">
          <cell r="AI274" t="str">
            <v>PESCA</v>
          </cell>
        </row>
        <row r="275">
          <cell r="AI275" t="str">
            <v>PISBA</v>
          </cell>
        </row>
        <row r="276">
          <cell r="AI276" t="str">
            <v>PUERTO BOYACÁ</v>
          </cell>
        </row>
        <row r="277">
          <cell r="AI277" t="str">
            <v>QUÍPAMA</v>
          </cell>
        </row>
        <row r="278">
          <cell r="AI278" t="str">
            <v>RAMIRIQUÍ</v>
          </cell>
        </row>
        <row r="279">
          <cell r="AI279" t="str">
            <v>RÁQUIRA</v>
          </cell>
        </row>
        <row r="280">
          <cell r="AI280" t="str">
            <v>RONDÓN</v>
          </cell>
        </row>
        <row r="281">
          <cell r="AI281" t="str">
            <v>SABOYÁ</v>
          </cell>
        </row>
        <row r="282">
          <cell r="AI282" t="str">
            <v>SÁCHICA</v>
          </cell>
        </row>
        <row r="283">
          <cell r="AI283" t="str">
            <v>SAMACÁ</v>
          </cell>
        </row>
        <row r="284">
          <cell r="AI284" t="str">
            <v>SAN EDUARDO</v>
          </cell>
        </row>
        <row r="285">
          <cell r="AI285" t="str">
            <v>SAN JOSÉ DE PARE</v>
          </cell>
        </row>
        <row r="286">
          <cell r="AI286" t="str">
            <v>SAN LUIS DE GACENO</v>
          </cell>
        </row>
        <row r="287">
          <cell r="AI287" t="str">
            <v>SAN MATEO</v>
          </cell>
        </row>
        <row r="288">
          <cell r="AI288" t="str">
            <v>SAN MIGUEL DE SEMA</v>
          </cell>
        </row>
        <row r="289">
          <cell r="AI289" t="str">
            <v>SAN PABLO DE BORBUR</v>
          </cell>
        </row>
        <row r="290">
          <cell r="AI290" t="str">
            <v>SANTANA</v>
          </cell>
        </row>
        <row r="291">
          <cell r="AI291" t="str">
            <v>SANTA MARÍA - BOYACÁ</v>
          </cell>
        </row>
        <row r="292">
          <cell r="AI292" t="str">
            <v>SANTA ROSA DE VITERBO</v>
          </cell>
        </row>
        <row r="293">
          <cell r="AI293" t="str">
            <v>SANTA SOFÍA</v>
          </cell>
        </row>
        <row r="294">
          <cell r="AI294" t="str">
            <v>SATIVANORTE</v>
          </cell>
        </row>
        <row r="295">
          <cell r="AI295" t="str">
            <v>SATIVASUR</v>
          </cell>
        </row>
        <row r="296">
          <cell r="AI296" t="str">
            <v>SIACHOQUE</v>
          </cell>
        </row>
        <row r="297">
          <cell r="AI297" t="str">
            <v>SOATÁ</v>
          </cell>
        </row>
        <row r="298">
          <cell r="AI298" t="str">
            <v>SOCOTÁ</v>
          </cell>
        </row>
        <row r="299">
          <cell r="AI299" t="str">
            <v>SOCHA</v>
          </cell>
        </row>
        <row r="300">
          <cell r="AI300" t="str">
            <v>SOGAMOSO</v>
          </cell>
        </row>
        <row r="301">
          <cell r="AI301" t="str">
            <v>SOMONDOCO</v>
          </cell>
        </row>
        <row r="302">
          <cell r="AI302" t="str">
            <v>SORA</v>
          </cell>
        </row>
        <row r="303">
          <cell r="AI303" t="str">
            <v>SOTAQUIRÁ</v>
          </cell>
        </row>
        <row r="304">
          <cell r="AI304" t="str">
            <v>SORACÁ</v>
          </cell>
        </row>
        <row r="305">
          <cell r="AI305" t="str">
            <v>SUSACÓN</v>
          </cell>
        </row>
        <row r="306">
          <cell r="AI306" t="str">
            <v>SUTAMARCHÁN</v>
          </cell>
        </row>
        <row r="307">
          <cell r="AI307" t="str">
            <v>SUTATENZA</v>
          </cell>
        </row>
        <row r="308">
          <cell r="AI308" t="str">
            <v>TASCO</v>
          </cell>
        </row>
        <row r="309">
          <cell r="AI309" t="str">
            <v>TENZA</v>
          </cell>
        </row>
        <row r="310">
          <cell r="AI310" t="str">
            <v>TIBANÁ</v>
          </cell>
        </row>
        <row r="311">
          <cell r="AI311" t="str">
            <v>TIBASOSA</v>
          </cell>
        </row>
        <row r="312">
          <cell r="AI312" t="str">
            <v>TINJACÁ</v>
          </cell>
        </row>
        <row r="313">
          <cell r="AI313" t="str">
            <v>TIPACOQUE</v>
          </cell>
        </row>
        <row r="314">
          <cell r="AI314" t="str">
            <v>TOCA</v>
          </cell>
        </row>
        <row r="315">
          <cell r="AI315" t="str">
            <v>TOGÜÍ</v>
          </cell>
        </row>
        <row r="316">
          <cell r="AI316" t="str">
            <v>TÓPAGA</v>
          </cell>
        </row>
        <row r="317">
          <cell r="AI317" t="str">
            <v>TOTA</v>
          </cell>
        </row>
        <row r="318">
          <cell r="AI318" t="str">
            <v>TUNUNGUÁ</v>
          </cell>
        </row>
        <row r="319">
          <cell r="AI319" t="str">
            <v>TURMEQUÉ</v>
          </cell>
        </row>
        <row r="320">
          <cell r="AI320" t="str">
            <v>TUTA</v>
          </cell>
        </row>
        <row r="321">
          <cell r="AI321" t="str">
            <v>TUTASÁ</v>
          </cell>
        </row>
        <row r="322">
          <cell r="AI322" t="str">
            <v>ÚMBITA</v>
          </cell>
        </row>
        <row r="323">
          <cell r="AI323" t="str">
            <v>VENTAQUEMADA</v>
          </cell>
        </row>
        <row r="324">
          <cell r="AI324" t="str">
            <v>VIRACACHÁ</v>
          </cell>
        </row>
        <row r="325">
          <cell r="AI325" t="str">
            <v>ZETAQUIRA</v>
          </cell>
        </row>
        <row r="326">
          <cell r="AI326" t="str">
            <v>DEPARTAMENTO DE CALDAS</v>
          </cell>
        </row>
        <row r="327">
          <cell r="AI327" t="str">
            <v>MANIZALES</v>
          </cell>
        </row>
        <row r="328">
          <cell r="AI328" t="str">
            <v>AGUADAS - CALDAS</v>
          </cell>
        </row>
        <row r="329">
          <cell r="AI329" t="str">
            <v>ANSERMA DE LOS CABALLEROS</v>
          </cell>
        </row>
        <row r="330">
          <cell r="AI330" t="str">
            <v>ARANZAZU</v>
          </cell>
        </row>
        <row r="331">
          <cell r="AI331" t="str">
            <v>BELALCÁZAR</v>
          </cell>
        </row>
        <row r="332">
          <cell r="AI332" t="str">
            <v>CHINCHINÁ</v>
          </cell>
        </row>
        <row r="333">
          <cell r="AI333" t="str">
            <v>FILADELFIA</v>
          </cell>
        </row>
        <row r="334">
          <cell r="AI334" t="str">
            <v>LA DORADA</v>
          </cell>
        </row>
        <row r="335">
          <cell r="AI335" t="str">
            <v>LA MERCED</v>
          </cell>
        </row>
        <row r="336">
          <cell r="AI336" t="str">
            <v>MANZANARES</v>
          </cell>
        </row>
        <row r="337">
          <cell r="AI337" t="str">
            <v>MARMATO</v>
          </cell>
        </row>
        <row r="338">
          <cell r="AI338" t="str">
            <v>MARQUETALIA</v>
          </cell>
        </row>
        <row r="339">
          <cell r="AI339" t="str">
            <v>MARULANDA</v>
          </cell>
        </row>
        <row r="340">
          <cell r="AI340" t="str">
            <v>NEIRA</v>
          </cell>
        </row>
        <row r="341">
          <cell r="AI341" t="str">
            <v>NORCASIA</v>
          </cell>
        </row>
        <row r="342">
          <cell r="AI342" t="str">
            <v>PÁCORA</v>
          </cell>
        </row>
        <row r="343">
          <cell r="AI343" t="str">
            <v>PALESTINA - CALDAS</v>
          </cell>
        </row>
        <row r="344">
          <cell r="AI344" t="str">
            <v>PENSILVANIA</v>
          </cell>
        </row>
        <row r="345">
          <cell r="AI345" t="str">
            <v>RIOSUCIO - CALDAS</v>
          </cell>
        </row>
        <row r="346">
          <cell r="AI346" t="str">
            <v>RISARALDA</v>
          </cell>
        </row>
        <row r="347">
          <cell r="AI347" t="str">
            <v>SALAMINA - CALDAS</v>
          </cell>
        </row>
        <row r="348">
          <cell r="AI348" t="str">
            <v>SAMANÁ</v>
          </cell>
        </row>
        <row r="349">
          <cell r="AI349" t="str">
            <v>SAN JOSÉ - CALDAS</v>
          </cell>
        </row>
        <row r="350">
          <cell r="AI350" t="str">
            <v>SUPÍA</v>
          </cell>
        </row>
        <row r="351">
          <cell r="AI351" t="str">
            <v>VICTORIA</v>
          </cell>
        </row>
        <row r="352">
          <cell r="AI352" t="str">
            <v>VILLAMARÍA</v>
          </cell>
        </row>
        <row r="353">
          <cell r="AI353" t="str">
            <v>VITERBO</v>
          </cell>
        </row>
        <row r="354">
          <cell r="AI354" t="str">
            <v>DEPARTAMENTO DEL CAQUETA</v>
          </cell>
        </row>
        <row r="355">
          <cell r="AI355" t="str">
            <v>FLORENCIA - CAQUETÁ</v>
          </cell>
        </row>
        <row r="356">
          <cell r="AI356" t="str">
            <v>ALBANIA - CAQUETA</v>
          </cell>
        </row>
        <row r="357">
          <cell r="AI357" t="str">
            <v>BELÉN DE LOS ANDAQUÍES</v>
          </cell>
        </row>
        <row r="358">
          <cell r="AI358" t="str">
            <v>CARTAGENA DEL CHAIRÁ</v>
          </cell>
        </row>
        <row r="359">
          <cell r="AI359" t="str">
            <v>CURILLO</v>
          </cell>
        </row>
        <row r="360">
          <cell r="AI360" t="str">
            <v>EL DONCELLO</v>
          </cell>
        </row>
        <row r="361">
          <cell r="AI361" t="str">
            <v>EL PAUJIL</v>
          </cell>
        </row>
        <row r="362">
          <cell r="AI362" t="str">
            <v>LA MONTAÑITA</v>
          </cell>
        </row>
        <row r="363">
          <cell r="AI363" t="str">
            <v>MILÁN</v>
          </cell>
        </row>
        <row r="364">
          <cell r="AI364" t="str">
            <v>MORELIA</v>
          </cell>
        </row>
        <row r="365">
          <cell r="AI365" t="str">
            <v>PUERTO RICO - CAQUETA</v>
          </cell>
        </row>
        <row r="366">
          <cell r="AI366" t="str">
            <v>SAN JOSÉ DE LA FRAGUA</v>
          </cell>
        </row>
        <row r="367">
          <cell r="AI367" t="str">
            <v>SAN VICENTE DEL CAGUÁN</v>
          </cell>
        </row>
        <row r="368">
          <cell r="AI368" t="str">
            <v>SOLANO</v>
          </cell>
        </row>
        <row r="369">
          <cell r="AI369" t="str">
            <v>SOLITA</v>
          </cell>
        </row>
        <row r="370">
          <cell r="AI370" t="str">
            <v>VALPARAÍSO - CAQUETÁ</v>
          </cell>
        </row>
        <row r="371">
          <cell r="AI371" t="str">
            <v>DEPARTAMENTO DEL CAUCA</v>
          </cell>
        </row>
        <row r="372">
          <cell r="AI372" t="str">
            <v>POPAYÁN</v>
          </cell>
        </row>
        <row r="373">
          <cell r="AI373" t="str">
            <v>ARGELIA - CAUCA</v>
          </cell>
        </row>
        <row r="374">
          <cell r="AI374" t="str">
            <v>BALBOA - CAUCA</v>
          </cell>
        </row>
        <row r="375">
          <cell r="AI375" t="str">
            <v>BOLÍVAR - CAUCA</v>
          </cell>
        </row>
        <row r="376">
          <cell r="AI376" t="str">
            <v>BUENOS AIRES</v>
          </cell>
        </row>
        <row r="377">
          <cell r="AI377" t="str">
            <v>CAJIBÍO</v>
          </cell>
        </row>
        <row r="378">
          <cell r="AI378" t="str">
            <v>CALDONO</v>
          </cell>
        </row>
        <row r="379">
          <cell r="AI379" t="str">
            <v>CALOTO</v>
          </cell>
        </row>
        <row r="380">
          <cell r="AI380" t="str">
            <v>CORINTO</v>
          </cell>
        </row>
        <row r="381">
          <cell r="AI381" t="str">
            <v>EL TAMBO - CAUCA</v>
          </cell>
        </row>
        <row r="382">
          <cell r="AI382" t="str">
            <v>FLORENCIA - CAUCA</v>
          </cell>
        </row>
        <row r="383">
          <cell r="AI383" t="str">
            <v>GUAPI</v>
          </cell>
        </row>
        <row r="384">
          <cell r="AI384" t="str">
            <v>INZÁ</v>
          </cell>
        </row>
        <row r="385">
          <cell r="AI385" t="str">
            <v>JAMBALÓ</v>
          </cell>
        </row>
        <row r="386">
          <cell r="AI386" t="str">
            <v>LA SIERRA</v>
          </cell>
        </row>
        <row r="387">
          <cell r="AI387" t="str">
            <v>LA VEGA - CAUCA</v>
          </cell>
        </row>
        <row r="388">
          <cell r="AI388" t="str">
            <v>LÓPEZ DE MICAY</v>
          </cell>
        </row>
        <row r="389">
          <cell r="AI389" t="str">
            <v>MERCADERES</v>
          </cell>
        </row>
        <row r="390">
          <cell r="AI390" t="str">
            <v>MIRANDA</v>
          </cell>
        </row>
        <row r="391">
          <cell r="AI391" t="str">
            <v>MORALES - CAUCA</v>
          </cell>
        </row>
        <row r="392">
          <cell r="AI392" t="str">
            <v>PADILLA</v>
          </cell>
        </row>
        <row r="393">
          <cell r="AI393" t="str">
            <v>PÁEZ (BELALCÁZAR) - CAUCA</v>
          </cell>
        </row>
        <row r="394">
          <cell r="AI394" t="str">
            <v>PATÍA (EL BORDO)</v>
          </cell>
        </row>
        <row r="395">
          <cell r="AI395" t="str">
            <v>PIAMONTE</v>
          </cell>
        </row>
        <row r="396">
          <cell r="AI396" t="str">
            <v>PIENDAMÓ</v>
          </cell>
        </row>
        <row r="397">
          <cell r="AI397" t="str">
            <v>PUERTO TEJADA</v>
          </cell>
        </row>
        <row r="398">
          <cell r="AI398" t="str">
            <v>PURACÉ (COCONUCO)</v>
          </cell>
        </row>
        <row r="399">
          <cell r="AI399" t="str">
            <v>ROSAS</v>
          </cell>
        </row>
        <row r="400">
          <cell r="AI400" t="str">
            <v>SAN SEBASTIÁN</v>
          </cell>
        </row>
        <row r="401">
          <cell r="AI401" t="str">
            <v>SANTANDER DE QUILICHAO</v>
          </cell>
        </row>
        <row r="402">
          <cell r="AI402" t="str">
            <v>SANTA ROSA - CAUCA</v>
          </cell>
        </row>
        <row r="403">
          <cell r="AI403" t="str">
            <v>SILVIA</v>
          </cell>
        </row>
        <row r="404">
          <cell r="AI404" t="str">
            <v>SOTARÁ (PAISPAMBA)</v>
          </cell>
        </row>
        <row r="405">
          <cell r="AI405" t="str">
            <v>SUÁREZ - CAUCA</v>
          </cell>
        </row>
        <row r="406">
          <cell r="AI406" t="str">
            <v>SUCRE - CAUCA</v>
          </cell>
        </row>
        <row r="407">
          <cell r="AI407" t="str">
            <v>TIMBÍO</v>
          </cell>
        </row>
        <row r="408">
          <cell r="AI408" t="str">
            <v>TIMBIQUÍ</v>
          </cell>
        </row>
        <row r="409">
          <cell r="AI409" t="str">
            <v>TORIBÍO</v>
          </cell>
        </row>
        <row r="410">
          <cell r="AI410" t="str">
            <v>TOTORÓ</v>
          </cell>
        </row>
        <row r="411">
          <cell r="AI411" t="str">
            <v>VILLARRICA - CAUCA</v>
          </cell>
        </row>
        <row r="412">
          <cell r="AI412" t="str">
            <v>DEPARTAMENTO DEL CESAR</v>
          </cell>
        </row>
        <row r="413">
          <cell r="AI413" t="str">
            <v>VALLEDUPAR</v>
          </cell>
        </row>
        <row r="414">
          <cell r="AI414" t="str">
            <v>AGUACHICA</v>
          </cell>
        </row>
        <row r="415">
          <cell r="AI415" t="str">
            <v>AGUSTÍN CODAZZI</v>
          </cell>
        </row>
        <row r="416">
          <cell r="AI416" t="str">
            <v>ASTREA</v>
          </cell>
        </row>
        <row r="417">
          <cell r="AI417" t="str">
            <v>BECERRIL</v>
          </cell>
        </row>
        <row r="418">
          <cell r="AI418" t="str">
            <v>BOSCONIA</v>
          </cell>
        </row>
        <row r="419">
          <cell r="AI419" t="str">
            <v>CHIMICHAGUA</v>
          </cell>
        </row>
        <row r="420">
          <cell r="AI420" t="str">
            <v>CHIRIGUANÁ</v>
          </cell>
        </row>
        <row r="421">
          <cell r="AI421" t="str">
            <v>CURUMANÍ</v>
          </cell>
        </row>
        <row r="422">
          <cell r="AI422" t="str">
            <v>EL COPEY</v>
          </cell>
        </row>
        <row r="423">
          <cell r="AI423" t="str">
            <v>EL PASO</v>
          </cell>
        </row>
        <row r="424">
          <cell r="AI424" t="str">
            <v>GAMARRA</v>
          </cell>
        </row>
        <row r="425">
          <cell r="AI425" t="str">
            <v>GONZÁLEZ</v>
          </cell>
        </row>
        <row r="426">
          <cell r="AI426" t="str">
            <v>LA GLORIA</v>
          </cell>
        </row>
        <row r="427">
          <cell r="AI427" t="str">
            <v>LA JAGUA DE IBIRICO</v>
          </cell>
        </row>
        <row r="428">
          <cell r="AI428" t="str">
            <v>MANAURE (BALCÓN DEL CESAR)</v>
          </cell>
        </row>
        <row r="429">
          <cell r="AI429" t="str">
            <v>PAILITAS</v>
          </cell>
        </row>
        <row r="430">
          <cell r="AI430" t="str">
            <v>PELAYA</v>
          </cell>
        </row>
        <row r="431">
          <cell r="AI431" t="str">
            <v>PUEBLO BELLO</v>
          </cell>
        </row>
        <row r="432">
          <cell r="AI432" t="str">
            <v>RÍO DE ORO</v>
          </cell>
        </row>
        <row r="433">
          <cell r="AI433" t="str">
            <v>LA PAZ (ROBLES) - CESAR</v>
          </cell>
        </row>
        <row r="434">
          <cell r="AI434" t="str">
            <v>SAN ALBERTO</v>
          </cell>
        </row>
        <row r="435">
          <cell r="AI435" t="str">
            <v>SAN DIEGO</v>
          </cell>
        </row>
        <row r="436">
          <cell r="AI436" t="str">
            <v>SAN MARTÍN - CESAR</v>
          </cell>
        </row>
        <row r="437">
          <cell r="AI437" t="str">
            <v>TAMALAMEQUE</v>
          </cell>
        </row>
        <row r="438">
          <cell r="AI438" t="str">
            <v>DEPARTAMENTO DE CÓRDOBA</v>
          </cell>
        </row>
        <row r="439">
          <cell r="AI439" t="str">
            <v>MONTERÍA</v>
          </cell>
        </row>
        <row r="440">
          <cell r="AI440" t="str">
            <v>AYAPEL</v>
          </cell>
        </row>
        <row r="441">
          <cell r="AI441" t="str">
            <v>BUENAVISTA - CORDOBA</v>
          </cell>
        </row>
        <row r="442">
          <cell r="AI442" t="str">
            <v>CANALETE</v>
          </cell>
        </row>
        <row r="443">
          <cell r="AI443" t="str">
            <v>CERETÉ</v>
          </cell>
        </row>
        <row r="444">
          <cell r="AI444" t="str">
            <v>CHIMÁ - CORDOBA</v>
          </cell>
        </row>
        <row r="445">
          <cell r="AI445" t="str">
            <v>CHINÚ</v>
          </cell>
        </row>
        <row r="446">
          <cell r="AI446" t="str">
            <v>CIÉNAGA DE ORO</v>
          </cell>
        </row>
        <row r="447">
          <cell r="AI447" t="str">
            <v>COTORRA</v>
          </cell>
        </row>
        <row r="448">
          <cell r="AI448" t="str">
            <v>LA APARTADA</v>
          </cell>
        </row>
        <row r="449">
          <cell r="AI449" t="str">
            <v>SANTA CRUZ DE LORICA</v>
          </cell>
        </row>
        <row r="450">
          <cell r="AI450" t="str">
            <v>LOS CÓRDOBAS</v>
          </cell>
        </row>
        <row r="451">
          <cell r="AI451" t="str">
            <v>MOMÍL</v>
          </cell>
        </row>
        <row r="452">
          <cell r="AI452" t="str">
            <v>MONTELÍBANO</v>
          </cell>
        </row>
        <row r="453">
          <cell r="AI453" t="str">
            <v>MOÑITOS</v>
          </cell>
        </row>
        <row r="454">
          <cell r="AI454" t="str">
            <v>PLANETA RICA</v>
          </cell>
        </row>
        <row r="455">
          <cell r="AI455" t="str">
            <v>PUEBLO NUEVO</v>
          </cell>
        </row>
        <row r="456">
          <cell r="AI456" t="str">
            <v>PUERTO ESCONDIDO</v>
          </cell>
        </row>
        <row r="457">
          <cell r="AI457" t="str">
            <v>PUERTO LIBERTADOR</v>
          </cell>
        </row>
        <row r="458">
          <cell r="AI458" t="str">
            <v>PURÍSIMA</v>
          </cell>
        </row>
        <row r="459">
          <cell r="AI459" t="str">
            <v>SAHAGÚN</v>
          </cell>
        </row>
        <row r="460">
          <cell r="AI460" t="str">
            <v>SAN ANDRÉS DE SOTAVENTO</v>
          </cell>
        </row>
        <row r="461">
          <cell r="AI461" t="str">
            <v>SAN ANTERO</v>
          </cell>
        </row>
        <row r="462">
          <cell r="AI462" t="str">
            <v>SAN BERNARDO DEL VIENTO</v>
          </cell>
        </row>
        <row r="463">
          <cell r="AI463" t="str">
            <v>SAN CARLOS - CORDOBA</v>
          </cell>
        </row>
        <row r="464">
          <cell r="AI464" t="str">
            <v>SAN PELAYO</v>
          </cell>
        </row>
        <row r="465">
          <cell r="AI465" t="str">
            <v>TIERRALTA</v>
          </cell>
        </row>
        <row r="466">
          <cell r="AI466" t="str">
            <v>VALENCIA</v>
          </cell>
        </row>
        <row r="467">
          <cell r="AI467" t="str">
            <v>DEPARTAMENTO DE CUNDINAMARCA</v>
          </cell>
        </row>
        <row r="468">
          <cell r="AI468" t="str">
            <v>AGUA DE DIOS</v>
          </cell>
        </row>
        <row r="469">
          <cell r="AI469" t="str">
            <v>ALBÁN</v>
          </cell>
        </row>
        <row r="470">
          <cell r="AI470" t="str">
            <v>ANAPOIMA</v>
          </cell>
        </row>
        <row r="471">
          <cell r="AI471" t="str">
            <v>ANOLAIMA</v>
          </cell>
        </row>
        <row r="472">
          <cell r="AI472" t="str">
            <v>ARBELÁEZ</v>
          </cell>
        </row>
        <row r="473">
          <cell r="AI473" t="str">
            <v>BELTRÁN</v>
          </cell>
        </row>
        <row r="474">
          <cell r="AI474" t="str">
            <v>BITUIMA</v>
          </cell>
        </row>
        <row r="475">
          <cell r="AI475" t="str">
            <v>BOJACÁ</v>
          </cell>
        </row>
        <row r="476">
          <cell r="AI476" t="str">
            <v>CABRERA - CUNDINAMARCA</v>
          </cell>
        </row>
        <row r="477">
          <cell r="AI477" t="str">
            <v>CACHIPAY</v>
          </cell>
        </row>
        <row r="478">
          <cell r="AI478" t="str">
            <v>CAJICA</v>
          </cell>
        </row>
        <row r="479">
          <cell r="AI479" t="str">
            <v>CAPARRAPÍ</v>
          </cell>
        </row>
        <row r="480">
          <cell r="AI480" t="str">
            <v>CÁQUEZA</v>
          </cell>
        </row>
        <row r="481">
          <cell r="AI481" t="str">
            <v>CARMEN DE CARUPA</v>
          </cell>
        </row>
        <row r="482">
          <cell r="AI482" t="str">
            <v>CHAGUANÍ</v>
          </cell>
        </row>
        <row r="483">
          <cell r="AI483" t="str">
            <v>CHIA</v>
          </cell>
        </row>
        <row r="484">
          <cell r="AI484" t="str">
            <v>CHIPAQUE</v>
          </cell>
        </row>
        <row r="485">
          <cell r="AI485" t="str">
            <v>CHOACHÍ</v>
          </cell>
        </row>
        <row r="486">
          <cell r="AI486" t="str">
            <v>CHOCONTÁ</v>
          </cell>
        </row>
        <row r="487">
          <cell r="AI487" t="str">
            <v>COGUA</v>
          </cell>
        </row>
        <row r="488">
          <cell r="AI488" t="str">
            <v>COTA</v>
          </cell>
        </row>
        <row r="489">
          <cell r="AI489" t="str">
            <v>CUCUNUBÁ</v>
          </cell>
        </row>
        <row r="490">
          <cell r="AI490" t="str">
            <v>MESITAS DEL COLEGIO</v>
          </cell>
        </row>
        <row r="491">
          <cell r="AI491" t="str">
            <v>EL PEÑÓN - CUNDINAMARCA</v>
          </cell>
        </row>
        <row r="492">
          <cell r="AI492" t="str">
            <v>EL ROSAL</v>
          </cell>
        </row>
        <row r="493">
          <cell r="AI493" t="str">
            <v>FACATATIVÁ</v>
          </cell>
        </row>
        <row r="494">
          <cell r="AI494" t="str">
            <v>FÓMEQUE</v>
          </cell>
        </row>
        <row r="495">
          <cell r="AI495" t="str">
            <v>FOSCA</v>
          </cell>
        </row>
        <row r="496">
          <cell r="AI496" t="str">
            <v>FUNZA</v>
          </cell>
        </row>
        <row r="497">
          <cell r="AI497" t="str">
            <v>FÚQUENE</v>
          </cell>
        </row>
        <row r="498">
          <cell r="AI498" t="str">
            <v>FUSAGASUGÁ</v>
          </cell>
        </row>
        <row r="499">
          <cell r="AI499" t="str">
            <v>GACHALÁ</v>
          </cell>
        </row>
        <row r="500">
          <cell r="AI500" t="str">
            <v>GACHANCIPÁ</v>
          </cell>
        </row>
        <row r="501">
          <cell r="AI501" t="str">
            <v>GACHETÁ</v>
          </cell>
        </row>
        <row r="502">
          <cell r="AI502" t="str">
            <v>GAMA</v>
          </cell>
        </row>
        <row r="503">
          <cell r="AI503" t="str">
            <v>GIRARDOT</v>
          </cell>
        </row>
        <row r="504">
          <cell r="AI504" t="str">
            <v>GRANADA - CUNDINAMARCA</v>
          </cell>
        </row>
        <row r="505">
          <cell r="AI505" t="str">
            <v>GUACHETÁ</v>
          </cell>
        </row>
        <row r="506">
          <cell r="AI506" t="str">
            <v>GUADUAS</v>
          </cell>
        </row>
        <row r="507">
          <cell r="AI507" t="str">
            <v>GUASCA</v>
          </cell>
        </row>
        <row r="508">
          <cell r="AI508" t="str">
            <v>GUATAQUÍ</v>
          </cell>
        </row>
        <row r="509">
          <cell r="AI509" t="str">
            <v>GUATAVITA</v>
          </cell>
        </row>
        <row r="510">
          <cell r="AI510" t="str">
            <v>GUAYABAL DE SÍQUIMA</v>
          </cell>
        </row>
        <row r="511">
          <cell r="AI511" t="str">
            <v>GUAYABETAL</v>
          </cell>
        </row>
        <row r="512">
          <cell r="AI512" t="str">
            <v>GUTIÉRREZ</v>
          </cell>
        </row>
        <row r="513">
          <cell r="AI513" t="str">
            <v>JERUSALÉN</v>
          </cell>
        </row>
        <row r="514">
          <cell r="AI514" t="str">
            <v>JUNÍN</v>
          </cell>
        </row>
        <row r="515">
          <cell r="AI515" t="str">
            <v>LA CALERA</v>
          </cell>
        </row>
        <row r="516">
          <cell r="AI516" t="str">
            <v>LA MESA</v>
          </cell>
        </row>
        <row r="517">
          <cell r="AI517" t="str">
            <v>LA PALMA</v>
          </cell>
        </row>
        <row r="518">
          <cell r="AI518" t="str">
            <v>LA PEÑA</v>
          </cell>
        </row>
        <row r="519">
          <cell r="AI519" t="str">
            <v>LA VEGA - CUNDINAMARCA</v>
          </cell>
        </row>
        <row r="520">
          <cell r="AI520" t="str">
            <v>LENGUAZAQUE</v>
          </cell>
        </row>
        <row r="521">
          <cell r="AI521" t="str">
            <v>MACHETÁ</v>
          </cell>
        </row>
        <row r="522">
          <cell r="AI522" t="str">
            <v>MADRID - CUNDINAMARCA</v>
          </cell>
        </row>
        <row r="523">
          <cell r="AI523" t="str">
            <v>MANTA</v>
          </cell>
        </row>
        <row r="524">
          <cell r="AI524" t="str">
            <v>MEDINA</v>
          </cell>
        </row>
        <row r="525">
          <cell r="AI525" t="str">
            <v>MOSQUERA - CUNDINAMARCA</v>
          </cell>
        </row>
        <row r="526">
          <cell r="AI526" t="str">
            <v>NARIÑO - CUNDINAMARCA</v>
          </cell>
        </row>
        <row r="527">
          <cell r="AI527" t="str">
            <v>NEMOCÓN</v>
          </cell>
        </row>
        <row r="528">
          <cell r="AI528" t="str">
            <v>NILO</v>
          </cell>
        </row>
        <row r="529">
          <cell r="AI529" t="str">
            <v>NIMAIMA</v>
          </cell>
        </row>
        <row r="530">
          <cell r="AI530" t="str">
            <v>NOCAIMA</v>
          </cell>
        </row>
        <row r="531">
          <cell r="AI531" t="str">
            <v>VENECIA - CUNDINAMARCA</v>
          </cell>
        </row>
        <row r="532">
          <cell r="AI532" t="str">
            <v>PACHO</v>
          </cell>
        </row>
        <row r="533">
          <cell r="AI533" t="str">
            <v>PAIME</v>
          </cell>
        </row>
        <row r="534">
          <cell r="AI534" t="str">
            <v>PANDI</v>
          </cell>
        </row>
        <row r="535">
          <cell r="AI535" t="str">
            <v>PARATEBUENO</v>
          </cell>
        </row>
        <row r="536">
          <cell r="AI536" t="str">
            <v>PASCA</v>
          </cell>
        </row>
        <row r="537">
          <cell r="AI537" t="str">
            <v>PUERTO SALGAR</v>
          </cell>
        </row>
        <row r="538">
          <cell r="AI538" t="str">
            <v>PULÍ</v>
          </cell>
        </row>
        <row r="539">
          <cell r="AI539" t="str">
            <v>QUEBRADANEGRA</v>
          </cell>
        </row>
        <row r="540">
          <cell r="AI540" t="str">
            <v>QUETAME</v>
          </cell>
        </row>
        <row r="541">
          <cell r="AI541" t="str">
            <v>QUIPILE</v>
          </cell>
        </row>
        <row r="542">
          <cell r="AI542" t="str">
            <v>APULO - RAFAEL REYES</v>
          </cell>
        </row>
        <row r="543">
          <cell r="AI543" t="str">
            <v>RICAURTE - CUNDINAMARCA</v>
          </cell>
        </row>
        <row r="544">
          <cell r="AI544" t="str">
            <v>SAN ANTONIO DEL TEQUENDAMA</v>
          </cell>
        </row>
        <row r="545">
          <cell r="AI545" t="str">
            <v>SAN BERNARDO - CUNDINAMARCA</v>
          </cell>
        </row>
        <row r="546">
          <cell r="AI546" t="str">
            <v>SAN CAYETANO - CUNDINAMARCA</v>
          </cell>
        </row>
        <row r="547">
          <cell r="AI547" t="str">
            <v>SAN FRANCISCO - CUNDINAMARCA</v>
          </cell>
        </row>
        <row r="548">
          <cell r="AI548" t="str">
            <v>SAN JUAN DE RIO SECO</v>
          </cell>
        </row>
        <row r="549">
          <cell r="AI549" t="str">
            <v>SASAIMA</v>
          </cell>
        </row>
        <row r="550">
          <cell r="AI550" t="str">
            <v>SESQUILÉ</v>
          </cell>
        </row>
        <row r="551">
          <cell r="AI551" t="str">
            <v>SIBATÉ</v>
          </cell>
        </row>
        <row r="552">
          <cell r="AI552" t="str">
            <v>SILVANIA</v>
          </cell>
        </row>
        <row r="553">
          <cell r="AI553" t="str">
            <v>SIMIJACA</v>
          </cell>
        </row>
        <row r="554">
          <cell r="AI554" t="str">
            <v>SOACHA</v>
          </cell>
        </row>
        <row r="555">
          <cell r="AI555" t="str">
            <v>SOPÓ</v>
          </cell>
        </row>
        <row r="556">
          <cell r="AI556" t="str">
            <v>SUBACHOQUE</v>
          </cell>
        </row>
        <row r="557">
          <cell r="AI557" t="str">
            <v>SUESCA</v>
          </cell>
        </row>
        <row r="558">
          <cell r="AI558" t="str">
            <v>SUPATÁ</v>
          </cell>
        </row>
        <row r="559">
          <cell r="AI559" t="str">
            <v>SUSA</v>
          </cell>
        </row>
        <row r="560">
          <cell r="AI560" t="str">
            <v>SUTATAUSA</v>
          </cell>
        </row>
        <row r="561">
          <cell r="AI561" t="str">
            <v>TABIO</v>
          </cell>
        </row>
        <row r="562">
          <cell r="AI562" t="str">
            <v>TAUSA</v>
          </cell>
        </row>
        <row r="563">
          <cell r="AI563" t="str">
            <v>TENA</v>
          </cell>
        </row>
        <row r="564">
          <cell r="AI564" t="str">
            <v>TENJO</v>
          </cell>
        </row>
        <row r="565">
          <cell r="AI565" t="str">
            <v>TIBACUY</v>
          </cell>
        </row>
        <row r="566">
          <cell r="AI566" t="str">
            <v>TIBIRITA</v>
          </cell>
        </row>
        <row r="567">
          <cell r="AI567" t="str">
            <v>TOCAIMA</v>
          </cell>
        </row>
        <row r="568">
          <cell r="AI568" t="str">
            <v>TOCANCIPÁ</v>
          </cell>
        </row>
        <row r="569">
          <cell r="AI569" t="str">
            <v>TOPAIPÍ</v>
          </cell>
        </row>
        <row r="570">
          <cell r="AI570" t="str">
            <v>UBALÁ</v>
          </cell>
        </row>
        <row r="571">
          <cell r="AI571" t="str">
            <v>UBAQUE</v>
          </cell>
        </row>
        <row r="572">
          <cell r="AI572" t="str">
            <v>UBATÉ</v>
          </cell>
        </row>
        <row r="573">
          <cell r="AI573" t="str">
            <v>UNE</v>
          </cell>
        </row>
        <row r="574">
          <cell r="AI574" t="str">
            <v>ÚTICA</v>
          </cell>
        </row>
        <row r="575">
          <cell r="AI575" t="str">
            <v>VERGARA</v>
          </cell>
        </row>
        <row r="576">
          <cell r="AI576" t="str">
            <v>VIANÍ</v>
          </cell>
        </row>
        <row r="577">
          <cell r="AI577" t="str">
            <v>VILLAGÓMEZ</v>
          </cell>
        </row>
        <row r="578">
          <cell r="AI578" t="str">
            <v>VILLAPINZÓN</v>
          </cell>
        </row>
        <row r="579">
          <cell r="AI579" t="str">
            <v>VILLETA</v>
          </cell>
        </row>
        <row r="580">
          <cell r="AI580" t="str">
            <v>VIOTÁ</v>
          </cell>
        </row>
        <row r="581">
          <cell r="AI581" t="str">
            <v>YACOPÍ</v>
          </cell>
        </row>
        <row r="582">
          <cell r="AI582" t="str">
            <v>ZIPACÓN</v>
          </cell>
        </row>
        <row r="583">
          <cell r="AI583" t="str">
            <v>ZIPAQUIRÁ</v>
          </cell>
        </row>
        <row r="584">
          <cell r="AI584" t="str">
            <v>DEPARTAMENTO DEL CHOCO</v>
          </cell>
        </row>
        <row r="585">
          <cell r="AI585" t="str">
            <v>QUIBDÓ</v>
          </cell>
        </row>
        <row r="586">
          <cell r="AI586" t="str">
            <v>ACANDÍ</v>
          </cell>
        </row>
        <row r="587">
          <cell r="AI587" t="str">
            <v>ALTO BAUDÓ  (PIE DE PATO)</v>
          </cell>
        </row>
        <row r="588">
          <cell r="AI588" t="str">
            <v>ATRATO</v>
          </cell>
        </row>
        <row r="589">
          <cell r="AI589" t="str">
            <v>BAGADÓ</v>
          </cell>
        </row>
        <row r="590">
          <cell r="AI590" t="str">
            <v>BAHÍA SOLANO - CIUDAD MUTIS</v>
          </cell>
        </row>
        <row r="591">
          <cell r="AI591" t="str">
            <v>BAJO BAUDÓ - PIZARRO</v>
          </cell>
        </row>
        <row r="592">
          <cell r="AI592" t="str">
            <v>BOJAYÁ  (BELLAVISTA)</v>
          </cell>
        </row>
        <row r="593">
          <cell r="AI593" t="str">
            <v>EL CANTÓN DE SAN PABLO (MANAGRÚ)</v>
          </cell>
        </row>
        <row r="594">
          <cell r="AI594" t="str">
            <v>CARMEN DEL DARIEN</v>
          </cell>
        </row>
        <row r="595">
          <cell r="AI595" t="str">
            <v>CERTEGUÍ</v>
          </cell>
        </row>
        <row r="596">
          <cell r="AI596" t="str">
            <v>CONDOTO</v>
          </cell>
        </row>
        <row r="597">
          <cell r="AI597" t="str">
            <v>EL CARMEN DE ATRATO</v>
          </cell>
        </row>
        <row r="598">
          <cell r="AI598" t="str">
            <v>LITORAL DEL SAN JUAN  (SANTA GENOVEVA DE D.)</v>
          </cell>
        </row>
        <row r="599">
          <cell r="AI599" t="str">
            <v>ISTMINA</v>
          </cell>
        </row>
        <row r="600">
          <cell r="AI600" t="str">
            <v>JURADÓ</v>
          </cell>
        </row>
        <row r="601">
          <cell r="AI601" t="str">
            <v>LLORÓ</v>
          </cell>
        </row>
        <row r="602">
          <cell r="AI602" t="str">
            <v>MEDIO ATRATO</v>
          </cell>
        </row>
        <row r="603">
          <cell r="AI603" t="str">
            <v>MEDIO BAUDÓ</v>
          </cell>
        </row>
        <row r="604">
          <cell r="AI604" t="str">
            <v>MEDIO SAN JUAN</v>
          </cell>
        </row>
        <row r="605">
          <cell r="AI605" t="str">
            <v>NÓVITA</v>
          </cell>
        </row>
        <row r="606">
          <cell r="AI606" t="str">
            <v>NUQUÍ</v>
          </cell>
        </row>
        <row r="607">
          <cell r="AI607" t="str">
            <v>RIO IRÓ</v>
          </cell>
        </row>
        <row r="608">
          <cell r="AI608" t="str">
            <v>RIO QUITO</v>
          </cell>
        </row>
        <row r="609">
          <cell r="AI609" t="str">
            <v>RIOSUCIO - CHOCÓ</v>
          </cell>
        </row>
        <row r="610">
          <cell r="AI610" t="str">
            <v>SAN JOSÉ DEL PALMAR</v>
          </cell>
        </row>
        <row r="611">
          <cell r="AI611" t="str">
            <v>SIPÍ</v>
          </cell>
        </row>
        <row r="612">
          <cell r="AI612" t="str">
            <v>TADÓ</v>
          </cell>
        </row>
        <row r="613">
          <cell r="AI613" t="str">
            <v>UNGUÍA</v>
          </cell>
        </row>
        <row r="614">
          <cell r="AI614" t="str">
            <v>UNIÓN PANAMERICANA</v>
          </cell>
        </row>
        <row r="615">
          <cell r="AI615" t="str">
            <v>DEPARTAMENTO DEL HUILA</v>
          </cell>
        </row>
        <row r="616">
          <cell r="AI616" t="str">
            <v>NEIVA</v>
          </cell>
        </row>
        <row r="617">
          <cell r="AI617" t="str">
            <v>ACEVEDO</v>
          </cell>
        </row>
        <row r="618">
          <cell r="AI618" t="str">
            <v>EL AGRADO</v>
          </cell>
        </row>
        <row r="619">
          <cell r="AI619" t="str">
            <v>AIPE</v>
          </cell>
        </row>
        <row r="620">
          <cell r="AI620" t="str">
            <v>ALGECIRAS</v>
          </cell>
        </row>
        <row r="621">
          <cell r="AI621" t="str">
            <v>ALTAMIRA</v>
          </cell>
        </row>
        <row r="622">
          <cell r="AI622" t="str">
            <v>BARAYA</v>
          </cell>
        </row>
        <row r="623">
          <cell r="AI623" t="str">
            <v>CAMPOALEGRE</v>
          </cell>
        </row>
        <row r="624">
          <cell r="AI624" t="str">
            <v>COLOMBIA</v>
          </cell>
        </row>
        <row r="625">
          <cell r="AI625" t="str">
            <v>ELÍAS</v>
          </cell>
        </row>
        <row r="626">
          <cell r="AI626" t="str">
            <v>GARZÓN</v>
          </cell>
        </row>
        <row r="627">
          <cell r="AI627" t="str">
            <v>GIGANTE</v>
          </cell>
        </row>
        <row r="628">
          <cell r="AI628" t="str">
            <v>GUADALUPE - HUILA</v>
          </cell>
        </row>
        <row r="629">
          <cell r="AI629" t="str">
            <v>HOBO</v>
          </cell>
        </row>
        <row r="630">
          <cell r="AI630" t="str">
            <v>IQUIRA</v>
          </cell>
        </row>
        <row r="631">
          <cell r="AI631" t="str">
            <v>ISNOS</v>
          </cell>
        </row>
        <row r="632">
          <cell r="AI632" t="str">
            <v>LA ARGENTINA</v>
          </cell>
        </row>
        <row r="633">
          <cell r="AI633" t="str">
            <v>LA PLATA</v>
          </cell>
        </row>
        <row r="634">
          <cell r="AI634" t="str">
            <v>NÁTAGA</v>
          </cell>
        </row>
        <row r="635">
          <cell r="AI635" t="str">
            <v>OPORAPA</v>
          </cell>
        </row>
        <row r="636">
          <cell r="AI636" t="str">
            <v>PAICOL</v>
          </cell>
        </row>
        <row r="637">
          <cell r="AI637" t="str">
            <v>PALERMO</v>
          </cell>
        </row>
        <row r="638">
          <cell r="AI638" t="str">
            <v>PALESTINA - HUILA</v>
          </cell>
        </row>
        <row r="639">
          <cell r="AI639" t="str">
            <v>EL PITAL</v>
          </cell>
        </row>
        <row r="640">
          <cell r="AI640" t="str">
            <v>PITALITO</v>
          </cell>
        </row>
        <row r="641">
          <cell r="AI641" t="str">
            <v>RIVERA</v>
          </cell>
        </row>
        <row r="642">
          <cell r="AI642" t="str">
            <v>SALADOBLANCO</v>
          </cell>
        </row>
        <row r="643">
          <cell r="AI643" t="str">
            <v>SAN AGUSTÍN</v>
          </cell>
        </row>
        <row r="644">
          <cell r="AI644" t="str">
            <v>SANTA MARÍA - HUILA</v>
          </cell>
        </row>
        <row r="645">
          <cell r="AI645" t="str">
            <v>SUAZA</v>
          </cell>
        </row>
        <row r="646">
          <cell r="AI646" t="str">
            <v>TÁRQUI</v>
          </cell>
        </row>
        <row r="647">
          <cell r="AI647" t="str">
            <v>TESALIA</v>
          </cell>
        </row>
        <row r="648">
          <cell r="AI648" t="str">
            <v>TELLO</v>
          </cell>
        </row>
        <row r="649">
          <cell r="AI649" t="str">
            <v>TERUEL</v>
          </cell>
        </row>
        <row r="650">
          <cell r="AI650" t="str">
            <v>TIMANÁ</v>
          </cell>
        </row>
        <row r="651">
          <cell r="AI651" t="str">
            <v>VILLAVIEJA</v>
          </cell>
        </row>
        <row r="652">
          <cell r="AI652" t="str">
            <v>YAGUARA</v>
          </cell>
        </row>
        <row r="653">
          <cell r="AI653" t="str">
            <v>DEPARTAMENTO DE LA GUAJIRA</v>
          </cell>
        </row>
        <row r="654">
          <cell r="AI654" t="str">
            <v>RIOHACHA</v>
          </cell>
        </row>
        <row r="655">
          <cell r="AI655" t="str">
            <v>ALBANIA - GUAJIRA</v>
          </cell>
        </row>
        <row r="656">
          <cell r="AI656" t="str">
            <v>BARRANCAS</v>
          </cell>
        </row>
        <row r="657">
          <cell r="AI657" t="str">
            <v>DIBULLA</v>
          </cell>
        </row>
        <row r="658">
          <cell r="AI658" t="str">
            <v>DISTRACCIÓN</v>
          </cell>
        </row>
        <row r="659">
          <cell r="AI659" t="str">
            <v>EL MOLINO</v>
          </cell>
        </row>
        <row r="660">
          <cell r="AI660" t="str">
            <v>FONSECA</v>
          </cell>
        </row>
        <row r="661">
          <cell r="AI661" t="str">
            <v>HATO NUEVO</v>
          </cell>
        </row>
        <row r="662">
          <cell r="AI662" t="str">
            <v>LA JAGUA DEL PILAR</v>
          </cell>
        </row>
        <row r="663">
          <cell r="AI663" t="str">
            <v>MAICAO</v>
          </cell>
        </row>
        <row r="664">
          <cell r="AI664" t="str">
            <v>MANAURE</v>
          </cell>
        </row>
        <row r="665">
          <cell r="AI665" t="str">
            <v>SAN JUAN DEL CESAR</v>
          </cell>
        </row>
        <row r="666">
          <cell r="AI666" t="str">
            <v>URIBIA</v>
          </cell>
        </row>
        <row r="667">
          <cell r="AI667" t="str">
            <v>URUMITA</v>
          </cell>
        </row>
        <row r="668">
          <cell r="AI668" t="str">
            <v>VILLANUEVA - GUAJIRA</v>
          </cell>
        </row>
        <row r="669">
          <cell r="AI669" t="str">
            <v>DEPARTAMENTO DEL MAGDALENA</v>
          </cell>
        </row>
        <row r="670">
          <cell r="AI670" t="str">
            <v>SANTA MARTA, DISTRITO TURISTICO, CULTURAL E HISTORICO</v>
          </cell>
        </row>
        <row r="671">
          <cell r="AI671" t="str">
            <v>ALGARROBO</v>
          </cell>
        </row>
        <row r="672">
          <cell r="AI672" t="str">
            <v>ARACATACA</v>
          </cell>
        </row>
        <row r="673">
          <cell r="AI673" t="str">
            <v>ARIGUANÍ</v>
          </cell>
        </row>
        <row r="674">
          <cell r="AI674" t="str">
            <v>CERRO DE SAN ANTONIO</v>
          </cell>
        </row>
        <row r="675">
          <cell r="AI675" t="str">
            <v>CHIVOLO</v>
          </cell>
        </row>
        <row r="676">
          <cell r="AI676" t="str">
            <v>CIÉNAGA</v>
          </cell>
        </row>
        <row r="677">
          <cell r="AI677" t="str">
            <v>CONCORDIA - MAGDALENA</v>
          </cell>
        </row>
        <row r="678">
          <cell r="AI678" t="str">
            <v>EL BANCO</v>
          </cell>
        </row>
        <row r="679">
          <cell r="AI679" t="str">
            <v>EL PIÑÓN</v>
          </cell>
        </row>
        <row r="680">
          <cell r="AI680" t="str">
            <v>EL RETÉN</v>
          </cell>
        </row>
        <row r="681">
          <cell r="AI681" t="str">
            <v>FUNDACIÓN</v>
          </cell>
        </row>
        <row r="682">
          <cell r="AI682" t="str">
            <v>GUAMAL - MAGDALENA</v>
          </cell>
        </row>
        <row r="683">
          <cell r="AI683" t="str">
            <v>NUEVA GRANADA</v>
          </cell>
        </row>
        <row r="684">
          <cell r="AI684" t="str">
            <v>PEDRAZA</v>
          </cell>
        </row>
        <row r="685">
          <cell r="AI685" t="str">
            <v>PIJIÑO DEL CARMEN</v>
          </cell>
        </row>
        <row r="686">
          <cell r="AI686" t="str">
            <v>PIVIJAY</v>
          </cell>
        </row>
        <row r="687">
          <cell r="AI687" t="str">
            <v>PLATO</v>
          </cell>
        </row>
        <row r="688">
          <cell r="AI688" t="str">
            <v>PUEBLOVIEJO</v>
          </cell>
        </row>
        <row r="689">
          <cell r="AI689" t="str">
            <v>REMOLINO</v>
          </cell>
        </row>
        <row r="690">
          <cell r="AI690" t="str">
            <v>SABANAS DE SAN ANGEL</v>
          </cell>
        </row>
        <row r="691">
          <cell r="AI691" t="str">
            <v>SALAMINA - MAGDALENA</v>
          </cell>
        </row>
        <row r="692">
          <cell r="AI692" t="str">
            <v>SAN SEBASTIAN DE BUENAVISTA</v>
          </cell>
        </row>
        <row r="693">
          <cell r="AI693" t="str">
            <v>SAN ZENÓN</v>
          </cell>
        </row>
        <row r="694">
          <cell r="AI694" t="str">
            <v>SANTA ANA</v>
          </cell>
        </row>
        <row r="695">
          <cell r="AI695" t="str">
            <v>SANTA BÁRBARA DE PINTO</v>
          </cell>
        </row>
        <row r="696">
          <cell r="AI696" t="str">
            <v>SITIONUEVO</v>
          </cell>
        </row>
        <row r="697">
          <cell r="AI697" t="str">
            <v>TENERIFE</v>
          </cell>
        </row>
        <row r="698">
          <cell r="AI698" t="str">
            <v>ZAPAYÁN</v>
          </cell>
        </row>
        <row r="699">
          <cell r="AI699" t="str">
            <v>ZONA BANANERA</v>
          </cell>
        </row>
        <row r="700">
          <cell r="AI700" t="str">
            <v>DEPARTAMENTO DEL META</v>
          </cell>
        </row>
        <row r="701">
          <cell r="AI701" t="str">
            <v>VILLAVICENCIO</v>
          </cell>
        </row>
        <row r="702">
          <cell r="AI702" t="str">
            <v>ACACÍAS</v>
          </cell>
        </row>
        <row r="703">
          <cell r="AI703" t="str">
            <v>BARRANCA DE UPÍA</v>
          </cell>
        </row>
        <row r="704">
          <cell r="AI704" t="str">
            <v>CABUYARO</v>
          </cell>
        </row>
        <row r="705">
          <cell r="AI705" t="str">
            <v>CASTILLA LA NUEVA</v>
          </cell>
        </row>
        <row r="706">
          <cell r="AI706" t="str">
            <v>CUBARRAL</v>
          </cell>
        </row>
        <row r="707">
          <cell r="AI707" t="str">
            <v>CUMARAL</v>
          </cell>
        </row>
        <row r="708">
          <cell r="AI708" t="str">
            <v>EL CALVARIO</v>
          </cell>
        </row>
        <row r="709">
          <cell r="AI709" t="str">
            <v>EL CASTILLO</v>
          </cell>
        </row>
        <row r="710">
          <cell r="AI710" t="str">
            <v>EL DORADO</v>
          </cell>
        </row>
        <row r="711">
          <cell r="AI711" t="str">
            <v>FUENTE DE ORO</v>
          </cell>
        </row>
        <row r="712">
          <cell r="AI712" t="str">
            <v>GRANADA - META</v>
          </cell>
        </row>
        <row r="713">
          <cell r="AI713" t="str">
            <v>GUAMAL - META</v>
          </cell>
        </row>
        <row r="714">
          <cell r="AI714" t="str">
            <v>MAPIRIPÁN</v>
          </cell>
        </row>
        <row r="715">
          <cell r="AI715" t="str">
            <v>MESETAS</v>
          </cell>
        </row>
        <row r="716">
          <cell r="AI716" t="str">
            <v>LA MACARENA</v>
          </cell>
        </row>
        <row r="717">
          <cell r="AI717" t="str">
            <v>LA URIBE</v>
          </cell>
        </row>
        <row r="718">
          <cell r="AI718" t="str">
            <v>LEJANÍAS</v>
          </cell>
        </row>
        <row r="719">
          <cell r="AI719" t="str">
            <v>PUERTO CONCORDIA</v>
          </cell>
        </row>
        <row r="720">
          <cell r="AI720" t="str">
            <v>PUERTO GAITÁN</v>
          </cell>
        </row>
        <row r="721">
          <cell r="AI721" t="str">
            <v>PUERTO LÓPEZ</v>
          </cell>
        </row>
        <row r="722">
          <cell r="AI722" t="str">
            <v>PUERTO LLERAS</v>
          </cell>
        </row>
        <row r="723">
          <cell r="AI723" t="str">
            <v>PUERTO RICO - META</v>
          </cell>
        </row>
        <row r="724">
          <cell r="AI724" t="str">
            <v>RESTREPO - META</v>
          </cell>
        </row>
        <row r="725">
          <cell r="AI725" t="str">
            <v>SAN CARLOS DE GUAROA</v>
          </cell>
        </row>
        <row r="726">
          <cell r="AI726" t="str">
            <v>SAN JUAN DE ARAMA</v>
          </cell>
        </row>
        <row r="727">
          <cell r="AI727" t="str">
            <v>SAN JUANITO</v>
          </cell>
        </row>
        <row r="728">
          <cell r="AI728" t="str">
            <v>SAN MARTÍN - META</v>
          </cell>
        </row>
        <row r="729">
          <cell r="AI729" t="str">
            <v>VISTA HERMOSA</v>
          </cell>
        </row>
        <row r="730">
          <cell r="AI730" t="str">
            <v>DEPARTAMENTO DE NARIÑO</v>
          </cell>
        </row>
        <row r="731">
          <cell r="AI731" t="str">
            <v>SAN JUAN DE PASTO</v>
          </cell>
        </row>
        <row r="732">
          <cell r="AI732" t="str">
            <v>ALBÁN (SAN JOSÉ)</v>
          </cell>
        </row>
        <row r="733">
          <cell r="AI733" t="str">
            <v>ALDANA</v>
          </cell>
        </row>
        <row r="734">
          <cell r="AI734" t="str">
            <v>ANCUYA</v>
          </cell>
        </row>
        <row r="735">
          <cell r="AI735" t="str">
            <v>ARBOLEDA - BERRUECOS</v>
          </cell>
        </row>
        <row r="736">
          <cell r="AI736" t="str">
            <v>BARBACOAS</v>
          </cell>
        </row>
        <row r="737">
          <cell r="AI737" t="str">
            <v>BELÉN - NARIÑO</v>
          </cell>
        </row>
        <row r="738">
          <cell r="AI738" t="str">
            <v>BUESACO</v>
          </cell>
        </row>
        <row r="739">
          <cell r="AI739" t="str">
            <v>COLÓN (GÉNOVA) - NARIÑO</v>
          </cell>
        </row>
        <row r="740">
          <cell r="AI740" t="str">
            <v>CONSACÁ</v>
          </cell>
        </row>
        <row r="741">
          <cell r="AI741" t="str">
            <v>CONTADERO</v>
          </cell>
        </row>
        <row r="742">
          <cell r="AI742" t="str">
            <v>CÓRDOBA - NARIÑO</v>
          </cell>
        </row>
        <row r="743">
          <cell r="AI743" t="str">
            <v>CUASPUD (CARLOSAMA)</v>
          </cell>
        </row>
        <row r="744">
          <cell r="AI744" t="str">
            <v>CUMBAL</v>
          </cell>
        </row>
        <row r="745">
          <cell r="AI745" t="str">
            <v>CUMBITARA</v>
          </cell>
        </row>
        <row r="746">
          <cell r="AI746" t="str">
            <v>CHACHAGüÍ</v>
          </cell>
        </row>
        <row r="747">
          <cell r="AI747" t="str">
            <v>EL CHARCO</v>
          </cell>
        </row>
        <row r="748">
          <cell r="AI748" t="str">
            <v>EL PEÑOL - NARIÑO</v>
          </cell>
        </row>
        <row r="749">
          <cell r="AI749" t="str">
            <v>EL ROSARIO</v>
          </cell>
        </row>
        <row r="750">
          <cell r="AI750" t="str">
            <v>EL TABLÓN DE GÓMEZ</v>
          </cell>
        </row>
        <row r="751">
          <cell r="AI751" t="str">
            <v>EL TAMBO - NARIÑO</v>
          </cell>
        </row>
        <row r="752">
          <cell r="AI752" t="str">
            <v>FUNES</v>
          </cell>
        </row>
        <row r="753">
          <cell r="AI753" t="str">
            <v>GUACHUCAL</v>
          </cell>
        </row>
        <row r="754">
          <cell r="AI754" t="str">
            <v>GUAITARILLA</v>
          </cell>
        </row>
        <row r="755">
          <cell r="AI755" t="str">
            <v>GUALMATÁN</v>
          </cell>
        </row>
        <row r="756">
          <cell r="AI756" t="str">
            <v>ILES</v>
          </cell>
        </row>
        <row r="757">
          <cell r="AI757" t="str">
            <v>IMUÉS</v>
          </cell>
        </row>
        <row r="758">
          <cell r="AI758" t="str">
            <v>IPIALES</v>
          </cell>
        </row>
        <row r="759">
          <cell r="AI759" t="str">
            <v>LA CRUZ</v>
          </cell>
        </row>
        <row r="760">
          <cell r="AI760" t="str">
            <v>LA FLORIDA</v>
          </cell>
        </row>
        <row r="761">
          <cell r="AI761" t="str">
            <v>LA LLANADA</v>
          </cell>
        </row>
        <row r="762">
          <cell r="AI762" t="str">
            <v>LA TOLA</v>
          </cell>
        </row>
        <row r="763">
          <cell r="AI763" t="str">
            <v>LA UNIÓN - NARIÑO</v>
          </cell>
        </row>
        <row r="764">
          <cell r="AI764" t="str">
            <v>LEIVA</v>
          </cell>
        </row>
        <row r="765">
          <cell r="AI765" t="str">
            <v>LINARES</v>
          </cell>
        </row>
        <row r="766">
          <cell r="AI766" t="str">
            <v>LOS ANDES (SOTOMAYOR)</v>
          </cell>
        </row>
        <row r="767">
          <cell r="AI767" t="str">
            <v>MAGÜÍ (PAYÁN)</v>
          </cell>
        </row>
        <row r="768">
          <cell r="AI768" t="str">
            <v>MALLAMA (PIEDRANCHA)</v>
          </cell>
        </row>
        <row r="769">
          <cell r="AI769" t="str">
            <v>MOSQUERA - NARIÑO</v>
          </cell>
        </row>
        <row r="770">
          <cell r="AI770" t="str">
            <v>NARIÑO - NARIÑO</v>
          </cell>
        </row>
        <row r="771">
          <cell r="AI771" t="str">
            <v>OLAYA HERRERA (BOCAS DE SATINGA)</v>
          </cell>
        </row>
        <row r="772">
          <cell r="AI772" t="str">
            <v>OSPINA</v>
          </cell>
        </row>
        <row r="773">
          <cell r="AI773" t="str">
            <v>FRANCISCO PIZARRO (SALAHONDA)</v>
          </cell>
        </row>
        <row r="774">
          <cell r="AI774" t="str">
            <v>POLICARPA</v>
          </cell>
        </row>
        <row r="775">
          <cell r="AI775" t="str">
            <v>POTOSÍ</v>
          </cell>
        </row>
        <row r="776">
          <cell r="AI776" t="str">
            <v>PROVIDENCIA - NARIÑO</v>
          </cell>
        </row>
        <row r="777">
          <cell r="AI777" t="str">
            <v>PUERRES</v>
          </cell>
        </row>
        <row r="778">
          <cell r="AI778" t="str">
            <v>PUPIALES</v>
          </cell>
        </row>
        <row r="779">
          <cell r="AI779" t="str">
            <v>RICAURTE - NARIÑO</v>
          </cell>
        </row>
        <row r="780">
          <cell r="AI780" t="str">
            <v>ROBERTO PAYÁN (SAN JOSÉ)</v>
          </cell>
        </row>
        <row r="781">
          <cell r="AI781" t="str">
            <v>SAMANIEGO</v>
          </cell>
        </row>
        <row r="782">
          <cell r="AI782" t="str">
            <v>SANDONÁ</v>
          </cell>
        </row>
        <row r="783">
          <cell r="AI783" t="str">
            <v>SAN BERNARDO - NARIÑO</v>
          </cell>
        </row>
        <row r="784">
          <cell r="AI784" t="str">
            <v>SAN LORENZO</v>
          </cell>
        </row>
        <row r="785">
          <cell r="AI785" t="str">
            <v>SAN PABLO - NARIÑO</v>
          </cell>
        </row>
        <row r="786">
          <cell r="AI786" t="str">
            <v>SAN PEDRO DE CARTAGO</v>
          </cell>
        </row>
        <row r="787">
          <cell r="AI787" t="str">
            <v>SANTA BÁRBARA  (ISCUANDÉ)</v>
          </cell>
        </row>
        <row r="788">
          <cell r="AI788" t="str">
            <v>SANTACRUZ  (GUACHAVÉS)</v>
          </cell>
        </row>
        <row r="789">
          <cell r="AI789" t="str">
            <v>SAPUYES</v>
          </cell>
        </row>
        <row r="790">
          <cell r="AI790" t="str">
            <v>TAMINANGO</v>
          </cell>
        </row>
        <row r="791">
          <cell r="AI791" t="str">
            <v>TANGUA</v>
          </cell>
        </row>
        <row r="792">
          <cell r="AI792" t="str">
            <v>TUMACO</v>
          </cell>
        </row>
        <row r="793">
          <cell r="AI793" t="str">
            <v>TUQUERRES</v>
          </cell>
        </row>
        <row r="794">
          <cell r="AI794" t="str">
            <v>YACUANQUER</v>
          </cell>
        </row>
        <row r="795">
          <cell r="AI795" t="str">
            <v>DEPARTAMENTO DEL NORTE DE SANTANDER</v>
          </cell>
        </row>
        <row r="796">
          <cell r="AI796" t="str">
            <v>SAN JOSÉ DE CUCUTA</v>
          </cell>
        </row>
        <row r="797">
          <cell r="AI797" t="str">
            <v>ÁBREGO</v>
          </cell>
        </row>
        <row r="798">
          <cell r="AI798" t="str">
            <v>ARBOLEDAS</v>
          </cell>
        </row>
        <row r="799">
          <cell r="AI799" t="str">
            <v>BOCHALEMA</v>
          </cell>
        </row>
        <row r="800">
          <cell r="AI800" t="str">
            <v>BUCARASICA</v>
          </cell>
        </row>
        <row r="801">
          <cell r="AI801" t="str">
            <v>CÁCOTA</v>
          </cell>
        </row>
        <row r="802">
          <cell r="AI802" t="str">
            <v>CÁCHIRA</v>
          </cell>
        </row>
        <row r="803">
          <cell r="AI803" t="str">
            <v>CHINÁCOTA</v>
          </cell>
        </row>
        <row r="804">
          <cell r="AI804" t="str">
            <v>CHITAGÁ</v>
          </cell>
        </row>
        <row r="805">
          <cell r="AI805" t="str">
            <v>CONVENCIÓN</v>
          </cell>
        </row>
        <row r="806">
          <cell r="AI806" t="str">
            <v>CUCUTILLA</v>
          </cell>
        </row>
        <row r="807">
          <cell r="AI807" t="str">
            <v>DURANIA</v>
          </cell>
        </row>
        <row r="808">
          <cell r="AI808" t="str">
            <v>EL CARMEN</v>
          </cell>
        </row>
        <row r="809">
          <cell r="AI809" t="str">
            <v>EL TARRA</v>
          </cell>
        </row>
        <row r="810">
          <cell r="AI810" t="str">
            <v>EL ZULIA</v>
          </cell>
        </row>
        <row r="811">
          <cell r="AI811" t="str">
            <v>GRAMALOTE</v>
          </cell>
        </row>
        <row r="812">
          <cell r="AI812" t="str">
            <v>HACARÍ</v>
          </cell>
        </row>
        <row r="813">
          <cell r="AI813" t="str">
            <v>HERRÁN</v>
          </cell>
        </row>
        <row r="814">
          <cell r="AI814" t="str">
            <v>LABATECA</v>
          </cell>
        </row>
        <row r="815">
          <cell r="AI815" t="str">
            <v>LA ESPERANZA</v>
          </cell>
        </row>
        <row r="816">
          <cell r="AI816" t="str">
            <v>LA PLAYA DE BELEN</v>
          </cell>
        </row>
        <row r="817">
          <cell r="AI817" t="str">
            <v>LOS PATIOS</v>
          </cell>
        </row>
        <row r="818">
          <cell r="AI818" t="str">
            <v>LOURDES</v>
          </cell>
        </row>
        <row r="819">
          <cell r="AI819" t="str">
            <v>MUTISCUA</v>
          </cell>
        </row>
        <row r="820">
          <cell r="AI820" t="str">
            <v>OCAÑA</v>
          </cell>
        </row>
        <row r="821">
          <cell r="AI821" t="str">
            <v>PAMPLONA</v>
          </cell>
        </row>
        <row r="822">
          <cell r="AI822" t="str">
            <v>PAMPLONITA</v>
          </cell>
        </row>
        <row r="823">
          <cell r="AI823" t="str">
            <v>PUERTO SANTANDER</v>
          </cell>
        </row>
        <row r="824">
          <cell r="AI824" t="str">
            <v>RAGONVALIA</v>
          </cell>
        </row>
        <row r="825">
          <cell r="AI825" t="str">
            <v>SALAZAR DE LAS PALMAS</v>
          </cell>
        </row>
        <row r="826">
          <cell r="AI826" t="str">
            <v>SAN CALIXTO</v>
          </cell>
        </row>
        <row r="827">
          <cell r="AI827" t="str">
            <v>SAN CAYETANO - NORTE DE SANTANDER</v>
          </cell>
        </row>
        <row r="828">
          <cell r="AI828" t="str">
            <v>SANTIAGO - NORTE DE SANTANDER</v>
          </cell>
        </row>
        <row r="829">
          <cell r="AI829" t="str">
            <v>SARDINATA</v>
          </cell>
        </row>
        <row r="830">
          <cell r="AI830" t="str">
            <v>SANTO DOMINGO DE SILOS</v>
          </cell>
        </row>
        <row r="831">
          <cell r="AI831" t="str">
            <v>TEORAMA</v>
          </cell>
        </row>
        <row r="832">
          <cell r="AI832" t="str">
            <v>TIBÚ</v>
          </cell>
        </row>
        <row r="833">
          <cell r="AI833" t="str">
            <v>TOLEDO - NORTE DE SANTANDER</v>
          </cell>
        </row>
        <row r="834">
          <cell r="AI834" t="str">
            <v>VILLACARO</v>
          </cell>
        </row>
        <row r="835">
          <cell r="AI835" t="str">
            <v>VILLA DEL ROSARIO</v>
          </cell>
        </row>
        <row r="836">
          <cell r="AI836" t="str">
            <v>DEPARTAMENTO DEL QUINDIO</v>
          </cell>
        </row>
        <row r="837">
          <cell r="AI837" t="str">
            <v>ARMENIA</v>
          </cell>
        </row>
        <row r="838">
          <cell r="AI838" t="str">
            <v>BUENAVISTA - QUINDIO</v>
          </cell>
        </row>
        <row r="839">
          <cell r="AI839" t="str">
            <v>CALARCÁ</v>
          </cell>
        </row>
        <row r="840">
          <cell r="AI840" t="str">
            <v>CIRCASIA</v>
          </cell>
        </row>
        <row r="841">
          <cell r="AI841" t="str">
            <v>CÓRDOBA - QUINDIO</v>
          </cell>
        </row>
        <row r="842">
          <cell r="AI842" t="str">
            <v>FILANDIA</v>
          </cell>
        </row>
        <row r="843">
          <cell r="AI843" t="str">
            <v>GÉNOVA</v>
          </cell>
        </row>
        <row r="844">
          <cell r="AI844" t="str">
            <v>LA TEBAIDA</v>
          </cell>
        </row>
        <row r="845">
          <cell r="AI845" t="str">
            <v>MONTENEGRO</v>
          </cell>
        </row>
        <row r="846">
          <cell r="AI846" t="str">
            <v>PIJAO</v>
          </cell>
        </row>
        <row r="847">
          <cell r="AI847" t="str">
            <v>QUIMBAYA</v>
          </cell>
        </row>
        <row r="848">
          <cell r="AI848" t="str">
            <v>SALENTO</v>
          </cell>
        </row>
        <row r="849">
          <cell r="AI849" t="str">
            <v>DEPARTAMENTO DE RISARALDA</v>
          </cell>
        </row>
        <row r="850">
          <cell r="AI850" t="str">
            <v>PEREIRA</v>
          </cell>
        </row>
        <row r="851">
          <cell r="AI851" t="str">
            <v>APÍA</v>
          </cell>
        </row>
        <row r="852">
          <cell r="AI852" t="str">
            <v>BALBOA - RISARALDA</v>
          </cell>
        </row>
        <row r="853">
          <cell r="AI853" t="str">
            <v>BELÉN DE UMBRÍA</v>
          </cell>
        </row>
        <row r="854">
          <cell r="AI854" t="str">
            <v>DOSQUEBRADAS</v>
          </cell>
        </row>
        <row r="855">
          <cell r="AI855" t="str">
            <v>GUÁTICA</v>
          </cell>
        </row>
        <row r="856">
          <cell r="AI856" t="str">
            <v>LA CELIA</v>
          </cell>
        </row>
        <row r="857">
          <cell r="AI857" t="str">
            <v>LA VIRGINIA</v>
          </cell>
        </row>
        <row r="858">
          <cell r="AI858" t="str">
            <v>MARSELLA</v>
          </cell>
        </row>
        <row r="859">
          <cell r="AI859" t="str">
            <v>MISTRATÓ</v>
          </cell>
        </row>
        <row r="860">
          <cell r="AI860" t="str">
            <v>PUEBLO RICO - RISARALDA</v>
          </cell>
        </row>
        <row r="861">
          <cell r="AI861" t="str">
            <v>QUINCHÍA</v>
          </cell>
        </row>
        <row r="862">
          <cell r="AI862" t="str">
            <v>SANTA ROSA DE CABAL</v>
          </cell>
        </row>
        <row r="863">
          <cell r="AI863" t="str">
            <v>SANTUARIO - RISARALDA</v>
          </cell>
        </row>
        <row r="864">
          <cell r="AI864" t="str">
            <v>DEPARTAMENTO DE SANTANDER</v>
          </cell>
        </row>
        <row r="865">
          <cell r="AI865" t="str">
            <v>BUCARAMANGA</v>
          </cell>
        </row>
        <row r="866">
          <cell r="AI866" t="str">
            <v>AGUADA - SANTANDER</v>
          </cell>
        </row>
        <row r="867">
          <cell r="AI867" t="str">
            <v>ALBANIA - SANTANDER</v>
          </cell>
        </row>
        <row r="868">
          <cell r="AI868" t="str">
            <v>ARATOCA</v>
          </cell>
        </row>
        <row r="869">
          <cell r="AI869" t="str">
            <v>BARBOSA - SANTANDER</v>
          </cell>
        </row>
        <row r="870">
          <cell r="AI870" t="str">
            <v>BARICHARA</v>
          </cell>
        </row>
        <row r="871">
          <cell r="AI871" t="str">
            <v>BARRANCABERMEJA</v>
          </cell>
        </row>
        <row r="872">
          <cell r="AI872" t="str">
            <v>BETULIA - SANTANDER</v>
          </cell>
        </row>
        <row r="873">
          <cell r="AI873" t="str">
            <v>BOLÍVAR - SANTANDER</v>
          </cell>
        </row>
        <row r="874">
          <cell r="AI874" t="str">
            <v>CABRERA - SANTANDER</v>
          </cell>
        </row>
        <row r="875">
          <cell r="AI875" t="str">
            <v>CALIFORNIA</v>
          </cell>
        </row>
        <row r="876">
          <cell r="AI876" t="str">
            <v>CAPITANEJO</v>
          </cell>
        </row>
        <row r="877">
          <cell r="AI877" t="str">
            <v>CARCASÍ</v>
          </cell>
        </row>
        <row r="878">
          <cell r="AI878" t="str">
            <v>CEPITÁ</v>
          </cell>
        </row>
        <row r="879">
          <cell r="AI879" t="str">
            <v>CERRITO</v>
          </cell>
        </row>
        <row r="880">
          <cell r="AI880" t="str">
            <v>CHARALÁ</v>
          </cell>
        </row>
        <row r="881">
          <cell r="AI881" t="str">
            <v>CHARTA</v>
          </cell>
        </row>
        <row r="882">
          <cell r="AI882" t="str">
            <v>CHIMA - SANTANDER</v>
          </cell>
        </row>
        <row r="883">
          <cell r="AI883" t="str">
            <v>CHIPATÁ</v>
          </cell>
        </row>
        <row r="884">
          <cell r="AI884" t="str">
            <v>CIMITARRA</v>
          </cell>
        </row>
        <row r="885">
          <cell r="AI885" t="str">
            <v>CONCEPCIÓN - SANTANDER</v>
          </cell>
        </row>
        <row r="886">
          <cell r="AI886" t="str">
            <v>CONFINES</v>
          </cell>
        </row>
        <row r="887">
          <cell r="AI887" t="str">
            <v>CONTRATACIÓN</v>
          </cell>
        </row>
        <row r="888">
          <cell r="AI888" t="str">
            <v>COROMORO</v>
          </cell>
        </row>
        <row r="889">
          <cell r="AI889" t="str">
            <v>CURITÍ</v>
          </cell>
        </row>
        <row r="890">
          <cell r="AI890" t="str">
            <v>EL CARMEN DE CHUCURI</v>
          </cell>
        </row>
        <row r="891">
          <cell r="AI891" t="str">
            <v>EL GUACAMAYO</v>
          </cell>
        </row>
        <row r="892">
          <cell r="AI892" t="str">
            <v>EL PEÑÓN - SANTANDER</v>
          </cell>
        </row>
        <row r="893">
          <cell r="AI893" t="str">
            <v>EL PLAYÓN</v>
          </cell>
        </row>
        <row r="894">
          <cell r="AI894" t="str">
            <v>ENCINO</v>
          </cell>
        </row>
        <row r="895">
          <cell r="AI895" t="str">
            <v>ENCISO</v>
          </cell>
        </row>
        <row r="896">
          <cell r="AI896" t="str">
            <v>FLORIÁN</v>
          </cell>
        </row>
        <row r="897">
          <cell r="AI897" t="str">
            <v>FLORIDABLANCA</v>
          </cell>
        </row>
        <row r="898">
          <cell r="AI898" t="str">
            <v>GALÁN</v>
          </cell>
        </row>
        <row r="899">
          <cell r="AI899" t="str">
            <v>GÁMBITA</v>
          </cell>
        </row>
        <row r="900">
          <cell r="AI900" t="str">
            <v>GIRÓN</v>
          </cell>
        </row>
        <row r="901">
          <cell r="AI901" t="str">
            <v>GUACA</v>
          </cell>
        </row>
        <row r="902">
          <cell r="AI902" t="str">
            <v>GUADALUPE - SANTANDER</v>
          </cell>
        </row>
        <row r="903">
          <cell r="AI903" t="str">
            <v>GUAPOTÁ</v>
          </cell>
        </row>
        <row r="904">
          <cell r="AI904" t="str">
            <v>GUAVATÁ</v>
          </cell>
        </row>
        <row r="905">
          <cell r="AI905" t="str">
            <v>GÜEPSA</v>
          </cell>
        </row>
        <row r="906">
          <cell r="AI906" t="str">
            <v>HATO</v>
          </cell>
        </row>
        <row r="907">
          <cell r="AI907" t="str">
            <v>JESÚS MARÍA</v>
          </cell>
        </row>
        <row r="908">
          <cell r="AI908" t="str">
            <v>JORDÁN</v>
          </cell>
        </row>
        <row r="909">
          <cell r="AI909" t="str">
            <v>LA BELLEZA</v>
          </cell>
        </row>
        <row r="910">
          <cell r="AI910" t="str">
            <v>LANDÁZURI</v>
          </cell>
        </row>
        <row r="911">
          <cell r="AI911" t="str">
            <v>LA PAZ - SANTANDER</v>
          </cell>
        </row>
        <row r="912">
          <cell r="AI912" t="str">
            <v>LEBRIJA</v>
          </cell>
        </row>
        <row r="913">
          <cell r="AI913" t="str">
            <v>LOS SANTOS</v>
          </cell>
        </row>
        <row r="914">
          <cell r="AI914" t="str">
            <v>MACARAVITA</v>
          </cell>
        </row>
        <row r="915">
          <cell r="AI915" t="str">
            <v>MÁLAGA</v>
          </cell>
        </row>
        <row r="916">
          <cell r="AI916" t="str">
            <v>MATANZA</v>
          </cell>
        </row>
        <row r="917">
          <cell r="AI917" t="str">
            <v>MOGOTES</v>
          </cell>
        </row>
        <row r="918">
          <cell r="AI918" t="str">
            <v>MOLAGAVITA</v>
          </cell>
        </row>
        <row r="919">
          <cell r="AI919" t="str">
            <v>OCAMONTE</v>
          </cell>
        </row>
        <row r="920">
          <cell r="AI920" t="str">
            <v>OIBA</v>
          </cell>
        </row>
        <row r="921">
          <cell r="AI921" t="str">
            <v>ONZAGA</v>
          </cell>
        </row>
        <row r="922">
          <cell r="AI922" t="str">
            <v>PALMAR</v>
          </cell>
        </row>
        <row r="923">
          <cell r="AI923" t="str">
            <v>PALMAS DEL SOCORRO</v>
          </cell>
        </row>
        <row r="924">
          <cell r="AI924" t="str">
            <v>PÁRAMO</v>
          </cell>
        </row>
        <row r="925">
          <cell r="AI925" t="str">
            <v>PIEDECUESTA</v>
          </cell>
        </row>
        <row r="926">
          <cell r="AI926" t="str">
            <v>PINCHOTE</v>
          </cell>
        </row>
        <row r="927">
          <cell r="AI927" t="str">
            <v>PUENTE NACIONAL</v>
          </cell>
        </row>
        <row r="928">
          <cell r="AI928" t="str">
            <v>PUERTO PARRA</v>
          </cell>
        </row>
        <row r="929">
          <cell r="AI929" t="str">
            <v>PUERTO WILCHES</v>
          </cell>
        </row>
        <row r="930">
          <cell r="AI930" t="str">
            <v>RIONEGRO - SANTANDER</v>
          </cell>
        </row>
        <row r="931">
          <cell r="AI931" t="str">
            <v>SABANA DE TORRES</v>
          </cell>
        </row>
        <row r="932">
          <cell r="AI932" t="str">
            <v>SAN ANDRÉS - SANTANDER</v>
          </cell>
        </row>
        <row r="933">
          <cell r="AI933" t="str">
            <v>SAN BENITO</v>
          </cell>
        </row>
        <row r="934">
          <cell r="AI934" t="str">
            <v>SAN GIL</v>
          </cell>
        </row>
        <row r="935">
          <cell r="AI935" t="str">
            <v>SAN JOAQUÍN</v>
          </cell>
        </row>
        <row r="936">
          <cell r="AI936" t="str">
            <v>SAN JOSÉ DE MIRANDA</v>
          </cell>
        </row>
        <row r="937">
          <cell r="AI937" t="str">
            <v>SAN MIGUEL - SANTANDER</v>
          </cell>
        </row>
        <row r="938">
          <cell r="AI938" t="str">
            <v>SAN VICENTE DE CHUCURÍ</v>
          </cell>
        </row>
        <row r="939">
          <cell r="AI939" t="str">
            <v>SANTA BÁRBARA - SANTANDER</v>
          </cell>
        </row>
        <row r="940">
          <cell r="AI940" t="str">
            <v>SANTA HELENA DE OPÓN</v>
          </cell>
        </row>
        <row r="941">
          <cell r="AI941" t="str">
            <v>SIMACOTA</v>
          </cell>
        </row>
        <row r="942">
          <cell r="AI942" t="str">
            <v>SOCORRO</v>
          </cell>
        </row>
        <row r="943">
          <cell r="AI943" t="str">
            <v>SUAITA</v>
          </cell>
        </row>
        <row r="944">
          <cell r="AI944" t="str">
            <v>SUCRE - SANTANDER</v>
          </cell>
        </row>
        <row r="945">
          <cell r="AI945" t="str">
            <v>SURATÁ</v>
          </cell>
        </row>
        <row r="946">
          <cell r="AI946" t="str">
            <v>TONA</v>
          </cell>
        </row>
        <row r="947">
          <cell r="AI947" t="str">
            <v>VALLE DE SAN JOSÉ</v>
          </cell>
        </row>
        <row r="948">
          <cell r="AI948" t="str">
            <v>VÉLEZ</v>
          </cell>
        </row>
        <row r="949">
          <cell r="AI949" t="str">
            <v>VETAS</v>
          </cell>
        </row>
        <row r="950">
          <cell r="AI950" t="str">
            <v>VILLANUEVA - SANTANDER</v>
          </cell>
        </row>
        <row r="951">
          <cell r="AI951" t="str">
            <v>ZAPATOCA</v>
          </cell>
        </row>
        <row r="952">
          <cell r="AI952" t="str">
            <v>DEPARTAMENTO DE SUCRE</v>
          </cell>
        </row>
        <row r="953">
          <cell r="AI953" t="str">
            <v>SINCELEJO</v>
          </cell>
        </row>
        <row r="954">
          <cell r="AI954" t="str">
            <v>BUENAVISTA - SUCRE</v>
          </cell>
        </row>
        <row r="955">
          <cell r="AI955" t="str">
            <v>CAIMITO</v>
          </cell>
        </row>
        <row r="956">
          <cell r="AI956" t="str">
            <v>COLOSÓ (RICAURTE)</v>
          </cell>
        </row>
        <row r="957">
          <cell r="AI957" t="str">
            <v>COROZAL</v>
          </cell>
        </row>
        <row r="958">
          <cell r="AI958" t="str">
            <v>CHALÁN</v>
          </cell>
        </row>
        <row r="959">
          <cell r="AI959" t="str">
            <v>EL ROBLE</v>
          </cell>
        </row>
        <row r="960">
          <cell r="AI960" t="str">
            <v>GALERAS</v>
          </cell>
        </row>
        <row r="961">
          <cell r="AI961" t="str">
            <v>GUARANDA</v>
          </cell>
        </row>
        <row r="962">
          <cell r="AI962" t="str">
            <v>GUACHENÉ</v>
          </cell>
        </row>
        <row r="963">
          <cell r="AI963" t="str">
            <v>LA UNIÓN DE SUCRE</v>
          </cell>
        </row>
        <row r="964">
          <cell r="AI964" t="str">
            <v>LOS PALMITOS</v>
          </cell>
        </row>
        <row r="965">
          <cell r="AI965" t="str">
            <v>MAJAGUAL</v>
          </cell>
        </row>
        <row r="966">
          <cell r="AI966" t="str">
            <v>MORROA</v>
          </cell>
        </row>
        <row r="967">
          <cell r="AI967" t="str">
            <v>OVEJAS</v>
          </cell>
        </row>
        <row r="968">
          <cell r="AI968" t="str">
            <v>SAN ANTONIO DE PALMITO</v>
          </cell>
        </row>
        <row r="969">
          <cell r="AI969" t="str">
            <v>SAMPUÉS</v>
          </cell>
        </row>
        <row r="970">
          <cell r="AI970" t="str">
            <v>SAN BENITO ABAD</v>
          </cell>
        </row>
        <row r="971">
          <cell r="AI971" t="str">
            <v>SAN JUAN DE BETULIA</v>
          </cell>
        </row>
        <row r="972">
          <cell r="AI972" t="str">
            <v>SAN MARCOS</v>
          </cell>
        </row>
        <row r="973">
          <cell r="AI973" t="str">
            <v>SAN ONOFRE</v>
          </cell>
        </row>
        <row r="974">
          <cell r="AI974" t="str">
            <v>SAN PEDRO - SUCRE</v>
          </cell>
        </row>
        <row r="975">
          <cell r="AI975" t="str">
            <v>SINCÉ</v>
          </cell>
        </row>
        <row r="976">
          <cell r="AI976" t="str">
            <v>SUCRE - SUCRE</v>
          </cell>
        </row>
        <row r="977">
          <cell r="AI977" t="str">
            <v>SANTIAGO DE TOLÚ</v>
          </cell>
        </row>
        <row r="978">
          <cell r="AI978" t="str">
            <v>TOLUVIEJO</v>
          </cell>
        </row>
        <row r="979">
          <cell r="AI979" t="str">
            <v>MANIZALES SEGURA S.A</v>
          </cell>
        </row>
        <row r="980">
          <cell r="AI980" t="str">
            <v>SAN JOSE DE URE</v>
          </cell>
        </row>
        <row r="981">
          <cell r="AI981" t="str">
            <v>NOROSI</v>
          </cell>
        </row>
        <row r="982">
          <cell r="AI982" t="str">
            <v>TUCHIN</v>
          </cell>
        </row>
        <row r="983">
          <cell r="AI983" t="str">
            <v>TELECALI S.A.</v>
          </cell>
        </row>
        <row r="984">
          <cell r="AI984" t="str">
            <v>MONTERÍA CIUDAD AMABLE S.A.S.</v>
          </cell>
        </row>
        <row r="985">
          <cell r="AI985" t="str">
            <v>CENIT TRANSPORTE Y LOGÍSTICA DE HIDROCARBUROS S.A.S.</v>
          </cell>
        </row>
        <row r="986">
          <cell r="AI986" t="str">
            <v>DEPARTAMENTO DEL TOLIMA</v>
          </cell>
        </row>
        <row r="987">
          <cell r="AI987" t="str">
            <v>IBAGUE</v>
          </cell>
        </row>
        <row r="988">
          <cell r="AI988" t="str">
            <v>ALPUJARRA</v>
          </cell>
        </row>
        <row r="989">
          <cell r="AI989" t="str">
            <v>ALVARADO</v>
          </cell>
        </row>
        <row r="990">
          <cell r="AI990" t="str">
            <v>AMBALEMA</v>
          </cell>
        </row>
        <row r="991">
          <cell r="AI991" t="str">
            <v>ANZOÁTEGUI</v>
          </cell>
        </row>
        <row r="992">
          <cell r="AI992" t="str">
            <v>ARMERO - GUAYABAL</v>
          </cell>
        </row>
        <row r="993">
          <cell r="AI993" t="str">
            <v>ATACO</v>
          </cell>
        </row>
        <row r="994">
          <cell r="AI994" t="str">
            <v>CAJAMARCA</v>
          </cell>
        </row>
        <row r="995">
          <cell r="AI995" t="str">
            <v>CARMEN DE APICALA</v>
          </cell>
        </row>
        <row r="996">
          <cell r="AI996" t="str">
            <v>CASABIANCA</v>
          </cell>
        </row>
        <row r="997">
          <cell r="AI997" t="str">
            <v>CHAPARRAL</v>
          </cell>
        </row>
        <row r="998">
          <cell r="AI998" t="str">
            <v>COELLO</v>
          </cell>
        </row>
        <row r="999">
          <cell r="AI999" t="str">
            <v>COYAIMA</v>
          </cell>
        </row>
        <row r="1000">
          <cell r="AI1000" t="str">
            <v>CUNDAY</v>
          </cell>
        </row>
        <row r="1001">
          <cell r="AI1001" t="str">
            <v>DOLORES</v>
          </cell>
        </row>
        <row r="1002">
          <cell r="AI1002" t="str">
            <v>EL ESPINAL</v>
          </cell>
        </row>
        <row r="1003">
          <cell r="AI1003" t="str">
            <v>FALAN</v>
          </cell>
        </row>
        <row r="1004">
          <cell r="AI1004" t="str">
            <v>FLANDES</v>
          </cell>
        </row>
        <row r="1005">
          <cell r="AI1005" t="str">
            <v>FRESNO</v>
          </cell>
        </row>
        <row r="1006">
          <cell r="AI1006" t="str">
            <v>EL GUAMO - TOLIMA</v>
          </cell>
        </row>
        <row r="1007">
          <cell r="AI1007" t="str">
            <v>HERVEO</v>
          </cell>
        </row>
        <row r="1008">
          <cell r="AI1008" t="str">
            <v>HONDA</v>
          </cell>
        </row>
        <row r="1009">
          <cell r="AI1009" t="str">
            <v>ICONONZO</v>
          </cell>
        </row>
        <row r="1010">
          <cell r="AI1010" t="str">
            <v>LÉRIDA</v>
          </cell>
        </row>
        <row r="1011">
          <cell r="AI1011" t="str">
            <v>LIBANO</v>
          </cell>
        </row>
        <row r="1012">
          <cell r="AI1012" t="str">
            <v>SAN SEBASTIAN DE MARIQUITA</v>
          </cell>
        </row>
        <row r="1013">
          <cell r="AI1013" t="str">
            <v>MELGAR</v>
          </cell>
        </row>
        <row r="1014">
          <cell r="AI1014" t="str">
            <v>MURILLO</v>
          </cell>
        </row>
        <row r="1015">
          <cell r="AI1015" t="str">
            <v>NATAGAIMA</v>
          </cell>
        </row>
        <row r="1016">
          <cell r="AI1016" t="str">
            <v>ORTEGA</v>
          </cell>
        </row>
        <row r="1017">
          <cell r="AI1017" t="str">
            <v>PALOCABILDO</v>
          </cell>
        </row>
        <row r="1018">
          <cell r="AI1018" t="str">
            <v>PIEDRAS</v>
          </cell>
        </row>
        <row r="1019">
          <cell r="AI1019" t="str">
            <v>PLANADAS</v>
          </cell>
        </row>
        <row r="1020">
          <cell r="AI1020" t="str">
            <v>PRADO</v>
          </cell>
        </row>
        <row r="1021">
          <cell r="AI1021" t="str">
            <v>PURIFICACIÓN</v>
          </cell>
        </row>
        <row r="1022">
          <cell r="AI1022" t="str">
            <v>RIOBLANCO</v>
          </cell>
        </row>
        <row r="1023">
          <cell r="AI1023" t="str">
            <v>RONCESVALLES</v>
          </cell>
        </row>
        <row r="1024">
          <cell r="AI1024" t="str">
            <v>ROVIRA</v>
          </cell>
        </row>
        <row r="1025">
          <cell r="AI1025" t="str">
            <v>SALDAÑA</v>
          </cell>
        </row>
        <row r="1026">
          <cell r="AI1026" t="str">
            <v>SAN ANTONIO</v>
          </cell>
        </row>
        <row r="1027">
          <cell r="AI1027" t="str">
            <v>SAN LUIS - TOLIMA</v>
          </cell>
        </row>
        <row r="1028">
          <cell r="AI1028" t="str">
            <v>SANTA ISABEL</v>
          </cell>
        </row>
        <row r="1029">
          <cell r="AI1029" t="str">
            <v>SUÁREZ - TOLIMA</v>
          </cell>
        </row>
        <row r="1030">
          <cell r="AI1030" t="str">
            <v>VALLE DE SAN JUAN</v>
          </cell>
        </row>
        <row r="1031">
          <cell r="AI1031" t="str">
            <v>VENADILLO</v>
          </cell>
        </row>
        <row r="1032">
          <cell r="AI1032" t="str">
            <v>VILLAHERMOSA</v>
          </cell>
        </row>
        <row r="1033">
          <cell r="AI1033" t="str">
            <v>VILLARRICA - TOLIMA</v>
          </cell>
        </row>
        <row r="1034">
          <cell r="AI1034" t="str">
            <v>DEPARTAMENTO DEL VALLE DEL CAUCA</v>
          </cell>
        </row>
        <row r="1035">
          <cell r="AI1035" t="str">
            <v>SANTIAGO DE CALI</v>
          </cell>
        </row>
        <row r="1036">
          <cell r="AI1036" t="str">
            <v>ALCALÁ</v>
          </cell>
        </row>
        <row r="1037">
          <cell r="AI1037" t="str">
            <v>ANDALUCÍA</v>
          </cell>
        </row>
        <row r="1038">
          <cell r="AI1038" t="str">
            <v>ANSERMANUEVO</v>
          </cell>
        </row>
        <row r="1039">
          <cell r="AI1039" t="str">
            <v>ARGELIA - VALLE DEL CAUCA</v>
          </cell>
        </row>
        <row r="1040">
          <cell r="AI1040" t="str">
            <v>BOLÍVAR - VALLE DEL CAUCA</v>
          </cell>
        </row>
        <row r="1041">
          <cell r="AI1041" t="str">
            <v>BUENAVENTURA</v>
          </cell>
        </row>
        <row r="1042">
          <cell r="AI1042" t="str">
            <v>GUADALAJARA DE BUGA</v>
          </cell>
        </row>
        <row r="1043">
          <cell r="AI1043" t="str">
            <v>BUGALAGRANDE</v>
          </cell>
        </row>
        <row r="1044">
          <cell r="AI1044" t="str">
            <v>CAICEDONIA</v>
          </cell>
        </row>
        <row r="1045">
          <cell r="AI1045" t="str">
            <v>CALIMA DEL DARIEN</v>
          </cell>
        </row>
        <row r="1046">
          <cell r="AI1046" t="str">
            <v>CANDELARIA - VALLE DEL CAUCA</v>
          </cell>
        </row>
        <row r="1047">
          <cell r="AI1047" t="str">
            <v>CARTAGO</v>
          </cell>
        </row>
        <row r="1048">
          <cell r="AI1048" t="str">
            <v>DAGUA</v>
          </cell>
        </row>
        <row r="1049">
          <cell r="AI1049" t="str">
            <v>EL AGUILA</v>
          </cell>
        </row>
        <row r="1050">
          <cell r="AI1050" t="str">
            <v>EL CAIRO</v>
          </cell>
        </row>
        <row r="1051">
          <cell r="AI1051" t="str">
            <v>EL CERRITO</v>
          </cell>
        </row>
        <row r="1052">
          <cell r="AI1052" t="str">
            <v>EL DOVIO</v>
          </cell>
        </row>
        <row r="1053">
          <cell r="AI1053" t="str">
            <v>FLORIDA</v>
          </cell>
        </row>
        <row r="1054">
          <cell r="AI1054" t="str">
            <v>GINEBRA</v>
          </cell>
        </row>
        <row r="1055">
          <cell r="AI1055" t="str">
            <v>SAN JUAN BAUTISTA DE GUACARI</v>
          </cell>
        </row>
        <row r="1056">
          <cell r="AI1056" t="str">
            <v>JAMUNDÍ</v>
          </cell>
        </row>
        <row r="1057">
          <cell r="AI1057" t="str">
            <v>LA CUMBRE</v>
          </cell>
        </row>
        <row r="1058">
          <cell r="AI1058" t="str">
            <v>LA UNIÓN - VALLE DEL CAUCA</v>
          </cell>
        </row>
        <row r="1059">
          <cell r="AI1059" t="str">
            <v>LA VICTORIA - VALLE DEL CAUCA</v>
          </cell>
        </row>
        <row r="1060">
          <cell r="AI1060" t="str">
            <v>OBANDO</v>
          </cell>
        </row>
        <row r="1061">
          <cell r="AI1061" t="str">
            <v>PALMIRA</v>
          </cell>
        </row>
        <row r="1062">
          <cell r="AI1062" t="str">
            <v>PRADERA</v>
          </cell>
        </row>
        <row r="1063">
          <cell r="AI1063" t="str">
            <v>RESTREPO - VALLE DEL CAUCA</v>
          </cell>
        </row>
        <row r="1064">
          <cell r="AI1064" t="str">
            <v>RIOFRÍO</v>
          </cell>
        </row>
        <row r="1065">
          <cell r="AI1065" t="str">
            <v>ROLDANILLO</v>
          </cell>
        </row>
        <row r="1066">
          <cell r="AI1066" t="str">
            <v>SAN PEDRO - VALLE DEL CAUCA</v>
          </cell>
        </row>
        <row r="1067">
          <cell r="AI1067" t="str">
            <v>SEVILLA</v>
          </cell>
        </row>
        <row r="1068">
          <cell r="AI1068" t="str">
            <v>TORO</v>
          </cell>
        </row>
        <row r="1069">
          <cell r="AI1069" t="str">
            <v>TRUJILLO</v>
          </cell>
        </row>
        <row r="1070">
          <cell r="AI1070" t="str">
            <v>TULUÁ</v>
          </cell>
        </row>
        <row r="1071">
          <cell r="AI1071" t="str">
            <v>ULLOA</v>
          </cell>
        </row>
        <row r="1072">
          <cell r="AI1072" t="str">
            <v>VERSALLES</v>
          </cell>
        </row>
        <row r="1073">
          <cell r="AI1073" t="str">
            <v>VIJES</v>
          </cell>
        </row>
        <row r="1074">
          <cell r="AI1074" t="str">
            <v>YOTOCO</v>
          </cell>
        </row>
        <row r="1075">
          <cell r="AI1075" t="str">
            <v>YUMBO</v>
          </cell>
        </row>
        <row r="1076">
          <cell r="AI1076" t="str">
            <v>ZARZAL</v>
          </cell>
        </row>
        <row r="1077">
          <cell r="AI1077" t="str">
            <v>DEPARTAMENTO DEL ARAUCA</v>
          </cell>
        </row>
        <row r="1078">
          <cell r="AI1078" t="str">
            <v>ARAUCA</v>
          </cell>
        </row>
        <row r="1079">
          <cell r="AI1079" t="str">
            <v>ARAUQUITA</v>
          </cell>
        </row>
        <row r="1080">
          <cell r="AI1080" t="str">
            <v>CRAVO NORTE</v>
          </cell>
        </row>
        <row r="1081">
          <cell r="AI1081" t="str">
            <v>FORTUL</v>
          </cell>
        </row>
        <row r="1082">
          <cell r="AI1082" t="str">
            <v>PUERTO RONDÓN</v>
          </cell>
        </row>
        <row r="1083">
          <cell r="AI1083" t="str">
            <v>SARAVENA</v>
          </cell>
        </row>
        <row r="1084">
          <cell r="AI1084" t="str">
            <v>TAME</v>
          </cell>
        </row>
        <row r="1085">
          <cell r="AI1085" t="str">
            <v>DEPARTAMENTO DEL CASANARE</v>
          </cell>
        </row>
        <row r="1086">
          <cell r="AI1086" t="str">
            <v>YOPAL</v>
          </cell>
        </row>
        <row r="1087">
          <cell r="AI1087" t="str">
            <v>AGUAZUL</v>
          </cell>
        </row>
        <row r="1088">
          <cell r="AI1088" t="str">
            <v>CHÁMEZA</v>
          </cell>
        </row>
        <row r="1089">
          <cell r="AI1089" t="str">
            <v>HATO COROZAL</v>
          </cell>
        </row>
        <row r="1090">
          <cell r="AI1090" t="str">
            <v>LA SALINA</v>
          </cell>
        </row>
        <row r="1091">
          <cell r="AI1091" t="str">
            <v>MANÍ</v>
          </cell>
        </row>
        <row r="1092">
          <cell r="AI1092" t="str">
            <v>MONTERREY</v>
          </cell>
        </row>
        <row r="1093">
          <cell r="AI1093" t="str">
            <v>NUNCHÍA</v>
          </cell>
        </row>
        <row r="1094">
          <cell r="AI1094" t="str">
            <v>OROCUÉ</v>
          </cell>
        </row>
        <row r="1095">
          <cell r="AI1095" t="str">
            <v>PAZ DE ARIPORO</v>
          </cell>
        </row>
        <row r="1096">
          <cell r="AI1096" t="str">
            <v>PORE</v>
          </cell>
        </row>
        <row r="1097">
          <cell r="AI1097" t="str">
            <v>RECETOR</v>
          </cell>
        </row>
        <row r="1098">
          <cell r="AI1098" t="str">
            <v>SABANALARGA - CASANARE</v>
          </cell>
        </row>
        <row r="1099">
          <cell r="AI1099" t="str">
            <v>SÁCAMA</v>
          </cell>
        </row>
        <row r="1100">
          <cell r="AI1100" t="str">
            <v>SAN LUIS DE PALENQUE</v>
          </cell>
        </row>
        <row r="1101">
          <cell r="AI1101" t="str">
            <v>TÁMARA</v>
          </cell>
        </row>
        <row r="1102">
          <cell r="AI1102" t="str">
            <v>TAURAMENA</v>
          </cell>
        </row>
        <row r="1103">
          <cell r="AI1103" t="str">
            <v>TRINIDAD</v>
          </cell>
        </row>
        <row r="1104">
          <cell r="AI1104" t="str">
            <v>VILLANUEVA - CASANARE</v>
          </cell>
        </row>
        <row r="1105">
          <cell r="AI1105" t="str">
            <v>DEPARTAMENTO DEL PUTUMAYO</v>
          </cell>
        </row>
        <row r="1106">
          <cell r="AI1106" t="str">
            <v>SAN MIGUEL DE MOCOA</v>
          </cell>
        </row>
        <row r="1107">
          <cell r="AI1107" t="str">
            <v>COLÓN - PUTUMAYO</v>
          </cell>
        </row>
        <row r="1108">
          <cell r="AI1108" t="str">
            <v>ORITO</v>
          </cell>
        </row>
        <row r="1109">
          <cell r="AI1109" t="str">
            <v>PUERTO ASÍS</v>
          </cell>
        </row>
        <row r="1110">
          <cell r="AI1110" t="str">
            <v>PUERTO CAICEDO</v>
          </cell>
        </row>
        <row r="1111">
          <cell r="AI1111" t="str">
            <v>PUERTO GUZMÁN</v>
          </cell>
        </row>
        <row r="1112">
          <cell r="AI1112" t="str">
            <v>PUERTO LEGUÍZAMO</v>
          </cell>
        </row>
        <row r="1113">
          <cell r="AI1113" t="str">
            <v>SIBUNDOY</v>
          </cell>
        </row>
        <row r="1114">
          <cell r="AI1114" t="str">
            <v>SAN FRANCISCO - PUTUMAYO</v>
          </cell>
        </row>
        <row r="1115">
          <cell r="AI1115" t="str">
            <v>SAN MIGUEL - PUTUMAYO</v>
          </cell>
        </row>
        <row r="1116">
          <cell r="AI1116" t="str">
            <v>SANTIAGO - PUTUMAYO</v>
          </cell>
        </row>
        <row r="1117">
          <cell r="AI1117" t="str">
            <v>VALLE DEL GUAMUEZ (LA HORMIGA)</v>
          </cell>
        </row>
        <row r="1118">
          <cell r="AI1118" t="str">
            <v>VILLAGARZÓN (VILLA AMAZONICA)</v>
          </cell>
        </row>
        <row r="1119">
          <cell r="AI1119" t="str">
            <v>DEPARTAMENTO DEL ARCHIPIÉLAGO DE SAN ANDRÉS, PROVIDENCIA Y SANTA CATALINA</v>
          </cell>
        </row>
        <row r="1120">
          <cell r="AI1120" t="str">
            <v>PROVIDENCIA</v>
          </cell>
        </row>
        <row r="1121">
          <cell r="AI1121" t="str">
            <v>DEPARTAMENTO DEL AMAZONAS</v>
          </cell>
        </row>
        <row r="1122">
          <cell r="AI1122" t="str">
            <v>LETICIA</v>
          </cell>
        </row>
        <row r="1123">
          <cell r="AI1123" t="str">
            <v>PUERTO NARIÑO</v>
          </cell>
        </row>
        <row r="1124">
          <cell r="AI1124" t="str">
            <v>DEPARTAMENTO DEL GUAINIA</v>
          </cell>
        </row>
        <row r="1125">
          <cell r="AI1125" t="str">
            <v>PUERTO INÍRIDA</v>
          </cell>
        </row>
        <row r="1126">
          <cell r="AI1126" t="str">
            <v>DEPARTAMENTO DEL GUAVIARE</v>
          </cell>
        </row>
        <row r="1127">
          <cell r="AI1127" t="str">
            <v>SAN JOSÉ DEL GUAVIARE</v>
          </cell>
        </row>
        <row r="1128">
          <cell r="AI1128" t="str">
            <v>CALAMAR - GUAVIARE</v>
          </cell>
        </row>
        <row r="1129">
          <cell r="AI1129" t="str">
            <v>EL RETORNO</v>
          </cell>
        </row>
        <row r="1130">
          <cell r="AI1130" t="str">
            <v>MIRAFLORES - GUAVIARE</v>
          </cell>
        </row>
        <row r="1131">
          <cell r="AI1131" t="str">
            <v>DEPARTAMENTO DEL VAUPES</v>
          </cell>
        </row>
        <row r="1132">
          <cell r="AI1132" t="str">
            <v>MITU</v>
          </cell>
        </row>
        <row r="1133">
          <cell r="AI1133" t="str">
            <v>CARURU</v>
          </cell>
        </row>
        <row r="1134">
          <cell r="AI1134" t="str">
            <v>TARAIRA</v>
          </cell>
        </row>
        <row r="1135">
          <cell r="AI1135" t="str">
            <v>DEPARTAMENTO DEL VICHADA</v>
          </cell>
        </row>
        <row r="1136">
          <cell r="AI1136" t="str">
            <v>PUERTO CARREÑO</v>
          </cell>
        </row>
        <row r="1137">
          <cell r="AI1137" t="str">
            <v>LA PRIMAVERA</v>
          </cell>
        </row>
        <row r="1138">
          <cell r="AI1138" t="str">
            <v>SANTA ROSALÍA</v>
          </cell>
        </row>
        <row r="1139">
          <cell r="AI1139" t="str">
            <v>CUMARIBO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depto"/>
      <sheetName val="mpios"/>
      <sheetName val="Hoja5"/>
    </sheetNames>
    <sheetDataSet>
      <sheetData sheetId="0"/>
      <sheetData sheetId="1"/>
      <sheetData sheetId="2">
        <row r="1">
          <cell r="A1" t="str">
            <v>Amazonas</v>
          </cell>
        </row>
        <row r="2">
          <cell r="A2" t="str">
            <v>Antioquia</v>
          </cell>
        </row>
        <row r="3">
          <cell r="A3" t="str">
            <v>Arauca</v>
          </cell>
        </row>
        <row r="4">
          <cell r="A4" t="str">
            <v>Atlántico</v>
          </cell>
        </row>
        <row r="5">
          <cell r="A5" t="str">
            <v>Bogotá, D.C.</v>
          </cell>
        </row>
        <row r="6">
          <cell r="A6" t="str">
            <v>Bolívar</v>
          </cell>
        </row>
        <row r="7">
          <cell r="A7" t="str">
            <v>Boyacá</v>
          </cell>
        </row>
        <row r="8">
          <cell r="A8" t="str">
            <v>Caldas</v>
          </cell>
        </row>
        <row r="9">
          <cell r="A9" t="str">
            <v>Caquetá</v>
          </cell>
        </row>
        <row r="10">
          <cell r="A10" t="str">
            <v>Casanare</v>
          </cell>
        </row>
        <row r="11">
          <cell r="A11" t="str">
            <v>Cauca</v>
          </cell>
        </row>
        <row r="12">
          <cell r="A12" t="str">
            <v>Cesar</v>
          </cell>
        </row>
        <row r="13">
          <cell r="A13" t="str">
            <v>Chocó</v>
          </cell>
        </row>
        <row r="14">
          <cell r="A14" t="str">
            <v>Córdoba</v>
          </cell>
        </row>
        <row r="15">
          <cell r="A15" t="str">
            <v>Cundinamarca</v>
          </cell>
        </row>
        <row r="16">
          <cell r="A16" t="str">
            <v>Guainía</v>
          </cell>
        </row>
        <row r="17">
          <cell r="A17" t="str">
            <v>Guaviare</v>
          </cell>
        </row>
        <row r="18">
          <cell r="A18" t="str">
            <v>Huila</v>
          </cell>
        </row>
        <row r="19">
          <cell r="A19" t="str">
            <v>La Guajira</v>
          </cell>
        </row>
        <row r="20">
          <cell r="A20" t="str">
            <v>Magdalena</v>
          </cell>
        </row>
        <row r="21">
          <cell r="A21" t="str">
            <v>Meta</v>
          </cell>
        </row>
        <row r="22">
          <cell r="A22" t="str">
            <v>Nariño</v>
          </cell>
        </row>
        <row r="23">
          <cell r="A23" t="str">
            <v>Norte de Santander</v>
          </cell>
        </row>
        <row r="24">
          <cell r="A24" t="str">
            <v>Putumayo</v>
          </cell>
        </row>
        <row r="25">
          <cell r="A25" t="str">
            <v>Quindío</v>
          </cell>
        </row>
        <row r="26">
          <cell r="A26" t="str">
            <v>Risaralda</v>
          </cell>
        </row>
        <row r="27">
          <cell r="A27" t="str">
            <v>San Andrés Depto</v>
          </cell>
        </row>
        <row r="28">
          <cell r="A28" t="str">
            <v>Santander</v>
          </cell>
        </row>
        <row r="29">
          <cell r="A29" t="str">
            <v>Sucre</v>
          </cell>
        </row>
        <row r="30">
          <cell r="A30" t="str">
            <v>Tolima</v>
          </cell>
        </row>
        <row r="31">
          <cell r="A31" t="str">
            <v>Valle del Cauca</v>
          </cell>
        </row>
        <row r="32">
          <cell r="A32" t="str">
            <v>Vaupés</v>
          </cell>
        </row>
        <row r="33">
          <cell r="A33" t="str">
            <v>Vichada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depto"/>
      <sheetName val="mpios"/>
      <sheetName val="Hoja5"/>
      <sheetName val="tipoOCAD"/>
      <sheetName val="nomOCAD"/>
      <sheetName val="OCAD3"/>
      <sheetName val="OCAD4"/>
    </sheetNames>
    <sheetDataSet>
      <sheetData sheetId="0" refreshError="1"/>
      <sheetData sheetId="1">
        <row r="5">
          <cell r="AH5" t="str">
            <v>ABEJORRAL</v>
          </cell>
        </row>
        <row r="6">
          <cell r="AH6" t="str">
            <v>ÁBREGO</v>
          </cell>
        </row>
        <row r="7">
          <cell r="AH7" t="str">
            <v>ABRIAQUÍ</v>
          </cell>
        </row>
        <row r="8">
          <cell r="AH8" t="str">
            <v>ACACÍAS</v>
          </cell>
        </row>
        <row r="9">
          <cell r="AH9" t="str">
            <v>ACANDÍ</v>
          </cell>
        </row>
        <row r="10">
          <cell r="AH10" t="str">
            <v>ACEVEDO</v>
          </cell>
        </row>
        <row r="11">
          <cell r="AH11" t="str">
            <v>ACHÍ</v>
          </cell>
        </row>
        <row r="12">
          <cell r="AH12" t="str">
            <v>ACUEDUCTO REGIONAL DE ARJONA - TURBACO Y TURBANA - EL LIQUIDACION</v>
          </cell>
        </row>
        <row r="13">
          <cell r="AH13" t="str">
            <v>ACUEDUCTO Y ALCANTARILLADO DE MOCOA - EN LIQUIDACION</v>
          </cell>
        </row>
        <row r="14">
          <cell r="AH14" t="str">
            <v>ACUEDUCTO Y ALCANTARILLADO DE POPAYAN S. A.</v>
          </cell>
        </row>
        <row r="15">
          <cell r="AH15" t="str">
            <v>ADMINISTRACION PUBLICA COOPERATIVA AGUAS DE CORDOBA</v>
          </cell>
        </row>
        <row r="16">
          <cell r="AH16" t="str">
            <v>ADMINISTRACION PUBLICA COOPERATIVA DE ACUEDUCTO, ALCANTARILLADO Y ASEO DE ROSALIA</v>
          </cell>
        </row>
        <row r="17">
          <cell r="AH17" t="str">
            <v>ADMINISTRACION PUBLICA COOPERATIVA DE SERVICIOS PUBLICOS AGUAS DE SAN FRANCISCO - CORDOBA</v>
          </cell>
        </row>
        <row r="18">
          <cell r="AH18" t="str">
            <v>ADMINISTRACION PUBLICA COOPERATIVA DEL MUNICIPIO DE ENCINO</v>
          </cell>
        </row>
        <row r="19">
          <cell r="AH19" t="str">
            <v>ADMINISTRADOR DEL PATRIMONIO ESCINDIDO DE EMPRESAS VARIAS DE MEDELLÍN ESP</v>
          </cell>
        </row>
        <row r="20">
          <cell r="AH20" t="str">
            <v>ADMINISTRADORA COLOMBIANA DE PENSIONES</v>
          </cell>
        </row>
        <row r="21">
          <cell r="AH21" t="str">
            <v>AEROPUERTO INTERNACIONAL SANTA ANA S.A.</v>
          </cell>
        </row>
        <row r="22">
          <cell r="AH22" t="str">
            <v>AEROPUERTO MATECAÑA</v>
          </cell>
        </row>
        <row r="23">
          <cell r="AH23" t="str">
            <v>AEROPUERTO OLAYA HERRERA</v>
          </cell>
        </row>
        <row r="24">
          <cell r="AH24" t="str">
            <v>AGENCIA COLOMBIANA PARA LA REINTEGRACION DE PERSONAS Y GRUPOS ALZADOS EN ARMAS</v>
          </cell>
        </row>
        <row r="25">
          <cell r="AH25" t="str">
            <v>AGENCIA DE COOPERACION E INVERSION DE MEDELLÍN Y EL AREA METROPOLITANA</v>
          </cell>
        </row>
        <row r="26">
          <cell r="AH26" t="str">
            <v>AGENCIA LOGISTICA DE LAS FUERZAS MILITARES</v>
          </cell>
        </row>
        <row r="27">
          <cell r="AH27" t="str">
            <v>AGENCIA NACIONAL DE CONTRATACIÓN PÚBLICA</v>
          </cell>
        </row>
        <row r="28">
          <cell r="AH28" t="str">
            <v>AGENCIA NACIONAL DE DEFENSA JURIDICA DEL ESTADO</v>
          </cell>
        </row>
        <row r="29">
          <cell r="AH29" t="str">
            <v>AGENCIA NACIONAL DE INFRAESTRUCTURA</v>
          </cell>
        </row>
        <row r="30">
          <cell r="AH30" t="str">
            <v>AGENCIA NACIONAL DE MINERIA</v>
          </cell>
        </row>
        <row r="31">
          <cell r="AH31" t="str">
            <v>AGENCIA NACIONAL PARA LA SUPERACION DE LA POBREZA EXTREMA</v>
          </cell>
        </row>
        <row r="32">
          <cell r="AH32" t="str">
            <v>AGENCIA PRESIDENCIAL DE COOPERACION INTERNACIONAL DE COLOMBIA</v>
          </cell>
        </row>
        <row r="33">
          <cell r="AH33" t="str">
            <v>AGROEMPRESARIAL S.A.</v>
          </cell>
        </row>
        <row r="34">
          <cell r="AH34" t="str">
            <v>AGUA DE DIOS</v>
          </cell>
        </row>
        <row r="35">
          <cell r="AH35" t="str">
            <v>AGUACHICA</v>
          </cell>
        </row>
        <row r="36">
          <cell r="AH36" t="str">
            <v>AGUADA - SANTANDER</v>
          </cell>
        </row>
        <row r="37">
          <cell r="AH37" t="str">
            <v>AGUADAS - CALDAS</v>
          </cell>
        </row>
        <row r="38">
          <cell r="AH38" t="str">
            <v>AGUAS MANANTIALES DE PACORA E.S.P</v>
          </cell>
        </row>
        <row r="39">
          <cell r="AH39" t="str">
            <v>AGUAZUL</v>
          </cell>
        </row>
        <row r="40">
          <cell r="AH40" t="str">
            <v>AGUSTÍN CODAZZI</v>
          </cell>
        </row>
        <row r="41">
          <cell r="AH41" t="str">
            <v>AIPE</v>
          </cell>
        </row>
        <row r="42">
          <cell r="AH42" t="str">
            <v>ALBÁN</v>
          </cell>
        </row>
        <row r="43">
          <cell r="AH43" t="str">
            <v>ALBÁN (SAN JOSÉ)</v>
          </cell>
        </row>
        <row r="44">
          <cell r="AH44" t="str">
            <v>ALBANIA - CAQUETA</v>
          </cell>
        </row>
        <row r="45">
          <cell r="AH45" t="str">
            <v>ALBANIA - GUAJIRA</v>
          </cell>
        </row>
        <row r="46">
          <cell r="AH46" t="str">
            <v>ALBANIA - SANTANDER</v>
          </cell>
        </row>
        <row r="47">
          <cell r="AH47" t="str">
            <v>ALCALÁ</v>
          </cell>
        </row>
        <row r="48">
          <cell r="AH48" t="str">
            <v>ALDANA</v>
          </cell>
        </row>
        <row r="49">
          <cell r="AH49" t="str">
            <v>ALEJANDRÍA</v>
          </cell>
        </row>
        <row r="50">
          <cell r="AH50" t="str">
            <v>ALGARROBO</v>
          </cell>
        </row>
        <row r="51">
          <cell r="AH51" t="str">
            <v>ALGECIRAS</v>
          </cell>
        </row>
        <row r="52">
          <cell r="AH52" t="str">
            <v>ALMACENES GENERALES DE DEPOSITO DE LA CAJA AGRARIA Y BANCO GANADERO S. A.</v>
          </cell>
        </row>
        <row r="53">
          <cell r="AH53" t="str">
            <v>ALMAGUER</v>
          </cell>
        </row>
        <row r="54">
          <cell r="AH54" t="str">
            <v>ALMEIDA</v>
          </cell>
        </row>
        <row r="55">
          <cell r="AH55" t="str">
            <v>ALPUJARRA</v>
          </cell>
        </row>
        <row r="56">
          <cell r="AH56" t="str">
            <v>ALTAMIRA</v>
          </cell>
        </row>
        <row r="57">
          <cell r="AH57" t="str">
            <v>ALTO BAUDÓ  (PIE DE PATO)</v>
          </cell>
        </row>
        <row r="58">
          <cell r="AH58" t="str">
            <v>ALTO DEL ROSARIO</v>
          </cell>
        </row>
        <row r="59">
          <cell r="AH59" t="str">
            <v>ALVARADO</v>
          </cell>
        </row>
        <row r="60">
          <cell r="AH60" t="str">
            <v>AMAGÁ</v>
          </cell>
        </row>
        <row r="61">
          <cell r="AH61" t="str">
            <v>AMALFI</v>
          </cell>
        </row>
        <row r="62">
          <cell r="AH62" t="str">
            <v>AMBALEMA</v>
          </cell>
        </row>
        <row r="63">
          <cell r="AH63" t="str">
            <v>ANAPOIMA</v>
          </cell>
        </row>
        <row r="64">
          <cell r="AH64" t="str">
            <v>ANCUYA</v>
          </cell>
        </row>
        <row r="65">
          <cell r="AH65" t="str">
            <v>ANDALUCÍA</v>
          </cell>
        </row>
        <row r="66">
          <cell r="AH66" t="str">
            <v>ANDES</v>
          </cell>
        </row>
        <row r="67">
          <cell r="AH67" t="str">
            <v>ANGELÓPOLIS</v>
          </cell>
        </row>
        <row r="68">
          <cell r="AH68" t="str">
            <v>ANGOSTURA</v>
          </cell>
        </row>
        <row r="69">
          <cell r="AH69" t="str">
            <v>ANOLAIMA</v>
          </cell>
        </row>
        <row r="70">
          <cell r="AH70" t="str">
            <v>ANORÍ</v>
          </cell>
        </row>
        <row r="71">
          <cell r="AH71" t="str">
            <v>ANSERMA DE LOS CABALLEROS</v>
          </cell>
        </row>
        <row r="72">
          <cell r="AH72" t="str">
            <v>ANSERMANUEVO</v>
          </cell>
        </row>
        <row r="73">
          <cell r="AH73" t="str">
            <v>ANZÁ</v>
          </cell>
        </row>
        <row r="74">
          <cell r="AH74" t="str">
            <v>ANZOÁTEGUI</v>
          </cell>
        </row>
        <row r="75">
          <cell r="AH75" t="str">
            <v>APARTADÓ</v>
          </cell>
        </row>
        <row r="76">
          <cell r="AH76" t="str">
            <v>APÍA</v>
          </cell>
        </row>
        <row r="77">
          <cell r="AH77" t="str">
            <v>APULO - RAFAEL REYES</v>
          </cell>
        </row>
        <row r="78">
          <cell r="AH78" t="str">
            <v>AQUITANIA</v>
          </cell>
        </row>
        <row r="79">
          <cell r="AH79" t="str">
            <v>ARACATACA</v>
          </cell>
        </row>
        <row r="80">
          <cell r="AH80" t="str">
            <v>ARANZAZU</v>
          </cell>
        </row>
        <row r="81">
          <cell r="AH81" t="str">
            <v>ARATOCA</v>
          </cell>
        </row>
        <row r="82">
          <cell r="AH82" t="str">
            <v>ARAUCA</v>
          </cell>
        </row>
        <row r="83">
          <cell r="AH83" t="str">
            <v>ARAUQUITA</v>
          </cell>
        </row>
        <row r="84">
          <cell r="AH84" t="str">
            <v>ARBELÁEZ</v>
          </cell>
        </row>
        <row r="85">
          <cell r="AH85" t="str">
            <v>ARBOLEDA - BERRUECOS</v>
          </cell>
        </row>
        <row r="86">
          <cell r="AH86" t="str">
            <v>ARBOLEDAS</v>
          </cell>
        </row>
        <row r="87">
          <cell r="AH87" t="str">
            <v>ARBOLETES</v>
          </cell>
        </row>
        <row r="88">
          <cell r="AH88" t="str">
            <v>ARCABUCO</v>
          </cell>
        </row>
        <row r="89">
          <cell r="AH89" t="str">
            <v>ARCHIVO GENERAL DE LA NACION</v>
          </cell>
        </row>
        <row r="90">
          <cell r="AH90" t="str">
            <v>AREA METROPOLITANA CENTRO OCCIDENTE</v>
          </cell>
        </row>
        <row r="91">
          <cell r="AH91" t="str">
            <v>AREA METROPOLITANA DE BARRANQUILLA</v>
          </cell>
        </row>
        <row r="92">
          <cell r="AH92" t="str">
            <v>AREA METROPOLITANA DE BUCARAMANGA</v>
          </cell>
        </row>
        <row r="93">
          <cell r="AH93" t="str">
            <v>AREA METROPOLITANA DE CÚCUTA</v>
          </cell>
        </row>
        <row r="94">
          <cell r="AH94" t="str">
            <v>AREA METROPOLITANA DEL VALLE DE ABURRA</v>
          </cell>
        </row>
        <row r="95">
          <cell r="AH95" t="str">
            <v>ARENAL</v>
          </cell>
        </row>
        <row r="96">
          <cell r="AH96" t="str">
            <v>ARGELIA - ANTIOQUIA</v>
          </cell>
        </row>
        <row r="97">
          <cell r="AH97" t="str">
            <v>ARGELIA - CAUCA</v>
          </cell>
        </row>
        <row r="98">
          <cell r="AH98" t="str">
            <v>ARGELIA - VALLE DEL CAUCA</v>
          </cell>
        </row>
        <row r="99">
          <cell r="AH99" t="str">
            <v>ARIGUANÍ</v>
          </cell>
        </row>
        <row r="100">
          <cell r="AH100" t="str">
            <v>ARJONA</v>
          </cell>
        </row>
        <row r="101">
          <cell r="AH101" t="str">
            <v>ARMENIA</v>
          </cell>
        </row>
        <row r="102">
          <cell r="AH102" t="str">
            <v>ARMENIA - ANTIOQUIA</v>
          </cell>
        </row>
        <row r="103">
          <cell r="AH103" t="str">
            <v>ARMERO - GUAYABAL</v>
          </cell>
        </row>
        <row r="104">
          <cell r="AH104" t="str">
            <v>ARROYOHONDO</v>
          </cell>
        </row>
        <row r="105">
          <cell r="AH105" t="str">
            <v>ARTESANIAS DE COLOMBIA S. A.</v>
          </cell>
        </row>
        <row r="106">
          <cell r="AH106" t="str">
            <v>ASILO SAGRADO CORAZÓN DE JESÚS</v>
          </cell>
        </row>
        <row r="107">
          <cell r="AH107" t="str">
            <v>ASOCIACION CABLE AEREO MANIZALES</v>
          </cell>
        </row>
        <row r="108">
          <cell r="AH108" t="str">
            <v>ASOCIACIÓN CANAL LOCAL DE TELEVISION DE MEDELLÍN  TELEMEDELLIN</v>
          </cell>
        </row>
        <row r="109">
          <cell r="AH109" t="str">
            <v>ASOCIACION COMPUTADORES PARA EDUCAR</v>
          </cell>
        </row>
        <row r="110">
          <cell r="AH110" t="str">
            <v>ASOCIACION DE AREAS METROPOLITANAS DE COLOMBIA</v>
          </cell>
        </row>
        <row r="111">
          <cell r="AH111" t="str">
            <v>ASOCIACIÓN DE ENTIDADES PÚBLICAS CASA DE LA CULTURA - MARSELLA</v>
          </cell>
        </row>
        <row r="112">
          <cell r="AH112" t="str">
            <v>ASOCIACIÓN DE LA RED PARA LA ATENCIÓN PREHOSPITALARIA Y DE URGENCIAS DEL ALTIPLANO DEL ORIENTE ANTIOQUEÑO</v>
          </cell>
        </row>
        <row r="113">
          <cell r="AH113" t="str">
            <v>ASOCIACIÓN DE MUNICIPIOS  SABANA CENTRO</v>
          </cell>
        </row>
        <row r="114">
          <cell r="AH114" t="str">
            <v>ASOCIACIÓN DE MUNICIPIOS  SABANA OCCIDENTE - EN LIQUIDACION</v>
          </cell>
        </row>
        <row r="115">
          <cell r="AH115" t="str">
            <v>ASOCIACION DE MUNICIPIOS AGROPARQUES</v>
          </cell>
        </row>
        <row r="116">
          <cell r="AH116" t="str">
            <v>ASOCIACION DE MUNICIPIOS AGROPECUARIOS DE LA SUBREGION DE LOS YARIGUIES</v>
          </cell>
        </row>
        <row r="117">
          <cell r="AH117" t="str">
            <v>ASOCIACIÓN DE MUNICIPIOS ANTIOQUEÑOS DEL NORTE MEDIO</v>
          </cell>
        </row>
        <row r="118">
          <cell r="AH118" t="str">
            <v>ASOCIACIÓN DE MUNICIPIOS COMUNEROS</v>
          </cell>
        </row>
        <row r="119">
          <cell r="AH119" t="str">
            <v>ASOCIACION DE MUNICIPIOS CORPORACIÓN AGENCIA PARA EL DESARROLLO DE LOS MUNICIPIOS DE LA REGION DE BOSQUES</v>
          </cell>
        </row>
        <row r="120">
          <cell r="AH120" t="str">
            <v>ASOCIACIÓN DE MUNICIPIOS DE CIENAGA GRANDE-BAJO SINU</v>
          </cell>
        </row>
        <row r="121">
          <cell r="AH121" t="str">
            <v>ASOCIACIÓN DE MUNICIPIOS DE GUALIVA - EN LIQUIDACION</v>
          </cell>
        </row>
        <row r="122">
          <cell r="AH122" t="str">
            <v>ASOCIACIÓN DE MUNICIPIOS DE GUTIERREZ</v>
          </cell>
        </row>
        <row r="123">
          <cell r="AH123" t="str">
            <v>ASOCIACION DE MUNICIPIOS DE LA CORDILLERA OCCIDENTAL</v>
          </cell>
        </row>
        <row r="124">
          <cell r="AH124" t="str">
            <v>ASOCIACIÓN DE MUNICIPIOS DE LA CUENCA CARBONIFERA DEL SUROESTE ANTIOQUEÑO</v>
          </cell>
        </row>
        <row r="125">
          <cell r="AH125" t="str">
            <v>ASOCIACIÓN DE MUNICIPIOS DE LA PROVINCIA DE OBANDO</v>
          </cell>
        </row>
        <row r="126">
          <cell r="AH126" t="str">
            <v>ASOCIACION DE MUNICIPIOS DE LA PROVINCIA DE OBANDO - ASOPROBANDO- EN LIQUIDACION</v>
          </cell>
        </row>
        <row r="127">
          <cell r="AH127" t="str">
            <v>ASOCIACION DE MUNICIPIOS DE LA PROVINCIA DE OCAÑA, SUR DEL CESAR Y DE BOLIVAR - CENTRO DE GESTION AGROEMPRESARIAL Y DESARROLLO RUR</v>
          </cell>
        </row>
        <row r="128">
          <cell r="AH128" t="str">
            <v>ASOCIACION DE MUNICIPIOS DE LA PROVINCIA DE RICAURTE - N.S.</v>
          </cell>
        </row>
        <row r="129">
          <cell r="AH129" t="str">
            <v>ASOCIACIÓN DE MUNICIPIOS DE LA PROVINCIA DE VALDERRAMA</v>
          </cell>
        </row>
        <row r="130">
          <cell r="AH130" t="str">
            <v>ASOCIACION DE MUNICIPIOS DE LA REGION DE LOBA - ASOMURLOBA BOLIVARENSE</v>
          </cell>
        </row>
        <row r="131">
          <cell r="AH131" t="str">
            <v>ASOCIACIÓN DE MUNICIPIOS DE LA SUBREGIÓN DE LA CIÉNAGA GRANDE SANTA MARTA</v>
          </cell>
        </row>
        <row r="132">
          <cell r="AH132" t="str">
            <v>ASOCIACION DE MUNICIPIOS DE LENGUPA -ASOLENGUPA-</v>
          </cell>
        </row>
        <row r="133">
          <cell r="AH133" t="str">
            <v>ASOCIACIÓN DE MUNICIPIOS DE RICAURTE BAJO</v>
          </cell>
        </row>
        <row r="134">
          <cell r="AH134" t="str">
            <v>ASOCIACION DE MUNICIPIOS DE SUCRE</v>
          </cell>
        </row>
        <row r="135">
          <cell r="AH135" t="str">
            <v>ASOCIACIÓN DE MUNICIPIOS DE UBATE - EN LIQUIDACION</v>
          </cell>
        </row>
        <row r="136">
          <cell r="AH136" t="str">
            <v>ASOCIACIÓN DE MUNICIPIOS DEL ALTO ARIARI</v>
          </cell>
        </row>
        <row r="137">
          <cell r="AH137" t="str">
            <v>ASOCIACIÓN DE MUNICIPIOS DEL ALTO GUAVIO</v>
          </cell>
        </row>
        <row r="138">
          <cell r="AH138" t="str">
            <v>ASOCIACIÓN DE MUNICIPIOS DEL ALTO MAGDALENA</v>
          </cell>
        </row>
        <row r="139">
          <cell r="AH139" t="str">
            <v>ASOCIACION DE MUNICIPIOS DEL BAJO CAUCA Y NECHI</v>
          </cell>
        </row>
        <row r="140">
          <cell r="AH140" t="str">
            <v>ASOCIACIÓN DE MUNICIPIOS DEL CARIBE</v>
          </cell>
        </row>
        <row r="141">
          <cell r="AH141" t="str">
            <v>ASOCIACION DE MUNICIPIOS DEL CENTRO DE RISARALDA</v>
          </cell>
        </row>
        <row r="142">
          <cell r="AH142" t="str">
            <v>ASOCIACION DE MUNICIPIOS DEL DEPARTAMENTO DEL CAQUETA</v>
          </cell>
        </row>
        <row r="143">
          <cell r="AH143" t="str">
            <v>ASOCIACIÓN DE MUNICIPIOS DEL EXTREMO NORTE DEL VALLE DEL CAUCA</v>
          </cell>
        </row>
        <row r="144">
          <cell r="AH144" t="str">
            <v>ASOCIACION DE MUNICIPIOS DEL GOLFO DE MORROSQUILLO</v>
          </cell>
        </row>
        <row r="145">
          <cell r="AH145" t="str">
            <v>ASOCIACIÓN DE MUNICIPIOS DEL GUAVIO - EN LIQUIDACIÓN</v>
          </cell>
        </row>
        <row r="146">
          <cell r="AH146" t="str">
            <v>ASOCIACIÓN DE MUNICIPIOS DEL MAGDALENA CENTRO - EN LIQUIDACION</v>
          </cell>
        </row>
        <row r="147">
          <cell r="AH147" t="str">
            <v>ASOCIACIÓN DE MUNICIPIOS DEL MAGDALENA MEDIO, NORTE Y NORDESTE ANTIOQUEÑO - ASOMANOR</v>
          </cell>
        </row>
        <row r="148">
          <cell r="AH148" t="str">
            <v>ASOCIACIÓN DE MUNICIPIOS DEL NORDESTE ANTIOQUEÑO</v>
          </cell>
        </row>
        <row r="149">
          <cell r="AH149" t="str">
            <v>ASOCIACION DE MUNICIPIOS DEL NORTE DE ABURRA</v>
          </cell>
        </row>
        <row r="150">
          <cell r="AH150" t="str">
            <v>ASOCIACION DE MUNICIPIOS DEL NORTE DEL CAUCA</v>
          </cell>
        </row>
        <row r="151">
          <cell r="AH151" t="str">
            <v>ASOCIACIÓN DE MUNICIPIOS DEL PIE DE MONTE ORIENTAL</v>
          </cell>
        </row>
        <row r="152">
          <cell r="AH152" t="str">
            <v>ASOCIACIÓN DE MUNICIPIOS DEL PIEDEMONTE LLANERO- EN LIQUIDACION</v>
          </cell>
        </row>
        <row r="153">
          <cell r="AH153" t="str">
            <v>ASOCIACION DE MUNICIPIOS DEL RIO FONCE</v>
          </cell>
        </row>
        <row r="154">
          <cell r="AH154" t="str">
            <v>ASOCIACIÓN DE MUNICIPIOS DEL RIONEGRO -  EN LIQUIDACIÓN</v>
          </cell>
        </row>
        <row r="155">
          <cell r="AH155" t="str">
            <v>ASOCIACION DE MUNICIPIOS DEL SINU</v>
          </cell>
        </row>
        <row r="156">
          <cell r="AH156" t="str">
            <v>ASOCIACIÓN DE MUNICIPIOS DEL SUMAPAZ - EN LIQUIDACION</v>
          </cell>
        </row>
        <row r="157">
          <cell r="AH157" t="str">
            <v>ASOCIACIÓN DE MUNICIPIOS DEL SUR DE BOLIVAR</v>
          </cell>
        </row>
        <row r="158">
          <cell r="AH158" t="str">
            <v>ASOCIACION DE MUNICIPIOS DEL SUR DE LA GUAJIRA</v>
          </cell>
        </row>
        <row r="159">
          <cell r="AH159" t="str">
            <v>ASOCIACION DE MUNICIPIOS DEL SUR OCCIDENTE DEL HUILA</v>
          </cell>
        </row>
        <row r="160">
          <cell r="AH160" t="str">
            <v>ASOCIACION DE MUNICIPIOS DEL SUROCCIDENTE DE NARIÑO</v>
          </cell>
        </row>
        <row r="161">
          <cell r="AH161" t="str">
            <v>ASOCIACIÓN DE MUNICIPIOS DEL TEQUENDAMA - EN LIQUIDACION</v>
          </cell>
        </row>
        <row r="162">
          <cell r="AH162" t="str">
            <v>ASOCIACION DE MUNICIPIOS DEL VALLE DE TENZA</v>
          </cell>
        </row>
        <row r="163">
          <cell r="AH163" t="str">
            <v>ASOCIACION DE MUNICIPIOS PETROLEROS DE COLOMBIA</v>
          </cell>
        </row>
        <row r="164">
          <cell r="AH164" t="str">
            <v>ASOCIACION PARA LA CONSTRUCCION DEL AEROPUERTO DEL CAFE EN PALESTINA - CALDAS</v>
          </cell>
        </row>
        <row r="165">
          <cell r="AH165" t="str">
            <v>ASOCIACION REGIONAL DE MUNICIPIOS DE LA AMAZONIA Y ORINOQUIA</v>
          </cell>
        </row>
        <row r="166">
          <cell r="AH166" t="str">
            <v>ASTREA</v>
          </cell>
        </row>
        <row r="167">
          <cell r="AH167" t="str">
            <v>ATACO</v>
          </cell>
        </row>
        <row r="168">
          <cell r="AH168" t="str">
            <v>ATRATO</v>
          </cell>
        </row>
        <row r="169">
          <cell r="AH169" t="str">
            <v>AUDITORIA GENERAL DE LA REPUBLICA</v>
          </cell>
        </row>
        <row r="170">
          <cell r="AH170" t="str">
            <v>AUTOPISTAS DE LA MONTAÑA S.A.S.</v>
          </cell>
        </row>
        <row r="171">
          <cell r="AH171" t="str">
            <v>AUTORIDAD NACIONAL DE TELEVISIÓN</v>
          </cell>
        </row>
        <row r="172">
          <cell r="AH172" t="str">
            <v>AVAL GUARDADORES - FOGAFIN</v>
          </cell>
        </row>
        <row r="173">
          <cell r="AH173" t="str">
            <v>AYAPEL</v>
          </cell>
        </row>
        <row r="174">
          <cell r="AH174" t="str">
            <v>BAGADÓ</v>
          </cell>
        </row>
        <row r="175">
          <cell r="AH175" t="str">
            <v>BAHÍA SOLANO - CIUDAD MUTIS</v>
          </cell>
        </row>
        <row r="176">
          <cell r="AH176" t="str">
            <v>BAJO BAUDÓ - PIZARRO</v>
          </cell>
        </row>
        <row r="177">
          <cell r="AH177" t="str">
            <v>BALBOA - CAUCA</v>
          </cell>
        </row>
        <row r="178">
          <cell r="AH178" t="str">
            <v>BALBOA - RISARALDA</v>
          </cell>
        </row>
        <row r="179">
          <cell r="AH179" t="str">
            <v>BANCO AGRARIO DE COLOMBIA</v>
          </cell>
        </row>
        <row r="180">
          <cell r="AH180" t="str">
            <v>BANCO DE COMERCIO EXTERIOR DE COLOMBIA S. A.</v>
          </cell>
        </row>
        <row r="181">
          <cell r="AH181" t="str">
            <v>BANCO DE LA REPUBLICA</v>
          </cell>
        </row>
        <row r="182">
          <cell r="AH182" t="str">
            <v>BANCO DE LOS POBRES DE YONDO</v>
          </cell>
        </row>
        <row r="183">
          <cell r="AH183" t="str">
            <v>BANCO INMOBILIARIO DEL MUNICIPIO DE CHIA</v>
          </cell>
        </row>
        <row r="184">
          <cell r="AH184" t="str">
            <v>BANCO INMOBILIARIO METROPOLITANO - EN LIQUIDACION</v>
          </cell>
        </row>
        <row r="185">
          <cell r="AH185" t="str">
            <v>BARANOA</v>
          </cell>
        </row>
        <row r="186">
          <cell r="AH186" t="str">
            <v>BARAYA</v>
          </cell>
        </row>
        <row r="187">
          <cell r="AH187" t="str">
            <v>BARBACOAS</v>
          </cell>
        </row>
        <row r="188">
          <cell r="AH188" t="str">
            <v>BARBOSA - ANTIOQUIA</v>
          </cell>
        </row>
        <row r="189">
          <cell r="AH189" t="str">
            <v>BARBOSA - SANTANDER</v>
          </cell>
        </row>
        <row r="190">
          <cell r="AH190" t="str">
            <v>BARICHARA</v>
          </cell>
        </row>
        <row r="191">
          <cell r="AH191" t="str">
            <v>BARRANCA DE UPÍA</v>
          </cell>
        </row>
        <row r="192">
          <cell r="AH192" t="str">
            <v>BARRANCABERMEJA</v>
          </cell>
        </row>
        <row r="193">
          <cell r="AH193" t="str">
            <v>BARRANCAS</v>
          </cell>
        </row>
        <row r="194">
          <cell r="AH194" t="str">
            <v>BARRANCO DE LOBA</v>
          </cell>
        </row>
        <row r="195">
          <cell r="AH195" t="str">
            <v>BARRANQUILLA MEDIO AMBIENTE</v>
          </cell>
        </row>
        <row r="196">
          <cell r="AH196" t="str">
            <v>BARRANQUILLA, DISTRITO ESPECIAL, INDUSTRIAL Y PORTUARIO</v>
          </cell>
        </row>
        <row r="197">
          <cell r="AH197" t="str">
            <v>BECERRIL</v>
          </cell>
        </row>
        <row r="198">
          <cell r="AH198" t="str">
            <v>BELALCÁZAR</v>
          </cell>
        </row>
        <row r="199">
          <cell r="AH199" t="str">
            <v>BELÉN - BOYACA</v>
          </cell>
        </row>
        <row r="200">
          <cell r="AH200" t="str">
            <v>BELÉN - NARIÑO</v>
          </cell>
        </row>
        <row r="201">
          <cell r="AH201" t="str">
            <v>BELÉN DE LOS ANDAQUÍES</v>
          </cell>
        </row>
        <row r="202">
          <cell r="AH202" t="str">
            <v>BELÉN DE UMBRÍA</v>
          </cell>
        </row>
        <row r="203">
          <cell r="AH203" t="str">
            <v>BELLO</v>
          </cell>
        </row>
        <row r="204">
          <cell r="AH204" t="str">
            <v>BELMIRA</v>
          </cell>
        </row>
        <row r="205">
          <cell r="AH205" t="str">
            <v>BELTRÁN</v>
          </cell>
        </row>
        <row r="206">
          <cell r="AH206" t="str">
            <v>BENEFICENCIA DE ANTIOQUIA</v>
          </cell>
        </row>
        <row r="207">
          <cell r="AH207" t="str">
            <v>BENEFICENCIA DE CUNDINAMARCA</v>
          </cell>
        </row>
        <row r="208">
          <cell r="AH208" t="str">
            <v>BENEFICENCIA DE SANTANDER</v>
          </cell>
        </row>
        <row r="209">
          <cell r="AH209" t="str">
            <v>BENEFICENCIA DEL VALLE DEL CAUCA</v>
          </cell>
        </row>
        <row r="210">
          <cell r="AH210" t="str">
            <v>BERBEO</v>
          </cell>
        </row>
        <row r="211">
          <cell r="AH211" t="str">
            <v>BETANIA</v>
          </cell>
        </row>
        <row r="212">
          <cell r="AH212" t="str">
            <v>BETÉITIVA</v>
          </cell>
        </row>
        <row r="213">
          <cell r="AH213" t="str">
            <v>BETULIA - ANTIOQUIA</v>
          </cell>
        </row>
        <row r="214">
          <cell r="AH214" t="str">
            <v>BETULIA - SANTANDER</v>
          </cell>
        </row>
        <row r="215">
          <cell r="AH215" t="str">
            <v>BIBLIOTECA DEPARTAMENTAL  JORGE GARCES BORRERO</v>
          </cell>
        </row>
        <row r="216">
          <cell r="AH216" t="str">
            <v>BIBLIOTECA PUBLICA PILOTO DE MEDELLIN PARA LA AMERICA LATINA</v>
          </cell>
        </row>
        <row r="217">
          <cell r="AH217" t="str">
            <v>BIOENERGY S.A.</v>
          </cell>
        </row>
        <row r="218">
          <cell r="AH218" t="str">
            <v>BIOENERGY ZONA FRANCA  S.A.S.</v>
          </cell>
        </row>
        <row r="219">
          <cell r="AH219" t="str">
            <v>BITUIMA</v>
          </cell>
        </row>
        <row r="220">
          <cell r="AH220" t="str">
            <v>BOAVITA</v>
          </cell>
        </row>
        <row r="221">
          <cell r="AH221" t="str">
            <v>BOCHALEMA</v>
          </cell>
        </row>
        <row r="222">
          <cell r="AH222" t="str">
            <v>BOGOTÁ D.C.</v>
          </cell>
        </row>
        <row r="223">
          <cell r="AH223" t="str">
            <v>BOJACÁ</v>
          </cell>
        </row>
        <row r="224">
          <cell r="AH224" t="str">
            <v>BOJAYÁ  (BELLAVISTA)</v>
          </cell>
        </row>
        <row r="225">
          <cell r="AH225" t="str">
            <v>BOLÍVAR - CAUCA</v>
          </cell>
        </row>
        <row r="226">
          <cell r="AH226" t="str">
            <v>BOLÍVAR - SANTANDER</v>
          </cell>
        </row>
        <row r="227">
          <cell r="AH227" t="str">
            <v>BOLÍVAR - VALLE DEL CAUCA</v>
          </cell>
        </row>
        <row r="228">
          <cell r="AH228" t="str">
            <v>BOMBEROS DE BUCARAMANGA</v>
          </cell>
        </row>
        <row r="229">
          <cell r="AH229" t="str">
            <v>BOSCONIA</v>
          </cell>
        </row>
        <row r="230">
          <cell r="AH230" t="str">
            <v>BOYACÁ</v>
          </cell>
        </row>
        <row r="231">
          <cell r="AH231" t="str">
            <v>BRICEÑO - ANTIOQUIA</v>
          </cell>
        </row>
        <row r="232">
          <cell r="AH232" t="str">
            <v>BRICEÑO - BOYACA</v>
          </cell>
        </row>
        <row r="233">
          <cell r="AH233" t="str">
            <v>BUCARAMANGA</v>
          </cell>
        </row>
        <row r="234">
          <cell r="AH234" t="str">
            <v>BUCARASICA</v>
          </cell>
        </row>
        <row r="235">
          <cell r="AH235" t="str">
            <v>BUENAVENTURA</v>
          </cell>
        </row>
        <row r="236">
          <cell r="AH236" t="str">
            <v>BUENAVISTA - BOYACA</v>
          </cell>
        </row>
        <row r="237">
          <cell r="AH237" t="str">
            <v>BUENAVISTA - CORDOBA</v>
          </cell>
        </row>
        <row r="238">
          <cell r="AH238" t="str">
            <v>BUENAVISTA - QUINDIO</v>
          </cell>
        </row>
        <row r="239">
          <cell r="AH239" t="str">
            <v>BUENAVISTA - SUCRE</v>
          </cell>
        </row>
        <row r="240">
          <cell r="AH240" t="str">
            <v>BUENOS AIRES</v>
          </cell>
        </row>
        <row r="241">
          <cell r="AH241" t="str">
            <v>BUESACO</v>
          </cell>
        </row>
        <row r="242">
          <cell r="AH242" t="str">
            <v>BUGA ABASTOS</v>
          </cell>
        </row>
        <row r="243">
          <cell r="AH243" t="str">
            <v>BUGALAGRANDE</v>
          </cell>
        </row>
        <row r="244">
          <cell r="AH244" t="str">
            <v>BURITICÁ</v>
          </cell>
        </row>
        <row r="245">
          <cell r="AH245" t="str">
            <v>BUSBANZÁ</v>
          </cell>
        </row>
        <row r="246">
          <cell r="AH246" t="str">
            <v>C.P.G.A CORPOAGROCENTRO</v>
          </cell>
        </row>
        <row r="247">
          <cell r="AH247" t="str">
            <v>C.P.G.A DEL RIO FONCE</v>
          </cell>
        </row>
        <row r="248">
          <cell r="AH248" t="str">
            <v>C.P.G.A. COMUNERO</v>
          </cell>
        </row>
        <row r="249">
          <cell r="AH249" t="str">
            <v>C.P.G.A. DE LA PROVINCIA DE GARCIA ROVIRA</v>
          </cell>
        </row>
        <row r="250">
          <cell r="AH250" t="str">
            <v>C.P.G.A. DE ONZAGA, SAN JOAQUIN Y MOGOTES</v>
          </cell>
        </row>
        <row r="251">
          <cell r="AH251" t="str">
            <v>C.P.G.A. DEL CENTRO ORIENTE DEL HUILA</v>
          </cell>
        </row>
        <row r="252">
          <cell r="AH252" t="str">
            <v>C.P.G.A. DEL CENTRO ORIENTE DEL TOLIMA - CORPORACION BRISAS DEL MAGDALENA</v>
          </cell>
        </row>
        <row r="253">
          <cell r="AH253" t="str">
            <v>C.P.G.A. DEL GUAVIARE Y SUR DEL META</v>
          </cell>
        </row>
        <row r="254">
          <cell r="AH254" t="str">
            <v>C.P.G.A. DEL NOROCCIDENTE DEL HUILA</v>
          </cell>
        </row>
        <row r="255">
          <cell r="AH255" t="str">
            <v>C.P.G.A. DEL NORTE DE CASANARE</v>
          </cell>
        </row>
        <row r="256">
          <cell r="AH256" t="str">
            <v>C.P.G.A. DEL NORTE DEL HUILA</v>
          </cell>
        </row>
        <row r="257">
          <cell r="AH257" t="str">
            <v>C.P.G.A. DEL NORTE DEL TOLIMA VALLE DEL MAGDALENA</v>
          </cell>
        </row>
        <row r="258">
          <cell r="AH258" t="str">
            <v>C.P.G.A. DEL SUR DEL CASANARE</v>
          </cell>
        </row>
        <row r="259">
          <cell r="AH259" t="str">
            <v>C.P.G.A. DEL SUR DEL HUILA</v>
          </cell>
        </row>
        <row r="260">
          <cell r="AH260" t="str">
            <v>C.P.G.A. PUERTOS DEL ARIARI</v>
          </cell>
        </row>
        <row r="261">
          <cell r="AH261" t="str">
            <v>C.P.G.M.A.E. ALTO NORDESTE ANTIOQUEÑO</v>
          </cell>
        </row>
        <row r="262">
          <cell r="AH262" t="str">
            <v>CABRERA - CUNDINAMARCA</v>
          </cell>
        </row>
        <row r="263">
          <cell r="AH263" t="str">
            <v>CABRERA - SANTANDER</v>
          </cell>
        </row>
        <row r="264">
          <cell r="AH264" t="str">
            <v>CABUYARO</v>
          </cell>
        </row>
        <row r="265">
          <cell r="AH265" t="str">
            <v>CÁCERES</v>
          </cell>
        </row>
        <row r="266">
          <cell r="AH266" t="str">
            <v>CACHIPAY</v>
          </cell>
        </row>
        <row r="267">
          <cell r="AH267" t="str">
            <v>CÁCHIRA</v>
          </cell>
        </row>
        <row r="268">
          <cell r="AH268" t="str">
            <v>CÁCOTA</v>
          </cell>
        </row>
        <row r="269">
          <cell r="AH269" t="str">
            <v>CAICEDO</v>
          </cell>
        </row>
        <row r="270">
          <cell r="AH270" t="str">
            <v>CAICEDONIA</v>
          </cell>
        </row>
        <row r="271">
          <cell r="AH271" t="str">
            <v>CAIMITO</v>
          </cell>
        </row>
        <row r="272">
          <cell r="AH272" t="str">
            <v>CAJA DE COMPENSACIÓN FAMILIAR CAMPESINA</v>
          </cell>
        </row>
        <row r="273">
          <cell r="AH273" t="str">
            <v>CAJA DE PREVISION SOCIAL DE COMUNICACIONES</v>
          </cell>
        </row>
        <row r="274">
          <cell r="AH274" t="str">
            <v>CAJA DE PREVISIÓN SOCIAL DE LA UNIVERSIDAD DE CARTAGENA</v>
          </cell>
        </row>
        <row r="275">
          <cell r="AH275" t="str">
            <v>CAJA DE PREVISION SOCIAL DE LA UNIVERSIDAD INDUSTRIAL DE SANTANDER</v>
          </cell>
        </row>
        <row r="276">
          <cell r="AH276" t="str">
            <v>CAJA DE PREVISION SOCIAL MUNICIPAL DE BUCARAMANGA</v>
          </cell>
        </row>
        <row r="277">
          <cell r="AH277" t="str">
            <v>CAJA DE RETIRO DE LAS FUERZAS MILITARES</v>
          </cell>
        </row>
        <row r="278">
          <cell r="AH278" t="str">
            <v>CAJA DE SUELDOS DE RETIRO DE LA POLICIA NACIONAL</v>
          </cell>
        </row>
        <row r="279">
          <cell r="AH279" t="str">
            <v>CAJA DE VIVIENDA MILITAR</v>
          </cell>
        </row>
        <row r="280">
          <cell r="AH280" t="str">
            <v>CAJA DE VIVIENDA POPULAR</v>
          </cell>
        </row>
        <row r="281">
          <cell r="AH281" t="str">
            <v>CAJA DE VIVIENDA POPULAR DE MANIZALES</v>
          </cell>
        </row>
        <row r="282">
          <cell r="AH282" t="str">
            <v>CAJA DE VIVIENDA POPULAR DE VILLAVICENCIO - EN LIQUIDACION</v>
          </cell>
        </row>
        <row r="283">
          <cell r="AH283" t="str">
            <v>CAJA NACIONAL DE PREVISION SOCIAL - EN LIQUIDACION</v>
          </cell>
        </row>
        <row r="284">
          <cell r="AH284" t="str">
            <v>CAJAMARCA</v>
          </cell>
        </row>
        <row r="285">
          <cell r="AH285" t="str">
            <v>CAJIBÍO</v>
          </cell>
        </row>
        <row r="286">
          <cell r="AH286" t="str">
            <v>CAJICA</v>
          </cell>
        </row>
        <row r="287">
          <cell r="AH287" t="str">
            <v>CALAMAR - BOLIVAR</v>
          </cell>
        </row>
        <row r="288">
          <cell r="AH288" t="str">
            <v>CALAMAR - GUAVIARE</v>
          </cell>
        </row>
        <row r="289">
          <cell r="AH289" t="str">
            <v>CALARCÁ</v>
          </cell>
        </row>
        <row r="290">
          <cell r="AH290" t="str">
            <v>CALDAS - ANTIOQUIA</v>
          </cell>
        </row>
        <row r="291">
          <cell r="AH291" t="str">
            <v>CALDAS - BOYACA</v>
          </cell>
        </row>
        <row r="292">
          <cell r="AH292" t="str">
            <v>CALDONO</v>
          </cell>
        </row>
        <row r="293">
          <cell r="AH293" t="str">
            <v>CALIFORNIA</v>
          </cell>
        </row>
        <row r="294">
          <cell r="AH294" t="str">
            <v>CALIGEN LTDA.</v>
          </cell>
        </row>
        <row r="295">
          <cell r="AH295" t="str">
            <v>CALIMA DEL DARIEN</v>
          </cell>
        </row>
        <row r="296">
          <cell r="AH296" t="str">
            <v>CALOTO</v>
          </cell>
        </row>
        <row r="297">
          <cell r="AH297" t="str">
            <v>CAMARA DE REPRESENTANTES</v>
          </cell>
        </row>
        <row r="298">
          <cell r="AH298" t="str">
            <v>CAMPAMENTO</v>
          </cell>
        </row>
        <row r="299">
          <cell r="AH299" t="str">
            <v>CAMPO DE LA CRUZ</v>
          </cell>
        </row>
        <row r="300">
          <cell r="AH300" t="str">
            <v>CAMPOALEGRE</v>
          </cell>
        </row>
        <row r="301">
          <cell r="AH301" t="str">
            <v>CAMPOHERMOSO</v>
          </cell>
        </row>
        <row r="302">
          <cell r="AH302" t="str">
            <v>CANAL CAPITAL</v>
          </cell>
        </row>
        <row r="303">
          <cell r="AH303" t="str">
            <v>CANAL REGIONAL DE TELEVISION DEL CARIBE LTDA</v>
          </cell>
        </row>
        <row r="304">
          <cell r="AH304" t="str">
            <v>CANAL REGIONAL DE TELEVISIÓN PARA EL PACIFICO  LTDA.</v>
          </cell>
        </row>
        <row r="305">
          <cell r="AH305" t="str">
            <v>CANALETE</v>
          </cell>
        </row>
        <row r="306">
          <cell r="AH306" t="str">
            <v>CANDELARIA - ATLÁNTICO</v>
          </cell>
        </row>
        <row r="307">
          <cell r="AH307" t="str">
            <v>CANDELARIA - VALLE DEL CAUCA</v>
          </cell>
        </row>
        <row r="308">
          <cell r="AH308" t="str">
            <v>CANTAGALLO</v>
          </cell>
        </row>
        <row r="309">
          <cell r="AH309" t="str">
            <v>CAÑASGORDAS</v>
          </cell>
        </row>
        <row r="310">
          <cell r="AH310" t="str">
            <v>CAPARRAPÍ</v>
          </cell>
        </row>
        <row r="311">
          <cell r="AH311" t="str">
            <v>CAPITANEJO</v>
          </cell>
        </row>
        <row r="312">
          <cell r="AH312" t="str">
            <v>CAPRECOM - SALUD</v>
          </cell>
        </row>
        <row r="313">
          <cell r="AH313" t="str">
            <v>CÁQUEZA</v>
          </cell>
        </row>
        <row r="314">
          <cell r="AH314" t="str">
            <v>CARACOLÍ</v>
          </cell>
        </row>
        <row r="315">
          <cell r="AH315" t="str">
            <v>CARAMANTA</v>
          </cell>
        </row>
        <row r="316">
          <cell r="AH316" t="str">
            <v>CARCASÍ</v>
          </cell>
        </row>
        <row r="317">
          <cell r="AH317" t="str">
            <v>CAREPA</v>
          </cell>
        </row>
        <row r="318">
          <cell r="AH318" t="str">
            <v>CARMEN DE APICALA</v>
          </cell>
        </row>
        <row r="319">
          <cell r="AH319" t="str">
            <v>CARMEN DE CARUPA</v>
          </cell>
        </row>
        <row r="320">
          <cell r="AH320" t="str">
            <v>CARMEN DEL DARIEN</v>
          </cell>
        </row>
        <row r="321">
          <cell r="AH321" t="str">
            <v>CAROLINA DEL PRINCIPE</v>
          </cell>
        </row>
        <row r="322">
          <cell r="AH322" t="str">
            <v>CARTAGENA DE INDIAS, DISTRITO TURISTICO Y CULTURAL</v>
          </cell>
        </row>
        <row r="323">
          <cell r="AH323" t="str">
            <v>CARTAGENA DEL CHAIRÁ</v>
          </cell>
        </row>
        <row r="324">
          <cell r="AH324" t="str">
            <v>CARTAGO</v>
          </cell>
        </row>
        <row r="325">
          <cell r="AH325" t="str">
            <v>CARURU</v>
          </cell>
        </row>
        <row r="326">
          <cell r="AH326" t="str">
            <v>CASA DE LA CULTURA  PIEDRA DEL SOL  -FLORIDABLANCA</v>
          </cell>
        </row>
        <row r="327">
          <cell r="AH327" t="str">
            <v>CASA DE LA CULTURA DE SAN JUAN NEPOMUCENO</v>
          </cell>
        </row>
        <row r="328">
          <cell r="AH328" t="str">
            <v>CASA DE LA CULTURA JESÚS ANGEL GONZÁLEZ ARIAS JAGA</v>
          </cell>
        </row>
        <row r="329">
          <cell r="AH329" t="str">
            <v>CASA DE LA CULTURA JORGE ELIECER GAITAN</v>
          </cell>
        </row>
        <row r="330">
          <cell r="AH330" t="str">
            <v>CASA DE LA TERCERA EDAD</v>
          </cell>
        </row>
        <row r="331">
          <cell r="AH331" t="str">
            <v>CASA MUNICIPAL DE LA CULTURA DE CALDAS</v>
          </cell>
        </row>
        <row r="332">
          <cell r="AH332" t="str">
            <v>CASABIANCA</v>
          </cell>
        </row>
        <row r="333">
          <cell r="AH333" t="str">
            <v>CASTILLA LA NUEVA</v>
          </cell>
        </row>
        <row r="334">
          <cell r="AH334" t="str">
            <v>CATEDRAL DE SAL DE ZIPAQUIRA S.A. S.E.M.</v>
          </cell>
        </row>
        <row r="335">
          <cell r="AH335" t="str">
            <v>CAUCASIA</v>
          </cell>
        </row>
        <row r="336">
          <cell r="AH336" t="str">
            <v>CENIT TRANSPORTE Y LOGÍSTICA DE HIDROCARBUROS S.A.S.</v>
          </cell>
        </row>
        <row r="337">
          <cell r="AH337" t="str">
            <v>CENTRAL DE ABASTOS DE BUCARAMANGA S.A.</v>
          </cell>
        </row>
        <row r="338">
          <cell r="AH338" t="str">
            <v>CENTRAL DE ABASTOS DE CUCUTA</v>
          </cell>
        </row>
        <row r="339">
          <cell r="AH339" t="str">
            <v>CENTRAL DE INVERSIONES S.A.</v>
          </cell>
        </row>
        <row r="340">
          <cell r="AH340" t="str">
            <v>CENTRAL DE TRANSPORTES DE SANTA MARTA LTDA.</v>
          </cell>
        </row>
        <row r="341">
          <cell r="AH341" t="str">
            <v>CENTRAL DE TRANSPORTES DE TULUA S.A.</v>
          </cell>
        </row>
        <row r="342">
          <cell r="AH342" t="str">
            <v>CENTRAL DE TRANSPORTES ESTACION CUCUTA</v>
          </cell>
        </row>
        <row r="343">
          <cell r="AH343" t="str">
            <v>CENTRAL HIDROELECTRICA DE CALDAS S. A. --E.S.P.-</v>
          </cell>
        </row>
        <row r="344">
          <cell r="AH344" t="str">
            <v>CENTRAL TERMINAL DE TRANSPORTES DE MAICAO S.A.</v>
          </cell>
        </row>
        <row r="345">
          <cell r="AH345" t="str">
            <v>CENTRALES DE TRANSPORTES S.A.</v>
          </cell>
        </row>
        <row r="346">
          <cell r="AH346" t="str">
            <v>CENTRALES ELECTRICAS DE NARIÑO S. A. ESP</v>
          </cell>
        </row>
        <row r="347">
          <cell r="AH347" t="str">
            <v>CENTRALES ELECTRICAS DE NORTE DE SANTANDER S.A.-E.S.P.</v>
          </cell>
        </row>
        <row r="348">
          <cell r="AH348" t="str">
            <v>CENTRALES ELECTRICAS DEL CAUCA S. A. -E.S.P.-</v>
          </cell>
        </row>
        <row r="349">
          <cell r="AH349" t="str">
            <v>CENTRO BOLIVARIANO DE EDUCACION SUPERIOR INSTITUCION UNIVERSITARIA DE SOACHA - EN LIQUIDACION</v>
          </cell>
        </row>
        <row r="350">
          <cell r="AH350" t="str">
            <v>CENTRO COMERCIAL MUNICIPAL LA PERDIZ</v>
          </cell>
        </row>
        <row r="351">
          <cell r="AH351" t="str">
            <v>CENTRO CULTURAL BACATÁ DE FUNZA</v>
          </cell>
        </row>
        <row r="352">
          <cell r="AH352" t="str">
            <v>CENTRO CULTURAL DE EXPOSICIONES Y CONVENCIONES POLEKA KASUE SOCIEDAD DE ECONOMÍA MIXTA S.A.S.</v>
          </cell>
        </row>
        <row r="353">
          <cell r="AH353" t="str">
            <v>CENTRO DE BIENESTAR DEL ANCIANO SAN ANTONIO - SONSÓN</v>
          </cell>
        </row>
        <row r="354">
          <cell r="AH354" t="str">
            <v>CENTRO DE DESARROLLO HUMANO INTEGRAL EL GUARCEÑITO S.A.</v>
          </cell>
        </row>
        <row r="355">
          <cell r="AH355" t="str">
            <v>CENTRO DE DIAGNOSTICO AUTOMOTOR DE CALDAS LTDA.</v>
          </cell>
        </row>
        <row r="356">
          <cell r="AH356" t="str">
            <v>CENTRO DE DIAGNOSTICO AUTOMOTOR DE CARTAGO LTDA.</v>
          </cell>
        </row>
        <row r="357">
          <cell r="AH357" t="str">
            <v>CENTRO DE DIAGNOSTICO AUTOMOTOR DE CUCUTA LTDA.</v>
          </cell>
        </row>
        <row r="358">
          <cell r="AH358" t="str">
            <v>CENTRO DE DIAGNOSTICO AUTOMOTOR DE NARIÑO LTDA.</v>
          </cell>
        </row>
        <row r="359">
          <cell r="AH359" t="str">
            <v>CENTRO DE DIAGNOSTICO AUTOMOTOR DE PALMIRA</v>
          </cell>
        </row>
        <row r="360">
          <cell r="AH360" t="str">
            <v>CENTRO DE DIAGNOSTICO AUTOMOTOR DE POPAYAN LTDA.</v>
          </cell>
        </row>
        <row r="361">
          <cell r="AH361" t="str">
            <v>CENTRO DE DIAGNOSTICO AUTOMOTOR DE RISARALDA S.A.</v>
          </cell>
        </row>
        <row r="362">
          <cell r="AH362" t="str">
            <v>CENTRO DE DIAGNOSTICO AUTOMOTOR DE TULUA LTDA.</v>
          </cell>
        </row>
        <row r="363">
          <cell r="AH363" t="str">
            <v>CENTRO DE DIAGNOSTICO AUTOMOTOR DEL TOLIMA LTDA.- EN LIQUIDACION</v>
          </cell>
        </row>
        <row r="364">
          <cell r="AH364" t="str">
            <v>CENTRO DE DIAGNOSTICO AUTOMOTOR DEL VALLE LTDA.</v>
          </cell>
        </row>
        <row r="365">
          <cell r="AH365" t="str">
            <v>CENTRO DE FORMACION INTEGRAL PARA EL TRABAJO - ENVIGADO</v>
          </cell>
        </row>
        <row r="366">
          <cell r="AH366" t="str">
            <v>CENTRO DE HABILITACIÓN DEL NIÑO -CEHANI-</v>
          </cell>
        </row>
        <row r="367">
          <cell r="AH367" t="str">
            <v>CENTRO DE MEMORIA HISTORICA</v>
          </cell>
        </row>
        <row r="368">
          <cell r="AH368" t="str">
            <v>CENTRO DE SALUD ALCIDES JIMENEZ - PUERTO CAICEDO</v>
          </cell>
        </row>
        <row r="369">
          <cell r="AH369" t="str">
            <v>CENTRO DE SALUD PESCA UNIDAD ADMINISTRATIVA ESPECIAL - BOYACA</v>
          </cell>
        </row>
        <row r="370">
          <cell r="AH370" t="str">
            <v>CENTRO DE SALUD SAN GABRIEL ARCÁNGEL - VILLAGARZÓN</v>
          </cell>
        </row>
        <row r="371">
          <cell r="AH371" t="str">
            <v>CENTRO DE SALUD SANTO DOMINGO SAVIO</v>
          </cell>
        </row>
        <row r="372">
          <cell r="AH372" t="str">
            <v>CENTRO DIAGNOSTICO AUTOMOTOR SAN JUAN DE PASTO</v>
          </cell>
        </row>
        <row r="373">
          <cell r="AH373" t="str">
            <v>CENTRO REGIONAL DE EDUCACION  DE OROCUE</v>
          </cell>
        </row>
        <row r="374">
          <cell r="AH374" t="str">
            <v>CENTRO REGIONAL DE NEGOCIOS, SERVICIOS Y EXPOSICIONES DE TULUA S.A.</v>
          </cell>
        </row>
        <row r="375">
          <cell r="AH375" t="str">
            <v>CENTRO TECNOLOGICO DE CUCUTA</v>
          </cell>
        </row>
        <row r="376">
          <cell r="AH376" t="str">
            <v>CENTRO TURISTICO AMBIAKU S.A.</v>
          </cell>
        </row>
        <row r="377">
          <cell r="AH377" t="str">
            <v>CEPITÁ</v>
          </cell>
        </row>
        <row r="378">
          <cell r="AH378" t="str">
            <v>CERETÉ</v>
          </cell>
        </row>
        <row r="379">
          <cell r="AH379" t="str">
            <v>CERINZA</v>
          </cell>
        </row>
        <row r="380">
          <cell r="AH380" t="str">
            <v>CERRITO</v>
          </cell>
        </row>
        <row r="381">
          <cell r="AH381" t="str">
            <v>CERRO DE SAN ANTONIO</v>
          </cell>
        </row>
        <row r="382">
          <cell r="AH382" t="str">
            <v>CERTEGUÍ</v>
          </cell>
        </row>
        <row r="383">
          <cell r="AH383" t="str">
            <v>CHACHAGüÍ</v>
          </cell>
        </row>
        <row r="384">
          <cell r="AH384" t="str">
            <v>CHAGUANÍ</v>
          </cell>
        </row>
        <row r="385">
          <cell r="AH385" t="str">
            <v>CHALÁN</v>
          </cell>
        </row>
        <row r="386">
          <cell r="AH386" t="str">
            <v>CHÁMEZA</v>
          </cell>
        </row>
        <row r="387">
          <cell r="AH387" t="str">
            <v>CHAPARRAL</v>
          </cell>
        </row>
        <row r="388">
          <cell r="AH388" t="str">
            <v>CHARALÁ</v>
          </cell>
        </row>
        <row r="389">
          <cell r="AH389" t="str">
            <v>CHARTA</v>
          </cell>
        </row>
        <row r="390">
          <cell r="AH390" t="str">
            <v>CHIA</v>
          </cell>
        </row>
        <row r="391">
          <cell r="AH391" t="str">
            <v>CHIGORODÓ</v>
          </cell>
        </row>
        <row r="392">
          <cell r="AH392" t="str">
            <v>CHIMÁ - CORDOBA</v>
          </cell>
        </row>
        <row r="393">
          <cell r="AH393" t="str">
            <v>CHIMA - SANTANDER</v>
          </cell>
        </row>
        <row r="394">
          <cell r="AH394" t="str">
            <v>CHIMICHAGUA</v>
          </cell>
        </row>
        <row r="395">
          <cell r="AH395" t="str">
            <v>CHINÁCOTA</v>
          </cell>
        </row>
        <row r="396">
          <cell r="AH396" t="str">
            <v>CHINAVITA</v>
          </cell>
        </row>
        <row r="397">
          <cell r="AH397" t="str">
            <v>CHINCHINÁ</v>
          </cell>
        </row>
        <row r="398">
          <cell r="AH398" t="str">
            <v>CHINÚ</v>
          </cell>
        </row>
        <row r="399">
          <cell r="AH399" t="str">
            <v>CHIPAQUE</v>
          </cell>
        </row>
        <row r="400">
          <cell r="AH400" t="str">
            <v>CHIPATÁ</v>
          </cell>
        </row>
        <row r="401">
          <cell r="AH401" t="str">
            <v>CHIQUINQUIRÁ</v>
          </cell>
        </row>
        <row r="402">
          <cell r="AH402" t="str">
            <v>CHÍQUIZA (SAN PEDRO DE IGUAQUE)</v>
          </cell>
        </row>
        <row r="403">
          <cell r="AH403" t="str">
            <v>CHIRIGUANÁ</v>
          </cell>
        </row>
        <row r="404">
          <cell r="AH404" t="str">
            <v>CHISCAS</v>
          </cell>
        </row>
        <row r="405">
          <cell r="AH405" t="str">
            <v>CHITA</v>
          </cell>
        </row>
        <row r="406">
          <cell r="AH406" t="str">
            <v>CHITAGÁ</v>
          </cell>
        </row>
        <row r="407">
          <cell r="AH407" t="str">
            <v>CHITARAQUE</v>
          </cell>
        </row>
        <row r="408">
          <cell r="AH408" t="str">
            <v>CHIVATÁ</v>
          </cell>
        </row>
        <row r="409">
          <cell r="AH409" t="str">
            <v>CHIVOLO</v>
          </cell>
        </row>
        <row r="410">
          <cell r="AH410" t="str">
            <v>CHIVOR</v>
          </cell>
        </row>
        <row r="411">
          <cell r="AH411" t="str">
            <v>CHOACHÍ</v>
          </cell>
        </row>
        <row r="412">
          <cell r="AH412" t="str">
            <v>CHOCONTÁ</v>
          </cell>
        </row>
        <row r="413">
          <cell r="AH413" t="str">
            <v>CICUCO</v>
          </cell>
        </row>
        <row r="414">
          <cell r="AH414" t="str">
            <v>CIÉNAGA</v>
          </cell>
        </row>
        <row r="415">
          <cell r="AH415" t="str">
            <v>CIÉNAGA DE ORO</v>
          </cell>
        </row>
        <row r="416">
          <cell r="AH416" t="str">
            <v>CIÉNEGA - BOYACA</v>
          </cell>
        </row>
        <row r="417">
          <cell r="AH417" t="str">
            <v>CIMITARRA</v>
          </cell>
        </row>
        <row r="418">
          <cell r="AH418" t="str">
            <v>CIRCASIA</v>
          </cell>
        </row>
        <row r="419">
          <cell r="AH419" t="str">
            <v>CISNEROS</v>
          </cell>
        </row>
        <row r="420">
          <cell r="AH420" t="str">
            <v>CIUDAD BOLIVAR</v>
          </cell>
        </row>
        <row r="421">
          <cell r="AH421" t="str">
            <v>CLEMENCIA</v>
          </cell>
        </row>
        <row r="422">
          <cell r="AH422" t="str">
            <v>CLUB MILITAR DE OFICIALES</v>
          </cell>
        </row>
        <row r="423">
          <cell r="AH423" t="str">
            <v>COCORNÁ</v>
          </cell>
        </row>
        <row r="424">
          <cell r="AH424" t="str">
            <v>COELLO</v>
          </cell>
        </row>
        <row r="425">
          <cell r="AH425" t="str">
            <v>COGUA</v>
          </cell>
        </row>
        <row r="426">
          <cell r="AH426" t="str">
            <v>COLEGIO DE BOYACA</v>
          </cell>
        </row>
        <row r="427">
          <cell r="AH427" t="str">
            <v>COLEGIO INTEGRADO NACIONAL ORIENTE DE CALDAS</v>
          </cell>
        </row>
        <row r="428">
          <cell r="AH428" t="str">
            <v>COLEGIO MAYOR DE ANTIOQUIA</v>
          </cell>
        </row>
        <row r="429">
          <cell r="AH429" t="str">
            <v>COLEGIO MAYOR DE BOLIVAR</v>
          </cell>
        </row>
        <row r="430">
          <cell r="AH430" t="str">
            <v>COLEGIO MAYOR DEL CAUCA</v>
          </cell>
        </row>
        <row r="431">
          <cell r="AH431" t="str">
            <v>COLOMBIA</v>
          </cell>
        </row>
        <row r="432">
          <cell r="AH432" t="str">
            <v>COLÓN - PUTUMAYO</v>
          </cell>
        </row>
        <row r="433">
          <cell r="AH433" t="str">
            <v>COLÓN (GÉNOVA) - NARIÑO</v>
          </cell>
        </row>
        <row r="434">
          <cell r="AH434" t="str">
            <v>COLOSÓ (RICAURTE)</v>
          </cell>
        </row>
        <row r="435">
          <cell r="AH435" t="str">
            <v>COLPENSIONES - FONDO DE INVALIDEZ</v>
          </cell>
        </row>
        <row r="436">
          <cell r="AH436" t="str">
            <v>COLPENSIONES - FONDO DE SOBREVIVIENTES</v>
          </cell>
        </row>
        <row r="437">
          <cell r="AH437" t="str">
            <v>COLPENSIONES - FONDO DE VEJEZ</v>
          </cell>
        </row>
        <row r="438">
          <cell r="AH438" t="str">
            <v>COLPENSIONES - SISTEMA DE AHORRO DE BENEFICIOS PERIÓDICOS</v>
          </cell>
        </row>
        <row r="439">
          <cell r="AH439" t="str">
            <v>CÓMBITA</v>
          </cell>
        </row>
        <row r="440">
          <cell r="AH440" t="str">
            <v>COMERCIALIZADORA E INTRODUCTORA DE LICORES DE RISARALDA</v>
          </cell>
        </row>
        <row r="441">
          <cell r="AH441" t="str">
            <v>COMERCIALIZADORA LÍDER DEL ORIENTE - COLIDER</v>
          </cell>
        </row>
        <row r="442">
          <cell r="AH442" t="str">
            <v>COMERCIALIZADORA LOTTIRED S.A.S.</v>
          </cell>
        </row>
        <row r="443">
          <cell r="AH443" t="str">
            <v>COMERCIALIZADORA MERCABASTOS</v>
          </cell>
        </row>
        <row r="444">
          <cell r="AH444" t="str">
            <v>COMISION DE REGULACION DE COMUNICACIONES</v>
          </cell>
        </row>
        <row r="445">
          <cell r="AH445" t="str">
            <v>COMISION DE REGULACION DE ENERGIA Y GAS</v>
          </cell>
        </row>
        <row r="446">
          <cell r="AH446" t="str">
            <v>COMISION DE REGULACION EN SALUD</v>
          </cell>
        </row>
        <row r="447">
          <cell r="AH447" t="str">
            <v>COMISION NACIONAL DE TELEVISION - EN LIQUIDACION</v>
          </cell>
        </row>
        <row r="448">
          <cell r="AH448" t="str">
            <v>COMISIÓN NACIONAL DEL SERVICIO CIVIL</v>
          </cell>
        </row>
        <row r="449">
          <cell r="AH449" t="str">
            <v>COMISION REGULADORA DE AGUA POTABLE Y SANEAMIENTO BASICO</v>
          </cell>
        </row>
        <row r="450">
          <cell r="AH450" t="str">
            <v>COMPOUNDING AND MASTERBATCHING INDUSTRY LIMITADA</v>
          </cell>
        </row>
        <row r="451">
          <cell r="AH451" t="str">
            <v>CONCEPCIÓN - ANTIOQUIA</v>
          </cell>
        </row>
        <row r="452">
          <cell r="AH452" t="str">
            <v>CONCEPCIÓN - SANTANDER</v>
          </cell>
        </row>
        <row r="453">
          <cell r="AH453" t="str">
            <v>CONCORDIA - ANTIOQUIA</v>
          </cell>
        </row>
        <row r="454">
          <cell r="AH454" t="str">
            <v>CONCORDIA - MAGDALENA</v>
          </cell>
        </row>
        <row r="455">
          <cell r="AH455" t="str">
            <v>CONDOTO</v>
          </cell>
        </row>
        <row r="456">
          <cell r="AH456" t="str">
            <v>CONFINES</v>
          </cell>
        </row>
        <row r="457">
          <cell r="AH457" t="str">
            <v>CONSACÁ</v>
          </cell>
        </row>
        <row r="458">
          <cell r="AH458" t="str">
            <v>CONSEJO NACIONAL DE ARQUITECTURA</v>
          </cell>
        </row>
        <row r="459">
          <cell r="AH459" t="str">
            <v>CONSEJO NACIONAL PROFESIONAL DE ECONOMIA</v>
          </cell>
        </row>
        <row r="460">
          <cell r="AH460" t="str">
            <v>CONSEJO PROFESIONAL NACIONAL DE INGENIERIA</v>
          </cell>
        </row>
        <row r="461">
          <cell r="AH461" t="str">
            <v>CONSEJO SUPERIOR DE LA JUDICATURA</v>
          </cell>
        </row>
        <row r="462">
          <cell r="AH462" t="str">
            <v>CONSERVATORIO DEL TOLIMA</v>
          </cell>
        </row>
        <row r="463">
          <cell r="AH463" t="str">
            <v>CONSORCIO FIDUPENSIONES TELECOM</v>
          </cell>
        </row>
        <row r="464">
          <cell r="AH464" t="str">
            <v>CONTADERO</v>
          </cell>
        </row>
        <row r="465">
          <cell r="AH465" t="str">
            <v>CONTRALORIA GENERAL DE LA REPUBLICA</v>
          </cell>
        </row>
        <row r="466">
          <cell r="AH466" t="str">
            <v>CONTRATACIÓN</v>
          </cell>
        </row>
        <row r="467">
          <cell r="AH467" t="str">
            <v>CONVENCIÓN</v>
          </cell>
        </row>
        <row r="468">
          <cell r="AH468" t="str">
            <v>COOPERATIVA DE ASOCIACION DE MUNICIPIOS DEL TOLIMA LTDA.</v>
          </cell>
        </row>
        <row r="469">
          <cell r="AH469" t="str">
            <v>COOPERATIVA DE MUNICIPALIDADES DE ANTIOQUIA - EN LIQUIDACION</v>
          </cell>
        </row>
        <row r="470">
          <cell r="AH470" t="str">
            <v>COOPERATIVA DE ORGANISMOS DE SALUD DE BOYACA</v>
          </cell>
        </row>
        <row r="471">
          <cell r="AH471" t="str">
            <v>COPACABANA</v>
          </cell>
        </row>
        <row r="472">
          <cell r="AH472" t="str">
            <v>COPER</v>
          </cell>
        </row>
        <row r="473">
          <cell r="AH473" t="str">
            <v>CÓRDOBA - BOLIVAR</v>
          </cell>
        </row>
        <row r="474">
          <cell r="AH474" t="str">
            <v>CÓRDOBA - NARIÑO</v>
          </cell>
        </row>
        <row r="475">
          <cell r="AH475" t="str">
            <v>CÓRDOBA - QUINDIO</v>
          </cell>
        </row>
        <row r="476">
          <cell r="AH476" t="str">
            <v>CORINTO</v>
          </cell>
        </row>
        <row r="477">
          <cell r="AH477" t="str">
            <v>COROMORO</v>
          </cell>
        </row>
        <row r="478">
          <cell r="AH478" t="str">
            <v>COROZAL</v>
          </cell>
        </row>
        <row r="479">
          <cell r="AH479" t="str">
            <v>CORPORACION AGENCIA DE DESARROLLO ECONOMICO LOCAL DE LA PROVINCIA DE VELEZ Y SU AREA DE INFLUENCIA</v>
          </cell>
        </row>
        <row r="480">
          <cell r="AH480" t="str">
            <v>CORPORACION AUTONOMA REGIONAL DE BOYACA</v>
          </cell>
        </row>
        <row r="481">
          <cell r="AH481" t="str">
            <v>CORPORACION AUTONOMA REGIONAL DE CALDAS</v>
          </cell>
        </row>
        <row r="482">
          <cell r="AH482" t="str">
            <v>CORPORACION AUTONOMA REGIONAL DE CHIVOR</v>
          </cell>
        </row>
        <row r="483">
          <cell r="AH483" t="str">
            <v>CORPORACION AUTONOMA REGIONAL DE CUNDINAMARCA</v>
          </cell>
        </row>
        <row r="484">
          <cell r="AH484" t="str">
            <v>CORPORACION AUTONOMA REGIONAL DE DEFENSA DE LA MESETA DE BUCARAMANGA</v>
          </cell>
        </row>
        <row r="485">
          <cell r="AH485" t="str">
            <v>CORPORACION AUTONOMA REGIONAL DE LA FRONTERA NORORIENTAL</v>
          </cell>
        </row>
        <row r="486">
          <cell r="AH486" t="str">
            <v>CORPORACION AUTONOMA REGIONAL DE LA GUAJIRA</v>
          </cell>
        </row>
        <row r="487">
          <cell r="AH487" t="str">
            <v>CORPORACION AUTONOMA REGIONAL DE LA ORINOQUIA</v>
          </cell>
        </row>
        <row r="488">
          <cell r="AH488" t="str">
            <v>CORPORACION AUTONOMA REGIONAL DE LAS CUENCAS DE LOS RIOS RIONEGRO Y NARE</v>
          </cell>
        </row>
        <row r="489">
          <cell r="AH489" t="str">
            <v>CORPORACION AUTONOMA REGIONAL DE LOS VALLES DEL SINU Y SAN JORGE</v>
          </cell>
        </row>
        <row r="490">
          <cell r="AH490" t="str">
            <v>CORPORACION AUTONOMA REGIONAL DE NARIÑO</v>
          </cell>
        </row>
        <row r="491">
          <cell r="AH491" t="str">
            <v>CORPORACION AUTONOMA REGIONAL DE RISARALDA</v>
          </cell>
        </row>
        <row r="492">
          <cell r="AH492" t="str">
            <v>CORPORACION AUTONOMA REGIONAL DE SANTANDER</v>
          </cell>
        </row>
        <row r="493">
          <cell r="AH493" t="str">
            <v>CORPORACION AUTONOMA REGIONAL DE SUCRE</v>
          </cell>
        </row>
        <row r="494">
          <cell r="AH494" t="str">
            <v>CORPORACION AUTONOMA REGIONAL DEL ALTO MAGDALENA</v>
          </cell>
        </row>
        <row r="495">
          <cell r="AH495" t="str">
            <v>CORPORACION AUTONOMA REGIONAL DEL ATLANTICO</v>
          </cell>
        </row>
        <row r="496">
          <cell r="AH496" t="str">
            <v>CORPORACION AUTONOMA REGIONAL DEL CANAL DEL DIQUE</v>
          </cell>
        </row>
        <row r="497">
          <cell r="AH497" t="str">
            <v>CORPORACION AUTONOMA REGIONAL DEL CAUCA</v>
          </cell>
        </row>
        <row r="498">
          <cell r="AH498" t="str">
            <v>CORPORACION AUTONOMA REGIONAL DEL CENTRO DE ANTIOQUIA</v>
          </cell>
        </row>
        <row r="499">
          <cell r="AH499" t="str">
            <v>CORPORACION AUTONOMA REGIONAL DEL CESAR</v>
          </cell>
        </row>
        <row r="500">
          <cell r="AH500" t="str">
            <v>CORPORACION AUTONOMA REGIONAL DEL GUAVIO</v>
          </cell>
        </row>
        <row r="501">
          <cell r="AH501" t="str">
            <v>CORPORACION AUTONOMA REGIONAL DEL MAGDALENA</v>
          </cell>
        </row>
        <row r="502">
          <cell r="AH502" t="str">
            <v>CORPORACION AUTONOMA REGIONAL DEL QUINDIO</v>
          </cell>
        </row>
        <row r="503">
          <cell r="AH503" t="str">
            <v>CORPORACION AUTONOMA REGIONAL DEL RIO GRANDE DE LA MAGDALENA</v>
          </cell>
        </row>
        <row r="504">
          <cell r="AH504" t="str">
            <v>CORPORACION AUTONOMA REGIONAL DEL SUR DE BOLIVAR</v>
          </cell>
        </row>
        <row r="505">
          <cell r="AH505" t="str">
            <v>CORPORACION AUTONOMA REGIONAL DEL TOLIMA</v>
          </cell>
        </row>
        <row r="506">
          <cell r="AH506" t="str">
            <v>CORPORACION AUTONOMA REGIONAL DEL VALLE DEL CAUCA</v>
          </cell>
        </row>
        <row r="507">
          <cell r="AH507" t="str">
            <v>CORPORACION AUTONOMA REGIONAL PARA EL DESARROLLO SOSTENIBLE DEL CHOCO</v>
          </cell>
        </row>
        <row r="508">
          <cell r="AH508" t="str">
            <v>CORPORACION CENTRO HISTÓRICO DE SANTA MARTA - EN LIQUIDACION</v>
          </cell>
        </row>
        <row r="509">
          <cell r="AH509" t="str">
            <v>CORPORACION COLOMBIANA DE INVESTIGACION AGROPECUARIA</v>
          </cell>
        </row>
        <row r="510">
          <cell r="AH510" t="str">
            <v>CORPORACION CULTURAL MUNICIPAL DE VILLAVICENCIO - META</v>
          </cell>
        </row>
        <row r="511">
          <cell r="AH511" t="str">
            <v>CORPORACION DE ABASTECIMIENTOS DEL VALLE DEL CAUCA S.A.</v>
          </cell>
        </row>
        <row r="512">
          <cell r="AH512" t="str">
            <v>CORPORACION DE CIENCIA Y TECNOLOGIA PARA EL DESARROLLO DE LA INDUSTRIA NAVAL MARITIMA Y FLUVIAL</v>
          </cell>
        </row>
        <row r="513">
          <cell r="AH513" t="str">
            <v>CORPORACIÓN DE DESARROLLO DE CHIQUINQUIRA</v>
          </cell>
        </row>
        <row r="514">
          <cell r="AH514" t="str">
            <v>CORPORACIÓN DE EVENTOS, FERIAS Y ESPECTACULOS DE CALI</v>
          </cell>
        </row>
        <row r="515">
          <cell r="AH515" t="str">
            <v>CORPORACION DE LA INDUSTRIA AERONAUTICA COLOMBIANA S.A.</v>
          </cell>
        </row>
        <row r="516">
          <cell r="AH516" t="str">
            <v>CORPORACION DE LOS CENTROS DE CONVENCIONES Y EXPOSICIONES DE COLOMBIA</v>
          </cell>
        </row>
        <row r="517">
          <cell r="AH517" t="str">
            <v>CORPORACION DEPARTAMENTAL DE RECREACION</v>
          </cell>
        </row>
        <row r="518">
          <cell r="AH518" t="str">
            <v>CORPORACIÓN DEPORTIVA  CENTENARIO DE PEREIRA</v>
          </cell>
        </row>
        <row r="519">
          <cell r="AH519" t="str">
            <v>CORPORACION ELECTRICA DE LA COSTA ATLANTICA S.A. - EN LIQUIDACION</v>
          </cell>
        </row>
        <row r="520">
          <cell r="AH520" t="str">
            <v>CORPORACION FORESTAL DE NARIÑO S.A. - EN LIQUIDACION</v>
          </cell>
        </row>
        <row r="521">
          <cell r="AH521" t="str">
            <v>CORPORACION MANZANAS DEL SABER</v>
          </cell>
        </row>
        <row r="522">
          <cell r="AH522" t="str">
            <v>CORPORACION MUNICIPAL DE CULTURA DE ARMENIA</v>
          </cell>
        </row>
        <row r="523">
          <cell r="AH523" t="str">
            <v>CORPORACION NACIONAL PARA LA RECONSTRUCCION DEL RIO PAEZ Y ZONAS ALEDAÑAS NASA KI WI</v>
          </cell>
        </row>
        <row r="524">
          <cell r="AH524" t="str">
            <v>CORPORACION PARA EL DESARROLLO SOSTENIBLE DE LA MACARENA</v>
          </cell>
        </row>
        <row r="525">
          <cell r="AH525" t="str">
            <v>CORPORACION PARA EL DESARROLLO SOSTENIBLE DE LA MOJANA Y EL SAN JORGE</v>
          </cell>
        </row>
        <row r="526">
          <cell r="AH526" t="str">
            <v>CORPORACION PARA EL DESARROLLO SOSTENIBLE DE URABA</v>
          </cell>
        </row>
        <row r="527">
          <cell r="AH527" t="str">
            <v>CORPORACION PARA EL DESARROLLO SOSTENIBLE DEL ARCHIPIELAGO DE  SAN ANDRES, PROVIDENCIA Y SANTA CATALINA</v>
          </cell>
        </row>
        <row r="528">
          <cell r="AH528" t="str">
            <v>CORPORACION PARA EL DESARROLLO SOSTENIBLE DEL NORTE Y EL ORIENTE AMAZONICO</v>
          </cell>
        </row>
        <row r="529">
          <cell r="AH529" t="str">
            <v>CORPORACION PARA EL DESARROLLO SOSTENIBLE DEL SUR DE LA AMAZONIA</v>
          </cell>
        </row>
        <row r="530">
          <cell r="AH530" t="str">
            <v>CORPORACION PARA EL DESARROLLO Y LA PRODUCTIVIDAD DE BOGOTA REGION</v>
          </cell>
        </row>
        <row r="531">
          <cell r="AH531" t="str">
            <v>CORPORACION PARA EL DESARROLLO,  APROPIACION Y APROVECHAMIENTO DE LAS TECNOLOGIAS DE LA INFORMACION Y LAS COMUNICACIONES</v>
          </cell>
        </row>
        <row r="532">
          <cell r="AH532" t="str">
            <v>CORPORACIÓN PARA LA RECREACIÓN POPULAR - EL CAIRO</v>
          </cell>
        </row>
        <row r="533">
          <cell r="AH533" t="str">
            <v>CORPORACIÓN PARA LA RECREACIÓN POPULAR DE AGUILA</v>
          </cell>
        </row>
        <row r="534">
          <cell r="AH534" t="str">
            <v>CORPORACIÓN PRODESARROLLO Y SEGURIDAD DEL MUNICIPIO DE GIRARDOT</v>
          </cell>
        </row>
        <row r="535">
          <cell r="AH535" t="str">
            <v>CORPORACIÓN SOCIAL DE CUNDINAMARCA</v>
          </cell>
        </row>
        <row r="536">
          <cell r="AH536" t="str">
            <v>CORPORACION TREN TURISTICO CAFÉ Y AZÚCAR</v>
          </cell>
        </row>
        <row r="537">
          <cell r="AH537" t="str">
            <v>CORPORACION VALLECAUCANA DE LAS CUENCAS HIDROGRAFICAS Y EL MEDIO AMBIENTE</v>
          </cell>
        </row>
        <row r="538">
          <cell r="AH538" t="str">
            <v>CORRALES</v>
          </cell>
        </row>
        <row r="539">
          <cell r="AH539" t="str">
            <v>COTA</v>
          </cell>
        </row>
        <row r="540">
          <cell r="AH540" t="str">
            <v>COTORRA</v>
          </cell>
        </row>
        <row r="541">
          <cell r="AH541" t="str">
            <v>COVARACHÍA</v>
          </cell>
        </row>
        <row r="542">
          <cell r="AH542" t="str">
            <v>COVEÑAS</v>
          </cell>
        </row>
        <row r="543">
          <cell r="AH543" t="str">
            <v>COYAIMA</v>
          </cell>
        </row>
        <row r="544">
          <cell r="AH544" t="str">
            <v>CRAVO NORTE</v>
          </cell>
        </row>
        <row r="545">
          <cell r="AH545" t="str">
            <v>CUASPUD (CARLOSAMA)</v>
          </cell>
        </row>
        <row r="546">
          <cell r="AH546" t="str">
            <v>CUBARÁ</v>
          </cell>
        </row>
        <row r="547">
          <cell r="AH547" t="str">
            <v>CUBARRAL</v>
          </cell>
        </row>
        <row r="548">
          <cell r="AH548" t="str">
            <v>CUCAITA</v>
          </cell>
        </row>
        <row r="549">
          <cell r="AH549" t="str">
            <v>CUCUNUBÁ</v>
          </cell>
        </row>
        <row r="550">
          <cell r="AH550" t="str">
            <v>CUCUTILLA</v>
          </cell>
        </row>
        <row r="551">
          <cell r="AH551" t="str">
            <v>CUERPO DE BOMBEROS OFICIAL DE MONTERIA</v>
          </cell>
        </row>
        <row r="552">
          <cell r="AH552" t="str">
            <v>CUERPO OFICIAL DE BOMBEROS - DOSQUEBRADAS</v>
          </cell>
        </row>
        <row r="553">
          <cell r="AH553" t="str">
            <v>CUÍTIVA</v>
          </cell>
        </row>
        <row r="554">
          <cell r="AH554" t="str">
            <v>CUMARAL</v>
          </cell>
        </row>
        <row r="555">
          <cell r="AH555" t="str">
            <v>CUMARIBO</v>
          </cell>
        </row>
        <row r="556">
          <cell r="AH556" t="str">
            <v>CUMBAL</v>
          </cell>
        </row>
        <row r="557">
          <cell r="AH557" t="str">
            <v>CUMBITARA</v>
          </cell>
        </row>
        <row r="558">
          <cell r="AH558" t="str">
            <v>CUNDAY</v>
          </cell>
        </row>
        <row r="559">
          <cell r="AH559" t="str">
            <v>CURILLO</v>
          </cell>
        </row>
        <row r="560">
          <cell r="AH560" t="str">
            <v>CURITÍ</v>
          </cell>
        </row>
        <row r="561">
          <cell r="AH561" t="str">
            <v>CURUMANÍ</v>
          </cell>
        </row>
        <row r="562">
          <cell r="AH562" t="str">
            <v>DABEIBA</v>
          </cell>
        </row>
        <row r="563">
          <cell r="AH563" t="str">
            <v>DAGUA</v>
          </cell>
        </row>
        <row r="564">
          <cell r="AH564" t="str">
            <v>DEFENSA CIVIL COLOMBIANA</v>
          </cell>
        </row>
        <row r="565">
          <cell r="AH565" t="str">
            <v>DEFENSORIA DEL PUEBLO</v>
          </cell>
        </row>
        <row r="566">
          <cell r="AH566" t="str">
            <v>DEPARTAMENTO ADMINISTRATIVO DE CIENCIA, TECNOLOGIA E INNOVACIÓN</v>
          </cell>
        </row>
        <row r="567">
          <cell r="AH567" t="str">
            <v>DEPARTAMENTO ADMINISTRATIVO DE LA FUNCION PUBLICA</v>
          </cell>
        </row>
        <row r="568">
          <cell r="AH568" t="str">
            <v>DEPARTAMENTO ADMINISTRATIVO DE LA PRESIDENCIA DE LA REPUBLICA</v>
          </cell>
        </row>
        <row r="569">
          <cell r="AH569" t="str">
            <v>DEPARTAMENTO ADMINISTRATIVO DE SALUD DEL CHOCO</v>
          </cell>
        </row>
        <row r="570">
          <cell r="AH570" t="str">
            <v>DEPARTAMENTO ADMINISTRATIVO DE SEGURIDAD - EN SUPRESIÓN</v>
          </cell>
        </row>
        <row r="571">
          <cell r="AH571" t="str">
            <v>DEPARTAMENTO ADMINISTRATIVO DE TRÁNSITO MUNICIPAL DE LOS PATIOS DATMP - LOS PATIOS</v>
          </cell>
        </row>
        <row r="572">
          <cell r="AH572" t="str">
            <v>DEPARTAMENTO ADMINISTRATIVO DE TRANSPORTE Y TRÁNSITO DE VILLA DEL ROSARIO</v>
          </cell>
        </row>
        <row r="573">
          <cell r="AH573" t="str">
            <v>DEPARTAMENTO ADMINISTRATIVO DEL DEPORTE, LA RECREACION, LA ACTIVIDAD FISICA Y EL APROVECHAMIENTO DEL TIEMPO LIBRE</v>
          </cell>
        </row>
        <row r="574">
          <cell r="AH574" t="str">
            <v>DEPARTAMENTO ADMINISTRATIVO NACIONAL DE ESTADISTICA</v>
          </cell>
        </row>
        <row r="575">
          <cell r="AH575" t="str">
            <v>DEPARTAMENTO ADMINISTRATIVO PARA LA PROSPERIDAD SOCIAL</v>
          </cell>
        </row>
        <row r="576">
          <cell r="AH576" t="str">
            <v>DEPARTAMENTO DE ANTIOQUIA</v>
          </cell>
        </row>
        <row r="577">
          <cell r="AH577" t="str">
            <v>DEPARTAMENTO DE BOLIVAR</v>
          </cell>
        </row>
        <row r="578">
          <cell r="AH578" t="str">
            <v>DEPARTAMENTO DE BOYACÁ</v>
          </cell>
        </row>
        <row r="579">
          <cell r="AH579" t="str">
            <v>DEPARTAMENTO DE CALDAS</v>
          </cell>
        </row>
        <row r="580">
          <cell r="AH580" t="str">
            <v>DEPARTAMENTO DE CÓRDOBA</v>
          </cell>
        </row>
        <row r="581">
          <cell r="AH581" t="str">
            <v>DEPARTAMENTO DE CUNDINAMARCA</v>
          </cell>
        </row>
        <row r="582">
          <cell r="AH582" t="str">
            <v>DEPARTAMENTO DE LA GUAJIRA</v>
          </cell>
        </row>
        <row r="583">
          <cell r="AH583" t="str">
            <v>DEPARTAMENTO DE NARIÑO</v>
          </cell>
        </row>
        <row r="584">
          <cell r="AH584" t="str">
            <v>DEPARTAMENTO DE RISARALDA</v>
          </cell>
        </row>
        <row r="585">
          <cell r="AH585" t="str">
            <v>DEPARTAMENTO DE SANTANDER</v>
          </cell>
        </row>
        <row r="586">
          <cell r="AH586" t="str">
            <v>DEPARTAMENTO DE SUCRE</v>
          </cell>
        </row>
        <row r="587">
          <cell r="AH587" t="str">
            <v>DEPARTAMENTO DEL AMAZONAS</v>
          </cell>
        </row>
        <row r="588">
          <cell r="AH588" t="str">
            <v>DEPARTAMENTO DEL ARAUCA</v>
          </cell>
        </row>
        <row r="589">
          <cell r="AH589" t="str">
            <v>DEPARTAMENTO DEL ARCHIPIÉLAGO DE SAN ANDRÉS, PROVIDENCIA Y SANTA CATALINA</v>
          </cell>
        </row>
        <row r="590">
          <cell r="AH590" t="str">
            <v>DEPARTAMENTO DEL ATLANTICO</v>
          </cell>
        </row>
        <row r="591">
          <cell r="AH591" t="str">
            <v>DEPARTAMENTO DEL CAQUETA</v>
          </cell>
        </row>
        <row r="592">
          <cell r="AH592" t="str">
            <v>DEPARTAMENTO DEL CASANARE</v>
          </cell>
        </row>
        <row r="593">
          <cell r="AH593" t="str">
            <v>DEPARTAMENTO DEL CAUCA</v>
          </cell>
        </row>
        <row r="594">
          <cell r="AH594" t="str">
            <v>DEPARTAMENTO DEL CESAR</v>
          </cell>
        </row>
        <row r="595">
          <cell r="AH595" t="str">
            <v>DEPARTAMENTO DEL CHOCO</v>
          </cell>
        </row>
        <row r="596">
          <cell r="AH596" t="str">
            <v>DEPARTAMENTO DEL GUAINIA</v>
          </cell>
        </row>
        <row r="597">
          <cell r="AH597" t="str">
            <v>DEPARTAMENTO DEL GUAVIARE</v>
          </cell>
        </row>
        <row r="598">
          <cell r="AH598" t="str">
            <v>DEPARTAMENTO DEL HUILA</v>
          </cell>
        </row>
        <row r="599">
          <cell r="AH599" t="str">
            <v>DEPARTAMENTO DEL MAGDALENA</v>
          </cell>
        </row>
        <row r="600">
          <cell r="AH600" t="str">
            <v>DEPARTAMENTO DEL META</v>
          </cell>
        </row>
        <row r="601">
          <cell r="AH601" t="str">
            <v>DEPARTAMENTO DEL NORTE DE SANTANDER</v>
          </cell>
        </row>
        <row r="602">
          <cell r="AH602" t="str">
            <v>DEPARTAMENTO DEL PUTUMAYO</v>
          </cell>
        </row>
        <row r="603">
          <cell r="AH603" t="str">
            <v>DEPARTAMENTO DEL QUINDIO</v>
          </cell>
        </row>
        <row r="604">
          <cell r="AH604" t="str">
            <v>DEPARTAMENTO DEL TOLIMA</v>
          </cell>
        </row>
        <row r="605">
          <cell r="AH605" t="str">
            <v>DEPARTAMENTO DEL VALLE DEL CAUCA</v>
          </cell>
        </row>
        <row r="606">
          <cell r="AH606" t="str">
            <v>DEPARTAMENTO DEL VAUPES</v>
          </cell>
        </row>
        <row r="607">
          <cell r="AH607" t="str">
            <v>DEPARTAMENTO DEL VICHADA</v>
          </cell>
        </row>
        <row r="608">
          <cell r="AH608" t="str">
            <v>DEPARTAMENTO NACIONAL DE PLANEACION</v>
          </cell>
        </row>
        <row r="609">
          <cell r="AH609" t="str">
            <v>DEUDA PÚBLICA NACIÓN</v>
          </cell>
        </row>
        <row r="610">
          <cell r="AH610" t="str">
            <v>DIBULLA</v>
          </cell>
        </row>
        <row r="611">
          <cell r="AH611" t="str">
            <v>DIRECCIÓN DE ADMINISTRACIÓN DE FONDOS DE LA PROTECCION SOCIAL</v>
          </cell>
        </row>
        <row r="612">
          <cell r="AH612" t="str">
            <v>DIRECCION DE IMPUESTOS Y ADUANAS NACIONALES</v>
          </cell>
        </row>
        <row r="613">
          <cell r="AH613" t="str">
            <v>DIRECCION DE TRANSITO DE BUCARAMANGA</v>
          </cell>
        </row>
        <row r="614">
          <cell r="AH614" t="str">
            <v>DIRECCION DE TRANSITO Y TRANSPORTE - FLORIDABLANCA</v>
          </cell>
        </row>
        <row r="615">
          <cell r="AH615" t="str">
            <v>DIRECCIÓN DE TRÁNSITO Y TRANSPORTE DE BARBOSA</v>
          </cell>
        </row>
        <row r="616">
          <cell r="AH616" t="str">
            <v>DIRECCIÓN DISTRITAL DE LIQUIDACIONES</v>
          </cell>
        </row>
        <row r="617">
          <cell r="AH617" t="str">
            <v>DIRECCION NACIONAL DE DERECHOS DE AUTOR</v>
          </cell>
        </row>
        <row r="618">
          <cell r="AH618" t="str">
            <v>DIRECCION NACIONAL DE ESTUPEFACIENTES - EN LIQUIDACION</v>
          </cell>
        </row>
        <row r="619">
          <cell r="AH619" t="str">
            <v>DIRECCIÓN NACIONAL DE INTELIGENCIA</v>
          </cell>
        </row>
        <row r="620">
          <cell r="AH620" t="str">
            <v>DIRECCIÓN SECCIONAL DE SALUD DE CALDAS</v>
          </cell>
        </row>
        <row r="621">
          <cell r="AH621" t="str">
            <v>DISTRACCIÓN</v>
          </cell>
        </row>
        <row r="622">
          <cell r="AH622" t="str">
            <v>DISTRISEGURIDAD</v>
          </cell>
        </row>
        <row r="623">
          <cell r="AH623" t="str">
            <v>DOLORES</v>
          </cell>
        </row>
        <row r="624">
          <cell r="AH624" t="str">
            <v>DON MATÍAS</v>
          </cell>
        </row>
        <row r="625">
          <cell r="AH625" t="str">
            <v>DOSQUEBRADAS</v>
          </cell>
        </row>
        <row r="626">
          <cell r="AH626" t="str">
            <v>DUITAMA</v>
          </cell>
        </row>
        <row r="627">
          <cell r="AH627" t="str">
            <v>DURANIA</v>
          </cell>
        </row>
        <row r="628">
          <cell r="AH628" t="str">
            <v>E.I.C.E ADMINISTRADORA DEL MONOPOLIO RENTISTICO DE LOS JUEGOS DE SUERTE Y AZAR</v>
          </cell>
        </row>
        <row r="629">
          <cell r="AH629" t="str">
            <v>E.I.C.E. AMABLE</v>
          </cell>
        </row>
        <row r="630">
          <cell r="AH630" t="str">
            <v>E.I.C.E. CENTRAL INTEGRADORA AGROPECUARIA DE LA CEJA DEL TAMBO</v>
          </cell>
        </row>
        <row r="631">
          <cell r="AH631" t="str">
            <v>E.I.C.E. PARA EL DESARROLLO DE LA GESTION PUBLICA - CHIPAQUE</v>
          </cell>
        </row>
        <row r="632">
          <cell r="AH632" t="str">
            <v>E.P.S.  CONVIDA</v>
          </cell>
        </row>
        <row r="633">
          <cell r="AH633" t="str">
            <v>E.P.S. CAJA DE PREVISION SOCIAL Y SEGURIDAD DEL CASANARE</v>
          </cell>
        </row>
        <row r="634">
          <cell r="AH634" t="str">
            <v>E.P.S. CALISALUD</v>
          </cell>
        </row>
        <row r="635">
          <cell r="AH635" t="str">
            <v>E.P.S. INDIGENA MANEXKA - ASOCIACION DE CABILDOS DEL RESGUARDO INDIGENA ZENU DE SAN ANDRES DE SOTAVENTO CORDOBA Y SUCRE</v>
          </cell>
        </row>
        <row r="636">
          <cell r="AH636" t="str">
            <v>E.P.S. SELVASALUD S.A.</v>
          </cell>
        </row>
        <row r="637">
          <cell r="AH637" t="str">
            <v>E.P.S.I. ANAS WAYUU</v>
          </cell>
        </row>
        <row r="638">
          <cell r="AH638" t="str">
            <v>E.P.S.I. ASOCIACION DEL CABILDOS INDIGENAS DEL CESAR Y LA GUAJIRA</v>
          </cell>
        </row>
        <row r="639">
          <cell r="AH639" t="str">
            <v>E.P.S.I. ASOCIACION INDIGENA DEL CAUCA - AIC</v>
          </cell>
        </row>
        <row r="640">
          <cell r="AH640" t="str">
            <v>E.P.S.I. PIJAOS SALUD</v>
          </cell>
        </row>
        <row r="641">
          <cell r="AH641" t="str">
            <v>E.P.S.-S CAPITAL SALUD S.A.S.</v>
          </cell>
        </row>
        <row r="642">
          <cell r="AH642" t="str">
            <v>E.S.E. ALEJANDRO PROSPERO REVERAND</v>
          </cell>
        </row>
        <row r="643">
          <cell r="AH643" t="str">
            <v>E.S.E. ANA SILVIA MALDONADO JIMENEZ</v>
          </cell>
        </row>
        <row r="644">
          <cell r="AH644" t="str">
            <v>E.S.E. ANDRES CALA PIMENTEL</v>
          </cell>
        </row>
        <row r="645">
          <cell r="AH645" t="str">
            <v>E.S.E. ASSBASALUD - ATENCION EN SEGURIDAD SOCIAL, BIENESTAR Y SALUD</v>
          </cell>
        </row>
        <row r="646">
          <cell r="AH646" t="str">
            <v>E.S.E. BARRANCABERMEJA</v>
          </cell>
        </row>
        <row r="647">
          <cell r="AH647" t="str">
            <v>E.S.E. BELLOSALUD</v>
          </cell>
        </row>
        <row r="648">
          <cell r="AH648" t="str">
            <v>E.S.E. BLANCA ALICIA HERNANDEZ - ALBANIA</v>
          </cell>
        </row>
        <row r="649">
          <cell r="AH649" t="str">
            <v>E.S.E. CAMU - CHIMA</v>
          </cell>
        </row>
        <row r="650">
          <cell r="AH650" t="str">
            <v>E.S.E. CAMU - MOMÍL</v>
          </cell>
        </row>
        <row r="651">
          <cell r="AH651" t="str">
            <v>E.S.E. CAMU DE BUENAVISTA - BUENAVISTA</v>
          </cell>
        </row>
        <row r="652">
          <cell r="AH652" t="str">
            <v>E.S.E. CAMU DE CANALETE</v>
          </cell>
        </row>
        <row r="653">
          <cell r="AH653" t="str">
            <v>E.S.E. CAMU DE LOS CÓRDOBAS - LOS CÓRDOBAS</v>
          </cell>
        </row>
        <row r="654">
          <cell r="AH654" t="str">
            <v>E.S.E. CAMU DE MOÑITOS</v>
          </cell>
        </row>
        <row r="655">
          <cell r="AH655" t="str">
            <v>E.S.E. CAMU DE PUEBLO NUEVO - PUEBLO NUEVO</v>
          </cell>
        </row>
        <row r="656">
          <cell r="AH656" t="str">
            <v>E.S.E. CAMU DEL MUNICIPIO DE LA APARTADA - LA APARTADA</v>
          </cell>
        </row>
        <row r="657">
          <cell r="AH657" t="str">
            <v>E.S.E. CAMU EL AMPARO</v>
          </cell>
        </row>
        <row r="658">
          <cell r="AH658" t="str">
            <v>E.S.E. CAMU EL DIVINO NIÑO - PUERTO LIBERTADOR</v>
          </cell>
        </row>
        <row r="659">
          <cell r="AH659" t="str">
            <v>E.S.E. CAMU EL PRADO - CERETÉ</v>
          </cell>
        </row>
        <row r="660">
          <cell r="AH660" t="str">
            <v>E.S.E. CAMU PUERTO ESCONDIDO</v>
          </cell>
        </row>
        <row r="661">
          <cell r="AH661" t="str">
            <v>E.S.E. CAMU PURÍSIMA - PURÍSIMA</v>
          </cell>
        </row>
        <row r="662">
          <cell r="AH662" t="str">
            <v>E.S.E. CAMU SAN ANTERO - SAN ANTERO</v>
          </cell>
        </row>
        <row r="663">
          <cell r="AH663" t="str">
            <v>E.S.E. CAMU SAN PELAYO</v>
          </cell>
        </row>
        <row r="664">
          <cell r="AH664" t="str">
            <v>E.S.E. CAMU SAN RAFAEL  SAHAGÚN</v>
          </cell>
        </row>
        <row r="665">
          <cell r="AH665" t="str">
            <v>E.S.E. CARMEN EMILIA OSPINA</v>
          </cell>
        </row>
        <row r="666">
          <cell r="AH666" t="str">
            <v>E.S.E. CAYETANO MARIA DE ROJAS</v>
          </cell>
        </row>
        <row r="667">
          <cell r="AH667" t="str">
            <v>E.S.E. CEMINSA</v>
          </cell>
        </row>
        <row r="668">
          <cell r="AH668" t="str">
            <v>E.S.E. CENTRO 1 -PIENDAMO</v>
          </cell>
        </row>
        <row r="669">
          <cell r="AH669" t="str">
            <v>E.S.E. CENTRO 2 - ROSAS</v>
          </cell>
        </row>
        <row r="670">
          <cell r="AH670" t="str">
            <v>E.S.E. CENTRO DE REHABILITACIÓN DE NORTE DE SANTANDER</v>
          </cell>
        </row>
        <row r="671">
          <cell r="AH671" t="str">
            <v>E.S.E. CENTRO DE REHABILITACIÓN INTEGRAL DE BOYACA -TUNJA</v>
          </cell>
        </row>
        <row r="672">
          <cell r="AH672" t="str">
            <v>E.S.E. CENTRO DE REHABILITACIÓN INTEGRAL EN SALUD MENTAL DE ANTIOQUIA</v>
          </cell>
        </row>
        <row r="673">
          <cell r="AH673" t="str">
            <v>E.S.E. CENTRO DE SALUD - CERINZA</v>
          </cell>
        </row>
        <row r="674">
          <cell r="AH674" t="str">
            <v>E.S.E. CENTRO DE SALUD - CHALAN  SUCRE</v>
          </cell>
        </row>
        <row r="675">
          <cell r="AH675" t="str">
            <v>E.S.E. CENTRO DE SALUD - CONSACÁ</v>
          </cell>
        </row>
        <row r="676">
          <cell r="AH676" t="str">
            <v>E.S.E. CENTRO DE SALUD - CUCUNUBA</v>
          </cell>
        </row>
        <row r="677">
          <cell r="AH677" t="str">
            <v>E.S.E. CENTRO DE SALUD - OVEJAS</v>
          </cell>
        </row>
        <row r="678">
          <cell r="AH678" t="str">
            <v>E.S.E. CENTRO DE SALUD  SAN JOSÉ   - SAN MARCOS</v>
          </cell>
        </row>
        <row r="679">
          <cell r="AH679" t="str">
            <v>E.S.E. CENTRO DE SALUD  SAN PEDRO   - FLANDES</v>
          </cell>
        </row>
        <row r="680">
          <cell r="AH680" t="str">
            <v>E.S.E. CENTRO DE SALUD - SAN PEDRO SUCRE</v>
          </cell>
        </row>
        <row r="681">
          <cell r="AH681" t="str">
            <v>E.S.E. CENTRO DE SALUD BELEN - NARIÑO</v>
          </cell>
        </row>
        <row r="682">
          <cell r="AH682" t="str">
            <v>E.S.E. CENTRO DE SALUD BUENAVISTA</v>
          </cell>
        </row>
        <row r="683">
          <cell r="AH683" t="str">
            <v>E.S.E. CENTRO DE SALUD CAIMITO</v>
          </cell>
        </row>
        <row r="684">
          <cell r="AH684" t="str">
            <v>E.S.E. CENTRO DE SALUD CAMILO HURTADO CIFUENTES</v>
          </cell>
        </row>
        <row r="685">
          <cell r="AH685" t="str">
            <v>E.S.E. CENTRO DE SALUD CAMILO RUEDA - VILLANUEVA</v>
          </cell>
        </row>
        <row r="686">
          <cell r="AH686" t="str">
            <v>E.S.E. CENTRO DE SALUD CAMPOHERMOSO</v>
          </cell>
        </row>
        <row r="687">
          <cell r="AH687" t="str">
            <v>E.S.E. CENTRO DE SALUD CARTAGENA DE INDIAS</v>
          </cell>
        </row>
        <row r="688">
          <cell r="AH688" t="str">
            <v>E.S.E. CENTRO DE SALUD CHITARAQUE</v>
          </cell>
        </row>
        <row r="689">
          <cell r="AH689" t="str">
            <v>E.S.E. CENTRO DE SALUD CHIVATA</v>
          </cell>
        </row>
        <row r="690">
          <cell r="AH690" t="str">
            <v>E.S.E. CENTRO DE SALUD COLOSO - SUCRE</v>
          </cell>
        </row>
        <row r="691">
          <cell r="AH691" t="str">
            <v>E.S.E. CENTRO DE SALUD CÓMBITA</v>
          </cell>
        </row>
        <row r="692">
          <cell r="AH692" t="str">
            <v>E.S.E. CENTRO DE SALUD CON CAMA</v>
          </cell>
        </row>
        <row r="693">
          <cell r="AH693" t="str">
            <v>E.S.E. CENTRO DE SALUD CON CAMA - ARROYOHONDO</v>
          </cell>
        </row>
        <row r="694">
          <cell r="AH694" t="str">
            <v>E.S.E. CENTRO DE SALUD CON CAMA MANUEL H. ZABALETA G.</v>
          </cell>
        </row>
        <row r="695">
          <cell r="AH695" t="str">
            <v>E.S.E. CENTRO DE SALUD CON CAMA VITALIO SARA CASTILLO - SOPLAVIENTO</v>
          </cell>
        </row>
        <row r="696">
          <cell r="AH696" t="str">
            <v>E.S.E. CENTRO DE SALUD CON CAMAS - CANTAGALLO</v>
          </cell>
        </row>
        <row r="697">
          <cell r="AH697" t="str">
            <v>E.S.E. CENTRO DE SALUD CON CAMAS - CORDOBA</v>
          </cell>
        </row>
        <row r="698">
          <cell r="AH698" t="str">
            <v>E.S.E. CENTRO DE SALUD CON CAMAS DE LA CABECERA MUNICIPAL DE EL PEÑÓN</v>
          </cell>
        </row>
        <row r="699">
          <cell r="AH699" t="str">
            <v>E.S.E. CENTRO DE SALUD CON CAMAS DE MONTECRISTO</v>
          </cell>
        </row>
        <row r="700">
          <cell r="AH700" t="str">
            <v>E.S.E. CENTRO DE SALUD COTORRA</v>
          </cell>
        </row>
        <row r="701">
          <cell r="AH701" t="str">
            <v>E.S.E. CENTRO DE SALUD COVEÑAS</v>
          </cell>
        </row>
        <row r="702">
          <cell r="AH702" t="str">
            <v>E.S.E. CENTRO DE SALUD DE ANCUYA -  NARIÑO</v>
          </cell>
        </row>
        <row r="703">
          <cell r="AH703" t="str">
            <v>E.S.E. CENTRO DE SALUD DE BRICEÑO</v>
          </cell>
        </row>
        <row r="704">
          <cell r="AH704" t="str">
            <v>E.S.E. CENTRO DE SALUD DE COELLO</v>
          </cell>
        </row>
        <row r="705">
          <cell r="AH705" t="str">
            <v>E.S.E. CENTRO DE SALUD DE CUASPUD CARLOSAMA</v>
          </cell>
        </row>
        <row r="706">
          <cell r="AH706" t="str">
            <v>E.S.E. CENTRO DE SALUD DE EL ROBLE</v>
          </cell>
        </row>
        <row r="707">
          <cell r="AH707" t="str">
            <v>E.S.E. CENTRO DE SALUD DE FOSCA - CUNDINAMARCA</v>
          </cell>
        </row>
        <row r="708">
          <cell r="AH708" t="str">
            <v>E.S.E. CENTRO DE SALUD DE GUACHAVES</v>
          </cell>
        </row>
        <row r="709">
          <cell r="AH709" t="str">
            <v>E.S.E. CENTRO DE SALUD DE GUARANDA - SUCRE</v>
          </cell>
        </row>
        <row r="710">
          <cell r="AH710" t="str">
            <v>E.S.E. CENTRO DE SALUD DE ILES</v>
          </cell>
        </row>
        <row r="711">
          <cell r="AH711" t="str">
            <v>E.S.E. CENTRO DE SALUD DE LINARES - JORGE ZAMBRANO</v>
          </cell>
        </row>
        <row r="712">
          <cell r="AH712" t="str">
            <v>E.S.E. CENTRO DE SALUD DE LOS ANDES</v>
          </cell>
        </row>
        <row r="713">
          <cell r="AH713" t="str">
            <v>E.S.E. CENTRO DE SALUD DE MAJAGUAL</v>
          </cell>
        </row>
        <row r="714">
          <cell r="AH714" t="str">
            <v>E.S.E. CENTRO DE SALUD DE MOTAVITA</v>
          </cell>
        </row>
        <row r="715">
          <cell r="AH715" t="str">
            <v>E.S.E. CENTRO DE SALUD DE NORCASIA</v>
          </cell>
        </row>
        <row r="716">
          <cell r="AH716" t="str">
            <v>E.S.E. CENTRO DE SALUD DE PAYA</v>
          </cell>
        </row>
        <row r="717">
          <cell r="AH717" t="str">
            <v>E.S.E. CENTRO DE SALUD DE POLONUEVO</v>
          </cell>
        </row>
        <row r="718">
          <cell r="AH718" t="str">
            <v>E.S.E. CENTRO DE SALUD DE PROVIDENCIA - NARIÑO</v>
          </cell>
        </row>
        <row r="719">
          <cell r="AH719" t="str">
            <v>E.S.E. CENTRO DE SALUD DE PUERRES - PUERRES</v>
          </cell>
        </row>
        <row r="720">
          <cell r="AH720" t="str">
            <v>E.S.E. CENTRO DE SALUD DE RICAURTE</v>
          </cell>
        </row>
        <row r="721">
          <cell r="AH721" t="str">
            <v>E.S.E. CENTRO DE SALUD DE SACHICA</v>
          </cell>
        </row>
        <row r="722">
          <cell r="AH722" t="str">
            <v>E.S.E. CENTRO DE SALUD DE SAMPUES - SUCRE</v>
          </cell>
        </row>
        <row r="723">
          <cell r="AH723" t="str">
            <v>E.S.E. CENTRO DE SALUD DE SAN JOSÉ DE PARE</v>
          </cell>
        </row>
        <row r="724">
          <cell r="AH724" t="str">
            <v>E.S.E. CENTRO DE SALUD DE SANTANA</v>
          </cell>
        </row>
        <row r="725">
          <cell r="AH725" t="str">
            <v>E.S.E. CENTRO DE SALUD DE SAPUYES</v>
          </cell>
        </row>
        <row r="726">
          <cell r="AH726" t="str">
            <v>E.S.E. CENTRO DE SALUD DE SUESCA</v>
          </cell>
        </row>
        <row r="727">
          <cell r="AH727" t="str">
            <v>E.S.E. CENTRO DE SALUD DE TABLON DE GOMEZ</v>
          </cell>
        </row>
        <row r="728">
          <cell r="AH728" t="str">
            <v>E.S.E. CENTRO DE SALUD DE TAUSA</v>
          </cell>
        </row>
        <row r="729">
          <cell r="AH729" t="str">
            <v>E.S.E. CENTRO DE SALUD DE TIMBÍO</v>
          </cell>
        </row>
        <row r="730">
          <cell r="AH730" t="str">
            <v>E.S.E. CENTRO DE SALUD DE TOCA</v>
          </cell>
        </row>
        <row r="731">
          <cell r="AH731" t="str">
            <v>E.S.E. CENTRO DE SALUD DE TUBARÁ - TUBARÁ</v>
          </cell>
        </row>
        <row r="732">
          <cell r="AH732" t="str">
            <v>E.S.E. CENTRO DE SALUD DE USIACURI</v>
          </cell>
        </row>
        <row r="733">
          <cell r="AH733" t="str">
            <v>E.S.E. CENTRO DE SALUD DE VIRACACHÁ</v>
          </cell>
        </row>
        <row r="734">
          <cell r="AH734" t="str">
            <v>E.S.E. CENTRO DE SALUD DE YACUANQUER</v>
          </cell>
        </row>
        <row r="735">
          <cell r="AH735" t="str">
            <v>E.S.E. CENTRO DE SALUD DE ZAPAYAN</v>
          </cell>
        </row>
        <row r="736">
          <cell r="AH736" t="str">
            <v>E.S.E. CENTRO DE SALUD DEL MUNICIPIO DE LABRANZAGRANDE - BOYACA</v>
          </cell>
        </row>
        <row r="737">
          <cell r="AH737" t="str">
            <v>E.S.E. CENTRO DE SALUD DEL MUNICIPIO DE SUTAMARCHÁN</v>
          </cell>
        </row>
        <row r="738">
          <cell r="AH738" t="str">
            <v>E.S.E. CENTRO DE SALUD EL PEÑON</v>
          </cell>
        </row>
        <row r="739">
          <cell r="AH739" t="str">
            <v>E.S.E. CENTRO DE SALUD EL ROSARIO</v>
          </cell>
        </row>
        <row r="740">
          <cell r="AH740" t="str">
            <v>E.S.E. CENTRO DE SALUD FE Y ESPERANZA - SORACÁ</v>
          </cell>
        </row>
        <row r="741">
          <cell r="AH741" t="str">
            <v>E.S.E. CENTRO DE SALUD FIRAVITOBA</v>
          </cell>
        </row>
        <row r="742">
          <cell r="AH742" t="str">
            <v>E.S.E. CENTRO DE SALUD FLORESTA</v>
          </cell>
        </row>
        <row r="743">
          <cell r="AH743" t="str">
            <v>E.S.E. CENTRO DE SALUD FUNES</v>
          </cell>
        </row>
        <row r="744">
          <cell r="AH744" t="str">
            <v>E.S.E. CENTRO DE SALUD GALAPA - ATLANTICO</v>
          </cell>
        </row>
        <row r="745">
          <cell r="AH745" t="str">
            <v>E.S.E. CENTRO DE SALUD GIOVANI CRISTINI -CARMEN DE BOLIVAR</v>
          </cell>
        </row>
        <row r="746">
          <cell r="AH746" t="str">
            <v>E.S.E. CENTRO DE SALUD HECTOR PINEDA GALLO - SUSACON</v>
          </cell>
        </row>
        <row r="747">
          <cell r="AH747" t="str">
            <v>E.S.E. CENTRO DE SALUD INMACULADA CONCEPCIÓN</v>
          </cell>
        </row>
        <row r="748">
          <cell r="AH748" t="str">
            <v>E.S.E. CENTRO DE SALUD JAIME DIAZ PEREZ</v>
          </cell>
        </row>
        <row r="749">
          <cell r="AH749" t="str">
            <v>E.S.E. CENTRO DE SALUD JENESANO - BOYACÁ</v>
          </cell>
        </row>
        <row r="750">
          <cell r="AH750" t="str">
            <v>E.S.E. CENTRO DE SALUD JORGE GONZALEZ OLMOS - PAEZ</v>
          </cell>
        </row>
        <row r="751">
          <cell r="AH751" t="str">
            <v>E.S.E. CENTRO DE SALUD JUAN FRANCISCO BERBEO</v>
          </cell>
        </row>
        <row r="752">
          <cell r="AH752" t="str">
            <v>E.S.E. CENTRO DE SALUD JUAN SOLERI</v>
          </cell>
        </row>
        <row r="753">
          <cell r="AH753" t="str">
            <v>E.S.E. CENTRO DE SALUD LA BUENA ESPERANZA - COLON</v>
          </cell>
        </row>
        <row r="754">
          <cell r="AH754" t="str">
            <v>E.S.E. CENTRO DE SALUD -LA CANDELARIA-</v>
          </cell>
        </row>
        <row r="755">
          <cell r="AH755" t="str">
            <v>E.S.E. CENTRO DE SALUD LA UVITA</v>
          </cell>
        </row>
        <row r="756">
          <cell r="AH756" t="str">
            <v>E.S.E. CENTRO DE SALUD LAGOSALUD DE CUITIVA</v>
          </cell>
        </row>
        <row r="757">
          <cell r="AH757" t="str">
            <v>E.S.E. CENTRO DE SALUD LAS MERCEDES DE CALDAS - BOYACA</v>
          </cell>
        </row>
        <row r="758">
          <cell r="AH758" t="str">
            <v>E.S.E. CENTRO DE SALUD LOS PALMITOS - SUCRE</v>
          </cell>
        </row>
        <row r="759">
          <cell r="AH759" t="str">
            <v>E.S.E. CENTRO DE SALUD LUIS LANCEROS - COPER</v>
          </cell>
        </row>
        <row r="760">
          <cell r="AH760" t="str">
            <v>E.S.E. CENTRO DE SALUD MACANAL</v>
          </cell>
        </row>
        <row r="761">
          <cell r="AH761" t="str">
            <v>E.S.E. CENTRO DE SALUD MANUEL ALBERTO SANDOVAL - SOTAQUIRÁ</v>
          </cell>
        </row>
        <row r="762">
          <cell r="AH762" t="str">
            <v>E.S.E. CENTRO DE SALUD MANUEL ARTURO HIGUERA</v>
          </cell>
        </row>
        <row r="763">
          <cell r="AH763" t="str">
            <v>E.S.E. CENTRO DE SALUD MIGUEL BARRETO LÓPEZ -TELLO</v>
          </cell>
        </row>
        <row r="764">
          <cell r="AH764" t="str">
            <v>E.S.E. CENTRO DE SALUD MUESTRA SEÑORA DE LA NATIVIDAD  JERICÓ - BOYACA</v>
          </cell>
        </row>
        <row r="765">
          <cell r="AH765" t="str">
            <v>E.S.E. CENTRO DE SALUD MUNICIPAL DE CARTAGO</v>
          </cell>
        </row>
        <row r="766">
          <cell r="AH766" t="str">
            <v>E.S.E. CENTRO DE SALUD MUNICIPIO DEL PÁRAMO - SANTANDER</v>
          </cell>
        </row>
        <row r="767">
          <cell r="AH767" t="str">
            <v>E.S.E. CENTRO DE SALUD NIVEL I LUIS ACOSTA - LA UNION</v>
          </cell>
        </row>
        <row r="768">
          <cell r="AH768" t="str">
            <v>E.S.E. CENTRO DE SALUD NUESTRA SEÑORA DE BELEN</v>
          </cell>
        </row>
        <row r="769">
          <cell r="AH769" t="str">
            <v>E.S.E. CENTRO DE SALUD NUESTRA SEÑORA DE FATIMA - CHACHAGÜI</v>
          </cell>
        </row>
        <row r="770">
          <cell r="AH770" t="str">
            <v>E.S.E. CENTRO DE SALUD NUESTRA SEÑORA DE GUADALUPE - PACHAVITA</v>
          </cell>
        </row>
        <row r="771">
          <cell r="AH771" t="str">
            <v>E.S.E. CENTRO DE SALUD NUESTRA SEÑORA DE LA PAZ</v>
          </cell>
        </row>
        <row r="772">
          <cell r="AH772" t="str">
            <v>E.S.E. CENTRO DE SALUD NUESTRA SEÑORA DEL CARMEN -LA TOLA</v>
          </cell>
        </row>
        <row r="773">
          <cell r="AH773" t="str">
            <v>E.S.E. CENTRO DE SALUD NUESTRA SEÑORA DEL PILAR</v>
          </cell>
        </row>
        <row r="774">
          <cell r="AH774" t="str">
            <v>E.S.E. CENTRO DE SALUD NUESTRA SEÑORA DEL ROSARIO DE TASCO</v>
          </cell>
        </row>
        <row r="775">
          <cell r="AH775" t="str">
            <v>E.S.E. CENTRO DE SALUD NUEVO COLON</v>
          </cell>
        </row>
        <row r="776">
          <cell r="AH776" t="str">
            <v>E.S.E. CENTRO DE SALUD PALMAR DE VARELA</v>
          </cell>
        </row>
        <row r="777">
          <cell r="AH777" t="str">
            <v>E.S.E. CENTRO DE SALUD PAUNA - EDGAR ALONSO PULIDO</v>
          </cell>
        </row>
        <row r="778">
          <cell r="AH778" t="str">
            <v>E.S.E. CENTRO DE SALUD PAZ DEL RIO -FUNDACION</v>
          </cell>
        </row>
        <row r="779">
          <cell r="AH779" t="str">
            <v>E.S.E. CENTRO DE SALUD POLICARPA</v>
          </cell>
        </row>
        <row r="780">
          <cell r="AH780" t="str">
            <v>E.S.E. CENTRO DE SALUD RAFAEL SALGADO</v>
          </cell>
        </row>
        <row r="781">
          <cell r="AH781" t="str">
            <v>E.S.E. CENTRO DE SALUD RICARDO ACOSTA  - PALOCABILDO</v>
          </cell>
        </row>
        <row r="782">
          <cell r="AH782" t="str">
            <v>E.S.E. CENTRO DE SALUD SABANAGRANDE</v>
          </cell>
        </row>
        <row r="783">
          <cell r="AH783" t="str">
            <v>E.S.E. CENTRO DE SALUD SAGRADO CORAZON DE JESUS - EL CONTADERO</v>
          </cell>
        </row>
        <row r="784">
          <cell r="AH784" t="str">
            <v>E.S.E. CENTRO DE SALUD SAMUEL VILLANUEVA VALEST - EL BANCO</v>
          </cell>
        </row>
        <row r="785">
          <cell r="AH785" t="str">
            <v>E.S.E. CENTRO DE SALUD SAN ANTONIO  - SOCOTÁ</v>
          </cell>
        </row>
        <row r="786">
          <cell r="AH786" t="str">
            <v>E.S.E. CENTRO DE SALUD SAN ANTONIO DE LA PARED DE RAQUIRA</v>
          </cell>
        </row>
        <row r="787">
          <cell r="AH787" t="str">
            <v>E.S.E. CENTRO DE SALUD SAN ANTONIO DE PADUA - GACHANTIVÁ</v>
          </cell>
        </row>
        <row r="788">
          <cell r="AH788" t="str">
            <v>E.S.E. CENTRO DE SALUD SAN ANTONIO DE PALMITO</v>
          </cell>
        </row>
        <row r="789">
          <cell r="AH789" t="str">
            <v>E.S.E. CENTRO DE SALUD SAN BARTOLOME DE CORDOBA - NARIÑO</v>
          </cell>
        </row>
        <row r="790">
          <cell r="AH790" t="str">
            <v>E.S.E. CENTRO DE SALUD SAN BERNARDO</v>
          </cell>
        </row>
        <row r="791">
          <cell r="AH791" t="str">
            <v>E.S.E. CENTRO DE SALUD SAN BLAS</v>
          </cell>
        </row>
        <row r="792">
          <cell r="AH792" t="str">
            <v>E.S.E. CENTRO DE SALUD SAN BLAS - MORROA</v>
          </cell>
        </row>
        <row r="793">
          <cell r="AH793" t="str">
            <v>E.S.E. CENTRO DE SALUD SAN FRANCISCO</v>
          </cell>
        </row>
        <row r="794">
          <cell r="AH794" t="str">
            <v>E.S.E. CENTRO DE SALUD SAN FRANCISCO DE SALES</v>
          </cell>
        </row>
        <row r="795">
          <cell r="AH795" t="str">
            <v>E.S.E. CENTRO DE SALUD SAN FRANCISCO JAVIER - MARGARITA - BOLIVAR</v>
          </cell>
        </row>
        <row r="796">
          <cell r="AH796" t="str">
            <v>E.S.E. CENTRO DE SALUD SAN ISIDRO - EL PEÑOL NARIÑO</v>
          </cell>
        </row>
        <row r="797">
          <cell r="AH797" t="str">
            <v>E.S.E. CENTRO DE SALUD SAN JERÓNIMO - MONGUA</v>
          </cell>
        </row>
        <row r="798">
          <cell r="AH798" t="str">
            <v>E.S.E. CENTRO DE SALUD SAN JOSÉ - BOYACÁ</v>
          </cell>
        </row>
        <row r="799">
          <cell r="AH799" t="str">
            <v>E.S.E. CENTRO DE SALUD SAN JOSE - TOLUVIEJO</v>
          </cell>
        </row>
        <row r="800">
          <cell r="AH800" t="str">
            <v>E.S.E. CENTRO DE SALUD SAN JOSE DE ALBAN</v>
          </cell>
        </row>
        <row r="801">
          <cell r="AH801" t="str">
            <v>E.S.E. CENTRO DE SALUD SAN JOSE DE LEIVA</v>
          </cell>
        </row>
        <row r="802">
          <cell r="AH802" t="str">
            <v>E.S.E. CENTRO DE SALUD SAN JOSÉ -NIMAIMA</v>
          </cell>
        </row>
        <row r="803">
          <cell r="AH803" t="str">
            <v>E.S.E. CENTRO DE SALUD SAN JUAN BOSCO - LA LLANADA</v>
          </cell>
        </row>
        <row r="804">
          <cell r="AH804" t="str">
            <v>E.S.E. CENTRO DE SALUD SAN JUAN DE DIOS - EL PITAL</v>
          </cell>
        </row>
        <row r="805">
          <cell r="AH805" t="str">
            <v>E.S.E. CENTRO DE SALUD SAN JUDAS TADEO</v>
          </cell>
        </row>
        <row r="806">
          <cell r="AH806" t="str">
            <v>E.S.E. CENTRO DE SALUD SAN LORENZO</v>
          </cell>
        </row>
        <row r="807">
          <cell r="AH807" t="str">
            <v>E.S.E. CENTRO DE SALUD SAN MIGUEL</v>
          </cell>
        </row>
        <row r="808">
          <cell r="AH808" t="str">
            <v>E.S.E. CENTRO DE SALUD SAN MIGUEL - ARBOLEDA</v>
          </cell>
        </row>
        <row r="809">
          <cell r="AH809" t="str">
            <v>E.S.E. CENTRO DE SALUD SAN MIGUEL ARCANGEL - OSPINA</v>
          </cell>
        </row>
        <row r="810">
          <cell r="AH810" t="str">
            <v>E.S.E. CENTRO DE SALUD SAN PABLO DE BORBUR</v>
          </cell>
        </row>
        <row r="811">
          <cell r="AH811" t="str">
            <v>E.S.E. CENTRO DE SALUD SAN PEDRO DE IGUAQUE DEL MUNICIPIO DE CHIQUIZA</v>
          </cell>
        </row>
        <row r="812">
          <cell r="AH812" t="str">
            <v>E.S.E. CENTRO DE SALUD -SAN RAFAEL- DE RONDON</v>
          </cell>
        </row>
        <row r="813">
          <cell r="AH813" t="str">
            <v>E.S.E. CENTRO DE SALUD SAN RAFAEL DE UMBITA - BOYACÁ</v>
          </cell>
        </row>
        <row r="814">
          <cell r="AH814" t="str">
            <v>E.S.E. CENTRO DE SALUD SAN ROQUE  - ALVARADO</v>
          </cell>
        </row>
        <row r="815">
          <cell r="AH815" t="str">
            <v>E.S.E. CENTRO DE SALUD SAN SEBASTIÁN</v>
          </cell>
        </row>
        <row r="816">
          <cell r="AH816" t="str">
            <v>E.S.E. CENTRO DE SALUD SAN SEBASTIAN - NARIÑO</v>
          </cell>
        </row>
        <row r="817">
          <cell r="AH817" t="str">
            <v>E.S.E. CENTRO DE SALUD SAN VICENTE FERRER SABOYA - BOYACA</v>
          </cell>
        </row>
        <row r="818">
          <cell r="AH818" t="str">
            <v>E.S.E. CENTRO DE SALUD SANTA BARBARA - ISCUANDE</v>
          </cell>
        </row>
        <row r="819">
          <cell r="AH819" t="str">
            <v>E.S.E. CENTRO DE SALUD -SANTA BARBARA-  SORA</v>
          </cell>
        </row>
        <row r="820">
          <cell r="AH820" t="str">
            <v>E.S.E. CENTRO DE SALUD SANTA BÁRBARA - TUNUNGUÁ</v>
          </cell>
        </row>
        <row r="821">
          <cell r="AH821" t="str">
            <v>E.S.E. CENTRO DE SALUD SANTA LUCIA - ATLANTICO</v>
          </cell>
        </row>
        <row r="822">
          <cell r="AH822" t="str">
            <v>E.S.E. CENTRO DE SALUD SANTA LUCÍA - BUENAVISTA</v>
          </cell>
        </row>
        <row r="823">
          <cell r="AH823" t="str">
            <v>E.S.E. CENTRO DE SALUD SANTA LUCIA DE CUCAITA</v>
          </cell>
        </row>
        <row r="824">
          <cell r="AH824" t="str">
            <v>E.S.E. CENTRO DE SALUD SANTA SOFIA</v>
          </cell>
        </row>
        <row r="825">
          <cell r="AH825" t="str">
            <v>E.S.E. CENTRO DE SALUD SANTIAGO DE MALLAMA</v>
          </cell>
        </row>
        <row r="826">
          <cell r="AH826" t="str">
            <v>E.S.E. CENTRO DE SALUD SAUL QUIÑONES</v>
          </cell>
        </row>
        <row r="827">
          <cell r="AH827" t="str">
            <v>E.S.E. CENTRO DE SALUD SEÑOR DE LOS MILAGROS</v>
          </cell>
        </row>
        <row r="828">
          <cell r="AH828" t="str">
            <v>E.S.E. CENTRO DE SALUD SEÑOR DEL MAR</v>
          </cell>
        </row>
        <row r="829">
          <cell r="AH829" t="str">
            <v>E.S.E. CENTRO DE SALUD SIACHOQUE</v>
          </cell>
        </row>
        <row r="830">
          <cell r="AH830" t="str">
            <v>E.S.E. CENTRO DE SALUD SIMON BOLIVAR - TUTAZÁ</v>
          </cell>
        </row>
        <row r="831">
          <cell r="AH831" t="str">
            <v>E.S.E. CENTRO DE SALUD SUAN - ATLANTICO</v>
          </cell>
        </row>
        <row r="832">
          <cell r="AH832" t="str">
            <v>E.S.E. CENTRO DE SALUD TIMOTEO RIVEROS CUBILLOS</v>
          </cell>
        </row>
        <row r="833">
          <cell r="AH833" t="str">
            <v>E.S.E. CENTRO DE SALUD TOTA</v>
          </cell>
        </row>
        <row r="834">
          <cell r="AH834" t="str">
            <v>E.S.E. CENTRO DE SALUD VENTAQUEMADA</v>
          </cell>
        </row>
        <row r="835">
          <cell r="AH835" t="str">
            <v>E.S.E. CENTRO DE SALUD VIRGEN DE LOURDES</v>
          </cell>
        </row>
        <row r="836">
          <cell r="AH836" t="str">
            <v>E.S.E. CENTRO DE SAULD SAN JUAN BAUTISTA DE PUPIALES - NARIÑO</v>
          </cell>
        </row>
        <row r="837">
          <cell r="AH837" t="str">
            <v>E.S.E. CENTRO DERMATOLOGICO FEDERICO LLERAS ACOSTA</v>
          </cell>
        </row>
        <row r="838">
          <cell r="AH838" t="str">
            <v>E.S.E. CENTRO HOSPITAL DE LA FLORIDA</v>
          </cell>
        </row>
        <row r="839">
          <cell r="AH839" t="str">
            <v>E.S.E. CENTRO HOSPITAL DIVINO NIÑO - TUMACO</v>
          </cell>
        </row>
        <row r="840">
          <cell r="AH840" t="str">
            <v>E.S.E. CENTRO HOSPITAL GUAITARILLA</v>
          </cell>
        </row>
        <row r="841">
          <cell r="AH841" t="str">
            <v>E.S.E. CENTRO HOSPITAL LAS MERCEDES</v>
          </cell>
        </row>
        <row r="842">
          <cell r="AH842" t="str">
            <v>E.S.E. CENTRO HOSPITAL LUIS ANTONIO MONTERO POTOSÍ - NARIÑO</v>
          </cell>
        </row>
        <row r="843">
          <cell r="AH843" t="str">
            <v>E.S.E. CENTRO HOSPITAL SAN JUAN BAUTISTA - TAMINANGO</v>
          </cell>
        </row>
        <row r="844">
          <cell r="AH844" t="str">
            <v>E.S.E. CENTRO HOSPITAL SAN LUIS - EL TAMBO</v>
          </cell>
        </row>
        <row r="845">
          <cell r="AH845" t="str">
            <v>E.S.E. CLINICA DE MATERNIDAD RAFAEL CALVO C.</v>
          </cell>
        </row>
        <row r="846">
          <cell r="AH846" t="str">
            <v>E.S.E. CLÍNICA GUANE - FLORIDABLANCA</v>
          </cell>
        </row>
        <row r="847">
          <cell r="AH847" t="str">
            <v>E.S.E. CXAYU CE JXUT</v>
          </cell>
        </row>
        <row r="848">
          <cell r="AH848" t="str">
            <v>E.S.E. DE GUAPI</v>
          </cell>
        </row>
        <row r="849">
          <cell r="AH849" t="str">
            <v>E.S.E. DE OCAMONTE SANTANDER</v>
          </cell>
        </row>
        <row r="850">
          <cell r="AH850" t="str">
            <v>E.S.E. DEL MUNICIPIO DE MAGANGUÉ</v>
          </cell>
        </row>
        <row r="851">
          <cell r="AH851" t="str">
            <v>E.S.E. DEL MUNICIPIO DE VILLAVICENCIO</v>
          </cell>
        </row>
        <row r="852">
          <cell r="AH852" t="str">
            <v>E.S.E. DEPARTAMENTAL DE PRIMER NIVEL</v>
          </cell>
        </row>
        <row r="853">
          <cell r="AH853" t="str">
            <v>E.S.E. DEPARTAMENTAL HOSPITAL SAN ANTONIO DE VILLAMARIA -CALDAS</v>
          </cell>
        </row>
        <row r="854">
          <cell r="AH854" t="str">
            <v>E.S.E. DEPARTAMENTAL HOSPITAL SAN JOSE DE NEIRA</v>
          </cell>
        </row>
        <row r="855">
          <cell r="AH855" t="str">
            <v>E.S.E. EDMUNDO GERMAN ARIAS DUARTE DE PUERTO WILCHES</v>
          </cell>
        </row>
        <row r="856">
          <cell r="AH856" t="str">
            <v>E.S.E. EMPRESA DE SALUD DE SOACHA</v>
          </cell>
        </row>
        <row r="857">
          <cell r="AH857" t="str">
            <v>E.S.E. EMPRESA SOCIAL DEL ESTADO DEL META -SOLUCIÓN SALUD-</v>
          </cell>
        </row>
        <row r="858">
          <cell r="AH858" t="str">
            <v>E.S.E. EMPRESA SOCIAL DEL ESTADO HOSPITAL SAN ANTONIO - ANOLAIMA</v>
          </cell>
        </row>
        <row r="859">
          <cell r="AH859" t="str">
            <v>E.S.E. FABIO JARAMILLO LONDOÑO</v>
          </cell>
        </row>
        <row r="860">
          <cell r="AH860" t="str">
            <v>E.S.E. GÁMEZA MUNICIPIO SALUDABLE</v>
          </cell>
        </row>
        <row r="861">
          <cell r="AH861" t="str">
            <v>E.S.E. HOSPITAL   SANTA CRUZ   - URUMITA</v>
          </cell>
        </row>
        <row r="862">
          <cell r="AH862" t="str">
            <v>E.S.E. HOSPITAL  ANDRÉS GIRARDOT -GÜICAN</v>
          </cell>
        </row>
        <row r="863">
          <cell r="AH863" t="str">
            <v>E.S.E. HOSPITAL  ANTONIO ROLDAN  - LA PINTADA</v>
          </cell>
        </row>
        <row r="864">
          <cell r="AH864" t="str">
            <v>E.S.E. HOSPITAL  ARSENIO REPIZO VANEGAS  -SAN AGUSTIN</v>
          </cell>
        </row>
        <row r="865">
          <cell r="AH865" t="str">
            <v>E.S.E. HOSPITAL  ATRATO MEDIO ANTIOQUEÑO  -VIGIA DEL FUERTE</v>
          </cell>
        </row>
        <row r="866">
          <cell r="AH866" t="str">
            <v>E.S.E. HOSPITAL  BENJAMIN BARNEY GASCA   - FLORIDA</v>
          </cell>
        </row>
        <row r="867">
          <cell r="AH867" t="str">
            <v>E.S.E. HOSPITAL  CARLOS TORRENTE LLANOS  - SANTA ISABEL</v>
          </cell>
        </row>
        <row r="868">
          <cell r="AH868" t="str">
            <v>E.S.E. HOSPITAL  CIVIL REGIONAL  -IPIALES</v>
          </cell>
        </row>
        <row r="869">
          <cell r="AH869" t="str">
            <v>E.S.E. HOSPITAL  CLARITA SANTOS  -SANDONA</v>
          </cell>
        </row>
        <row r="870">
          <cell r="AH870" t="str">
            <v>E.S.E. HOSPITAL  CRISTO REY  -BALBOA</v>
          </cell>
        </row>
        <row r="871">
          <cell r="AH871" t="str">
            <v>E.S.E. HOSPITAL  DEPARTAMENTAL DE NARIÑO</v>
          </cell>
        </row>
        <row r="872">
          <cell r="AH872" t="str">
            <v>E.S.E. HOSPITAL  DEPARTAMENTAL MARIO CORREA RENJIFO  - CALI (VALLE)</v>
          </cell>
        </row>
        <row r="873">
          <cell r="AH873" t="str">
            <v>E.S.E. HOSPITAL  DEPARTAMENTAL SAN RAFAEL  -ZARZAL</v>
          </cell>
        </row>
        <row r="874">
          <cell r="AH874" t="str">
            <v>E.S.E. HOSPITAL  EDUARDO ARREDONDO DAZA   - VALLEDUPAR</v>
          </cell>
        </row>
        <row r="875">
          <cell r="AH875" t="str">
            <v>E.S.E. HOSPITAL  EDUARDO SANTOS  -LA UNION</v>
          </cell>
        </row>
        <row r="876">
          <cell r="AH876" t="str">
            <v>E.S.E. HOSPITAL  EL BUEN SAMARITANO  -LA CRUZ</v>
          </cell>
        </row>
        <row r="877">
          <cell r="AH877" t="str">
            <v>E.S.E. HOSPITAL  EL CARMEN  -AMALFI</v>
          </cell>
        </row>
        <row r="878">
          <cell r="AH878" t="str">
            <v>E.S.E. HOSPITAL  EL SALVADOR DE UBATE</v>
          </cell>
        </row>
        <row r="879">
          <cell r="AH879" t="str">
            <v>E.S.E. HOSPITAL  EL TUNAL</v>
          </cell>
        </row>
        <row r="880">
          <cell r="AH880" t="str">
            <v>E.S.E. HOSPITAL  EMIGDIO PALACIO  -ENTRERRIOS</v>
          </cell>
        </row>
        <row r="881">
          <cell r="AH881" t="str">
            <v>E.S.E. HOSPITAL  FEDERICO ARBELAEZ   - CUNDAY</v>
          </cell>
        </row>
        <row r="882">
          <cell r="AH882" t="str">
            <v>E.S.E. HOSPITAL  FELIPE ARBELAEZ  -ALEJANDRIA</v>
          </cell>
        </row>
        <row r="883">
          <cell r="AH883" t="str">
            <v>E.S.E. HOSPITAL  FERNANDO TROCONIS</v>
          </cell>
        </row>
        <row r="884">
          <cell r="AH884" t="str">
            <v>E.S.E. HOSPITAL  FRANCISCO BARRERA  -DON MATIAS</v>
          </cell>
        </row>
        <row r="885">
          <cell r="AH885" t="str">
            <v>E.S.E. HOSPITAL  FRANCISCO DE PAULA SANTANDER  - SANTANDER DE QUILICHAO</v>
          </cell>
        </row>
        <row r="886">
          <cell r="AH886" t="str">
            <v>E.S.E. HOSPITAL  GABRIEL PELAEZ M.  -JARDÍN</v>
          </cell>
        </row>
        <row r="887">
          <cell r="AH887" t="str">
            <v>E.S.E. HOSPITAL  GENERAL DE MEDELLÍN</v>
          </cell>
        </row>
        <row r="888">
          <cell r="AH888" t="str">
            <v>E.S.E. HOSPITAL  GERMÁN VÉLEZ GUTIÉRREZ  -BETULIA</v>
          </cell>
        </row>
        <row r="889">
          <cell r="AH889" t="str">
            <v>E.S.E. HOSPITAL  GONZALO CONTRERAS  - LA UNIÓN</v>
          </cell>
        </row>
        <row r="890">
          <cell r="AH890" t="str">
            <v>E.S.E. HOSPITAL  GUILLERMO GAVIRIA CORREA  -CAICEDO</v>
          </cell>
        </row>
        <row r="891">
          <cell r="AH891" t="str">
            <v>E.S.E. HOSPITAL  GUSTAVO GONZÁLEZ  -SAN ANDRÉS</v>
          </cell>
        </row>
        <row r="892">
          <cell r="AH892" t="str">
            <v>E.S.E. HOSPITAL  HECTOR ABAD GÓMEZ  -SAN JUAN DE URABA</v>
          </cell>
        </row>
        <row r="893">
          <cell r="AH893" t="str">
            <v>E.S.E. HOSPITAL  HECTOR ABAD GÓMEZ  -YONDO</v>
          </cell>
        </row>
        <row r="894">
          <cell r="AH894" t="str">
            <v>E.S.E. HOSPITAL  HORACIO MUÑOZ SUESCÚN  -SOPETRAN</v>
          </cell>
        </row>
        <row r="895">
          <cell r="AH895" t="str">
            <v>E.S.E. HOSPITAL  ISABEL LA CATÓLICA   -CACERES</v>
          </cell>
        </row>
        <row r="896">
          <cell r="AH896" t="str">
            <v>E.S.E. HOSPITAL  ISMAEL PERDOMO   - VILLAHERMOSA</v>
          </cell>
        </row>
        <row r="897">
          <cell r="AH897" t="str">
            <v>E.S.E. HOSPITAL  JOSE  MARIA CORDOBA  -CONCEPCIÓN</v>
          </cell>
        </row>
        <row r="898">
          <cell r="AH898" t="str">
            <v>E.S.E. HOSPITAL  JOSÉ MARÍA HERNÁNDEZ  -MOCOA</v>
          </cell>
        </row>
        <row r="899">
          <cell r="AH899" t="str">
            <v>E.S.E. HOSPITAL  JOSÉ RUFINO VIVAS  -DAGUA</v>
          </cell>
        </row>
        <row r="900">
          <cell r="AH900" t="str">
            <v>E.S.E. HOSPITAL  KENNEDY  - RIOFRIO</v>
          </cell>
        </row>
        <row r="901">
          <cell r="AH901" t="str">
            <v>E.S.E. HOSPITAL  LA ANUNCIACIÓN  -MUTATA</v>
          </cell>
        </row>
        <row r="902">
          <cell r="AH902" t="str">
            <v>E.S.E. HOSPITAL  LA BUENA ESPERANZA   -YUMBO</v>
          </cell>
        </row>
        <row r="903">
          <cell r="AH903" t="str">
            <v>E.S.E. HOSPITAL  LA CANDELARIA  - EL BANCO</v>
          </cell>
        </row>
        <row r="904">
          <cell r="AH904" t="str">
            <v>E.S.E. HOSPITAL  LA CRUZ  -PUERTO BERRIO</v>
          </cell>
        </row>
        <row r="905">
          <cell r="AH905" t="str">
            <v>E.S.E. HOSPITAL  LA INMACULADA  -GUATAPE</v>
          </cell>
        </row>
        <row r="906">
          <cell r="AH906" t="str">
            <v>E.S.E. HOSPITAL  LA MARIA - MEDELLÍN</v>
          </cell>
        </row>
        <row r="907">
          <cell r="AH907" t="str">
            <v>E.S.E. HOSPITAL  LA MERCED  -LA MERCED</v>
          </cell>
        </row>
        <row r="908">
          <cell r="AH908" t="str">
            <v>E.S.E. HOSPITAL  LA MILAGROSA   - VILLARICA</v>
          </cell>
        </row>
        <row r="909">
          <cell r="AH909" t="str">
            <v>E.S.E. HOSPITAL  LA MISERICORDIA  - YALÍ</v>
          </cell>
        </row>
        <row r="910">
          <cell r="AH910" t="str">
            <v>E.S.E. HOSPITAL  LA MISERICORDIA  -ANGELÓPOLIS</v>
          </cell>
        </row>
        <row r="911">
          <cell r="AH911" t="str">
            <v>E.S.E. HOSPITAL  LA MISERICORDIA  -CALARCA</v>
          </cell>
        </row>
        <row r="912">
          <cell r="AH912" t="str">
            <v>E.S.E. HOSPITAL  LA MISERICORDIA  -NECHÍ</v>
          </cell>
        </row>
        <row r="913">
          <cell r="AH913" t="str">
            <v>E.S.E. HOSPITAL  LA PAZ  -PUERTO TRIUNFO</v>
          </cell>
        </row>
        <row r="914">
          <cell r="AH914" t="str">
            <v>E.S.E. HOSPITAL  LA VICTORIA</v>
          </cell>
        </row>
        <row r="915">
          <cell r="AH915" t="str">
            <v>E.S.E. HOSPITAL  LORENCITA VILLEGAS  -SAMANIEGO</v>
          </cell>
        </row>
        <row r="916">
          <cell r="AH916" t="str">
            <v>E.S.E. HOSPITAL  LUIS PASTEUR   - MELGAR</v>
          </cell>
        </row>
        <row r="917">
          <cell r="AH917" t="str">
            <v>E.S.E. HOSPITAL  MANUEL URIBE ANGEL  -ENVIGADO</v>
          </cell>
        </row>
        <row r="918">
          <cell r="AH918" t="str">
            <v>E.S.E. HOSPITAL  MARCO A. CARDONA  -MACEO</v>
          </cell>
        </row>
        <row r="919">
          <cell r="AH919" t="str">
            <v>E.S.E. HOSPITAL  MARCO FIDEL SUAREZ  -BELLO</v>
          </cell>
        </row>
        <row r="920">
          <cell r="AH920" t="str">
            <v>E.S.E. HOSPITAL  MARÍA A. TORO ELEJALDE  -FRONTINO</v>
          </cell>
        </row>
        <row r="921">
          <cell r="AH921" t="str">
            <v>E.S.E. HOSPITAL  MARÍA AUXILIADORA  -CHIGORODO</v>
          </cell>
        </row>
        <row r="922">
          <cell r="AH922" t="str">
            <v>E.S.E. HOSPITAL  MARIA AUXILIADORA  -IQUIRA</v>
          </cell>
        </row>
        <row r="923">
          <cell r="AH923" t="str">
            <v>E.S.E. HOSPITAL  MARIA INMACULADA   - RIOBLANCO</v>
          </cell>
        </row>
        <row r="924">
          <cell r="AH924" t="str">
            <v>E.S.E. HOSPITAL  MARIO GAITAN YANGUAS   -SOACHA</v>
          </cell>
        </row>
        <row r="925">
          <cell r="AH925" t="str">
            <v>E.S.E. HOSPITAL  MUNICIPAL DE SAN VICENTE</v>
          </cell>
        </row>
        <row r="926">
          <cell r="AH926" t="str">
            <v>E.S.E. HOSPITAL  NAZARETH</v>
          </cell>
        </row>
        <row r="927">
          <cell r="AH927" t="str">
            <v>E.S.E. HOSPITAL  NAZARETH  -QUINCHIA</v>
          </cell>
        </row>
        <row r="928">
          <cell r="AH928" t="str">
            <v>E.S.E. HOSPITAL  NELSON RESTREPO MARTINEZ  - GUAYABAL</v>
          </cell>
        </row>
        <row r="929">
          <cell r="AH929" t="str">
            <v>E.S.E. HOSPITAL  NUESTRA SEÑORA DE FATIMA  -SUAZA</v>
          </cell>
        </row>
        <row r="930">
          <cell r="AH930" t="str">
            <v>E.S.E. HOSPITAL  NUESTRA SEÑORA DE GUADALUPE  -GUADALUPE</v>
          </cell>
        </row>
        <row r="931">
          <cell r="AH931" t="str">
            <v>E.S.E. HOSPITAL  NUESTRA SEÑORA DE LOS SANTOS   - LA VICTORIA</v>
          </cell>
        </row>
        <row r="932">
          <cell r="AH932" t="str">
            <v>E.S.E. HOSPITAL  NUESTRA SEÑORA DE LOURDES   - ATACO</v>
          </cell>
        </row>
        <row r="933">
          <cell r="AH933" t="str">
            <v>E.S.E. HOSPITAL  NUESTRA SEÑORA DEL CARMEN  - CARMEN DE APICALA</v>
          </cell>
        </row>
        <row r="934">
          <cell r="AH934" t="str">
            <v>E.S.E. HOSPITAL  NUESTRA SEÑORA DEL CARMEN  -EL BAGRE</v>
          </cell>
        </row>
        <row r="935">
          <cell r="AH935" t="str">
            <v>E.S.E. HOSPITAL  NUESTRA SEÑORA DEL CARMEN  -GUAMAL</v>
          </cell>
        </row>
        <row r="936">
          <cell r="AH936" t="str">
            <v>E.S.E. HOSPITAL  NUESTRA SEÑORA DEL PERPETUO SOCORRO  -DABEIBA</v>
          </cell>
        </row>
        <row r="937">
          <cell r="AH937" t="str">
            <v>E.S.E. HOSPITAL  NUESTRA SEÑORA DEL ROSARIO  -BELMIRA</v>
          </cell>
        </row>
        <row r="938">
          <cell r="AH938" t="str">
            <v>E.S.E. HOSPITAL  NUESTRA SEÑORA DEL ROSARIO  -CAMPOALEGRE</v>
          </cell>
        </row>
        <row r="939">
          <cell r="AH939" t="str">
            <v>E.S.E. HOSPITAL  OCCIDENTE  -KENNEDY</v>
          </cell>
        </row>
        <row r="940">
          <cell r="AH940" t="str">
            <v>E.S.E. HOSPITAL  OCTAVIO OLIVARES  -PUERTO NARE</v>
          </cell>
        </row>
        <row r="941">
          <cell r="AH941" t="str">
            <v>E.S.E. HOSPITAL  OLAYA HERRERA  -GAMARRA</v>
          </cell>
        </row>
        <row r="942">
          <cell r="AH942" t="str">
            <v>E.S.E. HOSPITAL  OSCAR E. VERGARA  -SAN PEDRO DE URABA</v>
          </cell>
        </row>
        <row r="943">
          <cell r="AH943" t="str">
            <v>E.S.E. HOSPITAL  PABLO VI   -BOSA</v>
          </cell>
        </row>
        <row r="944">
          <cell r="AH944" t="str">
            <v>E.S.E. HOSPITAL  PEDRO CLAVER AGUIRRE  -TOLEDO</v>
          </cell>
        </row>
        <row r="945">
          <cell r="AH945" t="str">
            <v>E.S.E. HOSPITAL  PEDRO LEON   - LA MESA</v>
          </cell>
        </row>
        <row r="946">
          <cell r="AH946" t="str">
            <v>E.S.E. HOSPITAL  PEDRO NEL CARDONA  -ARBOLETES</v>
          </cell>
        </row>
        <row r="947">
          <cell r="AH947" t="str">
            <v>E.S.E. HOSPITAL  PIO X  -CARACOLÍ</v>
          </cell>
        </row>
        <row r="948">
          <cell r="AH948" t="str">
            <v>E.S.E. HOSPITAL  PIO XII   - ARGELIA</v>
          </cell>
        </row>
        <row r="949">
          <cell r="AH949" t="str">
            <v>E.S.E. HOSPITAL  PIO XII  -COLÓN</v>
          </cell>
        </row>
        <row r="950">
          <cell r="AH950" t="str">
            <v>E.S.E. HOSPITAL  PLANADAS   - PLANADAS</v>
          </cell>
        </row>
        <row r="951">
          <cell r="AH951" t="str">
            <v>E.S.E. HOSPITAL  PRESBITERO ALFONSO M.  -SAN RAFAEL</v>
          </cell>
        </row>
        <row r="952">
          <cell r="AH952" t="str">
            <v>E.S.E. HOSPITAL  SAGRADA FAMILIA  -CAMPAMENTO</v>
          </cell>
        </row>
        <row r="953">
          <cell r="AH953" t="str">
            <v>E.S.E. HOSPITAL  SAGRADO CORAZÓN DE JESUS  -BRICEÑO</v>
          </cell>
        </row>
        <row r="954">
          <cell r="AH954" t="str">
            <v>E.S.E. HOSPITAL  SAN AGUSTIN  -FONSECA</v>
          </cell>
        </row>
        <row r="955">
          <cell r="AH955" t="str">
            <v>E.S.E. HOSPITAL  SAN AGUSTIN  -PUERTO MERIZALDE (BUENAVENTURA)</v>
          </cell>
        </row>
        <row r="956">
          <cell r="AH956" t="str">
            <v>E.S.E. HOSPITAL  SAN ANDRES  -TUMACO</v>
          </cell>
        </row>
        <row r="957">
          <cell r="AH957" t="str">
            <v>E.S.E. HOSPITAL  SAN ANTONIO   - GUAMO</v>
          </cell>
        </row>
        <row r="958">
          <cell r="AH958" t="str">
            <v>E.S.E. HOSPITAL  SAN ANTONIO  - AMBALEMA</v>
          </cell>
        </row>
        <row r="959">
          <cell r="AH959" t="str">
            <v>E.S.E. HOSPITAL  SAN ANTONIO  - HERVEO</v>
          </cell>
        </row>
        <row r="960">
          <cell r="AH960" t="str">
            <v>E.S.E. HOSPITAL  SAN ANTONIO  - NATAGAIMA</v>
          </cell>
        </row>
        <row r="961">
          <cell r="AH961" t="str">
            <v>E.S.E. HOSPITAL  SAN ANTONIO  -BETANIA</v>
          </cell>
        </row>
        <row r="962">
          <cell r="AH962" t="str">
            <v>E.S.E. HOSPITAL  SAN ANTONIO  -BURITICÁ</v>
          </cell>
        </row>
        <row r="963">
          <cell r="AH963" t="str">
            <v>E.S.E. HOSPITAL  SAN ANTONIO  -CARAMANTA</v>
          </cell>
        </row>
        <row r="964">
          <cell r="AH964" t="str">
            <v>E.S.E. HOSPITAL  SAN ANTONIO  -CISNEROS</v>
          </cell>
        </row>
        <row r="965">
          <cell r="AH965" t="str">
            <v>E.S.E. HOSPITAL  SAN ANTONIO  -MANZANARES</v>
          </cell>
        </row>
        <row r="966">
          <cell r="AH966" t="str">
            <v>E.S.E. HOSPITAL  SAN ANTONIO  -MONTEBELLO</v>
          </cell>
        </row>
        <row r="967">
          <cell r="AH967" t="str">
            <v>E.S.E. HOSPITAL  SAN ANTONIO  -ROLDANILLO (VALLE)</v>
          </cell>
        </row>
        <row r="968">
          <cell r="AH968" t="str">
            <v>E.S.E. HOSPITAL  SAN ANTONIO  -TARAZÁ</v>
          </cell>
        </row>
        <row r="969">
          <cell r="AH969" t="str">
            <v>E.S.E. HOSPITAL  SAN ANTONIO  -TARQUÍ</v>
          </cell>
        </row>
        <row r="970">
          <cell r="AH970" t="str">
            <v>E.S.E. HOSPITAL  SAN ANTONIO  -TIMANA</v>
          </cell>
        </row>
        <row r="971">
          <cell r="AH971" t="str">
            <v>E.S.E. HOSPITAL  SAN BARTOLOME  -MURINDÓ</v>
          </cell>
        </row>
        <row r="972">
          <cell r="AH972" t="str">
            <v>E.S.E. HOSPITAL  SAN BERNABE    - BUGALAGRANDE</v>
          </cell>
        </row>
        <row r="973">
          <cell r="AH973" t="str">
            <v>E.S.E. HOSPITAL  SAN BLAS II</v>
          </cell>
        </row>
        <row r="974">
          <cell r="AH974" t="str">
            <v>E.S.E. HOSPITAL  SAN CAMILO DE CELIS  -VEGACHI</v>
          </cell>
        </row>
        <row r="975">
          <cell r="AH975" t="str">
            <v>E.S.E. HOSPITAL  SAN CARLOS  -AIPE</v>
          </cell>
        </row>
        <row r="976">
          <cell r="AH976" t="str">
            <v>E.S.E. HOSPITAL  SAN CARLOS  -CAÑASGORDAS</v>
          </cell>
        </row>
        <row r="977">
          <cell r="AH977" t="str">
            <v>E.S.E. HOSPITAL  SAN CARLOS  -SAN PABLO</v>
          </cell>
        </row>
        <row r="978">
          <cell r="AH978" t="str">
            <v>E.S.E. HOSPITAL  SAN CRISTOBAL   - CIENAGA</v>
          </cell>
        </row>
        <row r="979">
          <cell r="AH979" t="str">
            <v>E.S.E. HOSPITAL  SAN CRISTOBAL - BOGOTA</v>
          </cell>
        </row>
        <row r="980">
          <cell r="AH980" t="str">
            <v>E.S.E. HOSPITAL  SAN DIEGO  -CERETE</v>
          </cell>
        </row>
        <row r="981">
          <cell r="AH981" t="str">
            <v>E.S.E. HOSPITAL  SAN FELIX  -LA DORADA</v>
          </cell>
        </row>
        <row r="982">
          <cell r="AH982" t="str">
            <v>E.S.E. HOSPITAL  SAN FERNANDO  -AMAGÁ</v>
          </cell>
        </row>
        <row r="983">
          <cell r="AH983" t="str">
            <v>E.S.E. HOSPITAL  SAN FRANCISCO   - IBAGUE</v>
          </cell>
        </row>
        <row r="984">
          <cell r="AH984" t="str">
            <v>E.S.E. HOSPITAL  SAN FRANCISCO  - GACHETA</v>
          </cell>
        </row>
        <row r="985">
          <cell r="AH985" t="str">
            <v>E.S.E. HOSPITAL  SAN FRANCISCO  -PEQUE</v>
          </cell>
        </row>
        <row r="986">
          <cell r="AH986" t="str">
            <v>E.S.E. HOSPITAL  SAN FRANCISCO DE ASIS  -ANZÁ</v>
          </cell>
        </row>
        <row r="987">
          <cell r="AH987" t="str">
            <v>E.S.E. HOSPITAL  SAN FRANCISCO DE ASIS  -PALERMO</v>
          </cell>
        </row>
        <row r="988">
          <cell r="AH988" t="str">
            <v>E.S.E. HOSPITAL  SAN FRANCISCO DE ASIS  -SAN FRANCISCO</v>
          </cell>
        </row>
        <row r="989">
          <cell r="AH989" t="str">
            <v>E.S.E. HOSPITAL  SAN ISIDRO  -GIRALDO</v>
          </cell>
        </row>
        <row r="990">
          <cell r="AH990" t="str">
            <v>E.S.E. HOSPITAL  SAN JOAQUIN  -NARIÑO</v>
          </cell>
        </row>
        <row r="991">
          <cell r="AH991" t="str">
            <v>E.S.E. HOSPITAL  SAN JORGE   - CALIMA EL DARIEN</v>
          </cell>
        </row>
        <row r="992">
          <cell r="AH992" t="str">
            <v>E.S.E. HOSPITAL  SAN JOSE  - ORTEGA</v>
          </cell>
        </row>
        <row r="993">
          <cell r="AH993" t="str">
            <v>E.S.E. HOSPITAL  SAN JOSÉ  - RESTREPO</v>
          </cell>
        </row>
        <row r="994">
          <cell r="AH994" t="str">
            <v>E.S.E. HOSPITAL  SAN JOSÉ  -BÉLEN DE UMBRÍA</v>
          </cell>
        </row>
        <row r="995">
          <cell r="AH995" t="str">
            <v>E.S.E. HOSPITAL  SAN JOSE  -LA CELIA</v>
          </cell>
        </row>
        <row r="996">
          <cell r="AH996" t="str">
            <v>E.S.E. HOSPITAL  SAN JOSE  -MARIQUITA</v>
          </cell>
        </row>
        <row r="997">
          <cell r="AH997" t="str">
            <v>E.S.E. HOSPITAL  SAN JOSE  -SALGAR</v>
          </cell>
        </row>
        <row r="998">
          <cell r="AH998" t="str">
            <v>E.S.E. HOSPITAL  SAN JOSE  -SAN JOSÉ DEL GUAVIARE</v>
          </cell>
        </row>
        <row r="999">
          <cell r="AH999" t="str">
            <v>E.S.E. HOSPITAL  SAN JOSE -BELALCAZAR</v>
          </cell>
        </row>
        <row r="1000">
          <cell r="AH1000" t="str">
            <v>E.S.E. HOSPITAL  SAN JUAN DE DIOS   - ANZOATEGUI</v>
          </cell>
        </row>
        <row r="1001">
          <cell r="AH1001" t="str">
            <v>E.S.E. HOSPITAL  SAN JUAN DE DIOS  - BARICHARA</v>
          </cell>
        </row>
        <row r="1002">
          <cell r="AH1002" t="str">
            <v>E.S.E. HOSPITAL  SAN JUAN DE DIOS  - LEBRIJA</v>
          </cell>
        </row>
        <row r="1003">
          <cell r="AH1003" t="str">
            <v>E.S.E. HOSPITAL  SAN JUAN DE DIOS  - RIOSUCIO</v>
          </cell>
        </row>
        <row r="1004">
          <cell r="AH1004" t="str">
            <v>E.S.E. HOSPITAL  SAN JUAN DE DIOS  -ABEJORRAL</v>
          </cell>
        </row>
        <row r="1005">
          <cell r="AH1005" t="str">
            <v>E.S.E. HOSPITAL  SAN JUAN DE DIOS  -ANORÍ</v>
          </cell>
        </row>
        <row r="1006">
          <cell r="AH1006" t="str">
            <v>E.S.E. HOSPITAL  SAN JUAN DE DIOS  -ARMENIA</v>
          </cell>
        </row>
        <row r="1007">
          <cell r="AH1007" t="str">
            <v>E.S.E. HOSPITAL  SAN JUAN DE DIOS  -CARMEN DE VIBORAL</v>
          </cell>
        </row>
        <row r="1008">
          <cell r="AH1008" t="str">
            <v>E.S.E. HOSPITAL  SAN JUAN DE DIOS  -COCORNÁ</v>
          </cell>
        </row>
        <row r="1009">
          <cell r="AH1009" t="str">
            <v>E.S.E. HOSPITAL  SAN JUAN DE DIOS  -CONCORDIA</v>
          </cell>
        </row>
        <row r="1010">
          <cell r="AH1010" t="str">
            <v>E.S.E. HOSPITAL  SAN JUAN DE DIOS  -ITUANGO</v>
          </cell>
        </row>
        <row r="1011">
          <cell r="AH1011" t="str">
            <v>E.S.E. HOSPITAL  SAN JUAN DE DIOS  -MARINILLA</v>
          </cell>
        </row>
        <row r="1012">
          <cell r="AH1012" t="str">
            <v>E.S.E. HOSPITAL  SAN JUAN DE DIOS  -PENSILVANIA</v>
          </cell>
        </row>
        <row r="1013">
          <cell r="AH1013" t="str">
            <v>E.S.E. HOSPITAL  SAN JUAN DE DIOS  -PEÑOL</v>
          </cell>
        </row>
        <row r="1014">
          <cell r="AH1014" t="str">
            <v>E.S.E. HOSPITAL  SAN JUAN DE DIOS  -SANTA ROSA DE OSOS</v>
          </cell>
        </row>
        <row r="1015">
          <cell r="AH1015" t="str">
            <v>E.S.E. HOSPITAL  SAN JUAN DE DIOS  -SANTUARIO</v>
          </cell>
        </row>
        <row r="1016">
          <cell r="AH1016" t="str">
            <v>E.S.E. HOSPITAL  SAN JUAN DE DIOS  -SEGOVIA</v>
          </cell>
        </row>
        <row r="1017">
          <cell r="AH1017" t="str">
            <v>E.S.E. HOSPITAL  SAN JUAN DE DIOS  -SONSÓN</v>
          </cell>
        </row>
        <row r="1018">
          <cell r="AH1018" t="str">
            <v>E.S.E. HOSPITAL  SAN JUAN DE DIOS  -TÁMESIS</v>
          </cell>
        </row>
        <row r="1019">
          <cell r="AH1019" t="str">
            <v>E.S.E. HOSPITAL  SAN JUAN DE DIOS  -TITIRIBÍ</v>
          </cell>
        </row>
        <row r="1020">
          <cell r="AH1020" t="str">
            <v>E.S.E. HOSPITAL  SAN JUAN DE DIOS  -VALDIVIA</v>
          </cell>
        </row>
        <row r="1021">
          <cell r="AH1021" t="str">
            <v>E.S.E. HOSPITAL  SAN JUAN DE DIOS  -VALPARAISO</v>
          </cell>
        </row>
        <row r="1022">
          <cell r="AH1022" t="str">
            <v>E.S.E. HOSPITAL  SAN JUAN DEL SUROESTE  -HISPANIA</v>
          </cell>
        </row>
        <row r="1023">
          <cell r="AH1023" t="str">
            <v>E.S.E. HOSPITAL  SAN JULIAN  -ARGELIA</v>
          </cell>
        </row>
        <row r="1024">
          <cell r="AH1024" t="str">
            <v>E.S.E. HOSPITAL  SAN LUIS BELTRAN  -SAN JERONIMO</v>
          </cell>
        </row>
        <row r="1025">
          <cell r="AH1025" t="str">
            <v>E.S.E. HOSPITAL  SAN MARCOS  -CHINCHINA</v>
          </cell>
        </row>
        <row r="1026">
          <cell r="AH1026" t="str">
            <v>E.S.E. HOSPITAL  SAN MARTÍN  -ARMENIA</v>
          </cell>
        </row>
        <row r="1027">
          <cell r="AH1027" t="str">
            <v>E.S.E. HOSPITAL  SAN MARTIN  -SAN MARTIN</v>
          </cell>
        </row>
        <row r="1028">
          <cell r="AH1028" t="str">
            <v>E.S.E. HOSPITAL  SAN MARTIN DE PORRES  - CHOCONTA</v>
          </cell>
        </row>
        <row r="1029">
          <cell r="AH1029" t="str">
            <v>E.S.E. HOSPITAL  SAN NICOLAS  . - VERSALLES</v>
          </cell>
        </row>
        <row r="1030">
          <cell r="AH1030" t="str">
            <v>E.S.E. HOSPITAL  SAN NICOLAS  -PLANETA RICA</v>
          </cell>
        </row>
        <row r="1031">
          <cell r="AH1031" t="str">
            <v>E.S.E. HOSPITAL  SAN PABLO  -TARSO</v>
          </cell>
        </row>
        <row r="1032">
          <cell r="AH1032" t="str">
            <v>E.S.E. HOSPITAL  SAN PEDRO  -SABANALARGA</v>
          </cell>
        </row>
        <row r="1033">
          <cell r="AH1033" t="str">
            <v>E.S.E. HOSPITAL  SAN PEDRO Y SAN PABLO  -LA VIRGINIA</v>
          </cell>
        </row>
        <row r="1034">
          <cell r="AH1034" t="str">
            <v>E.S.E. HOSPITAL  SAN RAFAEL    - FUSAGASUGA</v>
          </cell>
        </row>
        <row r="1035">
          <cell r="AH1035" t="str">
            <v>E.S.E. HOSPITAL  SAN RAFAEL   - CAROLINA</v>
          </cell>
        </row>
        <row r="1036">
          <cell r="AH1036" t="str">
            <v>E.S.E. HOSPITAL  SAN RAFAEL   - DOLORES</v>
          </cell>
        </row>
        <row r="1037">
          <cell r="AH1037" t="str">
            <v>E.S.E. HOSPITAL  SAN RAFAEL   - EL AGUILA</v>
          </cell>
        </row>
        <row r="1038">
          <cell r="AH1038" t="str">
            <v>E.S.E. HOSPITAL  SAN RAFAEL   - EL CERRITO</v>
          </cell>
        </row>
        <row r="1039">
          <cell r="AH1039" t="str">
            <v>E.S.E. HOSPITAL  SAN RAFAEL   - FACATATIVÁ</v>
          </cell>
        </row>
        <row r="1040">
          <cell r="AH1040" t="str">
            <v>E.S.E. HOSPITAL  SAN RAFAEL   - PACHO</v>
          </cell>
        </row>
        <row r="1041">
          <cell r="AH1041" t="str">
            <v>E.S.E. HOSPITAL  SAN RAFAEL  - CAQUEZA</v>
          </cell>
        </row>
        <row r="1042">
          <cell r="AH1042" t="str">
            <v>E.S.E. HOSPITAL  SAN RAFAEL  - FUNDACIÓN</v>
          </cell>
        </row>
        <row r="1043">
          <cell r="AH1043" t="str">
            <v>E.S.E. HOSPITAL  SAN RAFAEL  - OIBA</v>
          </cell>
        </row>
        <row r="1044">
          <cell r="AH1044" t="str">
            <v>E.S.E. HOSPITAL  SAN RAFAEL  -ANDES</v>
          </cell>
        </row>
        <row r="1045">
          <cell r="AH1045" t="str">
            <v>E.S.E. HOSPITAL  SAN RAFAEL  -ANGOSTURA</v>
          </cell>
        </row>
        <row r="1046">
          <cell r="AH1046" t="str">
            <v>E.S.E. HOSPITAL  SAN RAFAEL  -EBEJICO</v>
          </cell>
        </row>
        <row r="1047">
          <cell r="AH1047" t="str">
            <v>E.S.E. HOSPITAL  SAN RAFAEL  -GIRARDOTA</v>
          </cell>
        </row>
        <row r="1048">
          <cell r="AH1048" t="str">
            <v>E.S.E. HOSPITAL  SAN RAFAEL  -HELICONIA</v>
          </cell>
        </row>
        <row r="1049">
          <cell r="AH1049" t="str">
            <v>E.S.E. HOSPITAL  SAN RAFAEL  -ITAGUÍ</v>
          </cell>
        </row>
        <row r="1050">
          <cell r="AH1050" t="str">
            <v>E.S.E. HOSPITAL  SAN RAFAEL  -JERICÓ</v>
          </cell>
        </row>
        <row r="1051">
          <cell r="AH1051" t="str">
            <v>E.S.E. HOSPITAL  SAN RAFAEL  -PUEBLORRICO</v>
          </cell>
        </row>
        <row r="1052">
          <cell r="AH1052" t="str">
            <v>E.S.E. HOSPITAL  SAN RAFAEL  -SAN LUIS</v>
          </cell>
        </row>
        <row r="1053">
          <cell r="AH1053" t="str">
            <v>E.S.E. HOSPITAL  SAN RAFAEL  -SANTO DOMINGO</v>
          </cell>
        </row>
        <row r="1054">
          <cell r="AH1054" t="str">
            <v>E.S.E. HOSPITAL  SAN RAFAEL  -VENECIA</v>
          </cell>
        </row>
        <row r="1055">
          <cell r="AH1055" t="str">
            <v>E.S.E. HOSPITAL  SAN RAFAEL  -ZARAGOZA</v>
          </cell>
        </row>
        <row r="1056">
          <cell r="AH1056" t="str">
            <v>E.S.E. HOSPITAL  SAN ROQUE   - COYAIMA</v>
          </cell>
        </row>
        <row r="1057">
          <cell r="AH1057" t="str">
            <v>E.S.E. HOSPITAL  SAN ROQUE   - GUACARI</v>
          </cell>
        </row>
        <row r="1058">
          <cell r="AH1058" t="str">
            <v>E.S.E. HOSPITAL  SAN ROQUE   - PRADERA</v>
          </cell>
        </row>
        <row r="1059">
          <cell r="AH1059" t="str">
            <v>E.S.E. HOSPITAL  SAN ROQUE  - SIMACOTA</v>
          </cell>
        </row>
        <row r="1060">
          <cell r="AH1060" t="str">
            <v>E.S.E. HOSPITAL  SAN ROQUE  -SAN ROQUE</v>
          </cell>
        </row>
        <row r="1061">
          <cell r="AH1061" t="str">
            <v>E.S.E. HOSPITAL  SAN SEBASTIAN DE URABA  -NECOCLÍ</v>
          </cell>
        </row>
        <row r="1062">
          <cell r="AH1062" t="str">
            <v>E.S.E. HOSPITAL  SAN VICENTE  - RAMIRIQUI</v>
          </cell>
        </row>
        <row r="1063">
          <cell r="AH1063" t="str">
            <v>E.S.E. HOSPITAL  SAN VICENTE  -ARAUCA</v>
          </cell>
        </row>
        <row r="1064">
          <cell r="AH1064" t="str">
            <v>E.S.E. HOSPITAL  SAN VICENTE  -ROVIRA</v>
          </cell>
        </row>
        <row r="1065">
          <cell r="AH1065" t="str">
            <v>E.S.E. HOSPITAL  SAN VICENTE DE PAUL   - FRESNO</v>
          </cell>
        </row>
        <row r="1066">
          <cell r="AH1066" t="str">
            <v>E.S.E. HOSPITAL  SAN VICENTE DE PAUL  - FILANDIA</v>
          </cell>
        </row>
        <row r="1067">
          <cell r="AH1067" t="str">
            <v>E.S.E. HOSPITAL  SAN VICENTE DE PAUL  - PRADO</v>
          </cell>
        </row>
        <row r="1068">
          <cell r="AH1068" t="str">
            <v>E.S.E. HOSPITAL  SAN VICENTE DE PAUL  -ALCALA</v>
          </cell>
        </row>
        <row r="1069">
          <cell r="AH1069" t="str">
            <v>E.S.E. HOSPITAL  SAN VICENTE DE PAUL  -ANSERMA</v>
          </cell>
        </row>
        <row r="1070">
          <cell r="AH1070" t="str">
            <v>E.S.E. HOSPITAL  SAN VICENTE DE PAUL  -APIA</v>
          </cell>
        </row>
        <row r="1071">
          <cell r="AH1071" t="str">
            <v>E.S.E. HOSPITAL  SAN VICENTE DE PAUL  -BARBOSA</v>
          </cell>
        </row>
        <row r="1072">
          <cell r="AH1072" t="str">
            <v>E.S.E. HOSPITAL  SAN VICENTE DE PAUL  -GENOVA</v>
          </cell>
        </row>
        <row r="1073">
          <cell r="AH1073" t="str">
            <v>E.S.E. HOSPITAL  SAN VICENTE DE PAUL  -LORICA</v>
          </cell>
        </row>
        <row r="1074">
          <cell r="AH1074" t="str">
            <v>E.S.E. HOSPITAL  SAN VICENTE DE PAUL  -MISTRATO</v>
          </cell>
        </row>
        <row r="1075">
          <cell r="AH1075" t="str">
            <v>E.S.E. HOSPITAL  SAN VICENTE DE PAUL  -PAIPA</v>
          </cell>
        </row>
        <row r="1076">
          <cell r="AH1076" t="str">
            <v>E.S.E. HOSPITAL  SAN VICENTE DE PAUL  -PUEBLORRICO</v>
          </cell>
        </row>
        <row r="1077">
          <cell r="AH1077" t="str">
            <v>E.S.E. HOSPITAL  SAN VICENTE DE PAUL  -REMEDIOS</v>
          </cell>
        </row>
        <row r="1078">
          <cell r="AH1078" t="str">
            <v>E.S.E. HOSPITAL  SAN VICENTE DE PAUL  -SAN CARLOS</v>
          </cell>
        </row>
        <row r="1079">
          <cell r="AH1079" t="str">
            <v>E.S.E. HOSPITAL  SAN VICENTE DE PAUL  -SAN JUAN DE RIOSECO</v>
          </cell>
        </row>
        <row r="1080">
          <cell r="AH1080" t="str">
            <v>E.S.E. HOSPITAL  SAN VICENTE DE PAUL  -SANTA ROSA DE CABAL</v>
          </cell>
        </row>
        <row r="1081">
          <cell r="AH1081" t="str">
            <v>E.S.E. HOSPITAL  SAN VICENTE DE PAUL  -URRAO</v>
          </cell>
        </row>
        <row r="1082">
          <cell r="AH1082" t="str">
            <v>E.S.E. HOSPITAL  SAN VICENTE FERRER  - ANDALUCIA</v>
          </cell>
        </row>
        <row r="1083">
          <cell r="AH1083" t="str">
            <v>E.S.E. HOSPITAL  SANTA ANA    - BOLIVAR</v>
          </cell>
        </row>
        <row r="1084">
          <cell r="AH1084" t="str">
            <v>E.S.E. HOSPITAL  SANTA ANA   - FALAN</v>
          </cell>
        </row>
        <row r="1085">
          <cell r="AH1085" t="str">
            <v>E.S.E. HOSPITAL  SANTA ANA  -GUATICA</v>
          </cell>
        </row>
        <row r="1086">
          <cell r="AH1086" t="str">
            <v>E.S.E. HOSPITAL  SANTA ANA  -PALESTINA</v>
          </cell>
        </row>
        <row r="1087">
          <cell r="AH1087" t="str">
            <v>E.S.E. HOSPITAL  SANTA ANA DE LOS CABALLEROS  - ANSERMANUEVO</v>
          </cell>
        </row>
        <row r="1088">
          <cell r="AH1088" t="str">
            <v>E.S.E. HOSPITAL  SANTA BARBARA  -VENADILLO</v>
          </cell>
        </row>
        <row r="1089">
          <cell r="AH1089" t="str">
            <v>E.S.E. HOSPITAL  SANTA BARBARA  -VERGARA</v>
          </cell>
        </row>
        <row r="1090">
          <cell r="AH1090" t="str">
            <v>E.S.E. HOSPITAL  SANTA CATALINA  -EL CAIRO</v>
          </cell>
        </row>
        <row r="1091">
          <cell r="AH1091" t="str">
            <v>E.S.E. HOSPITAL  SANTA CLARA</v>
          </cell>
        </row>
        <row r="1092">
          <cell r="AH1092" t="str">
            <v>E.S.E. HOSPITAL  SANTA CRUZ  - TRUJILLO</v>
          </cell>
        </row>
        <row r="1093">
          <cell r="AH1093" t="str">
            <v>E.S.E. HOSPITAL  SANTA ISABEL  -GÓMEZ PLATA</v>
          </cell>
        </row>
        <row r="1094">
          <cell r="AH1094" t="str">
            <v>E.S.E. HOSPITAL  SANTA ISABEL  -SAN PEDRO DE LOS MILAGROS</v>
          </cell>
        </row>
        <row r="1095">
          <cell r="AH1095" t="str">
            <v>E.S.E. HOSPITAL  SANTA LUCIA   - EL DOVIO</v>
          </cell>
        </row>
        <row r="1096">
          <cell r="AH1096" t="str">
            <v>E.S.E. HOSPITAL  SANTA LUCIA  -CAJAMARCA</v>
          </cell>
        </row>
        <row r="1097">
          <cell r="AH1097" t="str">
            <v>E.S.E. HOSPITAL  SANTA LUCIA  -FREDONIA</v>
          </cell>
        </row>
        <row r="1098">
          <cell r="AH1098" t="str">
            <v>E.S.E. HOSPITAL  SANTA MARGARITA  - LA CUMBRE</v>
          </cell>
        </row>
        <row r="1099">
          <cell r="AH1099" t="str">
            <v>E.S.E. HOSPITAL  SANTA MARGARITA  -COPACABANA</v>
          </cell>
        </row>
        <row r="1100">
          <cell r="AH1100" t="str">
            <v>E.S.E. HOSPITAL  SANTA MARIA  -SANTA BARBARA</v>
          </cell>
        </row>
        <row r="1101">
          <cell r="AH1101" t="str">
            <v>E.S.E. HOSPITAL  SANTA MONICA  -DOSQUEBRADAS</v>
          </cell>
        </row>
        <row r="1102">
          <cell r="AH1102" t="str">
            <v>E.S.E. HOSPITAL  SANTA SOFIA  -CALDAS</v>
          </cell>
        </row>
        <row r="1103">
          <cell r="AH1103" t="str">
            <v>E.S.E. HOSPITAL  SANTA TERESITA  -PACORA</v>
          </cell>
        </row>
        <row r="1104">
          <cell r="AH1104" t="str">
            <v>E.S.E. HOSPITAL  SANTANDER - CAICEDONIA</v>
          </cell>
        </row>
        <row r="1105">
          <cell r="AH1105" t="str">
            <v>E.S.E. HOSPITAL  SANTANDER HERRERA   - PIVIJAY</v>
          </cell>
        </row>
        <row r="1106">
          <cell r="AH1106" t="str">
            <v>E.S.E. HOSPITAL  SANTO DOMINGO  - CASABIANCA</v>
          </cell>
        </row>
        <row r="1107">
          <cell r="AH1107" t="str">
            <v>E.S.E. HOSPITAL  SARARE  -SARAVENA</v>
          </cell>
        </row>
        <row r="1108">
          <cell r="AH1108" t="str">
            <v>E.S.E. HOSPITAL  SIMON BOLÍVAR</v>
          </cell>
        </row>
        <row r="1109">
          <cell r="AH1109" t="str">
            <v>E.S.E. HOSPITAL  SUSANA LOPEZ DE VALENCIA  -POPAYAN</v>
          </cell>
        </row>
        <row r="1110">
          <cell r="AH1110" t="str">
            <v>E.S.E. HOSPITAL  TOBIAS PUERTA  -URAMITA</v>
          </cell>
        </row>
        <row r="1111">
          <cell r="AH1111" t="str">
            <v>E.S.E. HOSPITAL  TULIA DURAN DE BORRERO  -BARAYA</v>
          </cell>
        </row>
        <row r="1112">
          <cell r="AH1112" t="str">
            <v>E.S.E. HOSPITAL  ULPIANO TASCON - SAN PEDRO</v>
          </cell>
        </row>
        <row r="1113">
          <cell r="AH1113" t="str">
            <v>E.S.E. HOSPITAL  VENANCIO DÍAZ DÍAZ  -SABANETA</v>
          </cell>
        </row>
        <row r="1114">
          <cell r="AH1114" t="str">
            <v>E.S.E. HOSPITAL  VISTAHERMOSA</v>
          </cell>
        </row>
        <row r="1115">
          <cell r="AH1115" t="str">
            <v>E.S.E. HOSPITAL 7 DE AGOSTO DE PLATO - MAGDALENA</v>
          </cell>
        </row>
        <row r="1116">
          <cell r="AH1116" t="str">
            <v>E.S.E. HOSPITAL AGUSTÍN CODAZZI</v>
          </cell>
        </row>
        <row r="1117">
          <cell r="AH1117" t="str">
            <v>E.S.E. HOSPITAL ANTONIO ROLDÁN BETANCUR -APARTADO</v>
          </cell>
        </row>
        <row r="1118">
          <cell r="AH1118" t="str">
            <v>E.S.E. HOSPITAL BARRANCAS</v>
          </cell>
        </row>
        <row r="1119">
          <cell r="AH1119" t="str">
            <v>E.S.E. HOSPITAL BAUDILIO ACERO</v>
          </cell>
        </row>
        <row r="1120">
          <cell r="AH1120" t="str">
            <v>E.S.E. HOSPITAL CAICEDO FLOREZ - SUAITA</v>
          </cell>
        </row>
        <row r="1121">
          <cell r="AH1121" t="str">
            <v>E.S.E. HOSPITAL CAMILO VILLAZÓN PUMAREJO - PUEBLO BELLO</v>
          </cell>
        </row>
        <row r="1122">
          <cell r="AH1122" t="str">
            <v>E.S.E. HOSPITAL CENTRO ORIENTE</v>
          </cell>
        </row>
        <row r="1123">
          <cell r="AH1123" t="str">
            <v>E.S.E. HOSPITAL CERRO DE SAN ANTONIO - CERRO DE SAN ANTONIO</v>
          </cell>
        </row>
        <row r="1124">
          <cell r="AH1124" t="str">
            <v>E.S.E. HOSPITAL CESAR URIBE PIEDRAHITA  -CAUCASIA</v>
          </cell>
        </row>
        <row r="1125">
          <cell r="AH1125" t="str">
            <v>E.S.E. HOSPITAL CHAPINERO</v>
          </cell>
        </row>
        <row r="1126">
          <cell r="AH1126" t="str">
            <v>E.S.E. HOSPITAL COMUNAL LAS MALVINAS - FLORENCIA</v>
          </cell>
        </row>
        <row r="1127">
          <cell r="AH1127" t="str">
            <v>E.S.E. HOSPITAL CUMBAL</v>
          </cell>
        </row>
        <row r="1128">
          <cell r="AH1128" t="str">
            <v>E.S.E. HOSPITAL DE BOSA</v>
          </cell>
        </row>
        <row r="1129">
          <cell r="AH1129" t="str">
            <v>E.S.E. HOSPITAL DE CALDAS</v>
          </cell>
        </row>
        <row r="1130">
          <cell r="AH1130" t="str">
            <v>E.S.E. HOSPITAL DE CANDELARIA</v>
          </cell>
        </row>
        <row r="1131">
          <cell r="AH1131" t="str">
            <v>E.S.E. HOSPITAL DE CASTILLA LA NUEVA</v>
          </cell>
        </row>
        <row r="1132">
          <cell r="AH1132" t="str">
            <v>E.S.E. HOSPITAL DE CHIBOLO - CHIBOLO</v>
          </cell>
        </row>
        <row r="1133">
          <cell r="AH1133" t="str">
            <v>E.S.E. HOSPITAL DE EL PASO - HERNANDO QUINTERO BLANCO - EL PASO</v>
          </cell>
        </row>
        <row r="1134">
          <cell r="AH1134" t="str">
            <v>E.S.E. HOSPITAL DE GIRARDOT</v>
          </cell>
        </row>
        <row r="1135">
          <cell r="AH1135" t="str">
            <v>E.S.E. HOSPITAL DE HATILLO DE LOBA - BOLIVAR</v>
          </cell>
        </row>
        <row r="1136">
          <cell r="AH1136" t="str">
            <v>E.S.E. HOSPITAL DE JUAN DE ACOSTA</v>
          </cell>
        </row>
        <row r="1137">
          <cell r="AH1137" t="str">
            <v>E.S.E. HOSPITAL DE LA CEJA</v>
          </cell>
        </row>
        <row r="1138">
          <cell r="AH1138" t="str">
            <v>E.S.E. HOSPITAL DE MEISSEN</v>
          </cell>
        </row>
        <row r="1139">
          <cell r="AH1139" t="str">
            <v>E.S.E. HOSPITAL DE ORITO - ORITO</v>
          </cell>
        </row>
        <row r="1140">
          <cell r="AH1140" t="str">
            <v>E.S.E. HOSPITAL DE PEDRAZA - PEDRAZA</v>
          </cell>
        </row>
        <row r="1141">
          <cell r="AH1141" t="str">
            <v>E.S.E. HOSPITAL DE PONEDERA</v>
          </cell>
        </row>
        <row r="1142">
          <cell r="AH1142" t="str">
            <v>E.S.E. HOSPITAL DE PUERTO COLOMBIA</v>
          </cell>
        </row>
        <row r="1143">
          <cell r="AH1143" t="str">
            <v>E.S.E. HOSPITAL DE SALAMINA - SALAMINA</v>
          </cell>
        </row>
        <row r="1144">
          <cell r="AH1144" t="str">
            <v>E.S.E. HOSPITAL DE SAN MARTIN</v>
          </cell>
        </row>
        <row r="1145">
          <cell r="AH1145" t="str">
            <v>E.S.E. HOSPITAL DE SAN ONOFRE</v>
          </cell>
        </row>
        <row r="1146">
          <cell r="AH1146" t="str">
            <v>E.S.E. HOSPITAL DE SANTO TOMAS</v>
          </cell>
        </row>
        <row r="1147">
          <cell r="AH1147" t="str">
            <v>E.S.E. HOSPITAL DE SITIONUEVO - SITIONUEVO</v>
          </cell>
        </row>
        <row r="1148">
          <cell r="AH1148" t="str">
            <v>E.S.E. HOSPITAL DE SUBA</v>
          </cell>
        </row>
        <row r="1149">
          <cell r="AH1149" t="str">
            <v>E.S.E. HOSPITAL DE TAMALAMEQUE</v>
          </cell>
        </row>
        <row r="1150">
          <cell r="AH1150" t="str">
            <v>E.S.E. HOSPITAL DE USAQUEN</v>
          </cell>
        </row>
        <row r="1151">
          <cell r="AH1151" t="str">
            <v>E.S.E. HOSPITAL DE USME</v>
          </cell>
        </row>
        <row r="1152">
          <cell r="AH1152" t="str">
            <v>E.S.E. HOSPITAL DEL MUNICIPIO DE MANATI</v>
          </cell>
        </row>
        <row r="1153">
          <cell r="AH1153" t="str">
            <v>E.S.E. HOSPITAL DEL PERPETUO SOCORRO DE VILLAVIEJA</v>
          </cell>
        </row>
        <row r="1154">
          <cell r="AH1154" t="str">
            <v>E.S.E. HOSPITAL DEL ROSARIO - GINEBRA</v>
          </cell>
        </row>
        <row r="1155">
          <cell r="AH1155" t="str">
            <v>E.S.E. HOSPITAL DEL SUR</v>
          </cell>
        </row>
        <row r="1156">
          <cell r="AH1156" t="str">
            <v>E.S.E. HOSPITAL DEL SUR  GABRIEL JARAMILLO PIEDRAHITA</v>
          </cell>
        </row>
        <row r="1157">
          <cell r="AH1157" t="str">
            <v>E.S.E. HOSPITAL DEPARTAMENTAL  HERNANDO MONCALEANO PERDOMO  - NEIVA</v>
          </cell>
        </row>
        <row r="1158">
          <cell r="AH1158" t="str">
            <v>E.S.E. HOSPITAL DEPARTAMENTAL  SAN ANTONIO  -PITALITO</v>
          </cell>
        </row>
        <row r="1159">
          <cell r="AH1159" t="str">
            <v>E.S.E. HOSPITAL DEPARTAMENTAL  SAN ANTONIO DE PADUA  -LA PLATA</v>
          </cell>
        </row>
        <row r="1160">
          <cell r="AH1160" t="str">
            <v>E.S.E. HOSPITAL DEPARTAMENTAL  SAN VICENTE DE PAUL  -GARZON</v>
          </cell>
        </row>
        <row r="1161">
          <cell r="AH1161" t="str">
            <v>E.S.E. HOSPITAL DEPARTAMENTAL CENTENARIO DE SEVILLA</v>
          </cell>
        </row>
        <row r="1162">
          <cell r="AH1162" t="str">
            <v>E.S.E. HOSPITAL DEPARTAMENTAL DE BUENAVENTURA</v>
          </cell>
        </row>
        <row r="1163">
          <cell r="AH1163" t="str">
            <v>E.S.E. HOSPITAL DEPARTAMENTAL DE CARTAGO</v>
          </cell>
        </row>
        <row r="1164">
          <cell r="AH1164" t="str">
            <v>E.S.E. HOSPITAL DEPARTAMENTAL DE SABANALARGA</v>
          </cell>
        </row>
        <row r="1165">
          <cell r="AH1165" t="str">
            <v>E.S.E. HOSPITAL DEPARTAMENTAL DE VILLAVICENCIO</v>
          </cell>
        </row>
        <row r="1166">
          <cell r="AH1166" t="str">
            <v>E.S.E. HOSPITAL DEPARTAMENTAL JUAN DOMINGUEZ ROMERO DE SOLEDAD</v>
          </cell>
        </row>
        <row r="1167">
          <cell r="AH1167" t="str">
            <v>E.S.E. HOSPITAL DEPARTAMENTAL MANUEL ELKIN PATARROYO - GUANIA</v>
          </cell>
        </row>
        <row r="1168">
          <cell r="AH1168" t="str">
            <v>E.S.E. HOSPITAL DEPARTAMENTAL SAN ANTONIO DE MARMATO - CALDAS</v>
          </cell>
        </row>
        <row r="1169">
          <cell r="AH1169" t="str">
            <v>E.S.E. HOSPITAL DEPARTAMENTAL SAN JOSE - MARULANDA</v>
          </cell>
        </row>
        <row r="1170">
          <cell r="AH1170" t="str">
            <v>E.S.E. HOSPITAL DEPARTAMENTAL SAN JOSE DE SAN JOSE - CALDAS</v>
          </cell>
        </row>
        <row r="1171">
          <cell r="AH1171" t="str">
            <v>E.S.E. HOSPITAL DEPARTAMENTAL SAN SIMON - VICTORIA</v>
          </cell>
        </row>
        <row r="1172">
          <cell r="AH1172" t="str">
            <v>E.S.E. HOSPITAL DEPARTAMENTAL SAN VICENTE DE PAUL - ARANZAZU</v>
          </cell>
        </row>
        <row r="1173">
          <cell r="AH1173" t="str">
            <v>E.S.E. HOSPITAL DIOGENES TRONCOSO - PUERTO SALGAR</v>
          </cell>
        </row>
        <row r="1174">
          <cell r="AH1174" t="str">
            <v>E.S.E. HOSPITAL DIVINO NIÑO - BUGA</v>
          </cell>
        </row>
        <row r="1175">
          <cell r="AH1175" t="str">
            <v>E.S.E. HOSPITAL DIVINO NIÑO - RIVERA</v>
          </cell>
        </row>
        <row r="1176">
          <cell r="AH1176" t="str">
            <v>E.S.E. HOSPITAL DIVINO SALVADOR -SOPO</v>
          </cell>
        </row>
        <row r="1177">
          <cell r="AH1177" t="str">
            <v>E.S.E. HOSPITAL DONALDO SAÚL MORON MANJARREZ - JAGUA DEL PILAR</v>
          </cell>
        </row>
        <row r="1178">
          <cell r="AH1178" t="str">
            <v>E.S.E. HOSPITAL DPTAL.  REINA SOFIA DE ESPAÑA   - LERIDA</v>
          </cell>
        </row>
        <row r="1179">
          <cell r="AH1179" t="str">
            <v>E.S.E. HOSPITAL DPTAL.  SAN JUAN BAUTISTA   - CHAPARRAL</v>
          </cell>
        </row>
        <row r="1180">
          <cell r="AH1180" t="str">
            <v>E.S.E. HOSPITAL DPTAL. ESPECIALIZADO GRANJA INTEGRAL  - LERIDA</v>
          </cell>
        </row>
        <row r="1181">
          <cell r="AH1181" t="str">
            <v>E.S.E. HOSPITAL DPTAL. FEDERICO LLERAS ACOSTA - IBAGUE</v>
          </cell>
        </row>
        <row r="1182">
          <cell r="AH1182" t="str">
            <v>E.S.E. HOSPITAL DPTAL. REGIONAL DE EL LIBANO</v>
          </cell>
        </row>
        <row r="1183">
          <cell r="AH1183" t="str">
            <v>E.S.E. HOSPITAL DPTAL. SAN RAFAEL   - ESPINAL</v>
          </cell>
        </row>
        <row r="1184">
          <cell r="AH1184" t="str">
            <v>E.S.E. HOSPITAL EDUARDO SANTOS - ISTMINA</v>
          </cell>
        </row>
        <row r="1185">
          <cell r="AH1185" t="str">
            <v>E.S.E. HOSPITAL EL SOCORRO  - SAN DIEGO</v>
          </cell>
        </row>
        <row r="1186">
          <cell r="AH1186" t="str">
            <v>E.S.E. HOSPITAL EMIRO QUINTERO CAÑIZARES - OCAÑA</v>
          </cell>
        </row>
        <row r="1187">
          <cell r="AH1187" t="str">
            <v>E.S.E. HOSPITAL ENGATIVÁ</v>
          </cell>
        </row>
        <row r="1188">
          <cell r="AH1188" t="str">
            <v>E.S.E. HOSPITAL ERASMO MEOZ</v>
          </cell>
        </row>
        <row r="1189">
          <cell r="AH1189" t="str">
            <v>E.S.E. HOSPITAL ESPECIAL DE CUBARÁ - CUBARÁ</v>
          </cell>
        </row>
        <row r="1190">
          <cell r="AH1190" t="str">
            <v>E.S.E. HOSPITAL FELIPE SUAREZ DE SALAMINA</v>
          </cell>
        </row>
        <row r="1191">
          <cell r="AH1191" t="str">
            <v>E.S.E. HOSPITAL FONTIBÓN</v>
          </cell>
        </row>
        <row r="1192">
          <cell r="AH1192" t="str">
            <v>E.S.E. HOSPITAL FRANCISCO CANOSA  - PELAYA</v>
          </cell>
        </row>
        <row r="1193">
          <cell r="AH1193" t="str">
            <v>E.S.E. HOSPITAL FRANCISCO VALDERRAMA - TURBO</v>
          </cell>
        </row>
        <row r="1194">
          <cell r="AH1194" t="str">
            <v>E.S.E. HOSPITAL FRAY LUIS DE LEON  - PLATO</v>
          </cell>
        </row>
        <row r="1195">
          <cell r="AH1195" t="str">
            <v>E.S.E. HOSPITAL FRONTERIZO LA DORADA</v>
          </cell>
        </row>
        <row r="1196">
          <cell r="AH1196" t="str">
            <v>E.S.E. HOSPITAL GERIATRICO  SAN ISIDRO  -MANIZALES</v>
          </cell>
        </row>
        <row r="1197">
          <cell r="AH1197" t="str">
            <v>E.S.E. HOSPITAL GERIATRICO ANCIANATO SAN MIGUEL</v>
          </cell>
        </row>
        <row r="1198">
          <cell r="AH1198" t="str">
            <v>E.S.E. HOSPITAL GIGANTE</v>
          </cell>
        </row>
        <row r="1199">
          <cell r="AH1199" t="str">
            <v>E.S.E. HOSPITAL GILBERTO MEJIA MEJIA</v>
          </cell>
        </row>
        <row r="1200">
          <cell r="AH1200" t="str">
            <v>E.S.E. HOSPITAL GUACHUCAL</v>
          </cell>
        </row>
        <row r="1201">
          <cell r="AH1201" t="str">
            <v>E.S.E. HOSPITAL HELI MORENO BLANCO  - PAILITAS</v>
          </cell>
        </row>
        <row r="1202">
          <cell r="AH1202" t="str">
            <v>E.S.E. HOSPITAL HILARIO LUGO - SASAIMA</v>
          </cell>
        </row>
        <row r="1203">
          <cell r="AH1203" t="str">
            <v>E.S.E. HOSPITAL INTEGRADO LANDAZURI</v>
          </cell>
        </row>
        <row r="1204">
          <cell r="AH1204" t="str">
            <v>E.S.E. HOSPITAL INTEGRADO SAN ANTONIO - PUENTE NACIONAL</v>
          </cell>
        </row>
        <row r="1205">
          <cell r="AH1205" t="str">
            <v>E.S.E. HOSPITAL INTEGRADO SAN BERNARDO DE BARBOSA</v>
          </cell>
        </row>
        <row r="1206">
          <cell r="AH1206" t="str">
            <v>E.S.E. HOSPITAL INTEGRADO SAN JOAQUIN</v>
          </cell>
        </row>
        <row r="1207">
          <cell r="AH1207" t="str">
            <v>E.S.E. HOSPITAL INTEGRADO SAN JUAN DE CIMITARRA</v>
          </cell>
        </row>
        <row r="1208">
          <cell r="AH1208" t="str">
            <v>E.S.E. HOSPITAL INTEGRADO SAN ROQUE DE CURITI</v>
          </cell>
        </row>
        <row r="1209">
          <cell r="AH1209" t="str">
            <v>E.S.E. HOSPITAL ISABEL CELIS YAÑEZ</v>
          </cell>
        </row>
        <row r="1210">
          <cell r="AH1210" t="str">
            <v>E.S.E. HOSPITAL ISAIAS DUARTE CANCINO -  VALLE DEL CAUCA</v>
          </cell>
        </row>
        <row r="1211">
          <cell r="AH1211" t="str">
            <v>E.S.E. HOSPITAL ISMAEL SILVA - SILVANIA</v>
          </cell>
        </row>
        <row r="1212">
          <cell r="AH1212" t="str">
            <v>E.S.E. HOSPITAL JORGE JULIO GUZMAN</v>
          </cell>
        </row>
        <row r="1213">
          <cell r="AH1213" t="str">
            <v>E.S.E. HOSPITAL JOSE ANTONIO SOCARRAS SANCHEZ</v>
          </cell>
        </row>
        <row r="1214">
          <cell r="AH1214" t="str">
            <v>E.S.E. HOSPITAL JOSE DAVID PADILLA VILLAFAÑE - AGUACHICA</v>
          </cell>
        </row>
        <row r="1215">
          <cell r="AH1215" t="str">
            <v>E.S.E. HOSPITAL JOSÉ RUDECINDO LÓPEZ PARODI - BARRANCO DE LOBA</v>
          </cell>
        </row>
        <row r="1216">
          <cell r="AH1216" t="str">
            <v>E.S.E. HOSPITAL JUAN PABLO II - ARATOCA (SANTANDER)</v>
          </cell>
        </row>
        <row r="1217">
          <cell r="AH1217" t="str">
            <v>E.S.E. HOSPITAL LA DIVINA MISERICORDIA DE MAGANGUE</v>
          </cell>
        </row>
        <row r="1218">
          <cell r="AH1218" t="str">
            <v>E.S.E. HOSPITAL LA INMACULADA - CHIMICHAGUA</v>
          </cell>
        </row>
        <row r="1219">
          <cell r="AH1219" t="str">
            <v>E.S.E. HOSPITAL LA UNION - SUCRE</v>
          </cell>
        </row>
        <row r="1220">
          <cell r="AH1220" t="str">
            <v>E.S.E. HOSPITAL LAUREANO PINO -SAN JÓSE DE LA MONTAÑA</v>
          </cell>
        </row>
        <row r="1221">
          <cell r="AH1221" t="str">
            <v>E.S.E. HOSPITAL LAZARO ALFONSO HERNANDEZ LARA - SAN ALBERTO</v>
          </cell>
        </row>
        <row r="1222">
          <cell r="AH1222" t="str">
            <v>E.S.E. HOSPITAL LOCAL  ISMAEL ROLDAN VALENCIA  - QUIBDÓ</v>
          </cell>
        </row>
        <row r="1223">
          <cell r="AH1223" t="str">
            <v>E.S.E. HOSPITAL LOCAL  MATERNO INFANTIL  -YOTOCO</v>
          </cell>
        </row>
        <row r="1224">
          <cell r="AH1224" t="str">
            <v>E.S.E. HOSPITAL LOCAL - MUNICIPIO DE LOS PATIOS</v>
          </cell>
        </row>
        <row r="1225">
          <cell r="AH1225" t="str">
            <v>E.S.E. HOSPITAL LOCAL - OBANDO</v>
          </cell>
        </row>
        <row r="1226">
          <cell r="AH1226" t="str">
            <v>E.S.E. HOSPITAL LOCAL  PEDRO SAENZ DIAZ   - ULLOA</v>
          </cell>
        </row>
        <row r="1227">
          <cell r="AH1227" t="str">
            <v>E.S.E. HOSPITAL LOCAL  SAN MIGUEL  -OLAYA</v>
          </cell>
        </row>
        <row r="1228">
          <cell r="AH1228" t="str">
            <v>E.S.E. HOSPITAL LOCAL  SANTA CRUZ  - ABRIAQUI - EN LIQUIDACION</v>
          </cell>
        </row>
        <row r="1229">
          <cell r="AH1229" t="str">
            <v>E.S.E. HOSPITAL LOCAL - TURBACO</v>
          </cell>
        </row>
        <row r="1230">
          <cell r="AH1230" t="str">
            <v>E.S.E. HOSPITAL LOCAL ANA MARÍA RODRÍGUEZ - SAN ESTANISLAO DE KOTSKA</v>
          </cell>
        </row>
        <row r="1231">
          <cell r="AH1231" t="str">
            <v>E.S.E. HOSPITAL LOCAL -BARANOA</v>
          </cell>
        </row>
        <row r="1232">
          <cell r="AH1232" t="str">
            <v>E.S.E. HOSPITAL LOCAL CALAMAR - CALAMAR</v>
          </cell>
        </row>
        <row r="1233">
          <cell r="AH1233" t="str">
            <v>E.S.E. HOSPITAL LOCAL CANDELARIA</v>
          </cell>
        </row>
        <row r="1234">
          <cell r="AH1234" t="str">
            <v>E.S.E. HOSPITAL LOCAL CARTAGENA DE INDIAS - CARTAGENA DE INDIAS</v>
          </cell>
        </row>
        <row r="1235">
          <cell r="AH1235" t="str">
            <v>E.S.E. HOSPITAL LOCAL CRISTIAN MORENO  - CURUMANI</v>
          </cell>
        </row>
        <row r="1236">
          <cell r="AH1236" t="str">
            <v>E.S.E. HOSPITAL LOCAL DE AGUACHICA</v>
          </cell>
        </row>
        <row r="1237">
          <cell r="AH1237" t="str">
            <v>E.S.E. HOSPITAL LOCAL DE ALGARROBO - ALGARROBO</v>
          </cell>
        </row>
        <row r="1238">
          <cell r="AH1238" t="str">
            <v>E.S.E. HOSPITAL LOCAL DE ARENAL MANUELA PABUENA LOBO - ARENAL</v>
          </cell>
        </row>
        <row r="1239">
          <cell r="AH1239" t="str">
            <v>E.S.E. HOSPITAL LOCAL DE ARJONA</v>
          </cell>
        </row>
        <row r="1240">
          <cell r="AH1240" t="str">
            <v>E.S.E. HOSPITAL LOCAL DE CAMPO DE LA CRUZ</v>
          </cell>
        </row>
        <row r="1241">
          <cell r="AH1241" t="str">
            <v>E.S.E. HOSPITAL LOCAL DE CAREPA -CAREPA</v>
          </cell>
        </row>
        <row r="1242">
          <cell r="AH1242" t="str">
            <v>E.S.E. HOSPITAL LOCAL DE CICUCO</v>
          </cell>
        </row>
        <row r="1243">
          <cell r="AH1243" t="str">
            <v>E.S.E. HOSPITAL LOCAL DE CONCORDIA - CONCORDIA</v>
          </cell>
        </row>
        <row r="1244">
          <cell r="AH1244" t="str">
            <v>E.S.E. HOSPITAL LOCAL DE CUBARRAL</v>
          </cell>
        </row>
        <row r="1245">
          <cell r="AH1245" t="str">
            <v>E.S.E. HOSPITAL LOCAL DE EL RETEN</v>
          </cell>
        </row>
        <row r="1246">
          <cell r="AH1246" t="str">
            <v>E.S.E. HOSPITAL LOCAL DE GONZALEZ</v>
          </cell>
        </row>
        <row r="1247">
          <cell r="AH1247" t="str">
            <v>E.S.E. HOSPITAL LOCAL DE LA ESTRELLA -LA ESTRELLA</v>
          </cell>
        </row>
        <row r="1248">
          <cell r="AH1248" t="str">
            <v>E.S.E. HOSPITAL LOCAL DE MALAMBO</v>
          </cell>
        </row>
        <row r="1249">
          <cell r="AH1249" t="str">
            <v>E.S.E. HOSPITAL LOCAL DE PIEDECUESTA</v>
          </cell>
        </row>
        <row r="1250">
          <cell r="AH1250" t="str">
            <v>E.S.E. HOSPITAL LOCAL DE REMOLINO</v>
          </cell>
        </row>
        <row r="1251">
          <cell r="AH1251" t="str">
            <v>E.S.E. HOSPITAL LOCAL DE REPELÓN</v>
          </cell>
        </row>
        <row r="1252">
          <cell r="AH1252" t="str">
            <v>E.S.E. HOSPITAL LOCAL DE SABANAS DE SAN ANGEL</v>
          </cell>
        </row>
        <row r="1253">
          <cell r="AH1253" t="str">
            <v>E.S.E. HOSPITAL LOCAL DE SAN CARLOS DE GUAROA</v>
          </cell>
        </row>
        <row r="1254">
          <cell r="AH1254" t="str">
            <v>E.S.E. HOSPITAL LOCAL DE SAN JACINTO - BOLIVAR</v>
          </cell>
        </row>
        <row r="1255">
          <cell r="AH1255" t="str">
            <v>E.S.E. HOSPITAL LOCAL DE SAN JUAN NEPOMUCENO</v>
          </cell>
        </row>
        <row r="1256">
          <cell r="AH1256" t="str">
            <v>E.S.E. HOSPITAL LOCAL DE SAN ZENON</v>
          </cell>
        </row>
        <row r="1257">
          <cell r="AH1257" t="str">
            <v>E.S.E. HOSPITAL LOCAL DE TAURAMENA</v>
          </cell>
        </row>
        <row r="1258">
          <cell r="AH1258" t="str">
            <v>E.S.E. HOSPITAL LOCAL DE TENERIFE - TENERIFE</v>
          </cell>
        </row>
        <row r="1259">
          <cell r="AH1259" t="str">
            <v>E.S.E. HOSPITAL LOCAL DE ZONA BANANERA - ZONA BANANERA</v>
          </cell>
        </row>
        <row r="1260">
          <cell r="AH1260" t="str">
            <v>E.S.E. HOSPITAL LOCAL DEL BOLIVAR  -SANTANDER</v>
          </cell>
        </row>
        <row r="1261">
          <cell r="AH1261" t="str">
            <v>E.S.E. HOSPITAL LOCAL DEL RIO DE ORO</v>
          </cell>
        </row>
        <row r="1262">
          <cell r="AH1262" t="str">
            <v>E.S.E. HOSPITAL LOCAL -GUAMAL</v>
          </cell>
        </row>
        <row r="1263">
          <cell r="AH1263" t="str">
            <v>E.S.E. HOSPITAL LOCAL JUAN HERNANDO URREGO - AGUAZUL</v>
          </cell>
        </row>
        <row r="1264">
          <cell r="AH1264" t="str">
            <v>E.S.E. HOSPITAL LOCAL LA CANDELARIA - RIOVIEJO</v>
          </cell>
        </row>
        <row r="1265">
          <cell r="AH1265" t="str">
            <v>E.S.E. HOSPITAL LOCAL LA JAGUA DE IBIRICO</v>
          </cell>
        </row>
        <row r="1266">
          <cell r="AH1266" t="str">
            <v>E.S.E. HOSPITAL LOCAL -LURUACO</v>
          </cell>
        </row>
        <row r="1267">
          <cell r="AH1267" t="str">
            <v>E.S.E. HOSPITAL LOCAL MAHATES - MAHATES (BOLIVAR)</v>
          </cell>
        </row>
        <row r="1268">
          <cell r="AH1268" t="str">
            <v>E.S.E. HOSPITAL LOCAL MARÍA LA BAJA</v>
          </cell>
        </row>
        <row r="1269">
          <cell r="AH1269" t="str">
            <v>E.S.E. HOSPITAL LOCAL -MONTELIBANO</v>
          </cell>
        </row>
        <row r="1270">
          <cell r="AH1270" t="str">
            <v>E.S.E. HOSPITAL LOCAL MUNICIPAL DE HOBO- HUILA</v>
          </cell>
        </row>
        <row r="1271">
          <cell r="AH1271" t="str">
            <v>E.S.E. HOSPITAL LOCAL NIVEL I NUESTRA SEÑORA DEL SOCORRO -SINCE</v>
          </cell>
        </row>
        <row r="1272">
          <cell r="AH1272" t="str">
            <v>E.S.E. HOSPITAL LOCAL NUEVA GRANADA - NUEVA GRANADA</v>
          </cell>
        </row>
        <row r="1273">
          <cell r="AH1273" t="str">
            <v>E.S.E. HOSPITAL LOCAL PIJIÑO DEL CARMEN - PIJIÑO DEL CARMEN</v>
          </cell>
        </row>
        <row r="1274">
          <cell r="AH1274" t="str">
            <v>E.S.E. HOSPITAL LOCAL PRIMER NIVEL - FUENTEDEORO</v>
          </cell>
        </row>
        <row r="1275">
          <cell r="AH1275" t="str">
            <v>E.S.E. HOSPITAL LOCAL PUERTO ASÍS - PUERTO ASÍS</v>
          </cell>
        </row>
        <row r="1276">
          <cell r="AH1276" t="str">
            <v>E.S.E. HOSPITAL LOCAL -PUERTO LOPEZ</v>
          </cell>
        </row>
        <row r="1277">
          <cell r="AH1277" t="str">
            <v>E.S.E. HOSPITAL LOCAL SAN BENITO ABAD</v>
          </cell>
        </row>
        <row r="1278">
          <cell r="AH1278" t="str">
            <v>E.S.E. HOSPITAL LOCAL SAN FERNANDO - SAN FERNANDO</v>
          </cell>
        </row>
        <row r="1279">
          <cell r="AH1279" t="str">
            <v>E.S.E. HOSPITAL LOCAL SAN JOSÉ DE ACHÍ</v>
          </cell>
        </row>
        <row r="1280">
          <cell r="AH1280" t="str">
            <v>E.S.E. HOSPITAL LOCAL SAN JUAN DE PUERTO RICO - TIQUISIO</v>
          </cell>
        </row>
        <row r="1281">
          <cell r="AH1281" t="str">
            <v>E.S.E. HOSPITAL LOCAL SAN MARTIN DE LOBA</v>
          </cell>
        </row>
        <row r="1282">
          <cell r="AH1282" t="str">
            <v>E.S.E. HOSPITAL LOCAL SAN PABLO - SAN PABLO</v>
          </cell>
        </row>
        <row r="1283">
          <cell r="AH1283" t="str">
            <v>E.S.E. HOSPITAL LOCAL SAN SEBASTIAN - MORALES</v>
          </cell>
        </row>
        <row r="1284">
          <cell r="AH1284" t="str">
            <v>E.S.E. HOSPITAL LOCAL SAN SEBASTIÁN DEL MUNICIPIO DE ZAMBRANO - ZAMBRANO</v>
          </cell>
        </row>
        <row r="1285">
          <cell r="AH1285" t="str">
            <v>E.S.E. HOSPITAL LOCAL SANTA BÁRBARA DE PINTO - SANTA BÁRBARA DE PINTO</v>
          </cell>
        </row>
        <row r="1286">
          <cell r="AH1286" t="str">
            <v>E.S.E. HOSPITAL LOCAL SANTA CATALINA DE ALEJANDRIA</v>
          </cell>
        </row>
        <row r="1287">
          <cell r="AH1287" t="str">
            <v>E.S.E. HOSPITAL LOCAL SANTA MARÍA - SANTA CRUZ DE MOMPOX</v>
          </cell>
        </row>
        <row r="1288">
          <cell r="AH1288" t="str">
            <v>E.S.E. HOSPITAL LOCAL SANTA RITA DE CASSIA</v>
          </cell>
        </row>
        <row r="1289">
          <cell r="AH1289" t="str">
            <v>E.S.E. HOSPITAL LOCAL SANTA ROSA DE LIMA</v>
          </cell>
        </row>
        <row r="1290">
          <cell r="AH1290" t="str">
            <v>E.S.E. HOSPITAL LOCAL SANTIAGO DE TOLU</v>
          </cell>
        </row>
        <row r="1291">
          <cell r="AH1291" t="str">
            <v>E.S.E. HOSPITAL LOCAL TALAIGUA NUEVO - BOLIVAR</v>
          </cell>
        </row>
        <row r="1292">
          <cell r="AH1292" t="str">
            <v>E.S.E. HOSPITAL LOCAL TURBANA - TURBANA</v>
          </cell>
        </row>
        <row r="1293">
          <cell r="AH1293" t="str">
            <v>E.S.E. HOSPITAL LUIS ABLANQUE DE LA PLATA - BUENAVENTURA</v>
          </cell>
        </row>
        <row r="1294">
          <cell r="AH1294" t="str">
            <v>E.S.E. HOSPITAL LUIS ANTONIO MOJICA DE NATAGA</v>
          </cell>
        </row>
        <row r="1295">
          <cell r="AH1295" t="str">
            <v>E.S.E. HOSPITAL LUIS CARLOS GALAN SARMIENTO - CHARALA</v>
          </cell>
        </row>
        <row r="1296">
          <cell r="AH1296" t="str">
            <v>E.S.E. HOSPITAL LUIS FELIPE CABRERA - ALGECIRAS</v>
          </cell>
        </row>
        <row r="1297">
          <cell r="AH1297" t="str">
            <v>E.S.E. HOSPITAL MANUEL ELKIN PATARROYO - SANTA ROSA DEL SUR</v>
          </cell>
        </row>
        <row r="1298">
          <cell r="AH1298" t="str">
            <v>E.S.E. HOSPITAL MARCO FELIPE AFANADOR DE TOCAIMA - TOCAIMA</v>
          </cell>
        </row>
        <row r="1299">
          <cell r="AH1299" t="str">
            <v>E.S.E. HOSPITAL MARÍA ANGELINES - PUERTO LEGUÍZAMO</v>
          </cell>
        </row>
        <row r="1300">
          <cell r="AH1300" t="str">
            <v>E.S.E. HOSPITAL MARINO ZULETA RAMIREZ  - LA PAZ</v>
          </cell>
        </row>
        <row r="1301">
          <cell r="AH1301" t="str">
            <v>E.S.E. HOSPITAL MATERNO INFANTIL - VIJES (VALLE)</v>
          </cell>
        </row>
        <row r="1302">
          <cell r="AH1302" t="str">
            <v>E.S.E. HOSPITAL MATERNO INFANTIL CIUDADELA  METROPOLITANA - SOLEDAD</v>
          </cell>
        </row>
        <row r="1303">
          <cell r="AH1303" t="str">
            <v>E.S.E. HOSPITAL MENTAL DE ANTIOQUIA - HOMO -</v>
          </cell>
        </row>
        <row r="1304">
          <cell r="AH1304" t="str">
            <v>E.S.E. HOSPITAL MENTAL DE RISARALDA -PEREIRA</v>
          </cell>
        </row>
        <row r="1305">
          <cell r="AH1305" t="str">
            <v>E.S.E. HOSPITAL MENTAL -FILANDIA</v>
          </cell>
        </row>
        <row r="1306">
          <cell r="AH1306" t="str">
            <v>E.S.E. HOSPITAL MENTAL RUDESINDO SOTO</v>
          </cell>
        </row>
        <row r="1307">
          <cell r="AH1307" t="str">
            <v>E.S.E. HOSPITAL MERCEDES TELLEZ DE PRADILLA - VIANI</v>
          </cell>
        </row>
        <row r="1308">
          <cell r="AH1308" t="str">
            <v>E.S.E. HOSPITAL MUNICIPAL DE EL DORADO</v>
          </cell>
        </row>
        <row r="1309">
          <cell r="AH1309" t="str">
            <v>E.S.E. HOSPITAL MUNICIPAL NUESTRA SEÑORA DE GUADALUPE</v>
          </cell>
        </row>
        <row r="1310">
          <cell r="AH1310" t="str">
            <v>E.S.E. HOSPITAL MUNICIPAL SAN FRANCISCO DE ASIS - ELIAS</v>
          </cell>
        </row>
        <row r="1311">
          <cell r="AH1311" t="str">
            <v>E.S.E. HOSPITAL NIÑO JESUS - BARRANQUILLA</v>
          </cell>
        </row>
        <row r="1312">
          <cell r="AH1312" t="str">
            <v>E.S.E. HOSPITAL NIVEL I EL BORDO</v>
          </cell>
        </row>
        <row r="1313">
          <cell r="AH1313" t="str">
            <v>E.S.E. HOSPITAL NIVEL I PUERTO RICO</v>
          </cell>
        </row>
        <row r="1314">
          <cell r="AH1314" t="str">
            <v>E.S.E. HOSPITAL NUESTRA SEÑORA DE GUADALUPE</v>
          </cell>
        </row>
        <row r="1315">
          <cell r="AH1315" t="str">
            <v>E.S.E. HOSPITAL NUESTRA SEÑORA DE LA CANDELARIA -GUARNE</v>
          </cell>
        </row>
        <row r="1316">
          <cell r="AH1316" t="str">
            <v>E.S.E. HOSPITAL NUESTRA SEÑORA DE LOS REMEDIOS</v>
          </cell>
        </row>
        <row r="1317">
          <cell r="AH1317" t="str">
            <v>E.S.E. HOSPITAL NUESTRA SEÑORA DEL CARMEN</v>
          </cell>
        </row>
        <row r="1318">
          <cell r="AH1318" t="str">
            <v>E.S.E. HOSPITAL NUESTRA SEÑORA DEL CARMEN - EL COLEGIO</v>
          </cell>
        </row>
        <row r="1319">
          <cell r="AH1319" t="str">
            <v>E.S.E. HOSPITAL NUESTRA SEÑORA DEL CARMEN - HATO NUEVO</v>
          </cell>
        </row>
        <row r="1320">
          <cell r="AH1320" t="str">
            <v>E.S.E. HOSPITAL NUESTRA SEÑORA DEL CARMEN - TABIO</v>
          </cell>
        </row>
        <row r="1321">
          <cell r="AH1321" t="str">
            <v>E.S.E. HOSPITAL NUESTRA SEÑORA DEL PERPETUO SOCORRO DE URIBIA, GUAJIRA</v>
          </cell>
        </row>
        <row r="1322">
          <cell r="AH1322" t="str">
            <v>E.S.E. HOSPITAL NUESTRA SEÑORA DEL PILAR DE MEDINA - MEDINA</v>
          </cell>
        </row>
        <row r="1323">
          <cell r="AH1323" t="str">
            <v>E.S.E. HOSPITAL NUEVO HORIZONTE</v>
          </cell>
        </row>
        <row r="1324">
          <cell r="AH1324" t="str">
            <v>E.S.E. HOSPITAL PADRE CLEMENTE GIRALDO -GRANADA</v>
          </cell>
        </row>
        <row r="1325">
          <cell r="AH1325" t="str">
            <v>E.S.E. HOSPITAL PILOTO  JAMUNDI - JAMUNDI</v>
          </cell>
        </row>
        <row r="1326">
          <cell r="AH1326" t="str">
            <v>E.S.E. HOSPITAL PROFESOR JORGE CAVELIER</v>
          </cell>
        </row>
        <row r="1327">
          <cell r="AH1327" t="str">
            <v>E.S.E. HOSPITAL PSIQUIATRICO SAN CAMILO DE BUCARAMANGA</v>
          </cell>
        </row>
        <row r="1328">
          <cell r="AH1328" t="str">
            <v>E.S.E. HOSPITAL PSIQUIATRICO UNIVERSITARIO  SAN ISIDRO  - CALI</v>
          </cell>
        </row>
        <row r="1329">
          <cell r="AH1329" t="str">
            <v>E.S.E. HOSPITAL RAFAEL PABA MANJARREZ - SAN SEBASTIAN</v>
          </cell>
        </row>
        <row r="1330">
          <cell r="AH1330" t="str">
            <v>E.S.E. HOSPITAL RAFAEL URIBE URIBE</v>
          </cell>
        </row>
        <row r="1331">
          <cell r="AH1331" t="str">
            <v>E.S.E. HOSPITAL RAMON MARIA ARANA  -  MURILLO</v>
          </cell>
        </row>
        <row r="1332">
          <cell r="AH1332" t="str">
            <v>E.S.E. HOSPITAL RAÚL OREJUELA BUENO</v>
          </cell>
        </row>
        <row r="1333">
          <cell r="AH1333" t="str">
            <v>E.S.E. HOSPITAL REGIONAL  LA CANDELARIA  -PURIFICACION</v>
          </cell>
        </row>
        <row r="1334">
          <cell r="AH1334" t="str">
            <v>E.S.E. HOSPITAL REGIONAL  LA MERCED  -CIUDAD BOLÍVAR</v>
          </cell>
        </row>
        <row r="1335">
          <cell r="AH1335" t="str">
            <v>E.S.E. HOSPITAL REGIONAL  SAN FRANCISCO DE ASIS  -QUIBDO</v>
          </cell>
        </row>
        <row r="1336">
          <cell r="AH1336" t="str">
            <v>E.S.E. HOSPITAL REGIONAL  SAN JUAN DE DIOS  -RIONEGRO</v>
          </cell>
        </row>
        <row r="1337">
          <cell r="AH1337" t="str">
            <v>E.S.E. HOSPITAL REGIONAL  SAN JUAN DE DIOS  -SANTAFE DE ANTIOQUIA</v>
          </cell>
        </row>
        <row r="1338">
          <cell r="AH1338" t="str">
            <v>E.S.E. HOSPITAL REGIONAL  SAN JUAN DE DIOS  -YARUMAL</v>
          </cell>
        </row>
        <row r="1339">
          <cell r="AH1339" t="str">
            <v>E.S.E. HOSPITAL REGIONAL  SAN MARCOS - SUCRE</v>
          </cell>
        </row>
        <row r="1340">
          <cell r="AH1340" t="str">
            <v>E.S.E. HOSPITAL REGIONAL  SAN RAFAEL  -YOLOMBO</v>
          </cell>
        </row>
        <row r="1341">
          <cell r="AH1341" t="str">
            <v>E.S.E. HOSPITAL REGIONAL  SAN VICENTE DE PAUL  -CALDAS</v>
          </cell>
        </row>
        <row r="1342">
          <cell r="AH1342" t="str">
            <v>E.S.E. HOSPITAL REGIONAL  SINCELEJO  -SINCELEJO</v>
          </cell>
        </row>
        <row r="1343">
          <cell r="AH1343" t="str">
            <v>E.S.E. HOSPITAL REGIONAL -ACACIAS</v>
          </cell>
        </row>
        <row r="1344">
          <cell r="AH1344" t="str">
            <v>E.S.E. HOSPITAL REGIONAL CENTRO - GRAMALOTE  NORTE DE SANTANDER</v>
          </cell>
        </row>
        <row r="1345">
          <cell r="AH1345" t="str">
            <v>E.S.E. HOSPITAL REGIONAL DE BOLIVAR</v>
          </cell>
        </row>
        <row r="1346">
          <cell r="AH1346" t="str">
            <v>E.S.E. HOSPITAL REGIONAL DE CHIQUINQUIRÁ</v>
          </cell>
        </row>
        <row r="1347">
          <cell r="AH1347" t="str">
            <v>E.S.E. HOSPITAL REGIONAL DE DUITAMA</v>
          </cell>
        </row>
        <row r="1348">
          <cell r="AH1348" t="str">
            <v>E.S.E. HOSPITAL REGIONAL DE GARCIA ROVIRA</v>
          </cell>
        </row>
        <row r="1349">
          <cell r="AH1349" t="str">
            <v>E.S.E. HOSPITAL REGIONAL DE MIRAFLORES</v>
          </cell>
        </row>
        <row r="1350">
          <cell r="AH1350" t="str">
            <v>E.S.E. HOSPITAL REGIONAL DE MONIQUIRÁ</v>
          </cell>
        </row>
        <row r="1351">
          <cell r="AH1351" t="str">
            <v>E.S.E. HOSPITAL REGIONAL DE SAN GIL</v>
          </cell>
        </row>
        <row r="1352">
          <cell r="AH1352" t="str">
            <v>E.S.E. HOSPITAL REGIONAL DE SOGAMOSO</v>
          </cell>
        </row>
        <row r="1353">
          <cell r="AH1353" t="str">
            <v>E.S.E. HOSPITAL REGIONAL DE VELEZ</v>
          </cell>
        </row>
        <row r="1354">
          <cell r="AH1354" t="str">
            <v>E.S.E. HOSPITAL REGIONAL DEL MAGDALENA MEDIO</v>
          </cell>
        </row>
        <row r="1355">
          <cell r="AH1355" t="str">
            <v>E.S.E. HOSPITAL REGIONAL -GRANADA</v>
          </cell>
        </row>
        <row r="1356">
          <cell r="AH1356" t="str">
            <v>E.S.E. HOSPITAL REGIONAL II NIVEL VALLE DE TENZA</v>
          </cell>
        </row>
        <row r="1357">
          <cell r="AH1357" t="str">
            <v>E.S.E. HOSPITAL REGIONAL MANUELA BELTRAN III NIVEL - SOCORRO SANTANDER</v>
          </cell>
        </row>
        <row r="1358">
          <cell r="AH1358" t="str">
            <v>E.S.E. HOSPITAL REGIONAL NOROCCIDENTAL - NORTE DE SANTANDER</v>
          </cell>
        </row>
        <row r="1359">
          <cell r="AH1359" t="str">
            <v>E.S.E. HOSPITAL REGIONAL NORTE</v>
          </cell>
        </row>
        <row r="1360">
          <cell r="AH1360" t="str">
            <v>E.S.E. HOSPITAL REGIONAL NUESTRA SEÑORA DE LAS MERCEDES  -COROZAL</v>
          </cell>
        </row>
        <row r="1361">
          <cell r="AH1361" t="str">
            <v>E.S.E. HOSPITAL REGIONAL NUESTRA SEÑORA DE LOS REMEDIOS - RIOHACHA</v>
          </cell>
        </row>
        <row r="1362">
          <cell r="AH1362" t="str">
            <v>E.S.E. HOSPITAL REGIONAL OCCIDENTE - NORTE DE SANTANDER</v>
          </cell>
        </row>
        <row r="1363">
          <cell r="AH1363" t="str">
            <v>E.S.E. HOSPITAL REGIONAL SAN ANDRES DE CHIRIGUANÁ</v>
          </cell>
        </row>
        <row r="1364">
          <cell r="AH1364" t="str">
            <v>E.S.E. HOSPITAL REGIONAL SUR ORIENTAL</v>
          </cell>
        </row>
        <row r="1365">
          <cell r="AH1365" t="str">
            <v>E.S.E. HOSPITAL RICAURTE</v>
          </cell>
        </row>
        <row r="1366">
          <cell r="AH1366" t="str">
            <v>E.S.E. HOSPITAL ROSARIO PUMAREJO DE LOPEZ</v>
          </cell>
        </row>
        <row r="1367">
          <cell r="AH1367" t="str">
            <v>E.S.E. HOSPITAL RUBÉN CRUZ VELEZ - TULUA</v>
          </cell>
        </row>
        <row r="1368">
          <cell r="AH1368" t="str">
            <v>E.S.E. HOSPITAL SAGRADA FAMILIA  - TORO (VALLE)</v>
          </cell>
        </row>
        <row r="1369">
          <cell r="AH1369" t="str">
            <v>E.S.E. HOSPITAL SAGRADO CORAZÓN DE JESÚS - QUIMBAYA</v>
          </cell>
        </row>
        <row r="1370">
          <cell r="AH1370" t="str">
            <v>E.S.E. HOSPITAL SAGRADO CORAZÓN DE JESÚS - SOCHA</v>
          </cell>
        </row>
        <row r="1371">
          <cell r="AH1371" t="str">
            <v>E.S.E. HOSPITAL SAGRADO CORAZON DE JESUS DE LA HORMIGA</v>
          </cell>
        </row>
        <row r="1372">
          <cell r="AH1372" t="str">
            <v>E.S.E. HOSPITAL SALAZAR DE VILLETA</v>
          </cell>
        </row>
        <row r="1373">
          <cell r="AH1373" t="str">
            <v>E.S.E. HOSPITAL SAN ANDRÉS APÓSTOL</v>
          </cell>
        </row>
        <row r="1374">
          <cell r="AH1374" t="str">
            <v>E.S.E. HOSPITAL SAN ANTONIO</v>
          </cell>
        </row>
        <row r="1375">
          <cell r="AH1375" t="str">
            <v>E.S.E. HOSPITAL SAN ANTONIO</v>
          </cell>
        </row>
        <row r="1376">
          <cell r="AH1376" t="str">
            <v>E.S.E. HOSPITAL SAN ANTONIO - ARBELAEZ</v>
          </cell>
        </row>
        <row r="1377">
          <cell r="AH1377" t="str">
            <v>E.S.E. HOSPITAL SAN ANTONIO - GUATAVITA</v>
          </cell>
        </row>
        <row r="1378">
          <cell r="AH1378" t="str">
            <v>E.S.E. HOSPITAL SAN ANTONIO DE CHÍA</v>
          </cell>
        </row>
        <row r="1379">
          <cell r="AH1379" t="str">
            <v>E.S.E. HOSPITAL SAN ANTONIO DE PADUA - SIMITI</v>
          </cell>
        </row>
        <row r="1380">
          <cell r="AH1380" t="str">
            <v>E.S.E. HOSPITAL SAN ANTONIO DE SESQUILE</v>
          </cell>
        </row>
        <row r="1381">
          <cell r="AH1381" t="str">
            <v>E.S.E. HOSPITAL SAN ANTONIO DEL TEQUENDAMA  I NIVEL</v>
          </cell>
        </row>
        <row r="1382">
          <cell r="AH1382" t="str">
            <v>E.S.E. HOSPITAL SAN BARTOLOME - CAPITANEJO</v>
          </cell>
        </row>
        <row r="1383">
          <cell r="AH1383" t="str">
            <v>E.S.E. HOSPITAL SAN BERNARDO - FILADELFIA</v>
          </cell>
        </row>
        <row r="1384">
          <cell r="AH1384" t="str">
            <v>E.S.E. HOSPITAL SAN CAMILO</v>
          </cell>
        </row>
        <row r="1385">
          <cell r="AH1385" t="str">
            <v>E.S.E. HOSPITAL SAN CAYETANO - MARQUETALIA</v>
          </cell>
        </row>
        <row r="1386">
          <cell r="AH1386" t="str">
            <v>E.S.E. HOSPITAL SAN FRANCISCO - VILLA DE LEYVA</v>
          </cell>
        </row>
        <row r="1387">
          <cell r="AH1387" t="str">
            <v>E.S.E. HOSPITAL SAN FRANCISCO DE VIOTA</v>
          </cell>
        </row>
        <row r="1388">
          <cell r="AH1388" t="str">
            <v>E.S.E. HOSPITAL SAN FRANCISCO JAVIER DEL MUNICIPIO DE ACEVEDO</v>
          </cell>
        </row>
        <row r="1389">
          <cell r="AH1389" t="str">
            <v>E.S.E. HOSPITAL SAN ISIDRO - ALPUJARRA</v>
          </cell>
        </row>
        <row r="1390">
          <cell r="AH1390" t="str">
            <v>E.S.E. HOSPITAL SAN JERONIMO</v>
          </cell>
        </row>
        <row r="1391">
          <cell r="AH1391" t="str">
            <v>E.S.E. HOSPITAL SAN JOSE</v>
          </cell>
        </row>
        <row r="1392">
          <cell r="AH1392" t="str">
            <v>E.S.E. HOSPITAL SAN JOSÉ - AGUADAS</v>
          </cell>
        </row>
        <row r="1393">
          <cell r="AH1393" t="str">
            <v>E.S.E. HOSPITAL SAN JOSÉ - BECERRIL</v>
          </cell>
        </row>
        <row r="1394">
          <cell r="AH1394" t="str">
            <v>E.S.E. HOSPITAL SAN JOSÉ - CONDOTO</v>
          </cell>
        </row>
        <row r="1395">
          <cell r="AH1395" t="str">
            <v>E.S.E. HOSPITAL SAN JOSE - GUACHETA</v>
          </cell>
        </row>
        <row r="1396">
          <cell r="AH1396" t="str">
            <v>E.S.E. HOSPITAL SAN JOSÉ - LA GLORIA</v>
          </cell>
        </row>
        <row r="1397">
          <cell r="AH1397" t="str">
            <v>E.S.E. HOSPITAL SAN JOSE  -TIERRALTA</v>
          </cell>
        </row>
        <row r="1398">
          <cell r="AH1398" t="str">
            <v>E.S.E. HOSPITAL SAN JOSÉ - VITERBO</v>
          </cell>
        </row>
        <row r="1399">
          <cell r="AH1399" t="str">
            <v>E.S.E. HOSPITAL SAN JOSÉ DE ARACATACA - ARACATACA</v>
          </cell>
        </row>
        <row r="1400">
          <cell r="AH1400" t="str">
            <v>E.S.E. HOSPITAL SAN JOSÉ DE GUADUAS</v>
          </cell>
        </row>
        <row r="1401">
          <cell r="AH1401" t="str">
            <v>E.S.E. HOSPITAL SAN JOSE DE ISNOS</v>
          </cell>
        </row>
        <row r="1402">
          <cell r="AH1402" t="str">
            <v>E.S.E. HOSPITAL SAN JOSE DE LA PALMA</v>
          </cell>
        </row>
        <row r="1403">
          <cell r="AH1403" t="str">
            <v>E.S.E. HOSPITAL SAN JOSE DE MAICAO DEL NIVEL II</v>
          </cell>
        </row>
        <row r="1404">
          <cell r="AH1404" t="str">
            <v>E.S.E. HOSPITAL SAN JOSÉ DE MARSELLA - MARSELLA</v>
          </cell>
        </row>
        <row r="1405">
          <cell r="AH1405" t="str">
            <v>E.S.E. HOSPITAL -SAN JOSÉ- DE PUEBLOVIEJO - PUEBLOVIEJO</v>
          </cell>
        </row>
        <row r="1406">
          <cell r="AH1406" t="str">
            <v>E.S.E. HOSPITAL SAN JOSE DE SAMANA</v>
          </cell>
        </row>
        <row r="1407">
          <cell r="AH1407" t="str">
            <v>E.S.E. HOSPITAL SAN JOSÉ DE TADO</v>
          </cell>
        </row>
        <row r="1408">
          <cell r="AH1408" t="str">
            <v>E.S.E. HOSPITAL SAN JOSE EL COCUY</v>
          </cell>
        </row>
        <row r="1409">
          <cell r="AH1409" t="str">
            <v>E.S.E. HOSPITAL SAN JUAN</v>
          </cell>
        </row>
        <row r="1410">
          <cell r="AH1410" t="str">
            <v>E.S.E. HOSPITAL SAN JUAN BOSCO</v>
          </cell>
        </row>
        <row r="1411">
          <cell r="AH1411" t="str">
            <v>E.S.E. HOSPITAL SAN JUAN DE DIOS   - HONDA</v>
          </cell>
        </row>
        <row r="1412">
          <cell r="AH1412" t="str">
            <v>E.S.E. HOSPITAL SAN JUAN DE DIOS - PAMPLONA</v>
          </cell>
        </row>
        <row r="1413">
          <cell r="AH1413" t="str">
            <v>E.S.E. HOSPITAL SAN JUAN DE DIOS DE BETULIA</v>
          </cell>
        </row>
        <row r="1414">
          <cell r="AH1414" t="str">
            <v>E.S.E. HOSPITAL SAN JUAN DE DIOS DE FLORIDABLANCA</v>
          </cell>
        </row>
        <row r="1415">
          <cell r="AH1415" t="str">
            <v>E.S.E. HOSPITAL SAN JUAN DE DIOS DE GALAN</v>
          </cell>
        </row>
        <row r="1416">
          <cell r="AH1416" t="str">
            <v>E.S.E. HOSPITAL SAN JUAN DE GIRON</v>
          </cell>
        </row>
        <row r="1417">
          <cell r="AH1417" t="str">
            <v>E.S.E. HOSPITAL SAN LORENZO - LIBORINA</v>
          </cell>
        </row>
        <row r="1418">
          <cell r="AH1418" t="str">
            <v>E.S.E. HOSPITAL SAN LORENZO - SUPÍA</v>
          </cell>
        </row>
        <row r="1419">
          <cell r="AH1419" t="str">
            <v>E.S.E. HOSPITAL SAN LUCAS   - EL MOLINO</v>
          </cell>
        </row>
        <row r="1420">
          <cell r="AH1420" t="str">
            <v>E.S.E. HOSPITAL SAN MARTÍN</v>
          </cell>
        </row>
        <row r="1421">
          <cell r="AH1421" t="str">
            <v>E.S.E. HOSPITAL SAN MARTIN - LA BELLEZA</v>
          </cell>
        </row>
        <row r="1422">
          <cell r="AH1422" t="str">
            <v>E.S.E. HOSPITAL SAN MIGUEL - SANTANDER</v>
          </cell>
        </row>
        <row r="1423">
          <cell r="AH1423" t="str">
            <v>E.S.E. HOSPITAL SAN NICOLAS DE TOLENTINO</v>
          </cell>
        </row>
        <row r="1424">
          <cell r="AH1424" t="str">
            <v>E.S.E. HOSPITAL SAN PEDRO  DE EL PIÑÓN</v>
          </cell>
        </row>
        <row r="1425">
          <cell r="AH1425" t="str">
            <v>E.S.E. HOSPITAL SAN PEDRO CLAVER - MOGOTES</v>
          </cell>
        </row>
        <row r="1426">
          <cell r="AH1426" t="str">
            <v>E.S.E. HOSPITAL SAN RAFAEL</v>
          </cell>
        </row>
        <row r="1427">
          <cell r="AH1427" t="str">
            <v>E.S.E. HOSPITAL SAN RAFAEL - ALBANIA</v>
          </cell>
        </row>
        <row r="1428">
          <cell r="AH1428" t="str">
            <v>E.S.E. HOSPITAL SAN RAFAEL DE CONCEPCIÓN</v>
          </cell>
        </row>
        <row r="1429">
          <cell r="AH1429" t="str">
            <v>E.S.E. HOSPITAL SAN RAFAEL DE MATANZA</v>
          </cell>
        </row>
        <row r="1430">
          <cell r="AH1430" t="str">
            <v>E.S.E. HOSPITAL SAN RAFAEL DE TUNJA</v>
          </cell>
        </row>
        <row r="1431">
          <cell r="AH1431" t="str">
            <v>E.S.E. HOSPITAL SAN RAFAEL -LETICIA</v>
          </cell>
        </row>
        <row r="1432">
          <cell r="AH1432" t="str">
            <v>E.S.E. HOSPITAL SAN RAFAEL NIVEL II</v>
          </cell>
        </row>
        <row r="1433">
          <cell r="AH1433" t="str">
            <v>E.S.E. HOSPITAL SAN ROQUE - EL CARMEN DE ATRATO</v>
          </cell>
        </row>
        <row r="1434">
          <cell r="AH1434" t="str">
            <v>E.S.E. HOSPITAL SAN ROQUE - LA UNIÓN</v>
          </cell>
        </row>
        <row r="1435">
          <cell r="AH1435" t="str">
            <v>E.S.E. HOSPITAL SAN ROQUE DE EL COPEY</v>
          </cell>
        </row>
        <row r="1436">
          <cell r="AH1436" t="str">
            <v>E.S.E. HOSPITAL SAN SEBASTIAN - PIEDRAS</v>
          </cell>
        </row>
        <row r="1437">
          <cell r="AH1437" t="str">
            <v>E.S.E. HOSPITAL SAN VICENTE - MONTENEGRO</v>
          </cell>
        </row>
        <row r="1438">
          <cell r="AH1438" t="str">
            <v>E.S.E. HOSPITAL SAN VICENTE DE PAUL</v>
          </cell>
        </row>
        <row r="1439">
          <cell r="AH1439" t="str">
            <v>E.S.E. HOSPITAL SAN VICENTE DE PAUL - NEMOCON</v>
          </cell>
        </row>
        <row r="1440">
          <cell r="AH1440" t="str">
            <v>E.S.E. HOSPITAL SAN VICENTE DE PAUL - ONZAGA</v>
          </cell>
        </row>
        <row r="1441">
          <cell r="AH1441" t="str">
            <v>E.S.E. HOSPITAL SAN VICENTE DE PAUL - PALMIRA</v>
          </cell>
        </row>
        <row r="1442">
          <cell r="AH1442" t="str">
            <v>E.S.E. HOSPITAL SAN VICENTE DE PAUL - SALENTO</v>
          </cell>
        </row>
        <row r="1443">
          <cell r="AH1443" t="str">
            <v>E.S.E. HOSPITAL SAN VICENTE DE PAUL - SANTUARIO (RISARALDA)</v>
          </cell>
        </row>
        <row r="1444">
          <cell r="AH1444" t="str">
            <v>E.S.E. HOSPITAL SAN VICENTE DE PAUL -FOMEQUE</v>
          </cell>
        </row>
        <row r="1445">
          <cell r="AH1445" t="str">
            <v>E.S.E. HOSPITAL SANTA ANA</v>
          </cell>
        </row>
        <row r="1446">
          <cell r="AH1446" t="str">
            <v>E.S.E. HOSPITAL SANTA ANA DE MUZO</v>
          </cell>
        </row>
        <row r="1447">
          <cell r="AH1447" t="str">
            <v>E.S.E. HOSPITAL SANTA CATALINA DE SENA DE SUCRE</v>
          </cell>
        </row>
        <row r="1448">
          <cell r="AH1448" t="str">
            <v>E.S.E. HOSPITAL SANTA MARÍA - EL TAMBO</v>
          </cell>
        </row>
        <row r="1449">
          <cell r="AH1449" t="str">
            <v>E.S.E. HOSPITAL SANTA MARTA - SAMACÁ</v>
          </cell>
        </row>
        <row r="1450">
          <cell r="AH1450" t="str">
            <v>E.S.E. HOSPITAL SANTA MATILDE - MADRID</v>
          </cell>
        </row>
        <row r="1451">
          <cell r="AH1451" t="str">
            <v>E.S.E. HOSPITAL SANTA ROSA - TENJO</v>
          </cell>
        </row>
        <row r="1452">
          <cell r="AH1452" t="str">
            <v>E.S.E. HOSPITAL SANTA ROSA DE LIMA - SUÁREZ TOLIMA</v>
          </cell>
        </row>
        <row r="1453">
          <cell r="AH1453" t="str">
            <v>E.S.E. HOSPITAL SANTA TERESA - TESALIA</v>
          </cell>
        </row>
        <row r="1454">
          <cell r="AH1454" t="str">
            <v>E.S.E. HOSPITAL SANTA TERESA DE JESÚS DE AVILA - DIBULLA</v>
          </cell>
        </row>
        <row r="1455">
          <cell r="AH1455" t="str">
            <v>E.S.E. HOSPITAL SANTO TOMAS - VILLANUEVA</v>
          </cell>
        </row>
        <row r="1456">
          <cell r="AH1456" t="str">
            <v>E.S.E. HOSPITAL SERAFIN MONTAÑA CUELLAR - SAN LUIS</v>
          </cell>
        </row>
        <row r="1457">
          <cell r="AH1457" t="str">
            <v>E.S.E. HOSPITAL TOMAS URIBE URIBE  - TULUA</v>
          </cell>
        </row>
        <row r="1458">
          <cell r="AH1458" t="str">
            <v>E.S.E. HOSPITAL TUNJUELITO</v>
          </cell>
        </row>
        <row r="1459">
          <cell r="AH1459" t="str">
            <v>E.S.E. HOSPITAL UNIVERSITARIO  LA SAMARITANA</v>
          </cell>
        </row>
        <row r="1460">
          <cell r="AH1460" t="str">
            <v>E.S.E. HOSPITAL UNIVERSITARIO  SAN JOSE  -POPAYAN</v>
          </cell>
        </row>
        <row r="1461">
          <cell r="AH1461" t="str">
            <v>E.S.E. HOSPITAL UNIVERSITARIO CARI</v>
          </cell>
        </row>
        <row r="1462">
          <cell r="AH1462" t="str">
            <v>E.S.E. HOSPITAL UNIVERSITARIO DE SANTANDER</v>
          </cell>
        </row>
        <row r="1463">
          <cell r="AH1463" t="str">
            <v>E.S.E. HOSPITAL UNIVERSITARIO DEL CARIBE</v>
          </cell>
        </row>
        <row r="1464">
          <cell r="AH1464" t="str">
            <v>E.S.E. HOSPITAL UNIVERSITARIO SAN JORGE-PEREIRA</v>
          </cell>
        </row>
        <row r="1465">
          <cell r="AH1465" t="str">
            <v>E.S.E. HOSPITAL VITO FASAEL GUTIERREZ PEDRAZA - VALLE DE SAN JUAN</v>
          </cell>
        </row>
        <row r="1466">
          <cell r="AH1466" t="str">
            <v>E.S.E. HOSPITAL YOPAL</v>
          </cell>
        </row>
        <row r="1467">
          <cell r="AH1467" t="str">
            <v>E.S.E. I.P.S. CENTRO DE SALUD SANTA BARBARA - SANTANDER</v>
          </cell>
        </row>
        <row r="1468">
          <cell r="AH1468" t="str">
            <v>E.S.E. I.P.S. GUANENTA</v>
          </cell>
        </row>
        <row r="1469">
          <cell r="AH1469" t="str">
            <v>E.S.E. IMSALUD - CUCUTA</v>
          </cell>
        </row>
        <row r="1470">
          <cell r="AH1470" t="str">
            <v>E.S.E. INÉS OCHOA PÉREZ - TIBASOSA</v>
          </cell>
        </row>
        <row r="1471">
          <cell r="AH1471" t="str">
            <v>E.S.E. INSTITUTO DEPARTAMENTAL DE REHABILITACION Y EDUCACION ESPECIAL DEL CESAR</v>
          </cell>
        </row>
        <row r="1472">
          <cell r="AH1472" t="str">
            <v>E.S.E. INSTITUTO NACIONAL DE CANCEROLOGIA</v>
          </cell>
        </row>
        <row r="1473">
          <cell r="AH1473" t="str">
            <v>E.S.E. IPS DEL MUNICIPIO DE CARTAGO</v>
          </cell>
        </row>
        <row r="1474">
          <cell r="AH1474" t="str">
            <v>E.S.E. JAIME ALVARADO Y CASTILLA - ARAUCA</v>
          </cell>
        </row>
        <row r="1475">
          <cell r="AH1475" t="str">
            <v>E.S.E. JOAQUIN EMIRO ESCOBAR - HERRAN</v>
          </cell>
        </row>
        <row r="1476">
          <cell r="AH1476" t="str">
            <v>E.S.E. JUAN RAMON NUÑEZ PALACIOS- LA ARGENTINA</v>
          </cell>
        </row>
        <row r="1477">
          <cell r="AH1477" t="str">
            <v>E.S.E. LAS MERCEDES DEL MUNICIPIO DE MONGUÍ</v>
          </cell>
        </row>
        <row r="1478">
          <cell r="AH1478" t="str">
            <v>E.S.E. LAURA PERDOMO DE GARCÍA</v>
          </cell>
        </row>
        <row r="1479">
          <cell r="AH1479" t="str">
            <v>E.S.E. MANUEL CASTRO TOVAR - PITALITO</v>
          </cell>
        </row>
        <row r="1480">
          <cell r="AH1480" t="str">
            <v>E.S.E. MANUEL ELKIN PATARROYO DEL MUNICIPIO DE OTANCHE</v>
          </cell>
        </row>
        <row r="1481">
          <cell r="AH1481" t="str">
            <v>E.S.E. MARIA AUXILIADORA DEL MUNICIPIO DE MOSQUERA - CUNDINAMARCA</v>
          </cell>
        </row>
        <row r="1482">
          <cell r="AH1482" t="str">
            <v>E.S.E. MARIA AUXILIADORA -GARZÓN</v>
          </cell>
        </row>
        <row r="1483">
          <cell r="AH1483" t="str">
            <v>E.S.E. METROSALUD</v>
          </cell>
        </row>
        <row r="1484">
          <cell r="AH1484" t="str">
            <v>E.S.E. MUNICIPAL DAVID MOLINA MUÑOZ - OPORAPA</v>
          </cell>
        </row>
        <row r="1485">
          <cell r="AH1485" t="str">
            <v>E.S.E. MUNICIPAL DE IPIALES</v>
          </cell>
        </row>
        <row r="1486">
          <cell r="AH1486" t="str">
            <v>E.S.E. NORTE  1</v>
          </cell>
        </row>
        <row r="1487">
          <cell r="AH1487" t="str">
            <v>E.S.E. NORTE 2</v>
          </cell>
        </row>
        <row r="1488">
          <cell r="AH1488" t="str">
            <v>E.S.E. NORTE 3</v>
          </cell>
        </row>
        <row r="1489">
          <cell r="AH1489" t="str">
            <v>E.S.E. NUESTRA SEÑORA DE LAS MERCEDES DE SALADOBLANCO</v>
          </cell>
        </row>
        <row r="1490">
          <cell r="AH1490" t="str">
            <v>E.S.E. NUESTRA SEÑORA DE LAS VICTORIAS</v>
          </cell>
        </row>
        <row r="1491">
          <cell r="AH1491" t="str">
            <v>E.S.E. NUESTRA SEÑORA DEL CARMEN - SANTA MARIA</v>
          </cell>
        </row>
        <row r="1492">
          <cell r="AH1492" t="str">
            <v>E.S.E. NUESTRA SEÑORA DEL ROSARIO DE PISBA</v>
          </cell>
        </row>
        <row r="1493">
          <cell r="AH1493" t="str">
            <v>E.S.E. OCCIDENTE - TIMBIQUI</v>
          </cell>
        </row>
        <row r="1494">
          <cell r="AH1494" t="str">
            <v>E.S.E. ORIENTE - BELALCAZAR</v>
          </cell>
        </row>
        <row r="1495">
          <cell r="AH1495" t="str">
            <v>E.S.E. PASTO SALUD</v>
          </cell>
        </row>
        <row r="1496">
          <cell r="AH1496" t="str">
            <v>E.S.E. PIO X DEL MUNICIPIO DE LA TEBAIDA QUINDIO</v>
          </cell>
        </row>
        <row r="1497">
          <cell r="AH1497" t="str">
            <v>E.S.E. POLICLINICO DE JUNIN</v>
          </cell>
        </row>
        <row r="1498">
          <cell r="AH1498" t="str">
            <v>E.S.E. POPAYAN</v>
          </cell>
        </row>
        <row r="1499">
          <cell r="AH1499" t="str">
            <v>E.S.E. PRESTADORA DE SERVICIOS DE SALUD GUSTAVO ROMERO HERNANDEZ</v>
          </cell>
        </row>
        <row r="1500">
          <cell r="AH1500" t="str">
            <v>E.S.E. PRIMER NIVEL GRANADA SALUD</v>
          </cell>
        </row>
        <row r="1501">
          <cell r="AH1501" t="str">
            <v>E.S.E. PUESTO DE SALUD DE CIENEGA</v>
          </cell>
        </row>
        <row r="1502">
          <cell r="AH1502" t="str">
            <v>E.S.E. PUESTO DE SALUD DE CORRALES</v>
          </cell>
        </row>
        <row r="1503">
          <cell r="AH1503" t="str">
            <v>E.S.E. PUESTO DE SALUD DE OICATA</v>
          </cell>
        </row>
        <row r="1504">
          <cell r="AH1504" t="str">
            <v>E.S.E. PUESTO DE SALUD -SAN MIGUEL- DE TUTA</v>
          </cell>
        </row>
        <row r="1505">
          <cell r="AH1505" t="str">
            <v>E.S.E. PUESTO DE SALUD SANTA LUCIA DE BUSBANZA</v>
          </cell>
        </row>
        <row r="1506">
          <cell r="AH1506" t="str">
            <v>E.S.E. QUILISALUD</v>
          </cell>
        </row>
        <row r="1507">
          <cell r="AH1507" t="str">
            <v>E.S.E. RAFAEL TOVAR PINEDA</v>
          </cell>
        </row>
        <row r="1508">
          <cell r="AH1508" t="str">
            <v>E.S.E. RED DE  SALUD DE LADERA  DE SANTIAGO DE CALI</v>
          </cell>
        </row>
        <row r="1509">
          <cell r="AH1509" t="str">
            <v>E.S.E. RED DE SALUD DEL NORTE</v>
          </cell>
        </row>
        <row r="1510">
          <cell r="AH1510" t="str">
            <v>E.S.E. RED DE SALUD DEL ORIENTE</v>
          </cell>
        </row>
        <row r="1511">
          <cell r="AH1511" t="str">
            <v>E.S.E. RED DE SALUD DEL SURORIENTE</v>
          </cell>
        </row>
        <row r="1512">
          <cell r="AH1512" t="str">
            <v>E.S.E. RED DE SERVICIOS DE SALUD DE PRIMER NIVEL - GUAVIARE</v>
          </cell>
        </row>
        <row r="1513">
          <cell r="AH1513" t="str">
            <v>E.S.E. RED SALUD CASANARE</v>
          </cell>
        </row>
        <row r="1514">
          <cell r="AH1514" t="str">
            <v>E.S.E. RED SALUD DEL CENTRO DEL MUNICIPIO DE CALI</v>
          </cell>
        </row>
        <row r="1515">
          <cell r="AH1515" t="str">
            <v>E.S.E. REDSALUD ARMENIA</v>
          </cell>
        </row>
        <row r="1516">
          <cell r="AH1516" t="str">
            <v>E.S.E. SAGRADO CORAZÓN DE JESUS  -VALENCIA</v>
          </cell>
        </row>
        <row r="1517">
          <cell r="AH1517" t="str">
            <v>E.S.E. SALUD AQUITANIA</v>
          </cell>
        </row>
        <row r="1518">
          <cell r="AH1518" t="str">
            <v>E.S.E. SALUD CHOCO- EN LIQUIDACION</v>
          </cell>
        </row>
        <row r="1519">
          <cell r="AH1519" t="str">
            <v>E.S.E. SALUD DEL TUNDAMA</v>
          </cell>
        </row>
        <row r="1520">
          <cell r="AH1520" t="str">
            <v>E.S.E. SALUD DORADA</v>
          </cell>
        </row>
        <row r="1521">
          <cell r="AH1521" t="str">
            <v>E.S.E. SALUD NOBSA - BOYACÁ</v>
          </cell>
        </row>
        <row r="1522">
          <cell r="AH1522" t="str">
            <v>E.S.E. SALUD PAJARITO</v>
          </cell>
        </row>
        <row r="1523">
          <cell r="AH1523" t="str">
            <v>E.S.E. SALUD PAZ DE RIO</v>
          </cell>
        </row>
        <row r="1524">
          <cell r="AH1524" t="str">
            <v>E.S.E. SALUD PEREIRA</v>
          </cell>
        </row>
        <row r="1525">
          <cell r="AH1525" t="str">
            <v>E.S.E. SALUD SOGAMOSO</v>
          </cell>
        </row>
        <row r="1526">
          <cell r="AH1526" t="str">
            <v>E.S.E. SALUD YOPAL - YOPAL</v>
          </cell>
        </row>
        <row r="1527">
          <cell r="AH1527" t="str">
            <v>E.S.E. SAN ANTONIO DE PADUA - PINCHOTE</v>
          </cell>
        </row>
        <row r="1528">
          <cell r="AH1528" t="str">
            <v>E.S.E. SAN CAYETANO - GUAPOTA</v>
          </cell>
        </row>
        <row r="1529">
          <cell r="AH1529" t="str">
            <v>E.S.E. SAN ISIDRO - TONA</v>
          </cell>
        </row>
        <row r="1530">
          <cell r="AH1530" t="str">
            <v>E.S.E. SAN JORGE  -AYAPEL</v>
          </cell>
        </row>
        <row r="1531">
          <cell r="AH1531" t="str">
            <v>E.S.E. SAN JOSE  -SAN BERNARDO DEL VIENTO</v>
          </cell>
        </row>
        <row r="1532">
          <cell r="AH1532" t="str">
            <v>E.S.E. SAN JUAN DE BETULIA</v>
          </cell>
        </row>
        <row r="1533">
          <cell r="AH1533" t="str">
            <v>E.S.E. SAN PEDRO DE CUMBITARA</v>
          </cell>
        </row>
        <row r="1534">
          <cell r="AH1534" t="str">
            <v>E.S.E. SANATORIO DE AGUA DE DIOS</v>
          </cell>
        </row>
        <row r="1535">
          <cell r="AH1535" t="str">
            <v>E.S.E. SANATORIO DE CONTRATACION</v>
          </cell>
        </row>
        <row r="1536">
          <cell r="AH1536" t="str">
            <v>E.S.E. SANTA GERTRUDIS ENVIGADO</v>
          </cell>
        </row>
        <row r="1537">
          <cell r="AH1537" t="str">
            <v>E.S.E. SANTA TERESITA</v>
          </cell>
        </row>
        <row r="1538">
          <cell r="AH1538" t="str">
            <v>E.S.E. SANTIAGO APOSTOL - IMUES</v>
          </cell>
        </row>
        <row r="1539">
          <cell r="AH1539" t="str">
            <v>E.S.E. SANTIAGO DE TUNJA</v>
          </cell>
        </row>
        <row r="1540">
          <cell r="AH1540" t="str">
            <v>E.S.E. SOR TERESA ADELE</v>
          </cell>
        </row>
        <row r="1541">
          <cell r="AH1541" t="str">
            <v>E.S.E. SUROCCIDENTE</v>
          </cell>
        </row>
        <row r="1542">
          <cell r="AH1542" t="str">
            <v>E.S.E. SURORIENTE - LA VEGA</v>
          </cell>
        </row>
        <row r="1543">
          <cell r="AH1543" t="str">
            <v>E.S.E. TANGUA SALUD HERMES ANDRADE MEJIA</v>
          </cell>
        </row>
        <row r="1544">
          <cell r="AH1544" t="str">
            <v>E.S.E. UNIDAD BÁSICA DE ATENCIÓN NUESTRA SEÑORA DEL CARMEN</v>
          </cell>
        </row>
        <row r="1545">
          <cell r="AH1545" t="str">
            <v>E.S.E. UNIDAD DE SALUD DE IBAGUÉ USI</v>
          </cell>
        </row>
        <row r="1546">
          <cell r="AH1546" t="str">
            <v>E.S.E. UNIDAD DE SALUD SAN FRANCISCO DE ASIS</v>
          </cell>
        </row>
        <row r="1547">
          <cell r="AH1547" t="str">
            <v>E.S.E. UNIDAD HOSPITAL JUAN LUIS LONDOÑO DE ZULIA</v>
          </cell>
        </row>
        <row r="1548">
          <cell r="AH1548" t="str">
            <v>E.S.E. VILLA DEL ROSARIO</v>
          </cell>
        </row>
        <row r="1549">
          <cell r="AH1549" t="str">
            <v>E.S.P.  DISTRITALES DE CARTAGENA - EN LIQUIDACIÓN</v>
          </cell>
        </row>
        <row r="1550">
          <cell r="AH1550" t="str">
            <v>E.S.P.  EMPRESA DE SERVICIOS PÚBLICOS - COCORNÁ</v>
          </cell>
        </row>
        <row r="1551">
          <cell r="AH1551" t="str">
            <v>E.S.P.  EMPRESA DE SERVICIOS PUBLICOS DE MACEO S.A.S.</v>
          </cell>
        </row>
        <row r="1552">
          <cell r="AH1552" t="str">
            <v>E.S.P.  MUNICIPALES CIENAGA DE ORO -EN LIQUIDACION</v>
          </cell>
        </row>
        <row r="1553">
          <cell r="AH1553" t="str">
            <v>E.S.P.  SERVICIOS PÚBLICOS DE ROSAS</v>
          </cell>
        </row>
        <row r="1554">
          <cell r="AH1554" t="str">
            <v>E.S.P. ACUAPANDI S.A.S.</v>
          </cell>
        </row>
        <row r="1555">
          <cell r="AH1555" t="str">
            <v>E.S.P. ACUEDUCTO ALCANTARILLADO Y ASEO DE TENJO S.A</v>
          </cell>
        </row>
        <row r="1556">
          <cell r="AH1556" t="str">
            <v>E.S.P. ACUEDUCTO METROPOLITANO DE BUCARAMANGA S.A.</v>
          </cell>
        </row>
        <row r="1557">
          <cell r="AH1557" t="str">
            <v>E.S.P. ACUEDUCTO REGIONAL COSTERO ARCOS S.A.</v>
          </cell>
        </row>
        <row r="1558">
          <cell r="AH1558" t="str">
            <v>E.S.P. ACUEDUCTO REGIONAL DEL SUR DEL ATLANTICO S.A</v>
          </cell>
        </row>
        <row r="1559">
          <cell r="AH1559" t="str">
            <v>E.S.P. ACUEDUCTO Y ALCANTARILLADO DE PADILLA - CAUCA</v>
          </cell>
        </row>
        <row r="1560">
          <cell r="AH1560" t="str">
            <v>E.S.P. ACUEDUCTO Y ALCANTARILLADO DE VILLAVICENCIO</v>
          </cell>
        </row>
        <row r="1561">
          <cell r="AH1561" t="str">
            <v>E.S.P. AGUA RICA AAA S.A.</v>
          </cell>
        </row>
        <row r="1562">
          <cell r="AH1562" t="str">
            <v>E.S.P. AGUAS ANDAKI S.A.</v>
          </cell>
        </row>
        <row r="1563">
          <cell r="AH1563" t="str">
            <v>E.S.P. AGUAS CANAL DEL DIQUE S.A.</v>
          </cell>
        </row>
        <row r="1564">
          <cell r="AH1564" t="str">
            <v>E.S.P. AGUAS CON FUTURO S.A</v>
          </cell>
        </row>
        <row r="1565">
          <cell r="AH1565" t="str">
            <v>E.S.P. AGUAS DE ABIBE DE CAREPA</v>
          </cell>
        </row>
        <row r="1566">
          <cell r="AH1566" t="str">
            <v>E.S.P. AGUAS DE ARANZAZU</v>
          </cell>
        </row>
        <row r="1567">
          <cell r="AH1567" t="str">
            <v>E.S.P. AGUAS DE BARRANCABERMEJA S.A.</v>
          </cell>
        </row>
        <row r="1568">
          <cell r="AH1568" t="str">
            <v>E.S.P. AGUAS DE BOGOTA  S.A..</v>
          </cell>
        </row>
        <row r="1569">
          <cell r="AH1569" t="str">
            <v>E.S.P. AGUAS DE BOLIVAR S.A.</v>
          </cell>
        </row>
        <row r="1570">
          <cell r="AH1570" t="str">
            <v>E.S.P. AGUAS DE BUGA S.A.</v>
          </cell>
        </row>
        <row r="1571">
          <cell r="AH1571" t="str">
            <v>E.S.P. AGUAS DE CARTAGENA S.A.</v>
          </cell>
        </row>
        <row r="1572">
          <cell r="AH1572" t="str">
            <v>E.S.P. AGUAS DE CASTILLA S.A.</v>
          </cell>
        </row>
        <row r="1573">
          <cell r="AH1573" t="str">
            <v>E.S.P. AGUAS DE CORDOBA S.A.</v>
          </cell>
        </row>
        <row r="1574">
          <cell r="AH1574" t="str">
            <v>E.S.P. AGUAS DE HELICONIA S.A.</v>
          </cell>
        </row>
        <row r="1575">
          <cell r="AH1575" t="str">
            <v>E.S.P. AGUAS DE LA MERCED</v>
          </cell>
        </row>
        <row r="1576">
          <cell r="AH1576" t="str">
            <v>E.S.P. AGUAS DE LA MIEL S.A.</v>
          </cell>
        </row>
        <row r="1577">
          <cell r="AH1577" t="str">
            <v>E.S.P. AGUAS DE MALAMBO S.A.</v>
          </cell>
        </row>
        <row r="1578">
          <cell r="AH1578" t="str">
            <v>E.S.P. AGUAS DE MANIZALES S.A.</v>
          </cell>
        </row>
        <row r="1579">
          <cell r="AH1579" t="str">
            <v>E.S.P. AGUAS DE MORROSQUILLO S.A.</v>
          </cell>
        </row>
        <row r="1580">
          <cell r="AH1580" t="str">
            <v>E.S.P. AGUAS DE PADILLA S.A.</v>
          </cell>
        </row>
        <row r="1581">
          <cell r="AH1581" t="str">
            <v>E.S.P. AGUAS DE PUERTO WILCHES S.A.S.</v>
          </cell>
        </row>
        <row r="1582">
          <cell r="AH1582" t="str">
            <v>E.S.P. AGUAS DE RIONEGRO S.A.</v>
          </cell>
        </row>
        <row r="1583">
          <cell r="AH1583" t="str">
            <v>E.S.P. AGUAS DE SAN ANDRES S.A.</v>
          </cell>
        </row>
        <row r="1584">
          <cell r="AH1584" t="str">
            <v>E.S.P. AGUAS DE SAN JERÓNIMO</v>
          </cell>
        </row>
        <row r="1585">
          <cell r="AH1585" t="str">
            <v>E.S.P. AGUAS DE TOLUVIEJO S.A. - EN LIQUIDACION</v>
          </cell>
        </row>
        <row r="1586">
          <cell r="AH1586" t="str">
            <v>E.S.P. AGUAS DE URABA S.A.</v>
          </cell>
        </row>
        <row r="1587">
          <cell r="AH1587" t="str">
            <v>E.S.P. AGUAS DE VILLAHERMOSA S.A.S.</v>
          </cell>
        </row>
        <row r="1588">
          <cell r="AH1588" t="str">
            <v>E.S.P. AGUAS DEL BAJO CAUCA S.A.</v>
          </cell>
        </row>
        <row r="1589">
          <cell r="AH1589" t="str">
            <v>E.S.P. AGUAS DEL CESAR S.A.</v>
          </cell>
        </row>
        <row r="1590">
          <cell r="AH1590" t="str">
            <v>E.S.P. AGUAS DEL GOLFO S.A.</v>
          </cell>
        </row>
        <row r="1591">
          <cell r="AH1591" t="str">
            <v>E.S.P. AGUAS DEL GUAVIARE S.A.</v>
          </cell>
        </row>
        <row r="1592">
          <cell r="AH1592" t="str">
            <v>E.S.P. AGUAS DEL MAGDALENA S.A</v>
          </cell>
        </row>
        <row r="1593">
          <cell r="AH1593" t="str">
            <v>E.S.P. AGUAS DEL NORDESTE S.A</v>
          </cell>
        </row>
        <row r="1594">
          <cell r="AH1594" t="str">
            <v>E.S.P. AGUAS DEL OCCIDENTE CUNDINAMARQUES, ACUEDUCTO, ALCANTARILLADO , ASEO Y SERVICIOS COMPLEMENTARIOS</v>
          </cell>
        </row>
        <row r="1595">
          <cell r="AH1595" t="str">
            <v>E.S.P. AGUAS DEL PORE S.A.</v>
          </cell>
        </row>
        <row r="1596">
          <cell r="AH1596" t="str">
            <v>E.S.P. AGUAS DEL PUERTO S.A. - PUERTO BERRIO</v>
          </cell>
        </row>
        <row r="1597">
          <cell r="AH1597" t="str">
            <v>E.S.P. AGUAS NACIONALES EPM S.A.</v>
          </cell>
        </row>
        <row r="1598">
          <cell r="AH1598" t="str">
            <v>E.S.P. AGUAS Y ASEO DE EL PEÑOL - A.A.P.</v>
          </cell>
        </row>
        <row r="1599">
          <cell r="AH1599" t="str">
            <v>E.S.P. AGUAS Y ASEO DE EL PITAL S.A. - EL PITAL</v>
          </cell>
        </row>
        <row r="1600">
          <cell r="AH1600" t="str">
            <v>E.S.P. AGUAS Y ASEO DE RISARALDA S.A.</v>
          </cell>
        </row>
        <row r="1601">
          <cell r="AH1601" t="str">
            <v>E.S.P. AGUAS Y ASEO DE SUBACHOQUE S.A.</v>
          </cell>
        </row>
        <row r="1602">
          <cell r="AH1602" t="str">
            <v>E.S.P. AGUAS Y ASEO DEL MACIZO S.A.</v>
          </cell>
        </row>
        <row r="1603">
          <cell r="AH1603" t="str">
            <v>E.S.P. ASEO ALCALA S.A.</v>
          </cell>
        </row>
        <row r="1604">
          <cell r="AH1604" t="str">
            <v>E.S.P. ASEO DE ROLDANILLO S.A.</v>
          </cell>
        </row>
        <row r="1605">
          <cell r="AH1605" t="str">
            <v>E.S.P. ASEO JAMUNDÍ S.A.</v>
          </cell>
        </row>
        <row r="1606">
          <cell r="AH1606" t="str">
            <v>E.S.P. ASEOBANDO S.A.</v>
          </cell>
        </row>
        <row r="1607">
          <cell r="AH1607" t="str">
            <v>E.S.P. ASOCIACIÓN DE MUNICIPIOS DE SABANAGRANDE Y SANTO TOMAS -</v>
          </cell>
        </row>
        <row r="1608">
          <cell r="AH1608" t="str">
            <v>E.S.P. BIORGANICOS DEL PAEZ S.A.</v>
          </cell>
        </row>
        <row r="1609">
          <cell r="AH1609" t="str">
            <v>E.S.P. BIORGANICOS DEL SUR DEL HUILA S.A.</v>
          </cell>
        </row>
        <row r="1610">
          <cell r="AH1610" t="str">
            <v>E.S.P. BIORGANICOS S.A.</v>
          </cell>
        </row>
        <row r="1611">
          <cell r="AH1611" t="str">
            <v>E.S.P. BUENAVISTA</v>
          </cell>
        </row>
        <row r="1612">
          <cell r="AH1612" t="str">
            <v>E.S.P. CABRERANA DE SERVICIOS PUBLICOS S.A.</v>
          </cell>
        </row>
        <row r="1613">
          <cell r="AH1613" t="str">
            <v>E.S.P. CENTRAL HIDROELECTRICA JUAN GARCIA S.A.S</v>
          </cell>
        </row>
        <row r="1614">
          <cell r="AH1614" t="str">
            <v>E.S.P. COLVATEL S.A.</v>
          </cell>
        </row>
        <row r="1615">
          <cell r="AH1615" t="str">
            <v>E.S.P. COMERCIALIZADORA ENERGETICA NACIONAL COLOMBIANA  CENCOL S.A. - EN LIQUIDACION</v>
          </cell>
        </row>
        <row r="1616">
          <cell r="AH1616" t="str">
            <v>E.S.P. COMPAÑÍA DE SERVICIOS PÚBLICOS SOGAMOSO S.A.</v>
          </cell>
        </row>
        <row r="1617">
          <cell r="AH1617" t="str">
            <v>E.S.P. CONFINEÑA DE SERVICIOS PÚBLICOS S.A.</v>
          </cell>
        </row>
        <row r="1618">
          <cell r="AH1618" t="str">
            <v>E.S.P. COOPERATIVA DE ACUEDUCTO, ALCANTARILLADO Y ASEO DE RICAURTE - NARIÑO</v>
          </cell>
        </row>
        <row r="1619">
          <cell r="AH1619" t="str">
            <v>E.S.P. COOPERATIVA DE SERVICIOS PUBLICOS DE CHIVOLO LTDA.</v>
          </cell>
        </row>
        <row r="1620">
          <cell r="AH1620" t="str">
            <v>E.S.P. CORPORACION DE SERVICIOS PUBLICOS DE ACUEDUCTO,ALCALTARILLADO Y ASEO - NARIÑO LTDA</v>
          </cell>
        </row>
        <row r="1621">
          <cell r="AH1621" t="str">
            <v>E.S.P. CORPORACION FRESNENSE DE OBRAS SANITARIAS</v>
          </cell>
        </row>
        <row r="1622">
          <cell r="AH1622" t="str">
            <v>E.S.P. DE AGUAS DE UPIA S.A.</v>
          </cell>
        </row>
        <row r="1623">
          <cell r="AH1623" t="str">
            <v>E.S.P. DE BARAYA -</v>
          </cell>
        </row>
        <row r="1624">
          <cell r="AH1624" t="str">
            <v>E.S.P. DE BELMIRA</v>
          </cell>
        </row>
        <row r="1625">
          <cell r="AH1625" t="str">
            <v>E.S.P. DE CALOTO -</v>
          </cell>
        </row>
        <row r="1626">
          <cell r="AH1626" t="str">
            <v>E.S.P. DE COROZAL</v>
          </cell>
        </row>
        <row r="1627">
          <cell r="AH1627" t="str">
            <v>E.S.P. DE LA CALERA</v>
          </cell>
        </row>
        <row r="1628">
          <cell r="AH1628" t="str">
            <v>E.S.P. DE LA JAGUA DEL PILAR S.A.</v>
          </cell>
        </row>
        <row r="1629">
          <cell r="AH1629" t="str">
            <v>E.S.P. DE LA REGIÓN DE MARQUEZ S.A.</v>
          </cell>
        </row>
        <row r="1630">
          <cell r="AH1630" t="str">
            <v>E.S.P. DE SAN ANTONIO DEL TEQUENDAMA S.A.</v>
          </cell>
        </row>
        <row r="1631">
          <cell r="AH1631" t="str">
            <v>E.S.P. DE SANDONA</v>
          </cell>
        </row>
        <row r="1632">
          <cell r="AH1632" t="str">
            <v>E.S.P. DE SANTO DOMINGO</v>
          </cell>
        </row>
        <row r="1633">
          <cell r="AH1633" t="str">
            <v>E.S.P. DE SOPO -</v>
          </cell>
        </row>
        <row r="1634">
          <cell r="AH1634" t="str">
            <v>E.S.P. DE TOCANCIPA  S.A.</v>
          </cell>
        </row>
        <row r="1635">
          <cell r="AH1635" t="str">
            <v>E.S.P. DE VEGACHI S.A.</v>
          </cell>
        </row>
        <row r="1636">
          <cell r="AH1636" t="str">
            <v>E.S.P. DE VIGIA DEL FUERTE</v>
          </cell>
        </row>
        <row r="1637">
          <cell r="AH1637" t="str">
            <v>E.S.P. DISTRIBUIDORA ELECTRICA DE CUNDINAMARCA S.A.</v>
          </cell>
        </row>
        <row r="1638">
          <cell r="AH1638" t="str">
            <v>E.S.P. DOMICILIARIOS - SÁCHICA</v>
          </cell>
        </row>
        <row r="1639">
          <cell r="AH1639" t="str">
            <v>E.S.P. DOMICILIARIOS - SOATA</v>
          </cell>
        </row>
        <row r="1640">
          <cell r="AH1640" t="str">
            <v>E.S.P. DOMICILIARIOS DE ALBANIA S.A.</v>
          </cell>
        </row>
        <row r="1641">
          <cell r="AH1641" t="str">
            <v>E.S.P. DOMICILIARIOS DE CARACOLI  S.A.</v>
          </cell>
        </row>
        <row r="1642">
          <cell r="AH1642" t="str">
            <v>E.S.P. DOMICILIARIOS DE LA MONTAÑITA S.A</v>
          </cell>
        </row>
        <row r="1643">
          <cell r="AH1643" t="str">
            <v>E.S.P. DOMICILIARIOS DE LIBORINA  S.A.</v>
          </cell>
        </row>
        <row r="1644">
          <cell r="AH1644" t="str">
            <v>E.S.P. DOMICILIARIOS DE PUERRES</v>
          </cell>
        </row>
        <row r="1645">
          <cell r="AH1645" t="str">
            <v>E.S.P. DOMICILIARIOS DE SABANALARGA S.A.</v>
          </cell>
        </row>
        <row r="1646">
          <cell r="AH1646" t="str">
            <v>E.S.P. EDATEL S.A.</v>
          </cell>
        </row>
        <row r="1647">
          <cell r="AH1647" t="str">
            <v>E.S.P. ELECTRIFICADORA DEL MUNICIPIO DE NUQUI  S.A</v>
          </cell>
        </row>
        <row r="1648">
          <cell r="AH1648" t="str">
            <v>E.S.P. EMILIO GARTNER EMPRESA DE SERVICIOS PÚBLICOS DE BALBOA</v>
          </cell>
        </row>
        <row r="1649">
          <cell r="AH1649" t="str">
            <v>E.S.P. EMPRESA  DE SERVICIOS PÚBLICOS - EMVILLARICA</v>
          </cell>
        </row>
        <row r="1650">
          <cell r="AH1650" t="str">
            <v>E.S.P. EMPRESA  DE SERVICIOS PUBLICOS DE ACANDI S.A.</v>
          </cell>
        </row>
        <row r="1651">
          <cell r="AH1651" t="str">
            <v>E.S.P. EMPRESA AGUAS DE APICALA - EN LIQUIDACION</v>
          </cell>
        </row>
        <row r="1652">
          <cell r="AH1652" t="str">
            <v>E.S.P. EMPRESA AGUAS DE SUCRE S.A.</v>
          </cell>
        </row>
        <row r="1653">
          <cell r="AH1653" t="str">
            <v>E.S.P. EMPRESA AGUAS DEL ORIENTE ANTIOQUEÑO S.A.</v>
          </cell>
        </row>
        <row r="1654">
          <cell r="AH1654" t="str">
            <v>E.S.P. EMPRESA CAUCANA DE SERVICIOS S.A.</v>
          </cell>
        </row>
        <row r="1655">
          <cell r="AH1655" t="str">
            <v>E.S.P. EMPRESA COLOMBIANA DE PROCESOS TECNOLOGICOS, TECNOLOGIA Y COMUNICACIONES S.A.</v>
          </cell>
        </row>
        <row r="1656">
          <cell r="AH1656" t="str">
            <v>E.S.P. EMPRESA DE  ENERGÍA DEL VALLE DE SIBUNDOY S.A.</v>
          </cell>
        </row>
        <row r="1657">
          <cell r="AH1657" t="str">
            <v>E.S.P. EMPRESA DE ACUEDUCTO Y ALCANTARILLADO -  MOSQUERA</v>
          </cell>
        </row>
        <row r="1658">
          <cell r="AH1658" t="str">
            <v>E.S.P. EMPRESA DE ACUEDUCTO Y ALCANTARILLADO DE BOGOTÁ</v>
          </cell>
        </row>
        <row r="1659">
          <cell r="AH1659" t="str">
            <v>E.S.P. EMPRESA DE ACUEDUCTO Y ALCANTARILLADO DE LORICA S.A.</v>
          </cell>
        </row>
        <row r="1660">
          <cell r="AH1660" t="str">
            <v>E.S.P. EMPRESA DE ACUEDUCTO Y ALCANTARILLADO DE PEREIRA S.A.</v>
          </cell>
        </row>
        <row r="1661">
          <cell r="AH1661" t="str">
            <v>E.S.P. EMPRESA DE ACUEDUCTO Y ALCANTARILLADO DE SAN JOSE DEL GUAVIARE -</v>
          </cell>
        </row>
        <row r="1662">
          <cell r="AH1662" t="str">
            <v>E.S.P. EMPRESA DE ACUEDUCTO Y ALCANTARILLADO DE SILVIA</v>
          </cell>
        </row>
        <row r="1663">
          <cell r="AH1663" t="str">
            <v>E.S.P. EMPRESA DE ACUEDUCTO Y ALCANTARILLADO DEL RÍO PALO  S.A.- EN LIQUIDACION</v>
          </cell>
        </row>
        <row r="1664">
          <cell r="AH1664" t="str">
            <v>E.S.P. EMPRESA DE ACUEDUCTO Y ALCANTARILLADO Y ASEO DE MADRID</v>
          </cell>
        </row>
        <row r="1665">
          <cell r="AH1665" t="str">
            <v>E.S.P. EMPRESA DE ACUEDUCTO, ALCANTARILLADO Y ASEO DE ACACÍAS</v>
          </cell>
        </row>
        <row r="1666">
          <cell r="AH1666" t="str">
            <v>E.S.P. EMPRESA DE ACUEDUCTO, ALCANTARILLADO Y ASEO DE BUENAVISTA S.A.</v>
          </cell>
        </row>
        <row r="1667">
          <cell r="AH1667" t="str">
            <v>E.S.P. EMPRESA DE ACUEDUCTO, ALCANTARILLADO Y ASEO DE CHOACHÍ -</v>
          </cell>
        </row>
        <row r="1668">
          <cell r="AH1668" t="str">
            <v>E.S.P. EMPRESA DE ACUEDUCTO, ALCANTARILLADO Y ASEO DE COLOMBIA S.A.</v>
          </cell>
        </row>
        <row r="1669">
          <cell r="AH1669" t="str">
            <v>E.S.P. EMPRESA DE ACUEDUCTO, ALCANTARILLADO Y ASEO DE DIBULLA S.A.</v>
          </cell>
        </row>
        <row r="1670">
          <cell r="AH1670" t="str">
            <v>E.S.P. EMPRESA DE ACUEDUCTO, ALCANTARILLADO Y ASEO DE GUADALUPE S.A.</v>
          </cell>
        </row>
        <row r="1671">
          <cell r="AH1671" t="str">
            <v>E.S.P. EMPRESA DE ACUEDUCTO, ALCANTARILLADO Y ASEO DE GUASCA S.A.</v>
          </cell>
        </row>
        <row r="1672">
          <cell r="AH1672" t="str">
            <v>E.S.P. EMPRESA DE ACUEDUCTO, ALCANTARILLADO Y ASEO DE LABRANZAGRANDE S.A.</v>
          </cell>
        </row>
        <row r="1673">
          <cell r="AH1673" t="str">
            <v>E.S.P. EMPRESA DE ACUEDUCTO, ALCANTARILLADO Y ASEO DE MANI</v>
          </cell>
        </row>
        <row r="1674">
          <cell r="AH1674" t="str">
            <v>E.S.P. EMPRESA DE ACUEDUCTO, ALCANTARILLADO Y ASEO DE OVEJAS - SUCRE</v>
          </cell>
        </row>
        <row r="1675">
          <cell r="AH1675" t="str">
            <v>E.S.P. EMPRESA DE ACUEDUCTO, ALCANTARILLADO Y ASEO DE SALADOBLANCO S.A.</v>
          </cell>
        </row>
        <row r="1676">
          <cell r="AH1676" t="str">
            <v>E.S.P. EMPRESA DE ACUEDUCTO, ALCANTARILLADO Y ASEO DE SAN ALBERTO S.A.</v>
          </cell>
        </row>
        <row r="1677">
          <cell r="AH1677" t="str">
            <v>E.S.P. EMPRESA DE ACUEDUCTO, ALCANTARILLADO Y ASEO DE SAN ANTONIO DE PALMITO</v>
          </cell>
        </row>
        <row r="1678">
          <cell r="AH1678" t="str">
            <v>E.S.P. EMPRESA DE ACUEDUCTO, ALCANTARILLADO Y ASEO DE SAN JUAN DE BETULIA - EN LIQUIDACION</v>
          </cell>
        </row>
        <row r="1679">
          <cell r="AH1679" t="str">
            <v>E.S.P. EMPRESA DE ACUEDUCTO, ALCANTARILLADO Y ASEO DE SAN LUIS DE PALENQUE S.A.</v>
          </cell>
        </row>
        <row r="1680">
          <cell r="AH1680" t="str">
            <v>E.S.P. EMPRESA DE ACUEDUCTO, ALCANTARILLADO Y ASEO DE TENZA S.A.</v>
          </cell>
        </row>
        <row r="1681">
          <cell r="AH1681" t="str">
            <v>E.S.P. EMPRESA DE ACUEDUCTO, ALCANTARILLADO Y ASEO DEL BORDO PATIA</v>
          </cell>
        </row>
        <row r="1682">
          <cell r="AH1682" t="str">
            <v>E.S.P. EMPRESA DE ACUEDUCTO, ALCANTARILLADO Y ASEO DEL ESPINAL</v>
          </cell>
        </row>
        <row r="1683">
          <cell r="AH1683" t="str">
            <v>E.S.P. EMPRESA DE ACUEDUCTO, ALCANTARILLADO Y ASEO DEL ROSAL S.A.</v>
          </cell>
        </row>
        <row r="1684">
          <cell r="AH1684" t="str">
            <v>E.S.P. EMPRESA DE ACUEDUCTO, ALCANTARILLADO Y ASEO -FUNZA</v>
          </cell>
        </row>
        <row r="1685">
          <cell r="AH1685" t="str">
            <v>E.S.P. EMPRESA DE ACUEDUCTO, ALCANTARILLADO Y ASEO -LA VEGA</v>
          </cell>
        </row>
        <row r="1686">
          <cell r="AH1686" t="str">
            <v>E.S.P. EMPRESA DE ACUEDUCTO, ALCANTARILLADO Y ASEO- PAZ DE ARIPORO</v>
          </cell>
        </row>
        <row r="1687">
          <cell r="AH1687" t="str">
            <v>E.S.P. EMPRESA DE ACUEDUCTO, ALCANTARILLADO, ASEO Y SERVICIOS COMPLEMENTARIOS DE OTANCHE S.A.S.</v>
          </cell>
        </row>
        <row r="1688">
          <cell r="AH1688" t="str">
            <v>E.S.P. EMPRESA DE ACUEDUCTO, ALCANTARILLADO, ASEO Y SERVICIOS COMPLEMENTARIOS DE ZIPACON S.A.</v>
          </cell>
        </row>
        <row r="1689">
          <cell r="AH1689" t="str">
            <v>E.S.P. EMPRESA DE ACUEDUCTO, ALCANTARILLADOY ASEO DE SILVANIA S.A.</v>
          </cell>
        </row>
        <row r="1690">
          <cell r="AH1690" t="str">
            <v>E.S.P. EMPRESA DE ALUMBRADO PÚBLICO DE TOLUVIEJO</v>
          </cell>
        </row>
        <row r="1691">
          <cell r="AH1691" t="str">
            <v>E.S.P. EMPRESA DE ASEO DE BUCARAMANGA S.A.</v>
          </cell>
        </row>
        <row r="1692">
          <cell r="AH1692" t="str">
            <v>E.S.P. EMPRESA DE ASEO DE PEREIRA S.A.</v>
          </cell>
        </row>
        <row r="1693">
          <cell r="AH1693" t="str">
            <v>E.S.P. EMPRESA DE ASEO DE PUERTO TEJADA S.A.</v>
          </cell>
        </row>
        <row r="1694">
          <cell r="AH1694" t="str">
            <v>E.S.P. EMPRESA DE DISTRIBUCION DE AGUA POTABLE, ALCANTARILLADO Y ASEO DEL CARMEN DE APICALA S.A.</v>
          </cell>
        </row>
        <row r="1695">
          <cell r="AH1695" t="str">
            <v>E.S.P. EMPRESA DE ENERGIA DE BAHIA SOLANO S.A.</v>
          </cell>
        </row>
        <row r="1696">
          <cell r="AH1696" t="str">
            <v>E.S.P. EMPRESA DE ENERGIA DE BOGOTÁ  S.A.</v>
          </cell>
        </row>
        <row r="1697">
          <cell r="AH1697" t="str">
            <v>E.S.P. EMPRESA DE ENERGIA DE PEREIRA S.A.</v>
          </cell>
        </row>
        <row r="1698">
          <cell r="AH1698" t="str">
            <v>E.S.P. EMPRESA DE ENERGIA DEL ARCHIPIELAGO DE SAN ANDRES ,PROVIDENCIA Y SANTA CATALINA S.A.</v>
          </cell>
        </row>
        <row r="1699">
          <cell r="AH1699" t="str">
            <v>E.S.P. EMPRESA DE ENERGIA DEL CASANARE - ENERCA S.A.</v>
          </cell>
        </row>
        <row r="1700">
          <cell r="AH1700" t="str">
            <v>E.S.P. EMPRESA DE ENERGÍA DEL GUAINÍA - LA CEIBA S.A.</v>
          </cell>
        </row>
        <row r="1701">
          <cell r="AH1701" t="str">
            <v>E.S.P. EMPRESA DE ENERGIA ELECTRICA DE SERVICIOS PUBLICOS - MURINDO</v>
          </cell>
        </row>
        <row r="1702">
          <cell r="AH1702" t="str">
            <v>E.S.P. EMPRESA DE ENERGÍA ELÉCTRICA DEL DEPARTAMENTO DEL GUAVIARE S.A.</v>
          </cell>
        </row>
        <row r="1703">
          <cell r="AH1703" t="str">
            <v>E.S.P. EMPRESA DE ENERGIA ELECTRICA DEL DEPARTAMENTO DEL VICHADA S.A.</v>
          </cell>
        </row>
        <row r="1704">
          <cell r="AH1704" t="str">
            <v>E.S.P. EMPRESA DE GAS Y ENERGIA ELÉCTRICA SIGLO XXI - LA PRIMAVERA</v>
          </cell>
        </row>
        <row r="1705">
          <cell r="AH1705" t="str">
            <v>E.S.P. EMPRESA DE GENERACION Y PROMOCION DE ENERGIA DE ANTIOQUIA S.A.</v>
          </cell>
        </row>
        <row r="1706">
          <cell r="AH1706" t="str">
            <v>E.S.P. EMPRESA DE OBRAS SANITARIAS DE CALDAS LTDA.</v>
          </cell>
        </row>
        <row r="1707">
          <cell r="AH1707" t="str">
            <v>E.S.P. EMPRESA DE OBRAS SANITARIAS DE SANTA ROSA DE CABAL - -E.I.C.E.</v>
          </cell>
        </row>
        <row r="1708">
          <cell r="AH1708" t="str">
            <v>E.S.P. EMPRESA DE RECURSOS TECNOLOGICOS S. A.</v>
          </cell>
        </row>
        <row r="1709">
          <cell r="AH1709" t="str">
            <v>E.S.P. EMPRESA DE SERVICIO PUBLICO DE ASEO DE YOTOCO S.A.S.</v>
          </cell>
        </row>
        <row r="1710">
          <cell r="AH1710" t="str">
            <v>E.S.P. EMPRESA DE SERVICIOS DE ACUEDUCTO, ALCANTARILLADO Y ASEO -  - LIBANO</v>
          </cell>
        </row>
        <row r="1711">
          <cell r="AH1711" t="str">
            <v>E.S.P. EMPRESA DE SERVICIOS DE ACUEDUCTO, ALCANTARILLADO Y ASEO DE APULO S.A.</v>
          </cell>
        </row>
        <row r="1712">
          <cell r="AH1712" t="str">
            <v>E.S.P. EMPRESA DE SERVICIOS DE ACUEDUCTO, ALCANTARILLADO Y ASEO DE CERETÉ -  -EN LIQUIDACION-</v>
          </cell>
        </row>
        <row r="1713">
          <cell r="AH1713" t="str">
            <v>E.S.P. EMPRESA DE SERVICIOS DE CURILLO -ESERCU- S.A.</v>
          </cell>
        </row>
        <row r="1714">
          <cell r="AH1714" t="str">
            <v>E.S.P. EMPRESA DE SERVICIOS DE NOBSA S.A</v>
          </cell>
        </row>
        <row r="1715">
          <cell r="AH1715" t="str">
            <v>E.S.P. EMPRESA DE SERVICIOS DE SAN MARCOS -</v>
          </cell>
        </row>
        <row r="1716">
          <cell r="AH1716" t="str">
            <v>E.S.P. EMPRESA DE SERVICIOS DEL GUALIVA S.A.S.</v>
          </cell>
        </row>
        <row r="1717">
          <cell r="AH1717" t="str">
            <v>E.S.P. EMPRESA DE SERVICIOS DOMICILIARIOS DE HONDA</v>
          </cell>
        </row>
        <row r="1718">
          <cell r="AH1718" t="str">
            <v>E.S.P. EMPRESA DE SERVICIOS PÚBLICOS  EMPAGUA  - GUACHUCAL</v>
          </cell>
        </row>
        <row r="1719">
          <cell r="AH1719" t="str">
            <v>E.S.P. EMPRESA DE SERVICIOS PÚBLICOS - FRONTINO</v>
          </cell>
        </row>
        <row r="1720">
          <cell r="AH1720" t="str">
            <v>E.S.P. EMPRESA DE SERVICIOS PÚBLICOS - LA UNIÓN</v>
          </cell>
        </row>
        <row r="1721">
          <cell r="AH1721" t="str">
            <v>E.S.P. EMPRESA DE SERVICIOS PUBLICOS - ORITO</v>
          </cell>
        </row>
        <row r="1722">
          <cell r="AH1722" t="str">
            <v>E.S.P. EMPRESA DE SERVICIOS PUBLICOS  PUERTO SALGAR</v>
          </cell>
        </row>
        <row r="1723">
          <cell r="AH1723" t="str">
            <v>E.S.P. EMPRESA DE SERVICIOS PÚBLICOS ALGECIRAS -</v>
          </cell>
        </row>
        <row r="1724">
          <cell r="AH1724" t="str">
            <v>E.S.P. EMPRESA DE SERVICIOS PÚBLICOS CAMPOALEGRE - EN LIQUIDACION</v>
          </cell>
        </row>
        <row r="1725">
          <cell r="AH1725" t="str">
            <v>E.S.P. EMPRESA DE SERVICIOS PÚBLICOS DE ACUEDUCTO Y ALCANTARILLADO -CHACHAGÜI</v>
          </cell>
        </row>
        <row r="1726">
          <cell r="AH1726" t="str">
            <v>E.S.P. EMPRESA DE SERVICIOS PUBLICOS DE ACUEDUCTO, ALCANTARILLADO Y ASEO - TAMBO</v>
          </cell>
        </row>
        <row r="1727">
          <cell r="AH1727" t="str">
            <v>E.S.P. EMPRESA DE SERVICIOS PUBLICOS DE ACUEDUCTO, ALCANTARILLADO Y ASEO DE MOGOTES S.A..</v>
          </cell>
        </row>
        <row r="1728">
          <cell r="AH1728" t="str">
            <v>E.S.P. EMPRESA DE SERVICIOS PUBLICOS DE ACUEDUCTO, ALCANTARILLADO Y ASEO DEL GUAMO</v>
          </cell>
        </row>
        <row r="1729">
          <cell r="AH1729" t="str">
            <v>E.S.P. EMPRESA DE SERVICIOS PUBLICOS DE ACUEDUCTO, ALCANTARILLADO Y ASEO S.A.- BOLIVAR CAUCA</v>
          </cell>
        </row>
        <row r="1730">
          <cell r="AH1730" t="str">
            <v>E.S.P. EMPRESA DE SERVICIOS PUBLICOS DE ACUEDUCTO, ALCANTARILLADOY ASEO  DE OCAMONTE S.A.</v>
          </cell>
        </row>
        <row r="1731">
          <cell r="AH1731" t="str">
            <v>E.S.P. EMPRESA DE SERVICIOS PÚBLICOS DE AGUA DE DIOS - EN LIQUIDACION</v>
          </cell>
        </row>
        <row r="1732">
          <cell r="AH1732" t="str">
            <v>E.S.P. EMPRESA DE SERVICIOS PUBLICOS DE AGUA POTABLE Y SANEAMIENTO BASICO S.A.S.</v>
          </cell>
        </row>
        <row r="1733">
          <cell r="AH1733" t="str">
            <v>E.S.P. EMPRESA DE SERVICIOS PÚBLICOS DE AGUSTIN CODAZZI</v>
          </cell>
        </row>
        <row r="1734">
          <cell r="AH1734" t="str">
            <v>E.S.P. EMPRESA DE SERVICIOS PUBLICOS DE ALMEIDA S.A.</v>
          </cell>
        </row>
        <row r="1735">
          <cell r="AH1735" t="str">
            <v>E.S.P. EMPRESA DE SERVICIOS PUBLICOS DE ARGELIA DE MARIA  S.A</v>
          </cell>
        </row>
        <row r="1736">
          <cell r="AH1736" t="str">
            <v>E.S.P. EMPRESA DE SERVICIOS PÚBLICOS DE ASEO- SAN JOSE DE MARINILLA</v>
          </cell>
        </row>
        <row r="1737">
          <cell r="AH1737" t="str">
            <v>E.S.P. EMPRESA DE SERVICIOS PÚBLICOS DE ASEO Y ALCANTARILLADO DE RESTREPO S.A.</v>
          </cell>
        </row>
        <row r="1738">
          <cell r="AH1738" t="str">
            <v>E.S.P. EMPRESA DE SERVICIOS PÚBLICOS DE BARICHARA S.A.</v>
          </cell>
        </row>
        <row r="1739">
          <cell r="AH1739" t="str">
            <v>E.S.P. EMPRESA DE SERVICIOS PUBLICOS DE BUENAVISTA - CORDOBA</v>
          </cell>
        </row>
        <row r="1740">
          <cell r="AH1740" t="str">
            <v>E.S.P. EMPRESA DE SERVICIOS PÚBLICOS DE CÁCHIRA S.A.S.</v>
          </cell>
        </row>
        <row r="1741">
          <cell r="AH1741" t="str">
            <v>E.S.P. EMPRESA DE SERVICIOS PUBLICOS DE CAJICA S.A.</v>
          </cell>
        </row>
        <row r="1742">
          <cell r="AH1742" t="str">
            <v>E.S.P. EMPRESA DE SERVICIOS PUBLICOS DE CARAMANTA S.A.</v>
          </cell>
        </row>
        <row r="1743">
          <cell r="AH1743" t="str">
            <v>E.S.P. EMPRESA DE SERVICIOS PÚBLICOS DE CHAPARRAL</v>
          </cell>
        </row>
        <row r="1744">
          <cell r="AH1744" t="str">
            <v>E.S.P. EMPRESA DE SERVICIOS PÚBLICOS DE CHIQUINQUIRA -</v>
          </cell>
        </row>
        <row r="1745">
          <cell r="AH1745" t="str">
            <v>E.S.P. EMPRESA DE SERVICIOS PÚBLICOS DE COELLO</v>
          </cell>
        </row>
        <row r="1746">
          <cell r="AH1746" t="str">
            <v>E.S.P. EMPRESA DE SERVICIOS PUBLICOS DE CRAVO NORTE JAGÜEY S.A.</v>
          </cell>
        </row>
        <row r="1747">
          <cell r="AH1747" t="str">
            <v>E.S.P. EMPRESA DE SERVICIOS PÚBLICOS DE CUNDAY</v>
          </cell>
        </row>
        <row r="1748">
          <cell r="AH1748" t="str">
            <v>E.S.P. EMPRESA DE SERVICIOS PÚBLICOS DE EBEJICO</v>
          </cell>
        </row>
        <row r="1749">
          <cell r="AH1749" t="str">
            <v>E.S.P. EMPRESA DE SERVICIOS PUBLICOS DE EL COLEGIO -</v>
          </cell>
        </row>
        <row r="1750">
          <cell r="AH1750" t="str">
            <v>E.S.P. EMPRESA DE SERVICIOS PUBLICOS DE EL PAUJIL S.A.</v>
          </cell>
        </row>
        <row r="1751">
          <cell r="AH1751" t="str">
            <v>E.S.P. EMPRESA DE SERVICIOS PUBLICOS DE GALAN S.A.</v>
          </cell>
        </row>
        <row r="1752">
          <cell r="AH1752" t="str">
            <v>E.S.P. EMPRESA DE SERVICIOS PUBLICOS DE GALERAS S.A.</v>
          </cell>
        </row>
        <row r="1753">
          <cell r="AH1753" t="str">
            <v>E.S.P. EMPRESA DE SERVICIOS PÚBLICOS DE GIRALDO S.A.</v>
          </cell>
        </row>
        <row r="1754">
          <cell r="AH1754" t="str">
            <v>E.S.P. EMPRESA DE SERVICIOS PUBLICOS DE GUADALUPE S.A.S</v>
          </cell>
        </row>
        <row r="1755">
          <cell r="AH1755" t="str">
            <v>E.S.P. EMPRESA DE SERVICIOS PUBLICOS DE GUADUAS S.A. - AGUAS DEL CAPIRA</v>
          </cell>
        </row>
        <row r="1756">
          <cell r="AH1756" t="str">
            <v>E.S.P. EMPRESA DE SERVICIOS PÚBLICOS DE GUATAVITA S.A.</v>
          </cell>
        </row>
        <row r="1757">
          <cell r="AH1757" t="str">
            <v>E.S.P. EMPRESA DE SERVICIOS PUBLICOS DE HERVEO S.A.</v>
          </cell>
        </row>
        <row r="1758">
          <cell r="AH1758" t="str">
            <v>E.S.P. EMPRESA DE SERVICIOS PUBLICOS DE LA CRUZ</v>
          </cell>
        </row>
        <row r="1759">
          <cell r="AH1759" t="str">
            <v>E.S.P. EMPRESA DE SERVICIOS PÚBLICOS DE LA PALMEÑA S.A.S.</v>
          </cell>
        </row>
        <row r="1760">
          <cell r="AH1760" t="str">
            <v>E.S.P. EMPRESA DE SERVICIOS PÚBLICOS DE LA PAZ</v>
          </cell>
        </row>
        <row r="1761">
          <cell r="AH1761" t="str">
            <v>E.S.P. EMPRESA DE SERVICIOS PUBLICOS DE LA PROVINCIA DE LENGUPA S.A.</v>
          </cell>
        </row>
        <row r="1762">
          <cell r="AH1762" t="str">
            <v>E.S.P. EMPRESA DE SERVICIOS PÚBLICOS DE LEIVA S.A.S.</v>
          </cell>
        </row>
        <row r="1763">
          <cell r="AH1763" t="str">
            <v>E.S.P. EMPRESA DE SERVICIOS PÚBLICOS DE LEJANÍAS - META</v>
          </cell>
        </row>
        <row r="1764">
          <cell r="AH1764" t="str">
            <v>E.S.P. EMPRESA DE SERVICIOS PÚBLICOS DE LÉRIDA -</v>
          </cell>
        </row>
        <row r="1765">
          <cell r="AH1765" t="str">
            <v>E.S.P. EMPRESA DE SERVICIOS PUBLICOS DE MARQUETALIA S.A.</v>
          </cell>
        </row>
        <row r="1766">
          <cell r="AH1766" t="str">
            <v>E.S.P. EMPRESA DE SERVICIOS PÚBLICOS DE MONIQUIRA S.A.</v>
          </cell>
        </row>
        <row r="1767">
          <cell r="AH1767" t="str">
            <v>E.S.P. EMPRESA DE SERVICIOS PUBLICOS DE NECOCLI S.A.</v>
          </cell>
        </row>
        <row r="1768">
          <cell r="AH1768" t="str">
            <v>E.S.P. EMPRESA DE SERVICIOS PUBLICOS DE PAMPLONA S.A.</v>
          </cell>
        </row>
        <row r="1769">
          <cell r="AH1769" t="str">
            <v>E.S.P. EMPRESA DE SERVICIOS PÚBLICOS DE POLICARPA S.A.</v>
          </cell>
        </row>
        <row r="1770">
          <cell r="AH1770" t="str">
            <v>E.S.P. EMPRESA DE SERVICIOS PUBLICOS DE POTOSI</v>
          </cell>
        </row>
        <row r="1771">
          <cell r="AH1771" t="str">
            <v>E.S.P. EMPRESA DE SERVICIOS PÚBLICOS DE PUERTO RICO META - PUERTO RICO</v>
          </cell>
        </row>
        <row r="1772">
          <cell r="AH1772" t="str">
            <v>E.S.P. EMPRESA DE SERVICIOS PUBLICOS DE PUERTO TRIUNFO S.A.</v>
          </cell>
        </row>
        <row r="1773">
          <cell r="AH1773" t="str">
            <v>E.S.P. EMPRESA DE SERVICIOS PUBLICOS DE PURIFICACION -</v>
          </cell>
        </row>
        <row r="1774">
          <cell r="AH1774" t="str">
            <v>E.S.P. EMPRESA DE SERVICIOS PUBLICOS DE RESTREPO AGUA VIVA S.A.</v>
          </cell>
        </row>
        <row r="1775">
          <cell r="AH1775" t="str">
            <v>E.S.P. EMPRESA DE SERVICIOS PUBLICOS DE RONCESVALLES S.A.</v>
          </cell>
        </row>
        <row r="1776">
          <cell r="AH1776" t="str">
            <v>E.S.P. EMPRESA DE SERVICIOS PÚBLICOS DE SACAMA S.A.</v>
          </cell>
        </row>
        <row r="1777">
          <cell r="AH1777" t="str">
            <v>E.S.P. EMPRESA DE SERVICIOS PÚBLICOS DE SALDAÑA S.A.</v>
          </cell>
        </row>
        <row r="1778">
          <cell r="AH1778" t="str">
            <v>E.S.P. EMPRESA DE SERVICIOS PUBLICOS DE SAN ANTERO</v>
          </cell>
        </row>
        <row r="1779">
          <cell r="AH1779" t="str">
            <v>E.S.P. EMPRESA DE SERVICIOS PÚBLICOS DE SAN ANTONIO -</v>
          </cell>
        </row>
        <row r="1780">
          <cell r="AH1780" t="str">
            <v>E.S.P. EMPRESA DE SERVICIOS PÚBLICOS DE SAN JUAN DEL CESAR - EN LIQUIDACIÓN.</v>
          </cell>
        </row>
        <row r="1781">
          <cell r="AH1781" t="str">
            <v>E.S.P. EMPRESA DE SERVICIOS PUBLICOS DE SAN PEDRO DE CARTAGO S.A.</v>
          </cell>
        </row>
        <row r="1782">
          <cell r="AH1782" t="str">
            <v>E.S.P. EMPRESA DE SERVICIOS PUBLICOS DE SANTA ROSA DE OSOS S.A.</v>
          </cell>
        </row>
        <row r="1783">
          <cell r="AH1783" t="str">
            <v>E.S.P. EMPRESA DE SERVICIOS PÚBLICOS DE SORACA S.A.</v>
          </cell>
        </row>
        <row r="1784">
          <cell r="AH1784" t="str">
            <v>E.S.P. EMPRESA DE SERVICIOS PUBLICOS DE TABIO S.A.</v>
          </cell>
        </row>
        <row r="1785">
          <cell r="AH1785" t="str">
            <v>E.S.P. EMPRESA DE SERVICIOS PÚBLICOS DE TAME</v>
          </cell>
        </row>
        <row r="1786">
          <cell r="AH1786" t="str">
            <v>E.S.P. EMPRESA DE SERVICIOS PUBLICOS DE TARSO S.A.</v>
          </cell>
        </row>
        <row r="1787">
          <cell r="AH1787" t="str">
            <v>E.S.P. EMPRESA DE SERVICIOS PÚBLICOS DE TOPAGA S.A.</v>
          </cell>
        </row>
        <row r="1788">
          <cell r="AH1788" t="str">
            <v>E.S.P. EMPRESA DE SERVICIOS PUBLICOS DE URAMITA S.A.S.</v>
          </cell>
        </row>
        <row r="1789">
          <cell r="AH1789" t="str">
            <v>E.S.P. EMPRESA DE SERVICIOS PUBLICOS DE VALPARAISO  S.A.</v>
          </cell>
        </row>
        <row r="1790">
          <cell r="AH1790" t="str">
            <v>E.S.P. EMPRESA DE SERVICIOS PUBLICOS DE VILLANUEVA S.A.</v>
          </cell>
        </row>
        <row r="1791">
          <cell r="AH1791" t="str">
            <v>E.S.P. EMPRESA DE SERVICIOS PUBLICOS DE VILLETA</v>
          </cell>
        </row>
        <row r="1792">
          <cell r="AH1792" t="str">
            <v>E.S.P. EMPRESA DE SERVICIOS PUBLICOS DE VITERBO S.A</v>
          </cell>
        </row>
        <row r="1793">
          <cell r="AH1793" t="str">
            <v>E.S.P. EMPRESA DE SERVICIOS PÚBLICOS DEL META</v>
          </cell>
        </row>
        <row r="1794">
          <cell r="AH1794" t="str">
            <v>E.S.P. EMPRESA DE SERVICIOS PÚBLICOS DEL VALLE DE SAN JOSÉ S.A.</v>
          </cell>
        </row>
        <row r="1795">
          <cell r="AH1795" t="str">
            <v>E.S.P. EMPRESA DE SERVICIOS PUBLICOS DEL VALLE DEL GUAMEZ S.A.</v>
          </cell>
        </row>
        <row r="1796">
          <cell r="AH1796" t="str">
            <v>E.S.P. EMPRESA DE SERVICIOS PUBLICOS DOMICILIARIOS - AMBALEMA</v>
          </cell>
        </row>
        <row r="1797">
          <cell r="AH1797" t="str">
            <v>E.S.P. EMPRESA DE SERVICIOS PÚBLICOS DOMICILIARIOS - SAN ROQUE</v>
          </cell>
        </row>
        <row r="1798">
          <cell r="AH1798" t="str">
            <v>E.S.P. EMPRESA DE SERVICIOS PÚBLICOS DOMICILIARIOS - SIBATÉ</v>
          </cell>
        </row>
        <row r="1799">
          <cell r="AH1799" t="str">
            <v>E.S.P. EMPRESA DE SERVICIOS PUBLICOS DOMICILIARIOS AGUAS Y ASEO DE FREDONIA S.A.</v>
          </cell>
        </row>
        <row r="1800">
          <cell r="AH1800" t="str">
            <v>E.S.P. EMPRESA DE SERVICIOS PUBLICOS DOMICILIARIOS CAQUEZA S.A.</v>
          </cell>
        </row>
        <row r="1801">
          <cell r="AH1801" t="str">
            <v>E.S.P. EMPRESA DE SERVICIOS PÚBLICOS DOMICILIARIOS DE ACUEDUCTO, ALCANTARILLADO Y ASEO - YONDÓ</v>
          </cell>
        </row>
        <row r="1802">
          <cell r="AH1802" t="str">
            <v>E.S.P. EMPRESA DE SERVICIOS PÚBLICOS DOMICILIARIOS DE AGUAZUL -</v>
          </cell>
        </row>
        <row r="1803">
          <cell r="AH1803" t="str">
            <v>E.S.P. EMPRESA DE SERVICIOS PUBLICOS DOMICILIARIOS DE ANGOSTURA S.A.</v>
          </cell>
        </row>
        <row r="1804">
          <cell r="AH1804" t="str">
            <v>E.S.P. EMPRESA DE SERVICIOS PUBLICOS DOMICILIARIOS DE BARBOSA</v>
          </cell>
        </row>
        <row r="1805">
          <cell r="AH1805" t="str">
            <v>E.S.P. EMPRESA DE SERVICIOS PUBLICOS DOMICILIARIOS DE BELEN</v>
          </cell>
        </row>
        <row r="1806">
          <cell r="AH1806" t="str">
            <v>E.S.P. EMPRESA DE SERVICIOS PUBLICOS DOMICILIARIOS DE BURITICA S.A.</v>
          </cell>
        </row>
        <row r="1807">
          <cell r="AH1807" t="str">
            <v>E.S.P. EMPRESA DE SERVICIOS PUBLICOS DOMICILIARIOS DE CISNEROS S.A.</v>
          </cell>
        </row>
        <row r="1808">
          <cell r="AH1808" t="str">
            <v>E.S.P. EMPRESA DE SERVICIOS PUBLICOS DOMICILIARIOS DE DOSQUEBRADAS</v>
          </cell>
        </row>
        <row r="1809">
          <cell r="AH1809" t="str">
            <v>E.S.P. EMPRESA DE SERVICIOS PUBLICOS DOMICILIARIOS DE EL CARMEN DE BOLIVAR S.A.</v>
          </cell>
        </row>
        <row r="1810">
          <cell r="AH1810" t="str">
            <v>E.S.P. EMPRESA DE SERVICIOS PÚBLICOS DOMICILIARIOS DE LA DORADA - DORADA</v>
          </cell>
        </row>
        <row r="1811">
          <cell r="AH1811" t="str">
            <v>E.S.P. EMPRESA DE SERVICIOS PUBLICOS DOMICILIARIOS DE LA ESTRELLA S.A.</v>
          </cell>
        </row>
        <row r="1812">
          <cell r="AH1812" t="str">
            <v>E.S.P. EMPRESA DE SERVICIOS PÚBLICOS DOMICILIARIOS DE LLORO S.A.</v>
          </cell>
        </row>
        <row r="1813">
          <cell r="AH1813" t="str">
            <v>E.S.P. EMPRESA DE SERVICIOS PÚBLICOS DOMICILIARIOS DE ORTEGA - EMPORTEGA</v>
          </cell>
        </row>
        <row r="1814">
          <cell r="AH1814" t="str">
            <v>E.S.P. EMPRESA DE SERVICIOS PUBLICOS DOMICILIARIOS DE SESQUILE S.A.</v>
          </cell>
        </row>
        <row r="1815">
          <cell r="AH1815" t="str">
            <v>E.S.P. EMPRESA DE SERVICIOS PUBLICOS DOMICILIARIOS DE TUQUERRES</v>
          </cell>
        </row>
        <row r="1816">
          <cell r="AH1816" t="str">
            <v>E.S.P. EMPRESA DE SERVICIOS PÚBLICOS DOMICILIARIOS DE VALPARAISO S.A.S.</v>
          </cell>
        </row>
        <row r="1817">
          <cell r="AH1817" t="str">
            <v>E.S.P. EMPRESA DE SERVICIOS PÚBLICOS DOMICILIARIOS DEL MUNICIPIO DE PACHO</v>
          </cell>
        </row>
        <row r="1818">
          <cell r="AH1818" t="str">
            <v>E.S.P. EMPRESA DE SERVICIOS PÚBLICOS E.I.S. CÚCUTA</v>
          </cell>
        </row>
        <row r="1819">
          <cell r="AH1819" t="str">
            <v>E.S.P. EMPRESA DE SERVICIOS PÚBLICOS ELECTRO ORITO - EN LIQUIDACIÓN</v>
          </cell>
        </row>
        <row r="1820">
          <cell r="AH1820" t="str">
            <v>E.S.P. EMPRESA DE SERVICIOS PÚBLICOS LA PLATA HUILA</v>
          </cell>
        </row>
        <row r="1821">
          <cell r="AH1821" t="str">
            <v>E.S.P. EMPRESA DE SERVICIOS PUBLICOS LOS PALMITOS S.A.</v>
          </cell>
        </row>
        <row r="1822">
          <cell r="AH1822" t="str">
            <v>E.S.P. EMPRESA DE SERVICIOS PÚBLICOS MUNICIPALES</v>
          </cell>
        </row>
        <row r="1823">
          <cell r="AH1823" t="str">
            <v>E.S.P. EMPRESA DE SERVICIOS PÚBLICOS MUNICIPALES - LA UNION NARIÑO</v>
          </cell>
        </row>
        <row r="1824">
          <cell r="AH1824" t="str">
            <v>E.S.P. EMPRESA DE SERVICIOS PUBLICOS MUNICIPALES DE EL COPEY</v>
          </cell>
        </row>
        <row r="1825">
          <cell r="AH1825" t="str">
            <v>E.S.P. EMPRESA DE SERVICIOS PÚBLICOS- SAN LUIS ANTIOQUIA</v>
          </cell>
        </row>
        <row r="1826">
          <cell r="AH1826" t="str">
            <v>E.S.P. EMPRESA DE SERVICIOS PUBLICOS SOLIDARIOS DE CHIA -</v>
          </cell>
        </row>
        <row r="1827">
          <cell r="AH1827" t="str">
            <v>E.S.P. EMPRESA DE SERVICIOS PUBLICOS TAMANA CACERES S.A.</v>
          </cell>
        </row>
        <row r="1828">
          <cell r="AH1828" t="str">
            <v>E.S.P. EMPRESA DE SERVICIOS PUBLICOS VARIOS DE PUPIALES</v>
          </cell>
        </row>
        <row r="1829">
          <cell r="AH1829" t="str">
            <v>E.S.P. EMPRESA DE SERVICIOS PUBLICOS, ACUEDUCTO Y ALCANTARILLADO - ALBAN NARIÑO</v>
          </cell>
        </row>
        <row r="1830">
          <cell r="AH1830" t="str">
            <v>E.S.P. EMPRESA DE SERVICIOS SANITARIOS DE CÓRDOBA -</v>
          </cell>
        </row>
        <row r="1831">
          <cell r="AH1831" t="str">
            <v>E.S.P. EMPRESA DE SERVICOS PUBLICOS DE BUENAVISTA S.A.</v>
          </cell>
        </row>
        <row r="1832">
          <cell r="AH1832" t="str">
            <v>E.S.P. EMPRESA DE SERVICOS PÚBLICOS DOMICIIARIOS DE VELEZ-</v>
          </cell>
        </row>
        <row r="1833">
          <cell r="AH1833" t="str">
            <v>E.S.P. EMPRESA DE TELECOMUNICACIONES DE BOGOTA S.A.</v>
          </cell>
        </row>
        <row r="1834">
          <cell r="AH1834" t="str">
            <v>E.S.P. EMPRESA DE TELECOMUNICACIONES DE BUCARAMANGA S.A. -</v>
          </cell>
        </row>
        <row r="1835">
          <cell r="AH1835" t="str">
            <v>E.S.P. EMPRESA DE TELECOMUNICACIONES DE IPIALES S.A.</v>
          </cell>
        </row>
        <row r="1836">
          <cell r="AH1836" t="str">
            <v>E.S.P. EMPRESA DE TELECOMUNICACIONES DE POPAYÁN S.A.</v>
          </cell>
        </row>
        <row r="1837">
          <cell r="AH1837" t="str">
            <v>E.S.P. EMPRESA DEPARTAMENTAL DE ACUEDUCTO, ALCANTARILLADO Y ASEO DEL TOLIMA S.A.</v>
          </cell>
        </row>
        <row r="1838">
          <cell r="AH1838" t="str">
            <v>E.S.P. EMPRESA DEPARTAMENTAL DE SERVICIOS PUBLICOS DE BOYACA</v>
          </cell>
        </row>
        <row r="1839">
          <cell r="AH1839" t="str">
            <v>E.S.P. EMPRESA DEPARTAMENTAL DE SERVICIOS PUBLICOS DE CASANARE S.A.</v>
          </cell>
        </row>
        <row r="1840">
          <cell r="AH1840" t="str">
            <v>E.S.P. EMPRESA DISTRIBUIDORA DEL PACÍFICO S.A. -</v>
          </cell>
        </row>
        <row r="1841">
          <cell r="AH1841" t="str">
            <v>E.S.P. EMPRESA GENERADORA DEL TOLIMA S.A.</v>
          </cell>
        </row>
        <row r="1842">
          <cell r="AH1842" t="str">
            <v>E.S.P. EMPRESA IBAGUEREÑA DE ACUEDUCTO Y ALCANTARILLADO S.A.</v>
          </cell>
        </row>
        <row r="1843">
          <cell r="AH1843" t="str">
            <v>E.S.P. EMPRESA INTERMUNICIPAL DE SERVICIOS PUBLICOS DOMICILIARIOS DE ACUEDUCTO Y ALCANTARILLADO S.A.</v>
          </cell>
        </row>
        <row r="1844">
          <cell r="AH1844" t="str">
            <v>E.S.P. EMPRESA MIXTA MUNICIPAL DE SERVICIOS PUBLICOS S.A.</v>
          </cell>
        </row>
        <row r="1845">
          <cell r="AH1845" t="str">
            <v>E.S.P. EMPRESA MUNICIPAL DE ACUEDUCTO, ALCANTARILLADO Y ASEO DE COLOSO S.A.</v>
          </cell>
        </row>
        <row r="1846">
          <cell r="AH1846" t="str">
            <v>E.S.P. EMPRESA MUNICIPAL DE ACUEDUCTO, ALCANTARILLADO Y ASEO DE LA UNION DE SUCRE S.A.</v>
          </cell>
        </row>
        <row r="1847">
          <cell r="AH1847" t="str">
            <v>E.S.P. EMPRESA MUNICIPAL DE ACUEDUCTO, ALCANTARILLADO Y ASEO DE SAN JUAN DE BETULIA S.A.</v>
          </cell>
        </row>
        <row r="1848">
          <cell r="AH1848" t="str">
            <v>E.S.P. EMPRESA MUNICIPAL DE ASEO - FLORIDABLANCA</v>
          </cell>
        </row>
        <row r="1849">
          <cell r="AH1849" t="str">
            <v>E.S.P. EMPRESA MUNICIPAL DE ASEO DE VICTORIA -</v>
          </cell>
        </row>
        <row r="1850">
          <cell r="AH1850" t="str">
            <v>E.S.P. EMPRESA MUNICIPAL DE NATAGAIMA</v>
          </cell>
        </row>
        <row r="1851">
          <cell r="AH1851" t="str">
            <v>E.S.P. EMPRESA MUNICIPAL DE SERVICIOS PÚBLICOS DE TAURAMENA</v>
          </cell>
        </row>
        <row r="1852">
          <cell r="AH1852" t="str">
            <v>E.S.P. EMPRESA MUNICIPAL DE SERVICIOS PÚBLICOS DE TIMBIO</v>
          </cell>
        </row>
        <row r="1853">
          <cell r="AH1853" t="str">
            <v>E.S.P. EMPRESA MUNICIPAL DE SERVICIOS PUBLICOS DE TRINIDAD</v>
          </cell>
        </row>
        <row r="1854">
          <cell r="AH1854" t="str">
            <v>E.S.P. EMPRESA OFICIAL DE ACUEDUCTO, ALCANTARILLADO Y ASEO DE CHINU</v>
          </cell>
        </row>
        <row r="1855">
          <cell r="AH1855" t="str">
            <v>E.S.P. EMPRESA OFICIAL DE ACUEDUCTO, ALCANTARILLADO Y ASEO DE TOLUVIEJO S.A.</v>
          </cell>
        </row>
        <row r="1856">
          <cell r="AH1856" t="str">
            <v>E.S.P. EMPRESA OFICIAL DE SERVICIOS PUBLICOS DE JAMUNDÍ S.A.</v>
          </cell>
        </row>
        <row r="1857">
          <cell r="AH1857" t="str">
            <v>E.S.P. EMPRESA PRESTADORA DE SERVICIO PÚBLICO DE ASEO - CHIGORODÓ</v>
          </cell>
        </row>
        <row r="1858">
          <cell r="AH1858" t="str">
            <v>E.S.P. EMPRESA PUBLICA DE ALCANTARILLADO DE SANTANDER S.A.</v>
          </cell>
        </row>
        <row r="1859">
          <cell r="AH1859" t="str">
            <v>E.S.P. EMPRESA PUEBLORIQUEÑA DE ACUEDUCTO, ALCANTARILLADO Y ASEO S.A.</v>
          </cell>
        </row>
        <row r="1860">
          <cell r="AH1860" t="str">
            <v>E.S.P. EMPRESA REGIONAL AGUAS DEL TEQUENDAMA S.A.</v>
          </cell>
        </row>
        <row r="1861">
          <cell r="AH1861" t="str">
            <v>E.S.P. EMPRESA REGIONAL DE ACUEDUCTO Y SANEAMIENTO BASICO S.A.S.</v>
          </cell>
        </row>
        <row r="1862">
          <cell r="AH1862" t="str">
            <v>E.S.P. EMPRESA REGIONAL DE ASEO DEL NORTE DE CALDAS S.A.</v>
          </cell>
        </row>
        <row r="1863">
          <cell r="AH1863" t="str">
            <v>E.S.P. EMPRESA REGIONAL DE SERVICO PUBLICO DE ASEO DE CADELARIA</v>
          </cell>
        </row>
        <row r="1864">
          <cell r="AH1864" t="str">
            <v>E.S.P. EMPRESA SANITARIA DEL QUINDIO S. A. -</v>
          </cell>
        </row>
        <row r="1865">
          <cell r="AH1865" t="str">
            <v>E.S.P. EMPRESA SOLIDARIA DE SERVICIOS PUBLICOS DE CHINAVITA</v>
          </cell>
        </row>
        <row r="1866">
          <cell r="AH1866" t="str">
            <v>E.S.P. EMPRESAS DE SERVICIOS PÚBLICOS  DE ROVIRA</v>
          </cell>
        </row>
        <row r="1867">
          <cell r="AH1867" t="str">
            <v>E.S.P. EMPRESAS DE SERVICIOS PÚBLICOS - GRANADA</v>
          </cell>
        </row>
        <row r="1868">
          <cell r="AH1868" t="str">
            <v>E.S.P. EMPRESAS DE SERVICIOS PUBLICOS DE LA VIRGINIA</v>
          </cell>
        </row>
        <row r="1869">
          <cell r="AH1869" t="str">
            <v>E.S.P. EMPRESAS DEL PUEBLO Y PARA EL PUEBLO DE GIGANTE S.A.</v>
          </cell>
        </row>
        <row r="1870">
          <cell r="AH1870" t="str">
            <v>E.S.P. EMPRESAS MUNICIPALES DE TIBASOSA</v>
          </cell>
        </row>
        <row r="1871">
          <cell r="AH1871" t="str">
            <v>E.S.P. EMPRESAS MUNICIPALES DE TULUA</v>
          </cell>
        </row>
        <row r="1872">
          <cell r="AH1872" t="str">
            <v>E.S.P. EMPRESAS MUNICIPALES DE VILLA DEL ROSARIO  -</v>
          </cell>
        </row>
        <row r="1873">
          <cell r="AH1873" t="str">
            <v>E.S.P. EMPRESAS PÚBLICAS - CONCORDIA</v>
          </cell>
        </row>
        <row r="1874">
          <cell r="AH1874" t="str">
            <v>E.S.P. EMPRESAS PUBLICAS  DE LA CEJA</v>
          </cell>
        </row>
        <row r="1875">
          <cell r="AH1875" t="str">
            <v>E.S.P. EMPRESAS PÚBLICAS - PUERTO BOYACÁ</v>
          </cell>
        </row>
        <row r="1876">
          <cell r="AH1876" t="str">
            <v>E.S.P. EMPRESAS PUBLICAS A.A.A. DE YAGUARA S.A</v>
          </cell>
        </row>
        <row r="1877">
          <cell r="AH1877" t="str">
            <v>E.S.P. EMPRESAS PÚBLICAS DE  MARSELLA</v>
          </cell>
        </row>
        <row r="1878">
          <cell r="AH1878" t="str">
            <v>E.S.P. EMPRESAS PÚBLICAS DE ABEJORRAL</v>
          </cell>
        </row>
        <row r="1879">
          <cell r="AH1879" t="str">
            <v>E.S.P. EMPRESAS PUBLICAS DE ACEVEDO S.A.</v>
          </cell>
        </row>
        <row r="1880">
          <cell r="AH1880" t="str">
            <v>E.S.P. EMPRESAS PUBLICAS DE AIPE S.A.</v>
          </cell>
        </row>
        <row r="1881">
          <cell r="AH1881" t="str">
            <v>E.S.P. EMPRESAS PÚBLICAS DE ALGECIRAS S.A.</v>
          </cell>
        </row>
        <row r="1882">
          <cell r="AH1882" t="str">
            <v>E.S.P. EMPRESAS PUBLICAS DE AMAGA S.A</v>
          </cell>
        </row>
        <row r="1883">
          <cell r="AH1883" t="str">
            <v>E.S.P. EMPRESAS PÚBLICAS DE ANDES</v>
          </cell>
        </row>
        <row r="1884">
          <cell r="AH1884" t="str">
            <v>E.S.P. EMPRESAS PÚBLICAS DE BETULIA S.A.</v>
          </cell>
        </row>
        <row r="1885">
          <cell r="AH1885" t="str">
            <v>E.S.P. EMPRESAS PUBLICAS DE BRICEÑO S.A.</v>
          </cell>
        </row>
        <row r="1886">
          <cell r="AH1886" t="str">
            <v>E.S.P. EMPRESAS PUBLICAS DE CAICEDONIA - E.P.C.</v>
          </cell>
        </row>
        <row r="1887">
          <cell r="AH1887" t="str">
            <v>E.S.P. EMPRESAS PUBLICAS DE CAÑASGORDAS S.A.</v>
          </cell>
        </row>
        <row r="1888">
          <cell r="AH1888" t="str">
            <v>E.S.P. EMPRESAS PUBLICAS DE CHAMEZA S.A.S.</v>
          </cell>
        </row>
        <row r="1889">
          <cell r="AH1889" t="str">
            <v>E.S.P. EMPRESAS PUBLICAS DE CUNDINAMARCA S.A.</v>
          </cell>
        </row>
        <row r="1890">
          <cell r="AH1890" t="str">
            <v>E.S.P. EMPRESAS PUBLICAS DE DABEIBA S.A.S.</v>
          </cell>
        </row>
        <row r="1891">
          <cell r="AH1891" t="str">
            <v>E.S.P. EMPRESAS PÚBLICAS DE EL SANTUARIO</v>
          </cell>
        </row>
        <row r="1892">
          <cell r="AH1892" t="str">
            <v>E.S.P. EMPRESAS PUBLICAS DE FACATATIVÁ</v>
          </cell>
        </row>
        <row r="1893">
          <cell r="AH1893" t="str">
            <v>E.S.P. EMPRESAS PÚBLICAS DE GARAGOA S.A.</v>
          </cell>
        </row>
        <row r="1894">
          <cell r="AH1894" t="str">
            <v>E.S.P. EMPRESAS PUBLICAS DE HATO COROZAL S.A.</v>
          </cell>
        </row>
        <row r="1895">
          <cell r="AH1895" t="str">
            <v>E.S.P. EMPRESAS PÚBLICAS DE HISPANIA S.A.</v>
          </cell>
        </row>
        <row r="1896">
          <cell r="AH1896" t="str">
            <v>E.S.P. EMPRESAS PUBLICAS DE HOBO S.A.</v>
          </cell>
        </row>
        <row r="1897">
          <cell r="AH1897" t="str">
            <v>E.S.P. EMPRESAS PUBLICAS DE IQUIRA S.A.</v>
          </cell>
        </row>
        <row r="1898">
          <cell r="AH1898" t="str">
            <v>E.S.P. EMPRESAS PUBLICAS DE ITUANGO S.A.</v>
          </cell>
        </row>
        <row r="1899">
          <cell r="AH1899" t="str">
            <v>E.S.P. EMPRESAS PUBLICAS DE JARDÍN S.A.</v>
          </cell>
        </row>
        <row r="1900">
          <cell r="AH1900" t="str">
            <v>E.S.P. EMPRESAS PUBLICAS DE JERICO S.A.</v>
          </cell>
        </row>
        <row r="1901">
          <cell r="AH1901" t="str">
            <v>E.S.P. EMPRESAS PUBLICAS DE LA ARGENTINA S.A.</v>
          </cell>
        </row>
        <row r="1902">
          <cell r="AH1902" t="str">
            <v>E.S.P. EMPRESAS PUBLICAS DE LA PINTADA S.A</v>
          </cell>
        </row>
        <row r="1903">
          <cell r="AH1903" t="str">
            <v>E.S.P. EMPRESAS PÚBLICAS DE MONTERREY S.A.</v>
          </cell>
        </row>
        <row r="1904">
          <cell r="AH1904" t="str">
            <v>E.S.P. EMPRESAS PÚBLICAS DE NILO S.A.S.</v>
          </cell>
        </row>
        <row r="1905">
          <cell r="AH1905" t="str">
            <v>E.S.P. EMPRESAS PUBLICAS DE ORIENTE ANTIOQUEÑO S.A.</v>
          </cell>
        </row>
        <row r="1906">
          <cell r="AH1906" t="str">
            <v>E.S.P. EMPRESAS PUBLICAS DE QUIBDO - EN LIQUIDACION</v>
          </cell>
        </row>
        <row r="1907">
          <cell r="AH1907" t="str">
            <v>E.S.P. EMPRESAS PUBLICAS DE RECETOR S.A.S.</v>
          </cell>
        </row>
        <row r="1908">
          <cell r="AH1908" t="str">
            <v>E.S.P. EMPRESAS PUBLICAS DE RIVERA S.A.</v>
          </cell>
        </row>
        <row r="1909">
          <cell r="AH1909" t="str">
            <v>E.S.P. EMPRESAS PUBLICAS DE SALGAR S.A.</v>
          </cell>
        </row>
        <row r="1910">
          <cell r="AH1910" t="str">
            <v>E.S.P. EMPRESAS PÚBLICAS DE SAN ANDRÉS DE CUERQUIA S.A.</v>
          </cell>
        </row>
        <row r="1911">
          <cell r="AH1911" t="str">
            <v>E.S.P. EMPRESAS PÚBLICAS DE SAN LUIS S.A.S.</v>
          </cell>
        </row>
        <row r="1912">
          <cell r="AH1912" t="str">
            <v>E.S.P. EMPRESAS PÚBLICAS DE SAN RAFAEL S.A.</v>
          </cell>
        </row>
        <row r="1913">
          <cell r="AH1913" t="str">
            <v>E.S.P. EMPRESAS PÚBLICAS DE SANTA FE DE ANTIOQUIA S.A.</v>
          </cell>
        </row>
        <row r="1914">
          <cell r="AH1914" t="str">
            <v>E.S.P. EMPRESAS PÚBLICAS DE SONSON S.A.</v>
          </cell>
        </row>
        <row r="1915">
          <cell r="AH1915" t="str">
            <v>E.S.P. EMPRESAS PUBLICAS DE SUAZA S.A.</v>
          </cell>
        </row>
        <row r="1916">
          <cell r="AH1916" t="str">
            <v>E.S.P. EMPRESAS PUBLICAS DE TAMARA S.A.S.</v>
          </cell>
        </row>
        <row r="1917">
          <cell r="AH1917" t="str">
            <v>E.S.P. EMPRESAS PUBLICAS DE TARAZÁ S.A.</v>
          </cell>
        </row>
        <row r="1918">
          <cell r="AH1918" t="str">
            <v>E.S.P. EMPRESAS PUBLICAS DE TERUEL S.A.</v>
          </cell>
        </row>
        <row r="1919">
          <cell r="AH1919" t="str">
            <v>E.S.P. EMPRESAS PUBLICAS DE TESALIA S.A.</v>
          </cell>
        </row>
        <row r="1920">
          <cell r="AH1920" t="str">
            <v>E.S.P. EMPRESAS PUBLICAS DE TIMANA S.A.</v>
          </cell>
        </row>
        <row r="1921">
          <cell r="AH1921" t="str">
            <v>E.S.P. EMPRESAS PUBLICAS DE VALDIVIA S.A.</v>
          </cell>
        </row>
        <row r="1922">
          <cell r="AH1922" t="str">
            <v>E.S.P. EMPRESAS PÚBLICAS DE VILLAMARIA- CALDAS</v>
          </cell>
        </row>
        <row r="1923">
          <cell r="AH1923" t="str">
            <v>E.S.P. EMPRESAS PUBLICAS MUNICIPALES - SOPETRAN</v>
          </cell>
        </row>
        <row r="1924">
          <cell r="AH1924" t="str">
            <v>E.S.P. EMPRESAS PÚBLICAS MUNICIPALES DE APIA</v>
          </cell>
        </row>
        <row r="1925">
          <cell r="AH1925" t="str">
            <v>E.S.P. EMPRESAS PÚBLICAS MUNICIPALES DE BELÉN DE UMBRÍA S.A.S.</v>
          </cell>
        </row>
        <row r="1926">
          <cell r="AH1926" t="str">
            <v>E.S.P. EMPRESAS PUBLICAS MUNICIPALES DE BETANIA S.A.</v>
          </cell>
        </row>
        <row r="1927">
          <cell r="AH1927" t="str">
            <v>E.S.P. EMPRESAS PUBLICAS MUNICIPALES DE CALARCA</v>
          </cell>
        </row>
        <row r="1928">
          <cell r="AH1928" t="str">
            <v>E.S.P. EMPRESAS PÚBLICAS MUNICIPALES DE GUATICA</v>
          </cell>
        </row>
        <row r="1929">
          <cell r="AH1929" t="str">
            <v>E.S.P. EMPRESAS PÚBLICAS MUNICIPALES DE QUINCHIA</v>
          </cell>
        </row>
        <row r="1930">
          <cell r="AH1930" t="str">
            <v>E.S.P. EMPRESAS PUBLICAS MUNICIPALES DE SIBATE S.C.A.</v>
          </cell>
        </row>
        <row r="1931">
          <cell r="AH1931" t="str">
            <v>E.S.P. EMPRESAS PUBLICAS MUNICIPALES DE TIBÚ</v>
          </cell>
        </row>
        <row r="1932">
          <cell r="AH1932" t="str">
            <v>E.S.P. EMPRESAS PÚBLICAS MUNICPALES DE YOLOMBO</v>
          </cell>
        </row>
        <row r="1933">
          <cell r="AH1933" t="str">
            <v>E.S.P. EMPRESAS VARIAS DE CAICEDONIA E.V.C</v>
          </cell>
        </row>
        <row r="1934">
          <cell r="AH1934" t="str">
            <v>E.S.P. EMSERCOTA S.A</v>
          </cell>
        </row>
        <row r="1935">
          <cell r="AH1935" t="str">
            <v>E.S.P. EMUSERP HOBO - EN LIQUIDACION</v>
          </cell>
        </row>
        <row r="1936">
          <cell r="AH1936" t="str">
            <v>E.S.P. ENVIASEO</v>
          </cell>
        </row>
        <row r="1937">
          <cell r="AH1937" t="str">
            <v>E.S.P. EPM ITUANGO S.A.</v>
          </cell>
        </row>
        <row r="1938">
          <cell r="AH1938" t="str">
            <v>E.S.P. EPM TELECOMUNICACIONES S.A.</v>
          </cell>
        </row>
        <row r="1939">
          <cell r="AH1939" t="str">
            <v>E.S.P. EVAS ENVIAMBIENTALES S.A.</v>
          </cell>
        </row>
        <row r="1940">
          <cell r="AH1940" t="str">
            <v>E.S.P. GECELCA 3 S.A.S.</v>
          </cell>
        </row>
        <row r="1941">
          <cell r="AH1941" t="str">
            <v>E.S.P. GENERADORA SANTA RITA</v>
          </cell>
        </row>
        <row r="1942">
          <cell r="AH1942" t="str">
            <v>E.S.P. GENERADORA Y COMERCIALIZADORA DE ENERGIA DEL CARIBE S.A.</v>
          </cell>
        </row>
        <row r="1943">
          <cell r="AH1943" t="str">
            <v>E.S.P. GESEP S.C.A.</v>
          </cell>
        </row>
        <row r="1944">
          <cell r="AH1944" t="str">
            <v>E.S.P. GESTAGUAS S.A.</v>
          </cell>
        </row>
        <row r="1945">
          <cell r="AH1945" t="str">
            <v>E.S.P. GESTION ENERGETICA S.A.</v>
          </cell>
        </row>
        <row r="1946">
          <cell r="AH1946" t="str">
            <v>E.S.P. HIDROELECTRICA PESCADERO ITUANGO S.A.</v>
          </cell>
        </row>
        <row r="1947">
          <cell r="AH1947" t="str">
            <v>E.S.P. HIDROELECTRICAS DEL RIO ARMA S.A.S.</v>
          </cell>
        </row>
        <row r="1948">
          <cell r="AH1948" t="str">
            <v>E.S.P. HYDROS CHIA S. EN C.A.</v>
          </cell>
        </row>
        <row r="1949">
          <cell r="AH1949" t="str">
            <v>E.S.P. HYDROS MELGAR S.EN C.A.</v>
          </cell>
        </row>
        <row r="1950">
          <cell r="AH1950" t="str">
            <v>E.S.P. HYDROS MOSQUERA S. EN C.A.</v>
          </cell>
        </row>
        <row r="1951">
          <cell r="AH1951" t="str">
            <v>E.S.P. IMPULSADORA DEL DESARROLLO ARMONICO SOSTENIBLE S.A.</v>
          </cell>
        </row>
        <row r="1952">
          <cell r="AH1952" t="str">
            <v>E.S.P. INSTITUTO DE SERVICIOS VARIOS DE IPIALES -ISERVI-</v>
          </cell>
        </row>
        <row r="1953">
          <cell r="AH1953" t="str">
            <v>E.S.P. JAGUAZUL S.A. - MONTELIBANO</v>
          </cell>
        </row>
        <row r="1954">
          <cell r="AH1954" t="str">
            <v>E.S.P. LA CIMARRONA - CARMEN DE VIBORAL</v>
          </cell>
        </row>
        <row r="1955">
          <cell r="AH1955" t="str">
            <v>E.S.P. LA EMPRESA DE ACUEDUCTO, ALCANTARILLADO Y ASEO DE CHIMICHAGUA -</v>
          </cell>
        </row>
        <row r="1956">
          <cell r="AH1956" t="str">
            <v>E.S.P. NUESTRO ASEO</v>
          </cell>
        </row>
        <row r="1957">
          <cell r="AH1957" t="str">
            <v>E.S.P. PLANTA DE TRATAMIENTO VILLA SANTANA S.A.</v>
          </cell>
        </row>
        <row r="1958">
          <cell r="AH1958" t="str">
            <v>E.S.P. RED VITAL PAIPA S.A.</v>
          </cell>
        </row>
        <row r="1959">
          <cell r="AH1959" t="str">
            <v>E.S.P. REGIONAL DE OCCIDENTE S.A.</v>
          </cell>
        </row>
        <row r="1960">
          <cell r="AH1960" t="str">
            <v>E.S.P. RETIRAR - EL RETIRO</v>
          </cell>
        </row>
        <row r="1961">
          <cell r="AH1961" t="str">
            <v>E.S.P. RIO LUISA EMPRESA DE SERVICIOS PÚBLICOS DE SAN LUIS S.A.</v>
          </cell>
        </row>
        <row r="1962">
          <cell r="AH1962" t="str">
            <v>E.S.P. SABANALARGA EMPRESA DE SERVICIOS PÚBLICOS S.A.</v>
          </cell>
        </row>
        <row r="1963">
          <cell r="AH1963" t="str">
            <v>E.S.P. SAN AGUSTIN</v>
          </cell>
        </row>
        <row r="1964">
          <cell r="AH1964" t="str">
            <v>E.S.P. SERVICIO PÚBLICO DE ALUMBRADO DE PASTO - SEPAL S.A.</v>
          </cell>
        </row>
        <row r="1965">
          <cell r="AH1965" t="str">
            <v>E.S.P. SERVICIO PÚBLICO DE ASEO - VENECIA</v>
          </cell>
        </row>
        <row r="1966">
          <cell r="AH1966" t="str">
            <v>E.S.P. SERVICIOS PUBLICOS DE CAMPOALEGRE S.A</v>
          </cell>
        </row>
        <row r="1967">
          <cell r="AH1967" t="str">
            <v>E.S.P. SERVICIOS PUBLICOS DE DUITAMA S.A.</v>
          </cell>
        </row>
        <row r="1968">
          <cell r="AH1968" t="str">
            <v>E.S.P. SERVICIOS PUBLICOS DE MACANAL S.A.</v>
          </cell>
        </row>
        <row r="1969">
          <cell r="AH1969" t="str">
            <v>E.S.P. SERVICIOS PUBLICOS DE OROCUE S.A.</v>
          </cell>
        </row>
        <row r="1970">
          <cell r="AH1970" t="str">
            <v>E.S.P. SERVICIOS PUBLICOS DE PRADO S.A.</v>
          </cell>
        </row>
        <row r="1971">
          <cell r="AH1971" t="str">
            <v>E.S.P. SERVICIOS PÚBLICOS DE PUERTO LOPEZ  S.A.</v>
          </cell>
        </row>
        <row r="1972">
          <cell r="AH1972" t="str">
            <v>E.S.P. SERVICIOS PUBLICOS DE SAN JOSE DE LA FRAGUA S.A.</v>
          </cell>
        </row>
        <row r="1973">
          <cell r="AH1973" t="str">
            <v>E.S.P. SERVICIOS PÚBLICOS DE SAN PABLO</v>
          </cell>
        </row>
        <row r="1974">
          <cell r="AH1974" t="str">
            <v>E.S.P. SERVICIOS PÚBLICOS DE SANTA ROSA DE VITERBO S.A.</v>
          </cell>
        </row>
        <row r="1975">
          <cell r="AH1975" t="str">
            <v>E.S.P. SERVICIOS PUBLICOS DE SANTANA - BOYACA</v>
          </cell>
        </row>
        <row r="1976">
          <cell r="AH1976" t="str">
            <v>E.S.P. SERVICIOS PUBLICOS DE YUMBO S.A.</v>
          </cell>
        </row>
        <row r="1977">
          <cell r="AH1977" t="str">
            <v>E.S.P. SERVICIOS PÚBLICOS DOMICILIARIOS - DON MATÍAS</v>
          </cell>
        </row>
        <row r="1978">
          <cell r="AH1978" t="str">
            <v>E.S.P. SERVICIOS PUBLICOS DOMICILIARIOS - MORALES BOLIVAR</v>
          </cell>
        </row>
        <row r="1979">
          <cell r="AH1979" t="str">
            <v>E.S.P. SERVICIOS PUBLICOS DOMICILIARIOS AGUAS DEL CAGUAN S.A.</v>
          </cell>
        </row>
        <row r="1980">
          <cell r="AH1980" t="str">
            <v>E.S.P. SERVICIOS PUBLICOS DOMICILIARIOS DE ALTAMIRA S.A.</v>
          </cell>
        </row>
        <row r="1981">
          <cell r="AH1981" t="str">
            <v>E.S.P. SERVICIOS PUBLICOS DOMICILIARIOS DE ARMERO GUAYABAL S.A.</v>
          </cell>
        </row>
        <row r="1982">
          <cell r="AH1982" t="str">
            <v>E.S.P. SERVICIOS PUBLICOS DOMICILIARIOS DE MOCOA</v>
          </cell>
        </row>
        <row r="1983">
          <cell r="AH1983" t="str">
            <v>E.S.P. SERVICIOS PUBLICOS DOMICILIARIOS DE PUERTO PARRA</v>
          </cell>
        </row>
        <row r="1984">
          <cell r="AH1984" t="str">
            <v>E.S.P. SERVICIOS PÚBLICOS DOMICILIARIOS DEL VALLE DEL GUAMUEZ - EN LIQUIDACION</v>
          </cell>
        </row>
        <row r="1985">
          <cell r="AH1985" t="str">
            <v>E.S.P. SERVIDOLORES</v>
          </cell>
        </row>
        <row r="1986">
          <cell r="AH1986" t="str">
            <v>E.S.P. SERVIPULI S.A.</v>
          </cell>
        </row>
        <row r="1987">
          <cell r="AH1987" t="str">
            <v>E.S.P. SOCIEDAD AGUAS DE ARCABUCO S.A.</v>
          </cell>
        </row>
        <row r="1988">
          <cell r="AH1988" t="str">
            <v>E.S.P. SOCIEDAD AGUAS DEL NORTE ANTIOQUEÑO S.A.</v>
          </cell>
        </row>
        <row r="1989">
          <cell r="AH1989" t="str">
            <v>E.S.P. SOCIEDAD AGUAS DEL VICHADA S.A.</v>
          </cell>
        </row>
        <row r="1990">
          <cell r="AH1990" t="str">
            <v>E.S.P. SOCIEDAD DE ACUEDUCTO Y ALCANTARILLADO DE BUENAVENTURA S.A.</v>
          </cell>
        </row>
        <row r="1991">
          <cell r="AH1991" t="str">
            <v>E.S.P. SOCIEDAD DE ASEO Y ALCANTARILLADO SERVIULLOA S.A.</v>
          </cell>
        </row>
        <row r="1992">
          <cell r="AH1992" t="str">
            <v>E.S.P. TOCAGUA</v>
          </cell>
        </row>
        <row r="1993">
          <cell r="AH1993" t="str">
            <v>E.S.P. TRANSELCA S.A.</v>
          </cell>
        </row>
        <row r="1994">
          <cell r="AH1994" t="str">
            <v>E.S.P. TRANSPORTADORA DE GAS INTERNACIONAL S.A.</v>
          </cell>
        </row>
        <row r="1995">
          <cell r="AH1995" t="str">
            <v>E.S.P. VALLECAUCANA DE AGUAS S.A.</v>
          </cell>
        </row>
        <row r="1996">
          <cell r="AH1996" t="str">
            <v>E.S.P. XM COMPAÑIA DE EXPERTOS EN MERCADOS S.A.</v>
          </cell>
        </row>
        <row r="1997">
          <cell r="AH1997" t="str">
            <v>E.S.P.DE SUAREZ --</v>
          </cell>
        </row>
        <row r="1998">
          <cell r="AH1998" t="str">
            <v>EBÉJICO</v>
          </cell>
        </row>
        <row r="1999">
          <cell r="AH1999" t="str">
            <v>ECOPETROL S.A.</v>
          </cell>
        </row>
        <row r="2000">
          <cell r="AH2000" t="str">
            <v>EL AGRADO</v>
          </cell>
        </row>
        <row r="2001">
          <cell r="AH2001" t="str">
            <v>EL AGUILA</v>
          </cell>
        </row>
        <row r="2002">
          <cell r="AH2002" t="str">
            <v>EL BAGRE</v>
          </cell>
        </row>
        <row r="2003">
          <cell r="AH2003" t="str">
            <v>EL BANCO</v>
          </cell>
        </row>
        <row r="2004">
          <cell r="AH2004" t="str">
            <v>EL CAIRO</v>
          </cell>
        </row>
        <row r="2005">
          <cell r="AH2005" t="str">
            <v>EL CALVARIO</v>
          </cell>
        </row>
        <row r="2006">
          <cell r="AH2006" t="str">
            <v>EL CANTÓN DE SAN PABLO (MANAGRÚ)</v>
          </cell>
        </row>
        <row r="2007">
          <cell r="AH2007" t="str">
            <v>EL CARMEN</v>
          </cell>
        </row>
        <row r="2008">
          <cell r="AH2008" t="str">
            <v>EL CARMEN DE ATRATO</v>
          </cell>
        </row>
        <row r="2009">
          <cell r="AH2009" t="str">
            <v>EL CARMEN DE BOLIVAR</v>
          </cell>
        </row>
        <row r="2010">
          <cell r="AH2010" t="str">
            <v>EL CARMEN DE CHUCURI</v>
          </cell>
        </row>
        <row r="2011">
          <cell r="AH2011" t="str">
            <v>EL CARMEN DE VIBORAL</v>
          </cell>
        </row>
        <row r="2012">
          <cell r="AH2012" t="str">
            <v>EL CASTILLO</v>
          </cell>
        </row>
        <row r="2013">
          <cell r="AH2013" t="str">
            <v>EL CERRITO</v>
          </cell>
        </row>
        <row r="2014">
          <cell r="AH2014" t="str">
            <v>EL CHARCO</v>
          </cell>
        </row>
        <row r="2015">
          <cell r="AH2015" t="str">
            <v>EL COCUY</v>
          </cell>
        </row>
        <row r="2016">
          <cell r="AH2016" t="str">
            <v>EL COPEY</v>
          </cell>
        </row>
        <row r="2017">
          <cell r="AH2017" t="str">
            <v>EL DONCELLO</v>
          </cell>
        </row>
        <row r="2018">
          <cell r="AH2018" t="str">
            <v>EL DORADO</v>
          </cell>
        </row>
        <row r="2019">
          <cell r="AH2019" t="str">
            <v>EL DOVIO</v>
          </cell>
        </row>
        <row r="2020">
          <cell r="AH2020" t="str">
            <v>EL ESPINAL</v>
          </cell>
        </row>
        <row r="2021">
          <cell r="AH2021" t="str">
            <v>EL ESPINO</v>
          </cell>
        </row>
        <row r="2022">
          <cell r="AH2022" t="str">
            <v>EL GUACAMAYO</v>
          </cell>
        </row>
        <row r="2023">
          <cell r="AH2023" t="str">
            <v>EL GUAMO - BOLIVAR</v>
          </cell>
        </row>
        <row r="2024">
          <cell r="AH2024" t="str">
            <v>EL GUAMO - TOLIMA</v>
          </cell>
        </row>
        <row r="2025">
          <cell r="AH2025" t="str">
            <v>EL MOLINO</v>
          </cell>
        </row>
        <row r="2026">
          <cell r="AH2026" t="str">
            <v>EL PASO</v>
          </cell>
        </row>
        <row r="2027">
          <cell r="AH2027" t="str">
            <v>EL PAUJIL</v>
          </cell>
        </row>
        <row r="2028">
          <cell r="AH2028" t="str">
            <v>EL PEÑOL - ANTIOQUIA</v>
          </cell>
        </row>
        <row r="2029">
          <cell r="AH2029" t="str">
            <v>EL PEÑOL - NARIÑO</v>
          </cell>
        </row>
        <row r="2030">
          <cell r="AH2030" t="str">
            <v>EL PEÑON - BOLIVAR</v>
          </cell>
        </row>
        <row r="2031">
          <cell r="AH2031" t="str">
            <v>EL PEÑÓN - CUNDINAMARCA</v>
          </cell>
        </row>
        <row r="2032">
          <cell r="AH2032" t="str">
            <v>EL PEÑÓN - SANTANDER</v>
          </cell>
        </row>
        <row r="2033">
          <cell r="AH2033" t="str">
            <v>EL PIÑÓN</v>
          </cell>
        </row>
        <row r="2034">
          <cell r="AH2034" t="str">
            <v>EL PITAL</v>
          </cell>
        </row>
        <row r="2035">
          <cell r="AH2035" t="str">
            <v>EL PLAYÓN</v>
          </cell>
        </row>
        <row r="2036">
          <cell r="AH2036" t="str">
            <v>EL RETÉN</v>
          </cell>
        </row>
        <row r="2037">
          <cell r="AH2037" t="str">
            <v>EL RETIRO</v>
          </cell>
        </row>
        <row r="2038">
          <cell r="AH2038" t="str">
            <v>EL RETORNO</v>
          </cell>
        </row>
        <row r="2039">
          <cell r="AH2039" t="str">
            <v>EL ROBLE</v>
          </cell>
        </row>
        <row r="2040">
          <cell r="AH2040" t="str">
            <v>EL ROSAL</v>
          </cell>
        </row>
        <row r="2041">
          <cell r="AH2041" t="str">
            <v>EL ROSARIO</v>
          </cell>
        </row>
        <row r="2042">
          <cell r="AH2042" t="str">
            <v>EL TABLÓN DE GÓMEZ</v>
          </cell>
        </row>
        <row r="2043">
          <cell r="AH2043" t="str">
            <v>EL TAMBO - CAUCA</v>
          </cell>
        </row>
        <row r="2044">
          <cell r="AH2044" t="str">
            <v>EL TAMBO - NARIÑO</v>
          </cell>
        </row>
        <row r="2045">
          <cell r="AH2045" t="str">
            <v>EL TARRA</v>
          </cell>
        </row>
        <row r="2046">
          <cell r="AH2046" t="str">
            <v>EL ZULIA</v>
          </cell>
        </row>
        <row r="2047">
          <cell r="AH2047" t="str">
            <v>ELECTRIFICADORA  SANTANDER S.A. -E.S.P.</v>
          </cell>
        </row>
        <row r="2048">
          <cell r="AH2048" t="str">
            <v>ELECTRIFICADORA DEL CAQUETA S. A. -  E.S.P.</v>
          </cell>
        </row>
        <row r="2049">
          <cell r="AH2049" t="str">
            <v>ELECTRIFICADORA DEL CESAR S.A. -E.S.P. - EN LIQUIDACION</v>
          </cell>
        </row>
        <row r="2050">
          <cell r="AH2050" t="str">
            <v>ELECTRIFICADORA DEL HUILA S. A. -E.S.P.</v>
          </cell>
        </row>
        <row r="2051">
          <cell r="AH2051" t="str">
            <v>ELECTRIFICADORA DEL META S. A. -E.S.P.</v>
          </cell>
        </row>
        <row r="2052">
          <cell r="AH2052" t="str">
            <v>ELECTRIFICADORA DEL TOLIMA S. A. -E.S.P. - EN LIQUIDACION</v>
          </cell>
        </row>
        <row r="2053">
          <cell r="AH2053" t="str">
            <v>ELÍAS</v>
          </cell>
        </row>
        <row r="2054">
          <cell r="AH2054" t="str">
            <v>EMBARCADERO TURISTICO DE GIRARDOT LTDA</v>
          </cell>
        </row>
        <row r="2055">
          <cell r="AH2055" t="str">
            <v>EMPRESA ADMINISTRADORA DE JUEGOS DE SUERTE Y AZAR DEL CESAR - EN LIQUIDACION</v>
          </cell>
        </row>
        <row r="2056">
          <cell r="AH2056" t="str">
            <v>EMPRESA AGROINDUSTRIAL CASANAREÑA DE LACTEOS E.I.C.E</v>
          </cell>
        </row>
        <row r="2057">
          <cell r="AH2057" t="str">
            <v>EMPRESA AGROINDUSTRIAL DEL ORIENTE EMBALSES S.A.</v>
          </cell>
        </row>
        <row r="2058">
          <cell r="AH2058" t="str">
            <v>EMPRESA AUTONOMA DEL MUNICIPIO DE GUATAPE -</v>
          </cell>
        </row>
        <row r="2059">
          <cell r="AH2059" t="str">
            <v>EMPRESA CARNICA DE ENVIGADO</v>
          </cell>
        </row>
        <row r="2060">
          <cell r="AH2060" t="str">
            <v>EMPRESA COLOMBIANA DE PRODUCTOS VETERINARIOS S. A.</v>
          </cell>
        </row>
        <row r="2061">
          <cell r="AH2061" t="str">
            <v>EMPRESA COMERCIAL DE JUEGOS DE SUERTE Y AZAR DE SUCRE</v>
          </cell>
        </row>
        <row r="2062">
          <cell r="AH2062" t="str">
            <v>EMPRESA COMERCIAL Y DE SERVICIOS INTEGRADOS DE FUNZA- EN LIQUIDACION</v>
          </cell>
        </row>
        <row r="2063">
          <cell r="AH2063" t="str">
            <v>EMPRESA CONSTRUCTORA DE VIVIENDA DE TUNJA</v>
          </cell>
        </row>
        <row r="2064">
          <cell r="AH2064" t="str">
            <v>EMPRESA DE ACUEDUCTO - SUAN</v>
          </cell>
        </row>
        <row r="2065">
          <cell r="AH2065" t="str">
            <v>EMPRESA DE ACUEDUCTO Y ALCANTARILLADO - CORINTO</v>
          </cell>
        </row>
        <row r="2066">
          <cell r="AH2066" t="str">
            <v>EMPRESA DE ACUEDUCTO Y ALCANTARILLADO DE SANTADER DE QUILICHAO --</v>
          </cell>
        </row>
        <row r="2067">
          <cell r="AH2067" t="str">
            <v>EMPRESA DE ACUEDUCTO Y ALCANTARILLADO DE SINCELEJO -</v>
          </cell>
        </row>
        <row r="2068">
          <cell r="AH2068" t="str">
            <v>EMPRESA DE ACUEDUCTO Y ALCANTARILLADO DEL MUNICIPIO DE SAN GIL</v>
          </cell>
        </row>
        <row r="2069">
          <cell r="AH2069" t="str">
            <v>EMPRESA DE ACUEDUCTO Y ALCANTARILLADO PUERTO ASIS</v>
          </cell>
        </row>
        <row r="2070">
          <cell r="AH2070" t="str">
            <v>EMPRESA DE ACUEDUCTO Y ALCANTARILLADO Y ASEO DE REPELON</v>
          </cell>
        </row>
        <row r="2071">
          <cell r="AH2071" t="str">
            <v>EMPRESA DE ACUEDUCTO Y ALCANTARILLADO ZIPAQUIRA -ESP-</v>
          </cell>
        </row>
        <row r="2072">
          <cell r="AH2072" t="str">
            <v>EMPRESA DE ACUEDUCTO, ALCANTARILLADO Y ASEO DE FONSECA</v>
          </cell>
        </row>
        <row r="2073">
          <cell r="AH2073" t="str">
            <v>EMPRESA DE ALUMBRADO PÚBLICO - SABANETA</v>
          </cell>
        </row>
        <row r="2074">
          <cell r="AH2074" t="str">
            <v>EMPRESA DE CABLE AEREO DE EL PEÑOL</v>
          </cell>
        </row>
        <row r="2075">
          <cell r="AH2075" t="str">
            <v>EMPRESA DE DESARROLLO ECONOMICO SOCIAL Y DE VIVIENDA</v>
          </cell>
        </row>
        <row r="2076">
          <cell r="AH2076" t="str">
            <v>EMPRESA DE DESARROLLO URBANO -</v>
          </cell>
        </row>
        <row r="2077">
          <cell r="AH2077" t="str">
            <v>EMPRESA DE DESARROLLO URBANO DE ARMENIA -</v>
          </cell>
        </row>
        <row r="2078">
          <cell r="AH2078" t="str">
            <v>EMPRESA DE DESARROLLO URBANO DE BARRANCABERMEJA -</v>
          </cell>
        </row>
        <row r="2079">
          <cell r="AH2079" t="str">
            <v>EMPRESA DE DESARROLLO URBANO DE BARRANQUILLA S.A.</v>
          </cell>
        </row>
        <row r="2080">
          <cell r="AH2080" t="str">
            <v>EMPRESA DE DESARROLLO URBANO DE BOLÍVAR  S.A.</v>
          </cell>
        </row>
        <row r="2081">
          <cell r="AH2081" t="str">
            <v>EMPRESA DE DESARROLLO URBANO DE VILLAVICENCIO - EN LIQUIDACION</v>
          </cell>
        </row>
        <row r="2082">
          <cell r="AH2082" t="str">
            <v>EMPRESA DE DESARROLLO URBANO Y MEDIO AMBIENTE DE SOLEDAD S.A</v>
          </cell>
        </row>
        <row r="2083">
          <cell r="AH2083" t="str">
            <v>EMPRESA DE ENERGIA DE CUNDINAMARCA S. A. -E.S.P</v>
          </cell>
        </row>
        <row r="2084">
          <cell r="AH2084" t="str">
            <v>EMPRESA DE ENERGIA DEL QUINDIO S.A. - E.S.P.</v>
          </cell>
        </row>
        <row r="2085">
          <cell r="AH2085" t="str">
            <v>EMPRESA DE ENERGIA ELECTRICA DE ARAUCA</v>
          </cell>
        </row>
        <row r="2086">
          <cell r="AH2086" t="str">
            <v>EMPRESA DE ENERGIA ELECTRICA DEL AMAZONAS S. A. -E.S.P.</v>
          </cell>
        </row>
        <row r="2087">
          <cell r="AH2087" t="str">
            <v>EMPRESA DE GESTIÓN INTEGRAL DE RESIDUOS SÓLIDOS DEL SUROCCIDENTE COLOMBIANO EICE</v>
          </cell>
        </row>
        <row r="2088">
          <cell r="AH2088" t="str">
            <v>EMPRESA DE LICORES DE CUNDINAMARCA</v>
          </cell>
        </row>
        <row r="2089">
          <cell r="AH2089" t="str">
            <v>EMPRESA DE LICORES DEL CAQUETÁ - EN LIQUIDACION</v>
          </cell>
        </row>
        <row r="2090">
          <cell r="AH2090" t="str">
            <v>EMPRESA DE LOTERIA Y APUESTAS PERMANENTES DEL ATLANTICO - EN LIQUIDACION</v>
          </cell>
        </row>
        <row r="2091">
          <cell r="AH2091" t="str">
            <v>EMPRESA DE MERCADO PUBLICO DE TULUA - EN LIQUIDACION</v>
          </cell>
        </row>
        <row r="2092">
          <cell r="AH2092" t="str">
            <v>EMPRESA DE OBRAS SANITARIAS DE LA PROVINCIA DE OBANDO -</v>
          </cell>
        </row>
        <row r="2093">
          <cell r="AH2093" t="str">
            <v>EMPRESA DE OBRAS SANITARIAS DE LETICIA - EN LIQUIDACION</v>
          </cell>
        </row>
        <row r="2094">
          <cell r="AH2094" t="str">
            <v>EMPRESA DE OBRAS SANITARIAS DE PASTO -</v>
          </cell>
        </row>
        <row r="2095">
          <cell r="AH2095" t="str">
            <v>EMPRESA DE RENOVACIÓN URBANA DE BOGOTÁ</v>
          </cell>
        </row>
        <row r="2096">
          <cell r="AH2096" t="str">
            <v>EMPRESA DE RENOVACIÓN URBANA DE LA BAJA SUIZA LTDA.</v>
          </cell>
        </row>
        <row r="2097">
          <cell r="AH2097" t="str">
            <v>EMPRESA DE SERVICIO PÚBLICO DE ASEO DEL DISTRITO DE SANTA MARTA -</v>
          </cell>
        </row>
        <row r="2098">
          <cell r="AH2098" t="str">
            <v>EMPRESA DE SERVICIO PUBLICOS MUNICIPALES DE CALIMA DEL DARIEN</v>
          </cell>
        </row>
        <row r="2099">
          <cell r="AH2099" t="str">
            <v>EMPRESA DE SERVICIOS MUNICIPALES Y REGIONALES - SER REGIONALES</v>
          </cell>
        </row>
        <row r="2100">
          <cell r="AH2100" t="str">
            <v>EMPRESA DE SERVICIOS PÚBLICOS CARTAGENA DEL CHAIRA</v>
          </cell>
        </row>
        <row r="2101">
          <cell r="AH2101" t="str">
            <v>EMPRESA DE SERVICIOS PÚBLICOS DE ACUEDUCTO,  ALCANTARILLAD  O  Y ASEO MUNICIPAL DE CURUMANI -</v>
          </cell>
        </row>
        <row r="2102">
          <cell r="AH2102" t="str">
            <v>EMPRESA DE SERVICIOS PÚBLICOS DE ACUEDUCTO, ALCANTARILLADO Y ASEO -</v>
          </cell>
        </row>
        <row r="2103">
          <cell r="AH2103" t="str">
            <v>EMPRESA DE SERVICIOS PUBLICOS DE CAJAMARCA  TOLIMA</v>
          </cell>
        </row>
        <row r="2104">
          <cell r="AH2104" t="str">
            <v>EMPRESA DE SERVICIOS PÚBLICOS DE CONDOTO</v>
          </cell>
        </row>
        <row r="2105">
          <cell r="AH2105" t="str">
            <v>EMPRESA DE SERVICIOS PÚBLICOS DE COYAIMA E.S.P -</v>
          </cell>
        </row>
        <row r="2106">
          <cell r="AH2106" t="str">
            <v>EMPRESA DE SERVICIOS PÚBLICOS DE DUITAMA</v>
          </cell>
        </row>
        <row r="2107">
          <cell r="AH2107" t="str">
            <v>EMPRESA DE SERVICIOS PÚBLICOS DE EL BANCO</v>
          </cell>
        </row>
        <row r="2108">
          <cell r="AH2108" t="str">
            <v>EMPRESA DE SERVICIOS PÚBLICOS DE ENERGÍA ELÉCTRICA DE SANTA ROSALÍA</v>
          </cell>
        </row>
        <row r="2109">
          <cell r="AH2109" t="str">
            <v>EMPRESA DE SERVICIOS PÚBLICOS DE FLANDES E.S.P.</v>
          </cell>
        </row>
        <row r="2110">
          <cell r="AH2110" t="str">
            <v>EMPRESA DE SERVICIOS PÚBLICOS DE GUARNE</v>
          </cell>
        </row>
        <row r="2111">
          <cell r="AH2111" t="str">
            <v>EMPRESA DE SERVICIOS PÚBLICOS DE LEBRIJA</v>
          </cell>
        </row>
        <row r="2112">
          <cell r="AH2112" t="str">
            <v>EMPRESA DE SERVICIOS PÚBLICOS DE MAGANGUE -</v>
          </cell>
        </row>
        <row r="2113">
          <cell r="AH2113" t="str">
            <v>EMPRESA DE SERVICIOS PÚBLICOS DE MOMPOS -</v>
          </cell>
        </row>
        <row r="2114">
          <cell r="AH2114" t="str">
            <v>EMPRESA DE SERVICIOS PÚBLICOS DE PALERMO</v>
          </cell>
        </row>
        <row r="2115">
          <cell r="AH2115" t="str">
            <v>EMPRESA DE SERVICIOS PÚBLICOS DE PITALITO -</v>
          </cell>
        </row>
        <row r="2116">
          <cell r="AH2116" t="str">
            <v>EMPRESA DE SERVICIOS PÚBLICOS DE PIVIJAY -</v>
          </cell>
        </row>
        <row r="2117">
          <cell r="AH2117" t="str">
            <v>EMPRESA DE SERVICIOS PÚBLICOS DE PUEBLO RICO</v>
          </cell>
        </row>
        <row r="2118">
          <cell r="AH2118" t="str">
            <v>EMPRESA DE SERVICIOS PÚBLICOS DE VALLEDUPAR  S. A. -</v>
          </cell>
        </row>
        <row r="2119">
          <cell r="AH2119" t="str">
            <v>EMPRESA DE SERVICIOS PÚBLICOS DE VENADILLO</v>
          </cell>
        </row>
        <row r="2120">
          <cell r="AH2120" t="str">
            <v>EMPRESA DE SERVICIOS PÚBLICOS DOMICILIARIOS DE ACUEDUCTO Y ALCANTARILLADO DE YOPAL</v>
          </cell>
        </row>
        <row r="2121">
          <cell r="AH2121" t="str">
            <v>EMPRESA DE SERVICIOS PÚBLICOS DOMICILIARIOS DE LEGUIZAMO</v>
          </cell>
        </row>
        <row r="2122">
          <cell r="AH2122" t="str">
            <v>EMPRESA DE SERVICIOS PÚBLICOS DOMICILIARIOS DE MELGAR -</v>
          </cell>
        </row>
        <row r="2123">
          <cell r="AH2123" t="str">
            <v>EMPRESA DE SERVICIOS PÚBLICOS DOMICILIARIOS DEL MUNICIPIO DE GUATAPÉ E.S.P.</v>
          </cell>
        </row>
        <row r="2124">
          <cell r="AH2124" t="str">
            <v>EMPRESA DE SERVICIOS PÚBLICOS DOMICILIARIOS PARATEBUENO - E.S.P.</v>
          </cell>
        </row>
        <row r="2125">
          <cell r="AH2125" t="str">
            <v>EMPRESA DE SERVICIOS PÚBLICOS LA GLORIA</v>
          </cell>
        </row>
        <row r="2126">
          <cell r="AH2126" t="str">
            <v>EMPRESA DE SERVICIOS VARIOS  EMSERVIR</v>
          </cell>
        </row>
        <row r="2127">
          <cell r="AH2127" t="str">
            <v>EMPRESA DE SERVICIOS VARIOS DE CALI - EN LIQUIDACION</v>
          </cell>
        </row>
        <row r="2128">
          <cell r="AH2128" t="str">
            <v>EMPRESA DE TELECOMUNICACIONES DE PEREIRA</v>
          </cell>
        </row>
        <row r="2129">
          <cell r="AH2129" t="str">
            <v>EMPRESA DE TRANSPORTE DE BUCARAMANGA - METROLINEA</v>
          </cell>
        </row>
        <row r="2130">
          <cell r="AH2130" t="str">
            <v>EMPRESA DE TRANSPORTE DEL TERCER MILENIO  TRANSMILENIO S.A.</v>
          </cell>
        </row>
        <row r="2131">
          <cell r="AH2131" t="str">
            <v>EMPRESA DE TRANSPORTE INTEGRADO DE MANIZALES S.A.</v>
          </cell>
        </row>
        <row r="2132">
          <cell r="AH2132" t="str">
            <v>EMPRESA DE TRANSPORTE MASIVO DE CALI S.A.</v>
          </cell>
        </row>
        <row r="2133">
          <cell r="AH2133" t="str">
            <v>EMPRESA DE TRANSPORTE MASIVO DEL VALLE DE ABURRA LTDA.</v>
          </cell>
        </row>
        <row r="2134">
          <cell r="AH2134" t="str">
            <v>EMPRESA DE VIVIENDA DE ANTIOQUIA</v>
          </cell>
        </row>
        <row r="2135">
          <cell r="AH2135" t="str">
            <v>EMPRESA DE VIVIENDA DEL GUAVIARE - EN LIQUIDACION</v>
          </cell>
        </row>
        <row r="2136">
          <cell r="AH2136" t="str">
            <v>EMPRESA DE VIVIENDA MUNICIPAL DE ACACIAS</v>
          </cell>
        </row>
        <row r="2137">
          <cell r="AH2137" t="str">
            <v>EMPRESA DEPARTAMENTAL DE JUEGOS DE SUERTE Y AZAR</v>
          </cell>
        </row>
        <row r="2138">
          <cell r="AH2138" t="str">
            <v>EMPRESA DEPARTAMENTAL PARA LA SALUD</v>
          </cell>
        </row>
        <row r="2139">
          <cell r="AH2139" t="str">
            <v>EMPRESA DESCENTRALIZADA PLAZA DE MERCADO CUBIERTO - SOCORRO</v>
          </cell>
        </row>
        <row r="2140">
          <cell r="AH2140" t="str">
            <v>EMPRESA EDITORA DE NARIÑO --</v>
          </cell>
        </row>
        <row r="2141">
          <cell r="AH2141" t="str">
            <v>EMPRESA FERREA REGIONAL S.A.S</v>
          </cell>
        </row>
        <row r="2142">
          <cell r="AH2142" t="str">
            <v>EMPRESA FORESTAL DEL HUILA S.A.</v>
          </cell>
        </row>
        <row r="2143">
          <cell r="AH2143" t="str">
            <v>EMPRESA INDUSTRIAL, COMERCIAL,FRIGORIFICO Y PLAZA DE FERIAS DE ZIPAQUIRA</v>
          </cell>
        </row>
        <row r="2144">
          <cell r="AH2144" t="str">
            <v>EMPRESA INMOBILIARIA DE CUNDINAMARCA</v>
          </cell>
        </row>
        <row r="2145">
          <cell r="AH2145" t="str">
            <v>EMPRESA LOTERIA Y JUEGO DE APUESTAS PERMANENTES DEL DEPARTAMENTO DEL HUILA</v>
          </cell>
        </row>
        <row r="2146">
          <cell r="AH2146" t="str">
            <v>EMPRESA MATADERO DE TUNJA</v>
          </cell>
        </row>
        <row r="2147">
          <cell r="AH2147" t="str">
            <v>EMPRESA METROPOLITANA DE TELECOMUNICACIONES S.A.</v>
          </cell>
        </row>
        <row r="2148">
          <cell r="AH2148" t="str">
            <v>EMPRESA MUNICIPAL CUERPO DE BOMBEROS OFICIALES DE PIEDECUESTA</v>
          </cell>
        </row>
        <row r="2149">
          <cell r="AH2149" t="str">
            <v>EMPRESA MUNICIPAL DE LOS PATIOS - EN LIQUIDACION</v>
          </cell>
        </row>
        <row r="2150">
          <cell r="AH2150" t="str">
            <v>EMPRESA MUNICIPAL DE RENOVACIÓN URBANA DEL MUNICIPIO DE SANTIAGO DE CALI</v>
          </cell>
        </row>
        <row r="2151">
          <cell r="AH2151" t="str">
            <v>EMPRESA MUNICIPAL DE SERVICIOS DE ASEO -- RIOSUCIO</v>
          </cell>
        </row>
        <row r="2152">
          <cell r="AH2152" t="str">
            <v>EMPRESA MUNICIPAL DE SERVICIOS DE SANTUARIO</v>
          </cell>
        </row>
        <row r="2153">
          <cell r="AH2153" t="str">
            <v>EMPRESA MUNICIPAL DE SERVICIOS PÚBLICOS - SAN JUAN NEPOMUCENO</v>
          </cell>
        </row>
        <row r="2154">
          <cell r="AH2154" t="str">
            <v>EMPRESA MUNICIPAL DE SERVICIOS PÚBLICOS DE ARAUCA --</v>
          </cell>
        </row>
        <row r="2155">
          <cell r="AH2155" t="str">
            <v>EMPRESA MUNICIPAL DE SERVICIOS PUBLICOS DE GRANADA</v>
          </cell>
        </row>
        <row r="2156">
          <cell r="AH2156" t="str">
            <v>EMPRESA MUNICIPAL DE SERVICIOS PÚBLICOS DE VILLA DE LEYVA</v>
          </cell>
        </row>
        <row r="2157">
          <cell r="AH2157" t="str">
            <v>EMPRESA MUNICIPAL DE SERVICIOS PÚBLICOS DOMICILIARIOS - SABANALARGA</v>
          </cell>
        </row>
        <row r="2158">
          <cell r="AH2158" t="str">
            <v>EMPRESA MUNICIPAL DE SERVICIOS PÚBLICOS DOMICILIARIOS DE PIEDECUESTA</v>
          </cell>
        </row>
        <row r="2159">
          <cell r="AH2159" t="str">
            <v>EMPRESA MUNICIPAL DE TELECOMUNICACIONES TELEOBANDO (IPIALES)  - EN LIQUIDACION</v>
          </cell>
        </row>
        <row r="2160">
          <cell r="AH2160" t="str">
            <v>EMPRESA MUNICIPAL DE VÍAS EMVÍAS - BELÉN DE UMBRÍA</v>
          </cell>
        </row>
        <row r="2161">
          <cell r="AH2161" t="str">
            <v>EMPRESA MUNICIPAL GALERIA EL BORDO EN LIQUIDACION</v>
          </cell>
        </row>
        <row r="2162">
          <cell r="AH2162" t="str">
            <v>EMPRESA MUNICIPAL PARA LA SALUD - EMSA</v>
          </cell>
        </row>
        <row r="2163">
          <cell r="AH2163" t="str">
            <v>EMPRESA MUNICIPAL PRO-DESARROLLO - EN LIQUIDACION</v>
          </cell>
        </row>
        <row r="2164">
          <cell r="AH2164" t="str">
            <v>EMPRESA MUNICIPALES DE CHINACOTA</v>
          </cell>
        </row>
        <row r="2165">
          <cell r="AH2165" t="str">
            <v>EMPRESA NACIONAL DE RENOVACION Y DESARROLLO URBANO, VIRGILIO BARCO VARGAS S.A.S.</v>
          </cell>
        </row>
        <row r="2166">
          <cell r="AH2166" t="str">
            <v>EMPRESA PARA LA SEGURIDAD URBANA</v>
          </cell>
        </row>
        <row r="2167">
          <cell r="AH2167" t="str">
            <v>EMPRESA PROMOTORA DE PROYECTOS AGROINDUSTRIALES S.A. - EN LIQUIDACION</v>
          </cell>
        </row>
        <row r="2168">
          <cell r="AH2168" t="str">
            <v>EMPRESA PUBLICA DE FLORIDA E.I.C.E. E.S.P</v>
          </cell>
        </row>
        <row r="2169">
          <cell r="AH2169" t="str">
            <v>EMPRESA REGIONAL  AGUAS DEL SINU S.A.</v>
          </cell>
        </row>
        <row r="2170">
          <cell r="AH2170" t="str">
            <v>EMPRESA URRA S.A.  E.S.P.</v>
          </cell>
        </row>
        <row r="2171">
          <cell r="AH2171" t="str">
            <v>EMPRESA VIAL Y DE TRANSPORTE DE MISTRATO</v>
          </cell>
        </row>
        <row r="2172">
          <cell r="AH2172" t="str">
            <v>EMPRESA VIAL Y TRANSPORTE DEL MUNICIPIO DE QUINCHIA</v>
          </cell>
        </row>
        <row r="2173">
          <cell r="AH2173" t="str">
            <v>EMPRESAS  MUNICIPALES DE CALI E.I.C.E E.S.P.</v>
          </cell>
        </row>
        <row r="2174">
          <cell r="AH2174" t="str">
            <v>EMPRESAS DE OBRAS SANITARIAS DE IBAGUE S.A. - EN LIQUIDACION</v>
          </cell>
        </row>
        <row r="2175">
          <cell r="AH2175" t="str">
            <v>EMPRESAS DE SERVICIOS PÚBLICOS DE TORO</v>
          </cell>
        </row>
        <row r="2176">
          <cell r="AH2176" t="str">
            <v>EMPRESAS DE SERVICIOS PUBLICOS MUNICIPALES DE FUSAGASUGA</v>
          </cell>
        </row>
        <row r="2177">
          <cell r="AH2177" t="str">
            <v>EMPRESAS MUNICIPALES DE CARTAGO</v>
          </cell>
        </row>
        <row r="2178">
          <cell r="AH2178" t="str">
            <v>EMPRESAS MUNICIPALES DE EL  ZULIA</v>
          </cell>
        </row>
        <row r="2179">
          <cell r="AH2179" t="str">
            <v>EMPRESAS MUNICIPALES DE MIRANDA</v>
          </cell>
        </row>
        <row r="2180">
          <cell r="AH2180" t="str">
            <v>EMPRESAS MUNICIPALES DE PIENDAMO</v>
          </cell>
        </row>
        <row r="2181">
          <cell r="AH2181" t="str">
            <v>EMPRESAS MUNICIPALES DE PUERTO TEJADA CAUCA</v>
          </cell>
        </row>
        <row r="2182">
          <cell r="AH2182" t="str">
            <v>EMPRESAS PÚBLICAS - EL BAGRE</v>
          </cell>
        </row>
        <row r="2183">
          <cell r="AH2183" t="str">
            <v>EMPRESAS PUBLICAS - SABANA DE TORRES</v>
          </cell>
        </row>
        <row r="2184">
          <cell r="AH2184" t="str">
            <v>EMPRESAS PUBLICAS DE CAUCASIA - EN LIQUIDACIÓN</v>
          </cell>
        </row>
        <row r="2185">
          <cell r="AH2185" t="str">
            <v>EMPRESAS PUBLICAS DE MEDELLÍN</v>
          </cell>
        </row>
        <row r="2186">
          <cell r="AH2186" t="str">
            <v>EMPRESAS PÚBLICAS DE MONTELIBANO - EN LIQUIDACION</v>
          </cell>
        </row>
        <row r="2187">
          <cell r="AH2187" t="str">
            <v>EMPRESAS PÚBLICAS DE PENSILVANIA</v>
          </cell>
        </row>
        <row r="2188">
          <cell r="AH2188" t="str">
            <v>EMPRESAS PÚBLICAS DE PEREIRA MULTISERVICIOS S.A.</v>
          </cell>
        </row>
        <row r="2189">
          <cell r="AH2189" t="str">
            <v>EMPRESAS PÚBLICAS DE PUERTO NARE</v>
          </cell>
        </row>
        <row r="2190">
          <cell r="AH2190" t="str">
            <v>EMPRESAS PUBLICAS DE SANTIAGO DE TOLÚ</v>
          </cell>
        </row>
        <row r="2191">
          <cell r="AH2191" t="str">
            <v>EMPRESAS PUBLICAS MUNICIPALES - AGUACHICA</v>
          </cell>
        </row>
        <row r="2192">
          <cell r="AH2192" t="str">
            <v>EMPRESAS PUBLICAS MUNICIPALES DE ARMENIA</v>
          </cell>
        </row>
        <row r="2193">
          <cell r="AH2193" t="str">
            <v>EMPRESAS PÚBLICAS MUNICIPALES DE AYAPEL</v>
          </cell>
        </row>
        <row r="2194">
          <cell r="AH2194" t="str">
            <v>EMPRESAS PÚBLICAS MUNICIPALES DE CANDELARIA - ENCANDELARIA EN LIQUIDACION</v>
          </cell>
        </row>
        <row r="2195">
          <cell r="AH2195" t="str">
            <v>EMPRESAS PÚBLICAS MUNICIPALES DE GARZON</v>
          </cell>
        </row>
        <row r="2196">
          <cell r="AH2196" t="str">
            <v>EMPRESAS PUBLICAS MUNICIPALES DE MALAGA</v>
          </cell>
        </row>
        <row r="2197">
          <cell r="AH2197" t="str">
            <v>EMPRESAS PÚBLICAS MUNICIPALES DE MISTRATO</v>
          </cell>
        </row>
        <row r="2198">
          <cell r="AH2198" t="str">
            <v>EMPRESAS PÚBLICAS MUNICIPALES DE NEIVA</v>
          </cell>
        </row>
        <row r="2199">
          <cell r="AH2199" t="str">
            <v>EMPRESAS PUBLICAS MUNICIPALES DE SEVILLA - EN LIQUIDACION</v>
          </cell>
        </row>
        <row r="2200">
          <cell r="AH2200" t="str">
            <v>EMPRESAS PUBLICAS MUNICIPALES DE URRAO</v>
          </cell>
        </row>
        <row r="2201">
          <cell r="AH2201" t="str">
            <v>EMPRESAS PÚBLICAS MUNICIPALES LA CELIA</v>
          </cell>
        </row>
        <row r="2202">
          <cell r="AH2202" t="str">
            <v>EMPRESAS VARIAS DE MEDELLÍN</v>
          </cell>
        </row>
        <row r="2203">
          <cell r="AH2203" t="str">
            <v>EMPRESAS VARIAS MUNICIPALES DE SAHAGUN - EN LIQUIDACION</v>
          </cell>
        </row>
        <row r="2204">
          <cell r="AH2204" t="str">
            <v>EMTELCO</v>
          </cell>
        </row>
        <row r="2205">
          <cell r="AH2205" t="str">
            <v>ENCINO</v>
          </cell>
        </row>
        <row r="2206">
          <cell r="AH2206" t="str">
            <v>ENCISO</v>
          </cell>
        </row>
        <row r="2207">
          <cell r="AH2207" t="str">
            <v>ENTE AMIGOS DEL DEPORTE</v>
          </cell>
        </row>
        <row r="2208">
          <cell r="AH2208" t="str">
            <v>ENTE DEPORTIVO MUNICIPAL SANTA ROSA DE VITERBO</v>
          </cell>
        </row>
        <row r="2209">
          <cell r="AH2209" t="str">
            <v>ENTIDAD ADMINISTRADORA DE PENSIONES DE ANTIOQUIA</v>
          </cell>
        </row>
        <row r="2210">
          <cell r="AH2210" t="str">
            <v>ENTRERRIOS</v>
          </cell>
        </row>
        <row r="2211">
          <cell r="AH2211" t="str">
            <v>ENVIGADO</v>
          </cell>
        </row>
        <row r="2212">
          <cell r="AH2212" t="str">
            <v>EPM INVERSIONES S.A.</v>
          </cell>
        </row>
        <row r="2213">
          <cell r="AH2213" t="str">
            <v>ESCOMBROS SOLIDOS ADECUADOS LTDA. - EN LIQUIDACION</v>
          </cell>
        </row>
        <row r="2214">
          <cell r="AH2214" t="str">
            <v>ESCUELA NACIONAL DEL DEPORTE</v>
          </cell>
        </row>
        <row r="2215">
          <cell r="AH2215" t="str">
            <v>ESCUELA SUPERIOR DE ADMINISTRACION PUBLICA</v>
          </cell>
        </row>
        <row r="2216">
          <cell r="AH2216" t="str">
            <v>ESCUELA SUPERIOR TECNOLÓGICA DE ARTES DÉBORA ARANGO</v>
          </cell>
        </row>
        <row r="2217">
          <cell r="AH2217" t="str">
            <v>ESTABLECIMIENTO PÚBLICO AMBIENTAL - CARTAGENA</v>
          </cell>
        </row>
        <row r="2218">
          <cell r="AH2218" t="str">
            <v>FABRICA DE LICORES DEL TOLIMA</v>
          </cell>
        </row>
        <row r="2219">
          <cell r="AH2219" t="str">
            <v>FACATATIVÁ</v>
          </cell>
        </row>
        <row r="2220">
          <cell r="AH2220" t="str">
            <v>FALAN</v>
          </cell>
        </row>
        <row r="2221">
          <cell r="AH2221" t="str">
            <v>FEDERACIÓN COLOMBIANA DE MUNICIPIOS</v>
          </cell>
        </row>
        <row r="2222">
          <cell r="AH2222" t="str">
            <v>FEDERACIÓN NACIONAL DE DEPARTAMENTOS</v>
          </cell>
        </row>
        <row r="2223">
          <cell r="AH2223" t="str">
            <v>FERTILIZANTES COLOMBIANOS S.A.</v>
          </cell>
        </row>
        <row r="2224">
          <cell r="AH2224" t="str">
            <v>FIDEICOMISO DE ADMINISTRACION DEL INSFOPAL</v>
          </cell>
        </row>
        <row r="2225">
          <cell r="AH2225" t="str">
            <v>FIDEICOMISO PROEXPORT</v>
          </cell>
        </row>
        <row r="2226">
          <cell r="AH2226" t="str">
            <v>FIDUCIARIA AGRARIA S. A.</v>
          </cell>
        </row>
        <row r="2227">
          <cell r="AH2227" t="str">
            <v>FIDUCIARIA CENTRAL S.A.</v>
          </cell>
        </row>
        <row r="2228">
          <cell r="AH2228" t="str">
            <v>FIDUCIARIA COLOMBIANA DE COMERCIO EXTERIOR S. A.</v>
          </cell>
        </row>
        <row r="2229">
          <cell r="AH2229" t="str">
            <v>FIDUCIARIA LA PREVISORA S. A.</v>
          </cell>
        </row>
        <row r="2230">
          <cell r="AH2230" t="str">
            <v>FILADELFIA</v>
          </cell>
        </row>
        <row r="2231">
          <cell r="AH2231" t="str">
            <v>FILANDIA</v>
          </cell>
        </row>
        <row r="2232">
          <cell r="AH2232" t="str">
            <v>FINANCIERA DE DESARROLLO NACIONAL S. A.</v>
          </cell>
        </row>
        <row r="2233">
          <cell r="AH2233" t="str">
            <v>FINANCIERA DE DESARROLLO TERRITORIAL S. A.</v>
          </cell>
        </row>
        <row r="2234">
          <cell r="AH2234" t="str">
            <v>FIRAVITOBA</v>
          </cell>
        </row>
        <row r="2235">
          <cell r="AH2235" t="str">
            <v>FISCALIA GENERAL DE LA NACION</v>
          </cell>
        </row>
        <row r="2236">
          <cell r="AH2236" t="str">
            <v>FLANDES</v>
          </cell>
        </row>
        <row r="2237">
          <cell r="AH2237" t="str">
            <v>FLORENCIA - CAQUETÁ</v>
          </cell>
        </row>
        <row r="2238">
          <cell r="AH2238" t="str">
            <v>FLORENCIA - CAUCA</v>
          </cell>
        </row>
        <row r="2239">
          <cell r="AH2239" t="str">
            <v>FLORESTA</v>
          </cell>
        </row>
        <row r="2240">
          <cell r="AH2240" t="str">
            <v>FLORIÁN</v>
          </cell>
        </row>
        <row r="2241">
          <cell r="AH2241" t="str">
            <v>FLORIDA</v>
          </cell>
        </row>
        <row r="2242">
          <cell r="AH2242" t="str">
            <v>FLORIDABLANCA</v>
          </cell>
        </row>
        <row r="2243">
          <cell r="AH2243" t="str">
            <v>FOMENTO Y TURISMO DE MANIZALES</v>
          </cell>
        </row>
        <row r="2244">
          <cell r="AH2244" t="str">
            <v>FÓMEQUE</v>
          </cell>
        </row>
        <row r="2245">
          <cell r="AH2245" t="str">
            <v>FONDO ADAPTACIÓN</v>
          </cell>
        </row>
        <row r="2246">
          <cell r="AH2246" t="str">
            <v>FONDO AGROPECUARIO DE GARANTIAS</v>
          </cell>
        </row>
        <row r="2247">
          <cell r="AH2247" t="str">
            <v>FONDO BONOS Y TITULOS GARANTIZADOS LEY 546 - FOGAFIN</v>
          </cell>
        </row>
        <row r="2248">
          <cell r="AH2248" t="str">
            <v>FONDO CUENTA ESPECIAL DE ENTIDADES DESCENTRALIZADAS EN LIQUIDACION DEL DISTRITO DE SANTA MARTA</v>
          </cell>
        </row>
        <row r="2249">
          <cell r="AH2249" t="str">
            <v>FONDO DE BIENESTAR SOCIAL DE CONTRANAL</v>
          </cell>
        </row>
        <row r="2250">
          <cell r="AH2250" t="str">
            <v>FONDO DE COBERTURA DE TASAS - FOGAFIN</v>
          </cell>
        </row>
        <row r="2251">
          <cell r="AH2251" t="str">
            <v>FONDO DE COFINANCIACION PARA INVERSION URBANA</v>
          </cell>
        </row>
        <row r="2252">
          <cell r="AH2252" t="str">
            <v>FONDO DE COFINANCIACION PARA LA INVERSION SOCIAL</v>
          </cell>
        </row>
        <row r="2253">
          <cell r="AH2253" t="str">
            <v>FONDO DE COFINANCIACION PARA LA INVERSION VIAL</v>
          </cell>
        </row>
        <row r="2254">
          <cell r="AH2254" t="str">
            <v>FONDO DE DESARROLLO DE PROYECTOS DE CUNDINAMARCA</v>
          </cell>
        </row>
        <row r="2255">
          <cell r="AH2255" t="str">
            <v>FONDO DE DESARROLLO PARA LA EDUCACION SUPERIOR</v>
          </cell>
        </row>
        <row r="2256">
          <cell r="AH2256" t="str">
            <v>FONDO DE DESARROLLO SOCIAL DE EL RETIRO</v>
          </cell>
        </row>
        <row r="2257">
          <cell r="AH2257" t="str">
            <v>FONDO DE EMERGENCIA ECONOMICA - FOGAFIN</v>
          </cell>
        </row>
        <row r="2258">
          <cell r="AH2258" t="str">
            <v>FONDO DE EMERGENCIA ECONOMICA-FOGACOOP</v>
          </cell>
        </row>
        <row r="2259">
          <cell r="AH2259" t="str">
            <v>FONDO DE ESTABILIZACION DE PRECIOS DEL ALGODON</v>
          </cell>
        </row>
        <row r="2260">
          <cell r="AH2260" t="str">
            <v>FONDO DE ESTABILIZACION DE PRECIOS PARA EL PALMISTE, ACEITE DE PALMA Y SUS FRACCIONES</v>
          </cell>
        </row>
        <row r="2261">
          <cell r="AH2261" t="str">
            <v>FONDO DE ESTABILIZACIÓN DE PRECIOS PARA LOS AZÚCARES CENTRIFUGADOS, LAS MELAZAS DERIVADAS DE LA EXTRACCIÓN O DEL REFINADO DE AZ...</v>
          </cell>
        </row>
        <row r="2262">
          <cell r="AH2262" t="str">
            <v>FONDO DE FOMENTO A LA MINERIA Y AL MEDIO AMBIENTE - SEGOVIA</v>
          </cell>
        </row>
        <row r="2263">
          <cell r="AH2263" t="str">
            <v>FONDO DE FOMENTO AGROPECUARIO DE TAURAMENA</v>
          </cell>
        </row>
        <row r="2264">
          <cell r="AH2264" t="str">
            <v>FONDO DE FOMENTO AGROPECUARIO Y MICROEMPRESARIAL DE AGUAZUL - FFAMA</v>
          </cell>
        </row>
        <row r="2265">
          <cell r="AH2265" t="str">
            <v>FONDO DE FOMENTO ALGODONERO</v>
          </cell>
        </row>
        <row r="2266">
          <cell r="AH2266" t="str">
            <v>FONDO DE FOMENTO ARROCERO</v>
          </cell>
        </row>
        <row r="2267">
          <cell r="AH2267" t="str">
            <v>FONDO DE FOMENTO CAUCHERO</v>
          </cell>
        </row>
        <row r="2268">
          <cell r="AH2268" t="str">
            <v>FONDO DE FOMENTO DE FRIJOL Y SOYA IMPORTADO</v>
          </cell>
        </row>
        <row r="2269">
          <cell r="AH2269" t="str">
            <v>FONDO DE FOMENTO DE LEGUMINOSAS DE GRANO</v>
          </cell>
        </row>
        <row r="2270">
          <cell r="AH2270" t="str">
            <v>FONDO DE FOMENTO DEL FRIJOL Y LA SOYA NACIONAL</v>
          </cell>
        </row>
        <row r="2271">
          <cell r="AH2271" t="str">
            <v>FONDO DE FOMENTO PALMERO</v>
          </cell>
        </row>
        <row r="2272">
          <cell r="AH2272" t="str">
            <v>FONDO DE GARANTIAS DE ENTIDADES COOPERATIVAS</v>
          </cell>
        </row>
        <row r="2273">
          <cell r="AH2273" t="str">
            <v>FONDO DE GARANTIAS DE INSTITUCIONES FINANCIERAS</v>
          </cell>
        </row>
        <row r="2274">
          <cell r="AH2274" t="str">
            <v>FONDO DE PASIVO SOCIAL DE FERROCARRILES NACIONALES DE COLOMBIA</v>
          </cell>
        </row>
        <row r="2275">
          <cell r="AH2275" t="str">
            <v>FONDO DE PRESTACIONES ECONOMICAS, CESANTIAS Y PENSIONES</v>
          </cell>
        </row>
        <row r="2276">
          <cell r="AH2276" t="str">
            <v>FONDO DE PREVENCION Y ATENCION DE EMERGENCIAS</v>
          </cell>
        </row>
        <row r="2277">
          <cell r="AH2277" t="str">
            <v>FONDO DE PREVISION SOCIAL DEL CONGRESO DE LA REPUBLICA</v>
          </cell>
        </row>
        <row r="2278">
          <cell r="AH2278" t="str">
            <v>FONDO DE RESERVAS PENSIONALES SUPERFINANCIERA</v>
          </cell>
        </row>
        <row r="2279">
          <cell r="AH2279" t="str">
            <v>FONDO DE RESTAURACION, OBRAS E INVERSIONES HIDRICAS DISTRITAL</v>
          </cell>
        </row>
        <row r="2280">
          <cell r="AH2280" t="str">
            <v>FONDO DE TECNOLOGIAS DE LA INFORMACION Y LAS COMUNICACIONES</v>
          </cell>
        </row>
        <row r="2281">
          <cell r="AH2281" t="str">
            <v>FONDO DE TRANSPORTES Y TRANSITO DE BOLÍVAR - EN LIQUIDACION</v>
          </cell>
        </row>
        <row r="2282">
          <cell r="AH2282" t="str">
            <v>FONDO DE VALORIZACION DEL MUNICIPIO DE MEDELLIN</v>
          </cell>
        </row>
        <row r="2283">
          <cell r="AH2283" t="str">
            <v>FONDO DE VIGILANCIA Y SEGURIDAD DE BOGOTÁ D.C.</v>
          </cell>
        </row>
        <row r="2284">
          <cell r="AH2284" t="str">
            <v>FONDO DE VIVIENDA DE INTERES SOCIAL - CISNEROS</v>
          </cell>
        </row>
        <row r="2285">
          <cell r="AH2285" t="str">
            <v>FONDO DE VIVIENDA DE INTERES SOCIAL - EN LIQUIDACION</v>
          </cell>
        </row>
        <row r="2286">
          <cell r="AH2286" t="str">
            <v>FONDO DE VIVIENDA DE INTERÉS SOCIAL - SABANETA</v>
          </cell>
        </row>
        <row r="2287">
          <cell r="AH2287" t="str">
            <v>FONDO DE VIVIENDA DE INTERES SOCIAL - SANTO DOMINGO</v>
          </cell>
        </row>
        <row r="2288">
          <cell r="AH2288" t="str">
            <v>FONDO DE VIVIENDA DE INTERES SOCIAL DE PUERTO BERRIO</v>
          </cell>
        </row>
        <row r="2289">
          <cell r="AH2289" t="str">
            <v>FONDO DE VIVIENDA DE INTERES SOCIAL Y REFORMA URBANA</v>
          </cell>
        </row>
        <row r="2290">
          <cell r="AH2290" t="str">
            <v>FONDO DE VIVIENDA DE INTERÉS SOCIAL Y REFORMA URBANA -  DONMATIAS</v>
          </cell>
        </row>
        <row r="2291">
          <cell r="AH2291" t="str">
            <v>FONDO DE VIVIENDA DE INTERÉS SOCIAL Y REFORMA URBANA - FOVIS - SEGOVIA - EN LIQUIDACION</v>
          </cell>
        </row>
        <row r="2292">
          <cell r="AH2292" t="str">
            <v>FONDO DE VIVIENDA DE INTERES SOCIAL Y REFORMA URBANA DEL MUNICIPIO DE SOGAMOSO -FONVISOG-</v>
          </cell>
        </row>
        <row r="2293">
          <cell r="AH2293" t="str">
            <v>FONDO DE VIVIENDA DE INTERES SOCIAL Y REFORMA URBANA DEL MUNICIPIO EL CARMEN DE ATRATO</v>
          </cell>
        </row>
        <row r="2294">
          <cell r="AH2294" t="str">
            <v>FONDO DE VIVIENDA DE INTERES SOCIAL Y REFORMA URBANA DISTRITAL - CORVIVIENDA</v>
          </cell>
        </row>
        <row r="2295">
          <cell r="AH2295" t="str">
            <v>FONDO DE VIVIENDA DE INTERES SOCIAL Y REFORMA URBANA -FONVICHIQ-</v>
          </cell>
        </row>
        <row r="2296">
          <cell r="AH2296" t="str">
            <v>FONDO DE VIVIENDA DE POPAYÁN</v>
          </cell>
        </row>
        <row r="2297">
          <cell r="AH2297" t="str">
            <v>FONDO DE VIVIENDA OBRERA DE DUITAMA -FONVIDU-</v>
          </cell>
        </row>
        <row r="2298">
          <cell r="AH2298" t="str">
            <v>FONDO DE VIVIENDA OBRERA -TIBASOSA</v>
          </cell>
        </row>
        <row r="2299">
          <cell r="AH2299" t="str">
            <v>FONDO DE VIVIENDAD DE INTERES SOCIAL  - FOVIS - EL BAGRE</v>
          </cell>
        </row>
        <row r="2300">
          <cell r="AH2300" t="str">
            <v>FONDO EDITORIAL DEL DEPARTAMENTO DE RISARALDA</v>
          </cell>
        </row>
        <row r="2301">
          <cell r="AH2301" t="str">
            <v>FONDO ESPECIAL DE VIVIENDA DE SANTIAGO DE CALI</v>
          </cell>
        </row>
        <row r="2302">
          <cell r="AH2302" t="str">
            <v>FONDO ESTABILIZACION PARA LAS EXPORTACIONES DE CARNE Y LECHE</v>
          </cell>
        </row>
        <row r="2303">
          <cell r="AH2303" t="str">
            <v>FONDO FINANCIERO DE PROYECTOS DE DESARROLLO</v>
          </cell>
        </row>
        <row r="2304">
          <cell r="AH2304" t="str">
            <v>FONDO FINANCIERO DEL MUNICIPIO DE PALMIRA - FINANPAL</v>
          </cell>
        </row>
        <row r="2305">
          <cell r="AH2305" t="str">
            <v>FONDO FINANCIERO DISTRITAL DE SALUD</v>
          </cell>
        </row>
        <row r="2306">
          <cell r="AH2306" t="str">
            <v>FONDO GANADERO DEL ARAUCA - EN LIQUIDACION</v>
          </cell>
        </row>
        <row r="2307">
          <cell r="AH2307" t="str">
            <v>FONDO GANADERO DEL OCCIDENTE COLOMBIANO S.A - EN LIQUIDACION</v>
          </cell>
        </row>
        <row r="2308">
          <cell r="AH2308" t="str">
            <v>FONDO MIXTO DE  CULTURA DE BOYACÁ</v>
          </cell>
        </row>
        <row r="2309">
          <cell r="AH2309" t="str">
            <v>FONDO MIXTO DE PROMOCIÓN DE CULTURA DEL CAQUETA</v>
          </cell>
        </row>
        <row r="2310">
          <cell r="AH2310" t="str">
            <v>FONDO MIXTO DE PROMOCION DE LA CULTURA Y LAS ARTES DE CARTAGENA</v>
          </cell>
        </row>
        <row r="2311">
          <cell r="AH2311" t="str">
            <v>FONDO MIXTO DE PROMOCIÓN DE LA CULTURA Y LAS ARTES DE SUCRE</v>
          </cell>
        </row>
        <row r="2312">
          <cell r="AH2312" t="str">
            <v>FONDO MIXTO DE PROMOCION DE LA CULTURA Y LAS ARTES DEL HUILA</v>
          </cell>
        </row>
        <row r="2313">
          <cell r="AH2313" t="str">
            <v>FONDO MIXTO PARA EL FOMENTO DE LA EDUCACIÓN SUPERIOR DEL TOLIMA</v>
          </cell>
        </row>
        <row r="2314">
          <cell r="AH2314" t="str">
            <v>FONDO MIXTO PARA LA PROMOCIÓN DE LA CULTURA Y EL ARTE - SAN ANDRES</v>
          </cell>
        </row>
        <row r="2315">
          <cell r="AH2315" t="str">
            <v>FONDO MIXTO PARA LA PROMOCION DE LA CULTURA Y LAS ARTES - CHOCO</v>
          </cell>
        </row>
        <row r="2316">
          <cell r="AH2316" t="str">
            <v>FONDO MIXTO PARA LA PROMOCIÓN DE LA CULTURA Y LAS ARTES - GUAVIARE</v>
          </cell>
        </row>
        <row r="2317">
          <cell r="AH2317" t="str">
            <v>FONDO MIXTO PARA LA PROMOCIÓN DE LA CULTURA Y LAS ARTES - VAUPES</v>
          </cell>
        </row>
        <row r="2318">
          <cell r="AH2318" t="str">
            <v>FONDO MIXTO PARA LA PROMOCION DE LA CULTURA Y LAS ARTES DE CUNDINAMARCA - EN LIQUIDACION</v>
          </cell>
        </row>
        <row r="2319">
          <cell r="AH2319" t="str">
            <v>FONDO MIXTO PARA LA PROMOCIÓN DE LA CULTURA Y LAS ARTES DE SANTA MARTA -FOMCUARTES</v>
          </cell>
        </row>
        <row r="2320">
          <cell r="AH2320" t="str">
            <v>FONDO MIXTO PARA LA PROMOCIÓN DE LA CULTURA Y LAS ARTES DE SANTANDER</v>
          </cell>
        </row>
        <row r="2321">
          <cell r="AH2321" t="str">
            <v>FONDO MIXTO PARA LA PROMOCIÓN DE LA CULTURA Y LAS ARTES DEL CASANARE</v>
          </cell>
        </row>
        <row r="2322">
          <cell r="AH2322" t="str">
            <v>FONDO MIXTO PARA LA PROMOCIÓN DE LA CULTURA Y LAS ARTES DEL DEPARTAMENTO DEL PUTUMAYO</v>
          </cell>
        </row>
        <row r="2323">
          <cell r="AH2323" t="str">
            <v>FONDO MIXTO PARA LA PROMOCIÓN DE LA CULTURA Y LAS ARTES DEL DEPARTAMENTO DEL TOLIMA</v>
          </cell>
        </row>
        <row r="2324">
          <cell r="AH2324" t="str">
            <v>FONDO MIXTO PARA LA PROMOCIÓN DE LA CULTURA Y LAS ARTES DEL GUAINIA</v>
          </cell>
        </row>
        <row r="2325">
          <cell r="AH2325" t="str">
            <v>FONDO MIXTO PARA LA PROMOCIÓN DE LA CULTURA Y LAS ARTES DEL MAGDALENA</v>
          </cell>
        </row>
        <row r="2326">
          <cell r="AH2326" t="str">
            <v>FONDO MIXTO PARA LA PROMOCION DE LA CULTURA Y LAS ARTES DEL QUINDIO</v>
          </cell>
        </row>
        <row r="2327">
          <cell r="AH2327" t="str">
            <v>FONDO MIXTO PARA LA PROMOCIÓN DE LA CULTURA Y LAS ARTES DEL VALLE DEL CAUCA</v>
          </cell>
        </row>
        <row r="2328">
          <cell r="AH2328" t="str">
            <v>FONDO MIXTO PARA LA PROMOCION DE LA CULTURA Y LAS ARTES.</v>
          </cell>
        </row>
        <row r="2329">
          <cell r="AH2329" t="str">
            <v>FONDO MUNICIPAL DE TRÁNSITO Y TRANSPORTE DE MAGANGUÉ</v>
          </cell>
        </row>
        <row r="2330">
          <cell r="AH2330" t="str">
            <v>FONDO MUNICIPAL DE VIVIENDA DE ARMENIA</v>
          </cell>
        </row>
        <row r="2331">
          <cell r="AH2331" t="str">
            <v>FONDO MUNICIPAL DE VIVIENDA DE INTERES SOCIAL Y REFORMA URBANA DE PUERTO TEJADA</v>
          </cell>
        </row>
        <row r="2332">
          <cell r="AH2332" t="str">
            <v>FONDO MUNICIPAL DE VIVIENDA DE INTERES SOCIAL Y REFORMA URBANA DE SINCELEJO -FOVIS-</v>
          </cell>
        </row>
        <row r="2333">
          <cell r="AH2333" t="str">
            <v>FONDO NACIONAL AMBIENTAL</v>
          </cell>
        </row>
        <row r="2334">
          <cell r="AH2334" t="str">
            <v>FONDO NACIONAL AVICOLA - FONAV</v>
          </cell>
        </row>
        <row r="2335">
          <cell r="AH2335" t="str">
            <v>FONDO NACIONAL CACAOTERO</v>
          </cell>
        </row>
        <row r="2336">
          <cell r="AH2336" t="str">
            <v>FONDO NACIONAL CEREALISTA</v>
          </cell>
        </row>
        <row r="2337">
          <cell r="AH2337" t="str">
            <v>FONDO NACIONAL DE AHORRO</v>
          </cell>
        </row>
        <row r="2338">
          <cell r="AH2338" t="str">
            <v>FONDO NACIONAL DE CALAMIDADES</v>
          </cell>
        </row>
        <row r="2339">
          <cell r="AH2339" t="str">
            <v>FONDO NACIONAL DE CEREALES IMPORTADOS</v>
          </cell>
        </row>
        <row r="2340">
          <cell r="AH2340" t="str">
            <v>FONDO NACIONAL DE ESTUPEFACIENTES</v>
          </cell>
        </row>
        <row r="2341">
          <cell r="AH2341" t="str">
            <v>FONDO NACIONAL DE FOMENTO HORTIFRUTICOLA</v>
          </cell>
        </row>
        <row r="2342">
          <cell r="AH2342" t="str">
            <v>FONDO NACIONAL DE GARANTIAS S. A.</v>
          </cell>
        </row>
        <row r="2343">
          <cell r="AH2343" t="str">
            <v>FONDO NACIONAL DE LA PANELA</v>
          </cell>
        </row>
        <row r="2344">
          <cell r="AH2344" t="str">
            <v>FONDO NACIONAL DE PORCICULTURA</v>
          </cell>
        </row>
        <row r="2345">
          <cell r="AH2345" t="str">
            <v>FONDO NACIONAL DE PRESTACIONES SOCIALES DEL MAGISTERIO</v>
          </cell>
        </row>
        <row r="2346">
          <cell r="AH2346" t="str">
            <v>FONDO NACIONAL DE REGALIAS - EN LIQUIDACION</v>
          </cell>
        </row>
        <row r="2347">
          <cell r="AH2347" t="str">
            <v>FONDO NACIONAL DE VIVIENDA</v>
          </cell>
        </row>
        <row r="2348">
          <cell r="AH2348" t="str">
            <v>FONDO NACIONAL DEL CAFE</v>
          </cell>
        </row>
        <row r="2349">
          <cell r="AH2349" t="str">
            <v>FONDO NACIONAL DEL GANADO</v>
          </cell>
        </row>
        <row r="2350">
          <cell r="AH2350" t="str">
            <v>FONDO NACIONAL DEL TABACO</v>
          </cell>
        </row>
        <row r="2351">
          <cell r="AH2351" t="str">
            <v>FONDO PARA  LA PARTICIPACION Y EL FORTALECIMIENTO DE LA DEMOCRACIA</v>
          </cell>
        </row>
        <row r="2352">
          <cell r="AH2352" t="str">
            <v>FONDO PARA CONSOLIDACION DEL PATRIMONIO AUTONOMO PENSIONAL DE CARTAGO</v>
          </cell>
        </row>
        <row r="2353">
          <cell r="AH2353" t="str">
            <v>FONDO PARA EL DESARROLLO EMPRESARIAL DE ALBANIA</v>
          </cell>
        </row>
        <row r="2354">
          <cell r="AH2354" t="str">
            <v>FONDO PARA EL FINANCIAMIENTO DEL SECTOR AGROPECUARIO</v>
          </cell>
        </row>
        <row r="2355">
          <cell r="AH2355" t="str">
            <v>FONDO ROTARIO DE LA POLICIA NACIONAL</v>
          </cell>
        </row>
        <row r="2356">
          <cell r="AH2356" t="str">
            <v>FONDO ROTATORIO DE LA REGISTRADURIA NACIONAL DEL ESTADO CIVIL</v>
          </cell>
        </row>
        <row r="2357">
          <cell r="AH2357" t="str">
            <v>FONDO ROTATORIO DE LA VIVIENDA - INDUSTRIA LICORERA DE CALDAS</v>
          </cell>
        </row>
        <row r="2358">
          <cell r="AH2358" t="str">
            <v>FONDO ROTATORIO DE VALORIZACIÓN DE SINCELEJO - FONVAS -</v>
          </cell>
        </row>
        <row r="2359">
          <cell r="AH2359" t="str">
            <v>FONDO ROTATORIO DE VALORIZACIÓN MUNICIPAL - AGUACHICA</v>
          </cell>
        </row>
        <row r="2360">
          <cell r="AH2360" t="str">
            <v>FONDO ROTATORIO DE VALORIZACION MUNICIPAL - IPIALES</v>
          </cell>
        </row>
        <row r="2361">
          <cell r="AH2361" t="str">
            <v>FONDO ROTATORIO DEL DEPARTAMENTO ADMINISTRATIVO DE SEGURIDAD</v>
          </cell>
        </row>
        <row r="2362">
          <cell r="AH2362" t="str">
            <v>FONDO ROTATORIO DEL DEPARTAMENTO ADMINISTRATIVO NACIONAL DE ESTADISTICA</v>
          </cell>
        </row>
        <row r="2363">
          <cell r="AH2363" t="str">
            <v>FONDO ROTATORIO DEL MINISTERIO DE RELACIONES EXTERIORES</v>
          </cell>
        </row>
        <row r="2364">
          <cell r="AH2364" t="str">
            <v>FONDO SOCIAL DE VIVIENDA DE LA REGISTRADURÍA NACIONAL DEL ESTADO CIVIL</v>
          </cell>
        </row>
        <row r="2365">
          <cell r="AH2365" t="str">
            <v>FONPRECON - INVALIDEZ</v>
          </cell>
        </row>
        <row r="2366">
          <cell r="AH2366" t="str">
            <v>FONPRECON - SOBREVIVIENTES</v>
          </cell>
        </row>
        <row r="2367">
          <cell r="AH2367" t="str">
            <v>FONSECA</v>
          </cell>
        </row>
        <row r="2368">
          <cell r="AH2368" t="str">
            <v>FORTUL</v>
          </cell>
        </row>
        <row r="2369">
          <cell r="AH2369" t="str">
            <v>FOSCA</v>
          </cell>
        </row>
        <row r="2370">
          <cell r="AH2370" t="str">
            <v>FRANCISCO PIZARRO (SALAHONDA)</v>
          </cell>
        </row>
        <row r="2371">
          <cell r="AH2371" t="str">
            <v>FREDONIA</v>
          </cell>
        </row>
        <row r="2372">
          <cell r="AH2372" t="str">
            <v>FRESNO</v>
          </cell>
        </row>
        <row r="2373">
          <cell r="AH2373" t="str">
            <v>FRIGORIFICO QUILICHAO E.I.C.E.</v>
          </cell>
        </row>
        <row r="2374">
          <cell r="AH2374" t="str">
            <v>FRIGORIFICO URABA DARIEN CARIBE</v>
          </cell>
        </row>
        <row r="2375">
          <cell r="AH2375" t="str">
            <v>FRONTINO</v>
          </cell>
        </row>
        <row r="2376">
          <cell r="AH2376" t="str">
            <v>FUENTE DE ORO</v>
          </cell>
        </row>
        <row r="2377">
          <cell r="AH2377" t="str">
            <v>FUNDACIÓN</v>
          </cell>
        </row>
        <row r="2378">
          <cell r="AH2378" t="str">
            <v>FUNDACION  GILBERTO ALZATE AVENDAÑO</v>
          </cell>
        </row>
        <row r="2379">
          <cell r="AH2379" t="str">
            <v>FUNDACIÓN AMBIENTAL ECO-REGIÓN ASOCIACIÓN DE MUNICIPIOS DE CIUDAD BOLIVAR</v>
          </cell>
        </row>
        <row r="2380">
          <cell r="AH2380" t="str">
            <v>FUNDACIÓN CASA DEL MENOR  MARCO FIDEL SUAREZ</v>
          </cell>
        </row>
        <row r="2381">
          <cell r="AH2381" t="str">
            <v>FUNDACIÓN EMPRESAS PÚBLICAS DE MEDELLÍN</v>
          </cell>
        </row>
        <row r="2382">
          <cell r="AH2382" t="str">
            <v>FUNES</v>
          </cell>
        </row>
        <row r="2383">
          <cell r="AH2383" t="str">
            <v>FUNZA</v>
          </cell>
        </row>
        <row r="2384">
          <cell r="AH2384" t="str">
            <v>FÚQUENE</v>
          </cell>
        </row>
        <row r="2385">
          <cell r="AH2385" t="str">
            <v>FUSAGASUGÁ</v>
          </cell>
        </row>
        <row r="2386">
          <cell r="AH2386" t="str">
            <v>GACHALÁ</v>
          </cell>
        </row>
        <row r="2387">
          <cell r="AH2387" t="str">
            <v>GACHANCIPÁ</v>
          </cell>
        </row>
        <row r="2388">
          <cell r="AH2388" t="str">
            <v>GACHANTIVÁ</v>
          </cell>
        </row>
        <row r="2389">
          <cell r="AH2389" t="str">
            <v>GACHETÁ</v>
          </cell>
        </row>
        <row r="2390">
          <cell r="AH2390" t="str">
            <v>GALÁN</v>
          </cell>
        </row>
        <row r="2391">
          <cell r="AH2391" t="str">
            <v>GALAPA</v>
          </cell>
        </row>
        <row r="2392">
          <cell r="AH2392" t="str">
            <v>GALERAS</v>
          </cell>
        </row>
        <row r="2393">
          <cell r="AH2393" t="str">
            <v>GAMA</v>
          </cell>
        </row>
        <row r="2394">
          <cell r="AH2394" t="str">
            <v>GAMARRA</v>
          </cell>
        </row>
        <row r="2395">
          <cell r="AH2395" t="str">
            <v>GÁMBITA</v>
          </cell>
        </row>
        <row r="2396">
          <cell r="AH2396" t="str">
            <v>GÁMEZA</v>
          </cell>
        </row>
        <row r="2397">
          <cell r="AH2397" t="str">
            <v>GARAGOA</v>
          </cell>
        </row>
        <row r="2398">
          <cell r="AH2398" t="str">
            <v>GARZÓN</v>
          </cell>
        </row>
        <row r="2399">
          <cell r="AH2399" t="str">
            <v>GÉNOVA</v>
          </cell>
        </row>
        <row r="2400">
          <cell r="AH2400" t="str">
            <v>GESTORA URBANA DE IBAGUE</v>
          </cell>
        </row>
        <row r="2401">
          <cell r="AH2401" t="str">
            <v>GIGANTE</v>
          </cell>
        </row>
        <row r="2402">
          <cell r="AH2402" t="str">
            <v>GINEBRA</v>
          </cell>
        </row>
        <row r="2403">
          <cell r="AH2403" t="str">
            <v>GIRALDO</v>
          </cell>
        </row>
        <row r="2404">
          <cell r="AH2404" t="str">
            <v>GIRARDOT</v>
          </cell>
        </row>
        <row r="2405">
          <cell r="AH2405" t="str">
            <v>GIRARDOTA</v>
          </cell>
        </row>
        <row r="2406">
          <cell r="AH2406" t="str">
            <v>GIRÓN</v>
          </cell>
        </row>
        <row r="2407">
          <cell r="AH2407" t="str">
            <v>GÓMEZ PLATA</v>
          </cell>
        </row>
        <row r="2408">
          <cell r="AH2408" t="str">
            <v>GONZÁLEZ</v>
          </cell>
        </row>
        <row r="2409">
          <cell r="AH2409" t="str">
            <v>GRAMALOTE</v>
          </cell>
        </row>
        <row r="2410">
          <cell r="AH2410" t="str">
            <v>GRAN CENTRAL DE ABASTOS DEL CARIBE S. A.</v>
          </cell>
        </row>
        <row r="2411">
          <cell r="AH2411" t="str">
            <v>GRANADA - ANTIOQUIA</v>
          </cell>
        </row>
        <row r="2412">
          <cell r="AH2412" t="str">
            <v>GRANADA - CUNDINAMARCA</v>
          </cell>
        </row>
        <row r="2413">
          <cell r="AH2413" t="str">
            <v>GRANADA - META</v>
          </cell>
        </row>
        <row r="2414">
          <cell r="AH2414" t="str">
            <v>GUACA</v>
          </cell>
        </row>
        <row r="2415">
          <cell r="AH2415" t="str">
            <v>GUACAMAYAS</v>
          </cell>
        </row>
        <row r="2416">
          <cell r="AH2416" t="str">
            <v>GUACHENÉ</v>
          </cell>
        </row>
        <row r="2417">
          <cell r="AH2417" t="str">
            <v>GUACHETÁ</v>
          </cell>
        </row>
        <row r="2418">
          <cell r="AH2418" t="str">
            <v>GUACHUCAL</v>
          </cell>
        </row>
        <row r="2419">
          <cell r="AH2419" t="str">
            <v>GUADALAJARA DE BUGA</v>
          </cell>
        </row>
        <row r="2420">
          <cell r="AH2420" t="str">
            <v>GUADALUPE - ANTIOQUIA</v>
          </cell>
        </row>
        <row r="2421">
          <cell r="AH2421" t="str">
            <v>GUADALUPE - HUILA</v>
          </cell>
        </row>
        <row r="2422">
          <cell r="AH2422" t="str">
            <v>GUADALUPE - SANTANDER</v>
          </cell>
        </row>
        <row r="2423">
          <cell r="AH2423" t="str">
            <v>GUADUAS</v>
          </cell>
        </row>
        <row r="2424">
          <cell r="AH2424" t="str">
            <v>GUAITARILLA</v>
          </cell>
        </row>
        <row r="2425">
          <cell r="AH2425" t="str">
            <v>GUALMATÁN</v>
          </cell>
        </row>
        <row r="2426">
          <cell r="AH2426" t="str">
            <v>GUAMAL - MAGDALENA</v>
          </cell>
        </row>
        <row r="2427">
          <cell r="AH2427" t="str">
            <v>GUAMAL - META</v>
          </cell>
        </row>
        <row r="2428">
          <cell r="AH2428" t="str">
            <v>GUAPI</v>
          </cell>
        </row>
        <row r="2429">
          <cell r="AH2429" t="str">
            <v>GUAPOTÁ</v>
          </cell>
        </row>
        <row r="2430">
          <cell r="AH2430" t="str">
            <v>GUARANDA</v>
          </cell>
        </row>
        <row r="2431">
          <cell r="AH2431" t="str">
            <v>GUARNE</v>
          </cell>
        </row>
        <row r="2432">
          <cell r="AH2432" t="str">
            <v>GUASCA</v>
          </cell>
        </row>
        <row r="2433">
          <cell r="AH2433" t="str">
            <v>GUATAPÉ</v>
          </cell>
        </row>
        <row r="2434">
          <cell r="AH2434" t="str">
            <v>GUATAQUÍ</v>
          </cell>
        </row>
        <row r="2435">
          <cell r="AH2435" t="str">
            <v>GUATAVITA</v>
          </cell>
        </row>
        <row r="2436">
          <cell r="AH2436" t="str">
            <v>GUATEQUE</v>
          </cell>
        </row>
        <row r="2437">
          <cell r="AH2437" t="str">
            <v>GUÁTICA</v>
          </cell>
        </row>
        <row r="2438">
          <cell r="AH2438" t="str">
            <v>GUAVATÁ</v>
          </cell>
        </row>
        <row r="2439">
          <cell r="AH2439" t="str">
            <v>GUAYABAL DE SÍQUIMA</v>
          </cell>
        </row>
        <row r="2440">
          <cell r="AH2440" t="str">
            <v>GUAYABETAL</v>
          </cell>
        </row>
        <row r="2441">
          <cell r="AH2441" t="str">
            <v>GUAYATÁ</v>
          </cell>
        </row>
        <row r="2442">
          <cell r="AH2442" t="str">
            <v>GÜEPSA</v>
          </cell>
        </row>
        <row r="2443">
          <cell r="AH2443" t="str">
            <v>GÜICÁN</v>
          </cell>
        </row>
        <row r="2444">
          <cell r="AH2444" t="str">
            <v>GUTIÉRREZ</v>
          </cell>
        </row>
        <row r="2445">
          <cell r="AH2445" t="str">
            <v>HACARÍ</v>
          </cell>
        </row>
        <row r="2446">
          <cell r="AH2446" t="str">
            <v>HATILLO DE LOBA</v>
          </cell>
        </row>
        <row r="2447">
          <cell r="AH2447" t="str">
            <v>HATO</v>
          </cell>
        </row>
        <row r="2448">
          <cell r="AH2448" t="str">
            <v>HATO COROZAL</v>
          </cell>
        </row>
        <row r="2449">
          <cell r="AH2449" t="str">
            <v>HATO NUEVO</v>
          </cell>
        </row>
        <row r="2450">
          <cell r="AH2450" t="str">
            <v>HELICONIA</v>
          </cell>
        </row>
        <row r="2451">
          <cell r="AH2451" t="str">
            <v>HERRÁN</v>
          </cell>
        </row>
        <row r="2452">
          <cell r="AH2452" t="str">
            <v>HERVEO</v>
          </cell>
        </row>
        <row r="2453">
          <cell r="AH2453" t="str">
            <v>HISPANIA</v>
          </cell>
        </row>
        <row r="2454">
          <cell r="AH2454" t="str">
            <v>HOBO</v>
          </cell>
        </row>
        <row r="2455">
          <cell r="AH2455" t="str">
            <v>HOGAR  SAN JOSÉ  PARA ANCIANOS</v>
          </cell>
        </row>
        <row r="2456">
          <cell r="AH2456" t="str">
            <v>HONDA</v>
          </cell>
        </row>
        <row r="2457">
          <cell r="AH2457" t="str">
            <v>HOSPITAL  ALEJANDRO MAESTRE  -EL DIFICIL (ARIGUANI)</v>
          </cell>
        </row>
        <row r="2458">
          <cell r="AH2458" t="str">
            <v>HOSPITAL  JOSE CAYETANO VASQUEZ  -PUERTO BOYACA</v>
          </cell>
        </row>
        <row r="2459">
          <cell r="AH2459" t="str">
            <v>HOSPITAL  LA MISERICORDIA  -SAN ANTONIO</v>
          </cell>
        </row>
        <row r="2460">
          <cell r="AH2460" t="str">
            <v>HOSPITAL  NAZARETH  -URIBIA</v>
          </cell>
        </row>
        <row r="2461">
          <cell r="AH2461" t="str">
            <v>HOSPITAL  SAGRADO CORAZON DE JESUS  -EL CHARCO</v>
          </cell>
        </row>
        <row r="2462">
          <cell r="AH2462" t="str">
            <v>HOSPITAL  SAN ANTONIO  - RIONEGRO</v>
          </cell>
        </row>
        <row r="2463">
          <cell r="AH2463" t="str">
            <v>HOSPITAL  SAN ANTONIO  -BARBACOAS</v>
          </cell>
        </row>
        <row r="2464">
          <cell r="AH2464" t="str">
            <v>HOSPITAL  SAN ANTONIO  -SOATA</v>
          </cell>
        </row>
        <row r="2465">
          <cell r="AH2465" t="str">
            <v>HOSPITAL  SAN CARLOS  -SALDAÑA</v>
          </cell>
        </row>
        <row r="2466">
          <cell r="AH2466" t="str">
            <v>HOSPITAL  SAN FRANCISCO  -CIENAGA DE ORO</v>
          </cell>
        </row>
        <row r="2467">
          <cell r="AH2467" t="str">
            <v>HOSPITAL  SAN JOSÉ  -SEVILLA - EN LIQUIDACION</v>
          </cell>
        </row>
        <row r="2468">
          <cell r="AH2468" t="str">
            <v>HOSPITAL  SAN JUAN DE DIOS - PUERTO CARREÑO</v>
          </cell>
        </row>
        <row r="2469">
          <cell r="AH2469" t="str">
            <v>HOSPITAL  SAN RAFAEL  -CHINU</v>
          </cell>
        </row>
        <row r="2470">
          <cell r="AH2470" t="str">
            <v>HOSPITAL  SANTA LUCIA  -RONCESVALLES</v>
          </cell>
        </row>
        <row r="2471">
          <cell r="AH2471" t="str">
            <v>HOSPITAL  SUMAPAZ  -ICONONZO</v>
          </cell>
        </row>
        <row r="2472">
          <cell r="AH2472" t="str">
            <v>HOSPITAL ARMANDO PABÓN LÓPEZ - MANAURE</v>
          </cell>
        </row>
        <row r="2473">
          <cell r="AH2473" t="str">
            <v>HOSPITAL INTEGRADO DE SABANA DE TORRES - SANTANDER</v>
          </cell>
        </row>
        <row r="2474">
          <cell r="AH2474" t="str">
            <v>HOSPITAL LASCARIO BARBOSA AVENDAÑO - ACANDÍ</v>
          </cell>
        </row>
        <row r="2475">
          <cell r="AH2475" t="str">
            <v>HOSPITAL LOCAL HABACUC CALDERON - CARMEN DE CARUPA</v>
          </cell>
        </row>
        <row r="2476">
          <cell r="AH2476" t="str">
            <v>HOSPITAL MILITAR CENTRAL</v>
          </cell>
        </row>
        <row r="2477">
          <cell r="AH2477" t="str">
            <v>HOSPITAL NUESTRA SEÑORA SANTA ANA</v>
          </cell>
        </row>
        <row r="2478">
          <cell r="AH2478" t="str">
            <v>HOSPITAL REGIONAL  MARÍA INMACULADA   -FLORENCIA</v>
          </cell>
        </row>
        <row r="2479">
          <cell r="AH2479" t="str">
            <v>HOSPITAL SAN FRANCISCO - SAN LUIS DE GACENO</v>
          </cell>
        </row>
        <row r="2480">
          <cell r="AH2480" t="str">
            <v>HOSPITAL SAN JOSÉ - SAN ANDRÉS</v>
          </cell>
        </row>
        <row r="2481">
          <cell r="AH2481" t="str">
            <v>HOSPITAL SAN ROQUE - CHIMA</v>
          </cell>
        </row>
        <row r="2482">
          <cell r="AH2482" t="str">
            <v>HOSPITAL SAN ROQUE - CORDOBA QUINDIO</v>
          </cell>
        </row>
        <row r="2483">
          <cell r="AH2483" t="str">
            <v>HOSPITAL SANTA ANA - PIJAO</v>
          </cell>
        </row>
        <row r="2484">
          <cell r="AH2484" t="str">
            <v>HOSPITAL UNIVERSITARIO DEL VALLE EVARISTO GARCIA E.S.E</v>
          </cell>
        </row>
        <row r="2485">
          <cell r="AH2485" t="str">
            <v>HOTEL GUADALAJARA DE BUGA</v>
          </cell>
        </row>
        <row r="2486">
          <cell r="AH2486" t="str">
            <v>I.P.S. ASOCIACION DE AUTORIDADES TRADICIONALES WAYUU SUMUYWAJAT</v>
          </cell>
        </row>
        <row r="2487">
          <cell r="AH2487" t="str">
            <v>I.P.S. ASOCIACION DE CABILDOS Y/O AUTORIDADES TRADICIONALES DE LA GUAJIRA</v>
          </cell>
        </row>
        <row r="2488">
          <cell r="AH2488" t="str">
            <v>I.P.S. CASA INDIGENA MAICAO MARCELO RAMIREZ</v>
          </cell>
        </row>
        <row r="2489">
          <cell r="AH2489" t="str">
            <v>I.P.S. CENTRO DE SALUD - CARMEN DE CHUCURI</v>
          </cell>
        </row>
        <row r="2490">
          <cell r="AH2490" t="str">
            <v>I.P.S. CENTRO DE SALUD - MACARAVITA</v>
          </cell>
        </row>
        <row r="2491">
          <cell r="AH2491" t="str">
            <v>I.P.S. CENTRO DE SALUD DE CABRERA</v>
          </cell>
        </row>
        <row r="2492">
          <cell r="AH2492" t="str">
            <v>I.P.S. CENTRO DE SALUD DE COROMORO</v>
          </cell>
        </row>
        <row r="2493">
          <cell r="AH2493" t="str">
            <v>I.P.S. CENTRO DE SALUD DE ENCINO</v>
          </cell>
        </row>
        <row r="2494">
          <cell r="AH2494" t="str">
            <v>I.P.S. CENTRO DE SALUD DE MOLAGAVITA</v>
          </cell>
        </row>
        <row r="2495">
          <cell r="AH2495" t="str">
            <v>I.P.S. CENTRO DE SALUD DE PUERTO PARRA</v>
          </cell>
        </row>
        <row r="2496">
          <cell r="AH2496" t="str">
            <v>I.P.S. CENTRO DE SALUD DE SUCRE SANTANDER</v>
          </cell>
        </row>
        <row r="2497">
          <cell r="AH2497" t="str">
            <v>I.P.S. CENTRO DE SALUD DIVINO NIÑO JESÚS DE CHIPATÁ</v>
          </cell>
        </row>
        <row r="2498">
          <cell r="AH2498" t="str">
            <v>I.P.S. CENTRO DE SALUD -HERMANA GERTRUDIS- DE AGUADAS</v>
          </cell>
        </row>
        <row r="2499">
          <cell r="AH2499" t="str">
            <v>I.P.S. CENTRO DE SALUD JESUS DE NAZARETH - ENCISO</v>
          </cell>
        </row>
        <row r="2500">
          <cell r="AH2500" t="str">
            <v>I.P.S. CENTRO DE SALUD LA PAZ</v>
          </cell>
        </row>
        <row r="2501">
          <cell r="AH2501" t="str">
            <v>I.P.S. CENTRO DE SALUD LOS SANTOS - SANTANDER</v>
          </cell>
        </row>
        <row r="2502">
          <cell r="AH2502" t="str">
            <v>I.P.S. CENTRO DE SALUD NUESTRA SEÑORA DEL CARMEN - VETAS</v>
          </cell>
        </row>
        <row r="2503">
          <cell r="AH2503" t="str">
            <v>I.P.S. CENTRO DE SALUD PIOJÓ</v>
          </cell>
        </row>
        <row r="2504">
          <cell r="AH2504" t="str">
            <v>I.P.S. CENTRO DE SALUD SAN ANTONIO - CERRITO</v>
          </cell>
        </row>
        <row r="2505">
          <cell r="AH2505" t="str">
            <v>I.P.S. CENTRO DE SALUD SAN ANTONIO CALIFORNIA - SANTANDER</v>
          </cell>
        </row>
        <row r="2506">
          <cell r="AH2506" t="str">
            <v>I.P.S. CENTRO DE SALUD SAN BENITO</v>
          </cell>
        </row>
        <row r="2507">
          <cell r="AH2507" t="str">
            <v>I.P.S. CENTRO DE SALUD SAN CAYETANO DEL MUNICIPIO DE CONFINES - SANTANDER</v>
          </cell>
        </row>
        <row r="2508">
          <cell r="AH2508" t="str">
            <v>I.P.S. CENTRO DE SALUD SAN ROQUE DE GUEPSA</v>
          </cell>
        </row>
        <row r="2509">
          <cell r="AH2509" t="str">
            <v>I.P.S. CENTRO DE SALUD SANTA HELENA DE OPÓN</v>
          </cell>
        </row>
        <row r="2510">
          <cell r="AH2510" t="str">
            <v>I.P.S. CENTRO DE SALUD UCATA - CHARTA SANTANDER</v>
          </cell>
        </row>
        <row r="2511">
          <cell r="AH2511" t="str">
            <v>I.P.S. CORPORACION UNIVERSITARIA DE CALDAS</v>
          </cell>
        </row>
        <row r="2512">
          <cell r="AH2512" t="str">
            <v>I.P.S. DUSAKAWUI</v>
          </cell>
        </row>
        <row r="2513">
          <cell r="AH2513" t="str">
            <v>I.P.S. INDIGENA EREJEERIA  WAYUU</v>
          </cell>
        </row>
        <row r="2514">
          <cell r="AH2514" t="str">
            <v>I.P.S. INDIGENA GONAWINDUA ETTE ENNAKA</v>
          </cell>
        </row>
        <row r="2515">
          <cell r="AH2515" t="str">
            <v>I.P.S. INDIGENA OUTAJIAPALA</v>
          </cell>
        </row>
        <row r="2516">
          <cell r="AH2516" t="str">
            <v>I.P.S. INDIGENA PUBLICA THE`WALA</v>
          </cell>
        </row>
        <row r="2517">
          <cell r="AH2517" t="str">
            <v>I.P.S. INDIGENA UNUMA ACIM</v>
          </cell>
        </row>
        <row r="2518">
          <cell r="AH2518" t="str">
            <v>I.P.S. INDIGENA WAYUU ANASHII</v>
          </cell>
        </row>
        <row r="2519">
          <cell r="AH2519" t="str">
            <v>I.P.S. SAN JOSE DE FLORIAN - SANTANDER</v>
          </cell>
        </row>
        <row r="2520">
          <cell r="AH2520" t="str">
            <v>I.P.S. SAN SEBASTIÁN DE SURATÁ</v>
          </cell>
        </row>
        <row r="2521">
          <cell r="AH2521" t="str">
            <v>I.P.S.I. ANASHANTA SUPUSHUAYA</v>
          </cell>
        </row>
        <row r="2522">
          <cell r="AH2522" t="str">
            <v>I.P.S.I. ANASHIWAYA</v>
          </cell>
        </row>
        <row r="2523">
          <cell r="AH2523" t="str">
            <v>I.P.S.I. AYUULEEPALA WAYUU</v>
          </cell>
        </row>
        <row r="2524">
          <cell r="AH2524" t="str">
            <v>I.P.S.I. KARAQUITA</v>
          </cell>
        </row>
        <row r="2525">
          <cell r="AH2525" t="str">
            <v>I.P.S.I. MANEXKA</v>
          </cell>
        </row>
        <row r="2526">
          <cell r="AH2526" t="str">
            <v>I.P.S.I. SUPULA WAYUU</v>
          </cell>
        </row>
        <row r="2527">
          <cell r="AH2527" t="str">
            <v>I.P.S.I. UNIDAD MEDICA WAYUU ANOUTA WAKUAIPA</v>
          </cell>
        </row>
        <row r="2528">
          <cell r="AH2528" t="str">
            <v>IBAGUE</v>
          </cell>
        </row>
        <row r="2529">
          <cell r="AH2529" t="str">
            <v>ICONONZO</v>
          </cell>
        </row>
        <row r="2530">
          <cell r="AH2530" t="str">
            <v>ILES</v>
          </cell>
        </row>
        <row r="2531">
          <cell r="AH2531" t="str">
            <v>IMDERPRADERA -INSTITUTO PARA EL DEPORTE, EL APROVECHAMIENTO DEL TIEMPO LIBRE Y LA EDUCACION EXTRAESCOLAR</v>
          </cell>
        </row>
        <row r="2532">
          <cell r="AH2532" t="str">
            <v>IMPRENTA DEPARTAMENTAL DEL CAUCA</v>
          </cell>
        </row>
        <row r="2533">
          <cell r="AH2533" t="str">
            <v>IMPRENTA DEPARTAMENTAL DEL VALLE DEL CAUCA</v>
          </cell>
        </row>
        <row r="2534">
          <cell r="AH2534" t="str">
            <v>IMPRENTA NACIONAL DE COLOMBIA</v>
          </cell>
        </row>
        <row r="2535">
          <cell r="AH2535" t="str">
            <v>IMUÉS</v>
          </cell>
        </row>
        <row r="2536">
          <cell r="AH2536" t="str">
            <v>INDUSTRIA LICORERA DE CALDAS</v>
          </cell>
        </row>
        <row r="2537">
          <cell r="AH2537" t="str">
            <v>INDUSTRIA LICORERA DEL CAUCA</v>
          </cell>
        </row>
        <row r="2538">
          <cell r="AH2538" t="str">
            <v>INDUSTRIA LICORERA DEL VALLE DEL CAUCA</v>
          </cell>
        </row>
        <row r="2539">
          <cell r="AH2539" t="str">
            <v>INDUSTRIA MILITAR</v>
          </cell>
        </row>
        <row r="2540">
          <cell r="AH2540" t="str">
            <v>INFOTIC S.A.</v>
          </cell>
        </row>
        <row r="2541">
          <cell r="AH2541" t="str">
            <v>INSPECCION DE TRANSITO Y TRANSPORTE DE BARRANCABERMEJA</v>
          </cell>
        </row>
        <row r="2542">
          <cell r="AH2542" t="str">
            <v>INSTITUCIÓN PRESTADORA DE SERVICIOS DE SALUD ARISTIDES FERNANDEZ ISABELLA DEL MUNICIPIO DE CEPITA</v>
          </cell>
        </row>
        <row r="2543">
          <cell r="AH2543" t="str">
            <v>INSTITUCION UNIVERSITARIA BELLAS ARTES Y CIENCIAS DE BOLIVAR</v>
          </cell>
        </row>
        <row r="2544">
          <cell r="AH2544" t="str">
            <v>INSTITUCIÓN UNIVERSITARIA DE ENVIGADO</v>
          </cell>
        </row>
        <row r="2545">
          <cell r="AH2545" t="str">
            <v>INSTITUTO AMAZÓNICO DE INVESTIGACIONES CIENTIFICAS</v>
          </cell>
        </row>
        <row r="2546">
          <cell r="AH2546" t="str">
            <v>INSTITUTO BANCO DEL TRABAJO PROFESOR JULIO VERGARA</v>
          </cell>
        </row>
        <row r="2547">
          <cell r="AH2547" t="str">
            <v>INSTITUTO CARO Y CUERVO</v>
          </cell>
        </row>
        <row r="2548">
          <cell r="AH2548" t="str">
            <v>INSTITUTO CARTAGUEÑO DE VIVIENDA  INCAVI</v>
          </cell>
        </row>
        <row r="2549">
          <cell r="AH2549" t="str">
            <v>INSTITUTO CEJEÑO DE LA RECREACIÓN Y EL DEPORTE - LA CEJA DEL TAMBO</v>
          </cell>
        </row>
        <row r="2550">
          <cell r="AH2550" t="str">
            <v>INSTITUTO COLOMBIANO AGROPECUARIO</v>
          </cell>
        </row>
        <row r="2551">
          <cell r="AH2551" t="str">
            <v>INSTITUTO COLOMBIANO DE ANTROPOLOGIA E HISTORIA</v>
          </cell>
        </row>
        <row r="2552">
          <cell r="AH2552" t="str">
            <v>INSTITUTO COLOMBIANO DE BALLET CLASICO - INCOLBALLET</v>
          </cell>
        </row>
        <row r="2553">
          <cell r="AH2553" t="str">
            <v>INSTITUTO COLOMBIANO DE BIENESTAR FAMILIAR</v>
          </cell>
        </row>
        <row r="2554">
          <cell r="AH2554" t="str">
            <v>INSTITUTO COLOMBIANO DE CREDITO EDUCATIVO Y ESTUDIOS TECNICOS EN EL EXTERIOR</v>
          </cell>
        </row>
        <row r="2555">
          <cell r="AH2555" t="str">
            <v>INSTITUTO COLOMBIANO DE DESARROLLO RURAL</v>
          </cell>
        </row>
        <row r="2556">
          <cell r="AH2556" t="str">
            <v>INSTITUTO COLOMBIANO PARA LA EVALUACION DE LA EDUCACION</v>
          </cell>
        </row>
        <row r="2557">
          <cell r="AH2557" t="str">
            <v>INSTITUTO DE CASAS FISCALES DEL EJERCITO</v>
          </cell>
        </row>
        <row r="2558">
          <cell r="AH2558" t="str">
            <v>INSTITUTO DE CULTURA  - EL CARMEN DE VIBORAL</v>
          </cell>
        </row>
        <row r="2559">
          <cell r="AH2559" t="str">
            <v>INSTITUTO DE CULTURA DE MALAMBO</v>
          </cell>
        </row>
        <row r="2560">
          <cell r="AH2560" t="str">
            <v>INSTITUTO DE CULTURA DE PEREIRA</v>
          </cell>
        </row>
        <row r="2561">
          <cell r="AH2561" t="str">
            <v>INSTITUTO DE CULTURA Y PATRIMONIO DE ANTIOQUIA</v>
          </cell>
        </row>
        <row r="2562">
          <cell r="AH2562" t="str">
            <v>INSTITUTO DE CULTURA Y TURISMO DE ACACIAS</v>
          </cell>
        </row>
        <row r="2563">
          <cell r="AH2563" t="str">
            <v>INSTITUTO DE CULTURA Y TURISMO DE DUITAMA -CULTURAMA-</v>
          </cell>
        </row>
        <row r="2564">
          <cell r="AH2564" t="str">
            <v>INSTITUTO DE CULTURA Y TURISMO DE PAMPLONA</v>
          </cell>
        </row>
        <row r="2565">
          <cell r="AH2565" t="str">
            <v>INSTITUTO DE CULTURA Y TURISMO DE SAN GIL</v>
          </cell>
        </row>
        <row r="2566">
          <cell r="AH2566" t="str">
            <v>INSTITUTO DE CULTURA Y TURISMO DE VENTAQUEMADA</v>
          </cell>
        </row>
        <row r="2567">
          <cell r="AH2567" t="str">
            <v>INSTITUTO DE CULTURA Y TURISMO, DEPORTE, RECREACION Y APROVECHAMIENTO DEL TIEMPO LIBRE</v>
          </cell>
        </row>
        <row r="2568">
          <cell r="AH2568" t="str">
            <v>INSTITUTO DE CULTURA, TURISMO Y RECREACIÓN  - SOCORRO</v>
          </cell>
        </row>
        <row r="2569">
          <cell r="AH2569" t="str">
            <v>INSTITUTO DE CULTURA, TURISMO, RECREACION Y DEPORTE DE APULO</v>
          </cell>
        </row>
        <row r="2570">
          <cell r="AH2570" t="str">
            <v>INSTITUTO DE DEPORTE Y RECREACIÓN - SAN JUAN NEPOMUCENO</v>
          </cell>
        </row>
        <row r="2571">
          <cell r="AH2571" t="str">
            <v>INSTITUTO DE DEPORTE Y RECREACION DE FACATATIVÁ</v>
          </cell>
        </row>
        <row r="2572">
          <cell r="AH2572" t="str">
            <v>INSTITUTO DE DEPORTE Y RECREACIÓN DEL META - INDERMETA</v>
          </cell>
        </row>
        <row r="2573">
          <cell r="AH2573" t="str">
            <v>INSTITUTO DE DEPORTES DE MARINILLA  INDERMA</v>
          </cell>
        </row>
        <row r="2574">
          <cell r="AH2574" t="str">
            <v>INSTITUTO DE DEPORTES DEL DEPARTAMENTO NORTE DE SANTANDER</v>
          </cell>
        </row>
        <row r="2575">
          <cell r="AH2575" t="str">
            <v>INSTITUTO DE DEPORTES Y RECREACIÓN  DE CALDAS</v>
          </cell>
        </row>
        <row r="2576">
          <cell r="AH2576" t="str">
            <v>INSTITUTO DE DEPORTES Y RECREACIÓN - INDER BARBOSA</v>
          </cell>
        </row>
        <row r="2577">
          <cell r="AH2577" t="str">
            <v>INSTITUTO DE DEPORTES Y RECREACION DE SAN GIL</v>
          </cell>
        </row>
        <row r="2578">
          <cell r="AH2578" t="str">
            <v>INSTITUTO DE DEPORTES Y RECREACION DE YARUMAL - INDERYAL - YARUMAL</v>
          </cell>
        </row>
        <row r="2579">
          <cell r="AH2579" t="str">
            <v>INSTITUTO DE DEPORTES Y RECREACIÓN DEL MUNICIPIO EL ZULIA - INDERZUL -  EN LIQUIDACION</v>
          </cell>
        </row>
        <row r="2580">
          <cell r="AH2580" t="str">
            <v>INSTITUTO DE DEPORTES Y RECREACIÓN -INDER-</v>
          </cell>
        </row>
        <row r="2581">
          <cell r="AH2581" t="str">
            <v>INSTITUTO DE DEPORTES,  RECREACIÓN Y EDUCACIÓN FÍSICA  - YOLOMBÓ</v>
          </cell>
        </row>
        <row r="2582">
          <cell r="AH2582" t="str">
            <v>INSTITUTO DE DEPORTES, RECREACION Y APROVECHAMIENTO DEL TIEMPO LIBRE - DABEIBA</v>
          </cell>
        </row>
        <row r="2583">
          <cell r="AH2583" t="str">
            <v>INSTITUTO DE DEPORTES, RECREACIÓN Y APROVECHAMIENTO DEL TIEMPO LIBRE ENVIGADO - INDER</v>
          </cell>
        </row>
        <row r="2584">
          <cell r="AH2584" t="str">
            <v>INSTITUTO DE DESARROLLO DE ARAUCA - IDEAR</v>
          </cell>
        </row>
        <row r="2585">
          <cell r="AH2585" t="str">
            <v>INSTITUTO DE DESARROLLO DEL META</v>
          </cell>
        </row>
        <row r="2586">
          <cell r="AH2586" t="str">
            <v>INSTITUTO DE DESARROLLO MUNICIPAL DE DOSQUEBRADAS - DOSQUEBRADAS</v>
          </cell>
        </row>
        <row r="2587">
          <cell r="AH2587" t="str">
            <v>INSTITUTO DE DESARROLLO URBANO</v>
          </cell>
        </row>
        <row r="2588">
          <cell r="AH2588" t="str">
            <v>INSTITUTO DE DESARROLLO URBANO Y RURAL DE YOPAL - IDURY</v>
          </cell>
        </row>
        <row r="2589">
          <cell r="AH2589" t="str">
            <v>INSTITUTO DE DESARROLLO URBANO Y VALORIZACION -INDUVAL-</v>
          </cell>
        </row>
        <row r="2590">
          <cell r="AH2590" t="str">
            <v>INSTITUTO DE EDUCACION TECNICA PROFESIONAL DE ROLDANILLO</v>
          </cell>
        </row>
        <row r="2591">
          <cell r="AH2591" t="str">
            <v>INSTITUTO DE FINANCIAMIENTO,  PROMOCIÓN Y DESARROLLO DE CALDAS - INFI CALDAS</v>
          </cell>
        </row>
        <row r="2592">
          <cell r="AH2592" t="str">
            <v>INSTITUTO DE FINANCIAMIENTO, PROMOCIÓN Y DESARROLLO DE IBAGUE -INFIBAGUE</v>
          </cell>
        </row>
        <row r="2593">
          <cell r="AH2593" t="str">
            <v>INSTITUTO DE FINANCIAMIENTO, PROMOCIÓN Y DESARROLLO DE MANIZALES - INFIMANIZALES</v>
          </cell>
        </row>
        <row r="2594">
          <cell r="AH2594" t="str">
            <v>INSTITUTO DE FINANCIAMIENTO, PROMOCION Y DESARROLLO DE MARIQUITA</v>
          </cell>
        </row>
        <row r="2595">
          <cell r="AH2595" t="str">
            <v>INSTITUTO DE FINANCIAMIENTO, PROMOCION Y DESARROLLO DE TULUA</v>
          </cell>
        </row>
        <row r="2596">
          <cell r="AH2596" t="str">
            <v>INSTITUTO DE FOMENTO Y DESARROLLO DE PEREIRA</v>
          </cell>
        </row>
        <row r="2597">
          <cell r="AH2597" t="str">
            <v>INSTITUTO DE FOMENTO Y DESARROLLO ECONÓMICO DEL GUAVIARE - IFEG</v>
          </cell>
        </row>
        <row r="2598">
          <cell r="AH2598" t="str">
            <v>INSTITUTO DE HIDROLOGIA, METEOROLOGIA Y ESTUDIOS AMBIENTALES</v>
          </cell>
        </row>
        <row r="2599">
          <cell r="AH2599" t="str">
            <v>INSTITUTO DE INFRAESTRUCTURA Y CONCESIONES DE CUNDINAMARCA</v>
          </cell>
        </row>
        <row r="2600">
          <cell r="AH2600" t="str">
            <v>INSTITUTO DE INVESTIGACIONES AMBIENTALES DEL PACIFICO JHON VON NEWMAN</v>
          </cell>
        </row>
        <row r="2601">
          <cell r="AH2601" t="str">
            <v>INSTITUTO DE INVESTIGACIONES COSTERAS Y MARINAS JOSE BENITO VIVES DE ANDREIS</v>
          </cell>
        </row>
        <row r="2602">
          <cell r="AH2602" t="str">
            <v>INSTITUTO DE INVESTIGACIONES EN RECURSOS BIOLOGICOS ALEXANDER VON HUMBOLDT</v>
          </cell>
        </row>
        <row r="2603">
          <cell r="AH2603" t="str">
            <v>INSTITUTO DE LA JUVENTUD EL DEPORTE Y LA RECREACION DE BUCARAMANGA - INDERBU</v>
          </cell>
        </row>
        <row r="2604">
          <cell r="AH2604" t="str">
            <v>INSTITUTO DE LA JUVENTUD, EL DEPORTE Y LA RECREACION DE CHIQUINQUIRA</v>
          </cell>
        </row>
        <row r="2605">
          <cell r="AH2605" t="str">
            <v>INSTITUTO DE LAS ARTES Y LA CULTURA - OROCUE</v>
          </cell>
        </row>
        <row r="2606">
          <cell r="AH2606" t="str">
            <v>INSTITUTO DE MOVILIDAD Y TRANSPORTE DE TAME -ARAUCA</v>
          </cell>
        </row>
        <row r="2607">
          <cell r="AH2607" t="str">
            <v>INSTITUTO DE PATRIMONIO Y CULTURA - CARTAGENA DE INDIAS</v>
          </cell>
        </row>
        <row r="2608">
          <cell r="AH2608" t="str">
            <v>INSTITUTO DE PLANIFICACION Y PROMOCION DE SOLUCIONES ENERGETICAS</v>
          </cell>
        </row>
        <row r="2609">
          <cell r="AH2609" t="str">
            <v>INSTITUTO DE RECREACION, DEPORTE, CULTURA Y TURISMO - SAN ANTONIO DEL TEQUENDAMA</v>
          </cell>
        </row>
        <row r="2610">
          <cell r="AH2610" t="str">
            <v>INSTITUTO DE SALUD DE BUCARAMANGA  - ISABU</v>
          </cell>
        </row>
        <row r="2611">
          <cell r="AH2611" t="str">
            <v>INSTITUTO DE SEGUROS SOCIALES</v>
          </cell>
        </row>
        <row r="2612">
          <cell r="AH2612" t="str">
            <v>INSTITUTO DE TRANSITO DE BOYACÁ -ITBOY-</v>
          </cell>
        </row>
        <row r="2613">
          <cell r="AH2613" t="str">
            <v>INSTITUTO DE TRANSITO DEL ATLANTICO</v>
          </cell>
        </row>
        <row r="2614">
          <cell r="AH2614" t="str">
            <v>INSTITUTO DE TRANSITO Y TRANSPORTE DE ACACIAS - META</v>
          </cell>
        </row>
        <row r="2615">
          <cell r="AH2615" t="str">
            <v>INSTITUTO DE TRANSITO Y TRANSPORTE DE ALBANIA - GUAJIRA</v>
          </cell>
        </row>
        <row r="2616">
          <cell r="AH2616" t="str">
            <v>INSTITUTO DE TRÁNSITO Y TRANSPORTE DE CARTAGO</v>
          </cell>
        </row>
        <row r="2617">
          <cell r="AH2617" t="str">
            <v>INSTITUTO DE TRANSITO Y TRANSPORTE DE CHARALÁ</v>
          </cell>
        </row>
        <row r="2618">
          <cell r="AH2618" t="str">
            <v>INSTITUTO DE TRÁNSITO Y TRANSPORTE DE PITALITO</v>
          </cell>
        </row>
        <row r="2619">
          <cell r="AH2619" t="str">
            <v>INSTITUTO DE TRÁNSITO Y TRANSPORTE DEL GUAVIARE - EN LIQUIDACION</v>
          </cell>
        </row>
        <row r="2620">
          <cell r="AH2620" t="str">
            <v>INSTITUTO DE TRANSITO Y TRANSPORTE DEL HUILA</v>
          </cell>
        </row>
        <row r="2621">
          <cell r="AH2621" t="str">
            <v>INSTITUTO DE TRANSITO Y TRANSPORTE MUNICIPAL DE CIENAGA</v>
          </cell>
        </row>
        <row r="2622">
          <cell r="AH2622" t="str">
            <v>INSTITUTO DE TRANSITO Y TRANSPORTE MUNICIPAL DE RIOHACHA</v>
          </cell>
        </row>
        <row r="2623">
          <cell r="AH2623" t="str">
            <v>INSTITUTO DE TRANSITO Y TRANSPORTE SE SOGAMOSO</v>
          </cell>
        </row>
        <row r="2624">
          <cell r="AH2624" t="str">
            <v>INSTITUTO DE TRANSITO Y TRANSPORTES DE ARAUCA</v>
          </cell>
        </row>
        <row r="2625">
          <cell r="AH2625" t="str">
            <v>INSTITUTO DE TRANSITO Y TRANSPORTES DEL CAQUETA - EN LIQUIDACION</v>
          </cell>
        </row>
        <row r="2626">
          <cell r="AH2626" t="str">
            <v>INSTITUTO DE TURISMO DE VILLAVICENCIO</v>
          </cell>
        </row>
        <row r="2627">
          <cell r="AH2627" t="str">
            <v>INSTITUTO DE TURISMO DEL META</v>
          </cell>
        </row>
        <row r="2628">
          <cell r="AH2628" t="str">
            <v>INSTITUTO DE TURISMO Y RECREACIÓN  DE PAIPA</v>
          </cell>
        </row>
        <row r="2629">
          <cell r="AH2629" t="str">
            <v>INSTITUTO DE VALORIZACIÓN DE MANIZALES -INVAMA-</v>
          </cell>
        </row>
        <row r="2630">
          <cell r="AH2630" t="str">
            <v>INSTITUTO DE VALORIZACIÓN MUNICIPAL DE PASTO -INVAP-</v>
          </cell>
        </row>
        <row r="2631">
          <cell r="AH2631" t="str">
            <v>INSTITUTO DE VIVIENDA DE INTERES SOCIAL Y REFORMA URBANA  INVIUNION  - LA UNION</v>
          </cell>
        </row>
        <row r="2632">
          <cell r="AH2632" t="str">
            <v>INSTITUTO DE VIVIENDA DE INTERES SOCIAL Y REFORMA URBANA - PAIPA</v>
          </cell>
        </row>
        <row r="2633">
          <cell r="AH2633" t="str">
            <v>INSTITUTO DE VIVIENDA DE INTERES SOCIAL Y REFORMA URBANA DEL MUNICIPIO DE CHIA</v>
          </cell>
        </row>
        <row r="2634">
          <cell r="AH2634" t="str">
            <v>INSTITUTO DE VIVIENDA MUNICIPAL DE AGUAZUL</v>
          </cell>
        </row>
        <row r="2635">
          <cell r="AH2635" t="str">
            <v>INSTITUTO DE VIVIENDA MUNICIPAL DE BUCARAMANGA - INVISBU -</v>
          </cell>
        </row>
        <row r="2636">
          <cell r="AH2636" t="str">
            <v>INSTITUTO DEL DEPORTE Y LA RECREACIÓN DE GRANADA</v>
          </cell>
        </row>
        <row r="2637">
          <cell r="AH2637" t="str">
            <v>INSTITUTO DEL DEPORTE, LA EDUCACIÓN FÍSICA Y LA RECREACIÓN DEL VALLE DEL CAUCA - INDERVALLE</v>
          </cell>
        </row>
        <row r="2638">
          <cell r="AH2638" t="str">
            <v>INSTITUTO DEL DEPORTE, LA RECREACIÓN Y APROVECHAMIENTO DEL TIEMPO LIBRE - INDER GUARNE</v>
          </cell>
        </row>
        <row r="2639">
          <cell r="AH2639" t="str">
            <v>INSTITUTO DEL DEPORTE, LA RECREACIÓN Y EL APROVECHAMIENTO DEL TIEMPO LIBRE - JUNDEPORTES SANTO DOMINGO</v>
          </cell>
        </row>
        <row r="2640">
          <cell r="AH2640" t="str">
            <v>INSTITUTO DEPARTAMENTAL  DE RECREACIÓN Y DEPORTES DEL ATLÁNTICO - INDEPORTES ATLÁNTICO</v>
          </cell>
        </row>
        <row r="2641">
          <cell r="AH2641" t="str">
            <v>INSTITUTO DEPARTAMENTAL DE ACCION COMUNAL Y PARTICIPACION CIUDADANA DE CUNDINAMARCA</v>
          </cell>
        </row>
        <row r="2642">
          <cell r="AH2642" t="str">
            <v>INSTITUTO DEPARTAMENTAL DE BELLAS ARTES</v>
          </cell>
        </row>
        <row r="2643">
          <cell r="AH2643" t="str">
            <v>INSTITUTO DEPARTAMENTAL DE CULTURA DEL META</v>
          </cell>
        </row>
        <row r="2644">
          <cell r="AH2644" t="str">
            <v>INSTITUTO DEPARTAMENTAL DE CULTURA Y TURISMO DE CUNDINAMARCA</v>
          </cell>
        </row>
        <row r="2645">
          <cell r="AH2645" t="str">
            <v>INSTITUTO DEPARTAMENTAL DE CULTURA, DEPORTE Y TURISMO DEL CAQUETA</v>
          </cell>
        </row>
        <row r="2646">
          <cell r="AH2646" t="str">
            <v>INSTITUTO DEPARTAMENTAL DE DEPORTE Y RECREACION DEL QUINDIO IDERQUI</v>
          </cell>
        </row>
        <row r="2647">
          <cell r="AH2647" t="str">
            <v>INSTITUTO DEPARTAMENTAL DE DEPORTES DE ANTIOQUIA</v>
          </cell>
        </row>
        <row r="2648">
          <cell r="AH2648" t="str">
            <v>INSTITUTO DEPARTAMENTAL DE DEPORTES DE CORDOBA - INDEPORTES CORDOBA</v>
          </cell>
        </row>
        <row r="2649">
          <cell r="AH2649" t="str">
            <v>INSTITUTO DEPARTAMENTAL DE DEPORTES DE LA GUAJIRA</v>
          </cell>
        </row>
        <row r="2650">
          <cell r="AH2650" t="str">
            <v>INSTITUTO DEPARTAMENTAL DE DEPORTES DEL CAUCA</v>
          </cell>
        </row>
        <row r="2651">
          <cell r="AH2651" t="str">
            <v>INSTITUTO DEPARTAMENTAL DE DEPORTES DEL GUAVIARE - INDERG</v>
          </cell>
        </row>
        <row r="2652">
          <cell r="AH2652" t="str">
            <v>INSTITUTO DEPARTAMENTAL DE DEPORTES DEL TOLIMA - INDEPORTES TOLIMA</v>
          </cell>
        </row>
        <row r="2653">
          <cell r="AH2653" t="str">
            <v>INSTITUTO DEPARTAMENTAL DE DEPORTES Y RECREACIÓN DE BOLIVAR</v>
          </cell>
        </row>
        <row r="2654">
          <cell r="AH2654" t="str">
            <v>INSTITUTO DEPARTAMENTAL DE DEPORTES Y RECREACIÓN DE SUCRE - INDERSUCRE</v>
          </cell>
        </row>
        <row r="2655">
          <cell r="AH2655" t="str">
            <v>INSTITUTO DEPARTAMENTAL DE JUVENTUD Y DEPORTE DE BOYACÁ</v>
          </cell>
        </row>
        <row r="2656">
          <cell r="AH2656" t="str">
            <v>INSTITUTO DEPARTAMENTAL DE RECREACION Y DEPORTES - INDERSANTANDER</v>
          </cell>
        </row>
        <row r="2657">
          <cell r="AH2657" t="str">
            <v>INSTITUTO DEPARTAMENTAL DE SALUD DE NARIÑO</v>
          </cell>
        </row>
        <row r="2658">
          <cell r="AH2658" t="str">
            <v>INSTITUTO DEPARTAMENTAL DE SALUD DE NORTE DE SANTANDER</v>
          </cell>
        </row>
        <row r="2659">
          <cell r="AH2659" t="str">
            <v>INSTITUTO DEPARTAMENTAL DE SALUD DEL CAQUETA - EN LIQUIDACION</v>
          </cell>
        </row>
        <row r="2660">
          <cell r="AH2660" t="str">
            <v>INSTITUTO DEPARTAMENTAL DE TRANSITO DEL QUINDIO</v>
          </cell>
        </row>
        <row r="2661">
          <cell r="AH2661" t="str">
            <v>INSTITUTO DEPARTAMENTAL DE TRANSITO Y TRANSPORTE</v>
          </cell>
        </row>
        <row r="2662">
          <cell r="AH2662" t="str">
            <v>INSTITUTO DEPARTAMENTAL DEL DEPORTE Y LA RECREACIÓN  IDDER</v>
          </cell>
        </row>
        <row r="2663">
          <cell r="AH2663" t="str">
            <v>INSTITUTO DEPARTAMENTAL DEL DEPORTE Y LA RECREACIÓN - INDERHUILA</v>
          </cell>
        </row>
        <row r="2664">
          <cell r="AH2664" t="str">
            <v>INSTITUTO DEPARTAMENTAL DEL DEPORTE Y LA RECREACIÓN DE ARAUCA - INDADER</v>
          </cell>
        </row>
        <row r="2665">
          <cell r="AH2665" t="str">
            <v>INSTITUTO DEPARTAMENTAL DEL DEPORTE Y RECREACIÓN - INDEPORTES AMAZONAS</v>
          </cell>
        </row>
        <row r="2666">
          <cell r="AH2666" t="str">
            <v>INSTITUTO DEPARTAMENTAL PARA LA RECREACIÓN Y EL DEPORTE</v>
          </cell>
        </row>
        <row r="2667">
          <cell r="AH2667" t="str">
            <v>INSTITUTO DEPARTAMENTAL PARA LA RECREACIÓN Y EL DEPORTE DE CUNDINAMARCA</v>
          </cell>
        </row>
        <row r="2668">
          <cell r="AH2668" t="str">
            <v>INSTITUTO DEPORTIVO Y RECREATIVO DE FUSAGASUGA -IDERF-</v>
          </cell>
        </row>
        <row r="2669">
          <cell r="AH2669" t="str">
            <v>INSTITUTO DISTRITAL DE DEPORTES Y RECREACION DE CARTAGENA</v>
          </cell>
        </row>
        <row r="2670">
          <cell r="AH2670" t="str">
            <v>INSTITUTO DISTRITAL DE LA PARTICIPACION Y ACCION COMUNAL</v>
          </cell>
        </row>
        <row r="2671">
          <cell r="AH2671" t="str">
            <v>INSTITUTO DISTRITAL DE LAS ARTES</v>
          </cell>
        </row>
        <row r="2672">
          <cell r="AH2672" t="str">
            <v>INSTITUTO DISTRITAL DE PATRIMONIO CULTURAL</v>
          </cell>
        </row>
        <row r="2673">
          <cell r="AH2673" t="str">
            <v>INSTITUTO DISTRITAL DE TRANSITO Y TRANSPORTES INDISTRAN SANTA MARTA - EN LIQUIDACION</v>
          </cell>
        </row>
        <row r="2674">
          <cell r="AH2674" t="str">
            <v>INSTITUTO DISTRITAL DE TURISMO</v>
          </cell>
        </row>
        <row r="2675">
          <cell r="AH2675" t="str">
            <v>INSTITUTO DISTRITAL DE VIVIENDA DE INTERES SOCIAL Y REFORMA URBNA  INVISAN</v>
          </cell>
        </row>
        <row r="2676">
          <cell r="AH2676" t="str">
            <v>INSTITUTO DISTRITAL PARA LA PROTECCION DE LA NIÑEZ Y DE LA JUVENTUD -IDIPRON-</v>
          </cell>
        </row>
        <row r="2677">
          <cell r="AH2677" t="str">
            <v>INSTITUTO DISTRITAL PARA LA RECREACIÓN Y EL DEPORTE -IDRD-</v>
          </cell>
        </row>
        <row r="2678">
          <cell r="AH2678" t="str">
            <v>INSTITUTO FINANCIERO DE BOYACÁ  -INFIBOY -</v>
          </cell>
        </row>
        <row r="2679">
          <cell r="AH2679" t="str">
            <v>INSTITUTO FINANCIERO DE CASANARE  I.F.C.</v>
          </cell>
        </row>
        <row r="2680">
          <cell r="AH2680" t="str">
            <v>INSTITUTO FINANCIERO DEL HUILA -  INFIHUILA</v>
          </cell>
        </row>
        <row r="2681">
          <cell r="AH2681" t="str">
            <v>INSTITUTO FINANCIERO DEL NORTE DE SANTANDER -IFINORTE-</v>
          </cell>
        </row>
        <row r="2682">
          <cell r="AH2682" t="str">
            <v>INSTITUTO FINANCIERO DEL VALLE -INFIVALLE-</v>
          </cell>
        </row>
        <row r="2683">
          <cell r="AH2683" t="str">
            <v>INSTITUTO FINANCIERO PARA EL DESARROLLO DE RISARALDA -INFIDER-</v>
          </cell>
        </row>
        <row r="2684">
          <cell r="AH2684" t="str">
            <v>INSTITUTO GEOGRAFICO AGUSTIN CODAZZI</v>
          </cell>
        </row>
        <row r="2685">
          <cell r="AH2685" t="str">
            <v>INSTITUTO GIRARDOTANO DEL DEPORTE, LA RECREACIÓN Y EL APROVECHAMIENTO DEL TIEMPO LIBRE - IGDER</v>
          </cell>
        </row>
        <row r="2686">
          <cell r="AH2686" t="str">
            <v>INSTITUTO LIBANENSE PARA EL DEPORTE Y LA RECREACIÓN - ILIDER</v>
          </cell>
        </row>
        <row r="2687">
          <cell r="AH2687" t="str">
            <v>INSTITUTO MUNCIPAL DE DEPORTE Y RECREACION DE MITU</v>
          </cell>
        </row>
        <row r="2688">
          <cell r="AH2688" t="str">
            <v>INSTITUTO MUNICIPAL DE CULTURA DE YUMBO</v>
          </cell>
        </row>
        <row r="2689">
          <cell r="AH2689" t="str">
            <v>INSTITUTO MUNICIPAL DE CULTURA JOAQUÍN PIÑEROS CORPAS</v>
          </cell>
        </row>
        <row r="2690">
          <cell r="AH2690" t="str">
            <v>INSTITUTO MUNICIPAL DE CULTURA Y TURISMO DE BUCARAMANGA</v>
          </cell>
        </row>
        <row r="2691">
          <cell r="AH2691" t="str">
            <v>INSTITUTO MUNICIPAL DE CULTURA Y TURISMO DE CAJICA</v>
          </cell>
        </row>
        <row r="2692">
          <cell r="AH2692" t="str">
            <v>INSTITUTO MUNICIPAL DE CULTURA Y TURISMO DE PRADERA</v>
          </cell>
        </row>
        <row r="2693">
          <cell r="AH2693" t="str">
            <v>INSTITUTO MUNICIPAL DE CULTURA Y TURISMO DE PUERTO TEJADA</v>
          </cell>
        </row>
        <row r="2694">
          <cell r="AH2694" t="str">
            <v>INSTITUTO MUNICIPAL DE CULTURA Y TURISMO DE VILLETA</v>
          </cell>
        </row>
        <row r="2695">
          <cell r="AH2695" t="str">
            <v>INSTITUTO MUNICIPAL DE CULTURA,  RECREACIÓN Y  DEPORTE DE ZIPAQUIRÁ</v>
          </cell>
        </row>
        <row r="2696">
          <cell r="AH2696" t="str">
            <v>INSTITUTO MUNICIPAL DE CULTURA, TURISMO, RECREACIÓN Y DEPORTE DE NILO</v>
          </cell>
        </row>
        <row r="2697">
          <cell r="AH2697" t="str">
            <v>INSTITUTO MUNICIPAL DE DEPORTE DE BUCARASICA</v>
          </cell>
        </row>
        <row r="2698">
          <cell r="AH2698" t="str">
            <v>INSTITUTO MUNICIPAL DE DEPORTE DE FLORENCIA - INDERFLO</v>
          </cell>
        </row>
        <row r="2699">
          <cell r="AH2699" t="str">
            <v>INSTITUTO MUNICIPAL DE DEPORTE Y LA RECREACION DE LA UNION - VALLE</v>
          </cell>
        </row>
        <row r="2700">
          <cell r="AH2700" t="str">
            <v>INSTITUTO MUNICIPAL DE DEPORTE Y RECREACIÓN - CAICEDONIA</v>
          </cell>
        </row>
        <row r="2701">
          <cell r="AH2701" t="str">
            <v>INSTITUTO MUNICIPAL DE DEPORTE Y RECREACIÓN - CANDELARIA</v>
          </cell>
        </row>
        <row r="2702">
          <cell r="AH2702" t="str">
            <v>INSTITUTO MUNICIPAL DE DEPORTE Y RECREACION - INDERPASCA</v>
          </cell>
        </row>
        <row r="2703">
          <cell r="AH2703" t="str">
            <v>INSTITUTO MUNICIPAL DE DEPORTE Y RECREACIÓN - RESTREPO VALLE</v>
          </cell>
        </row>
        <row r="2704">
          <cell r="AH2704" t="str">
            <v>INSTITUTO MUNICIPAL DE DEPORTE Y RECREACION DE CUMARIBO</v>
          </cell>
        </row>
        <row r="2705">
          <cell r="AH2705" t="str">
            <v>INSTITUTO MUNICIPAL DE DEPORTE Y RECREACIÓN DE GINEBRA</v>
          </cell>
        </row>
        <row r="2706">
          <cell r="AH2706" t="str">
            <v>INSTITUTO MUNICIPAL DE DEPORTE Y RECREACION DE SOCORRO</v>
          </cell>
        </row>
        <row r="2707">
          <cell r="AH2707" t="str">
            <v>INSTITUTO MUNICIPAL DE DEPORTE Y RECREACION DE VENTAQUEMADA</v>
          </cell>
        </row>
        <row r="2708">
          <cell r="AH2708" t="str">
            <v>INSTITUTO MUNICIPAL DE DEPORTE Y RECREACIÓN IMDER - CHIGORODÓ</v>
          </cell>
        </row>
        <row r="2709">
          <cell r="AH2709" t="str">
            <v>INSTITUTO MUNICIPAL DE DEPORTE Y RECREACION IMDER - EL RETIRO</v>
          </cell>
        </row>
        <row r="2710">
          <cell r="AH2710" t="str">
            <v>INSTITUTO MUNICIPAL DE DEPORTE Y RECREACIÓN IMDER - ULLOA</v>
          </cell>
        </row>
        <row r="2711">
          <cell r="AH2711" t="str">
            <v>INSTITUTO MUNICIPAL DE DEPORTE Y RECREACIÓN IMDER- YOTOCO</v>
          </cell>
        </row>
        <row r="2712">
          <cell r="AH2712" t="str">
            <v>INSTITUTO MUNICIPAL DE DEPORTE, EDUFISICA Y RECREACIÓN  - SAN JUAN BAUTISTA DE GUACARÍ</v>
          </cell>
        </row>
        <row r="2713">
          <cell r="AH2713" t="str">
            <v>INSTITUTO MUNICIPAL DE DEPORTE, LA RECREACION Y EL APROVECHAMIENTO DEL TIEMPO LIBRE - YUMBO</v>
          </cell>
        </row>
        <row r="2714">
          <cell r="AH2714" t="str">
            <v>INSTITUTO MUNICIPAL DE DEPORTE, RECREACIÓN Y EDUCACIÓN FÍSICA IMDEREF - TRUJILLO</v>
          </cell>
        </row>
        <row r="2715">
          <cell r="AH2715" t="str">
            <v>INSTITUTO MUNICIPAL DE DEPORTE, RECREACION, CULTURA Y TURISMO DE PUERTO LOPEZ</v>
          </cell>
        </row>
        <row r="2716">
          <cell r="AH2716" t="str">
            <v>INSTITUTO MUNICIPAL DE DEPORTES - EL DONCELLO</v>
          </cell>
        </row>
        <row r="2717">
          <cell r="AH2717" t="str">
            <v>INSTITUTO MUNICIPAL DE DEPORTES DE ARBOLETES</v>
          </cell>
        </row>
        <row r="2718">
          <cell r="AH2718" t="str">
            <v>INSTITUTO MUNICIPAL DE DEPORTES DE CAREPA</v>
          </cell>
        </row>
        <row r="2719">
          <cell r="AH2719" t="str">
            <v>INSTITUTO MUNICIPAL DE DEPORTES DE MALAMBO</v>
          </cell>
        </row>
        <row r="2720">
          <cell r="AH2720" t="str">
            <v>INSTITUTO MUNICIPAL DE DEPORTES DE VILLAVICENCIO</v>
          </cell>
        </row>
        <row r="2721">
          <cell r="AH2721" t="str">
            <v>INSTITUTO MUNICIPAL DE DEPORTES IMDEPORTES - TURBO</v>
          </cell>
        </row>
        <row r="2722">
          <cell r="AH2722" t="str">
            <v>INSTITUTO MUNICIPAL DE DEPORTES Y RECREACION - FUNES</v>
          </cell>
        </row>
        <row r="2723">
          <cell r="AH2723" t="str">
            <v>INSTITUTO MUNICIPAL DE DEPORTES Y RECREACION  IMDERO  - EL ROSAL</v>
          </cell>
        </row>
        <row r="2724">
          <cell r="AH2724" t="str">
            <v>INSTITUTO MUNICIPAL DE DEPORTES Y RECREACION  INDER  - QUINCHIA</v>
          </cell>
        </row>
        <row r="2725">
          <cell r="AH2725" t="str">
            <v>INSTITUTO MUNICIPAL DE DEPORTES Y RECREACIÓN - PUERTO BOYACÁ</v>
          </cell>
        </row>
        <row r="2726">
          <cell r="AH2726" t="str">
            <v>INSTITUTO MUNICIPAL DE DEPORTES Y RECREACION DE APARTADO</v>
          </cell>
        </row>
        <row r="2727">
          <cell r="AH2727" t="str">
            <v>INSTITUTO MUNICIPAL DE DEPORTES Y RECREACION DE VALLEDUPAR - INDUPAL</v>
          </cell>
        </row>
        <row r="2728">
          <cell r="AH2728" t="str">
            <v>INSTITUTO MUNICIPAL DE EDUCACIÓN FÍSICA, DEPORTE Y RECREACIÓN - IMER RIONEGRO ANTIOQUIA</v>
          </cell>
        </row>
        <row r="2729">
          <cell r="AH2729" t="str">
            <v>INSTITUTO MUNICIPAL DE EMPLEO Y FOMENTO EMPRESARIAL BUCARAMANGA - IMEBU</v>
          </cell>
        </row>
        <row r="2730">
          <cell r="AH2730" t="str">
            <v>INSTITUTO MUNICIPAL DE LA CULTURA DE SOLEDAD</v>
          </cell>
        </row>
        <row r="2731">
          <cell r="AH2731" t="str">
            <v>INSTITUTO MUNICIPAL DE LA VIVIENDA Y REFORMA URBANA DE PASTO -INVIPASTO-</v>
          </cell>
        </row>
        <row r="2732">
          <cell r="AH2732" t="str">
            <v>INSTITUTO MUNICIPAL DE OBRAS CIVILES IMOC DE FLORENCIA</v>
          </cell>
        </row>
        <row r="2733">
          <cell r="AH2733" t="str">
            <v>INSTITUTO MUNICIPAL DE RECREACIÓN Y DEPORTE DE CHIA</v>
          </cell>
        </row>
        <row r="2734">
          <cell r="AH2734" t="str">
            <v>INSTITUTO MUNICIPAL DE RECREACION Y DEPORTE DE TABIO</v>
          </cell>
        </row>
        <row r="2735">
          <cell r="AH2735" t="str">
            <v>INSTITUTO MUNICIPAL DE RECREACIÓN Y DEPORTES - ANAPOIMA</v>
          </cell>
        </row>
        <row r="2736">
          <cell r="AH2736" t="str">
            <v>INSTITUTO MUNICIPAL DE RECREACIÓN Y DEPORTES DE VILLA DEL ROSARIO</v>
          </cell>
        </row>
        <row r="2737">
          <cell r="AH2737" t="str">
            <v>INSTITUTO MUNICIPAL DE RECREACIÓN Y DEPORTES SEVILLA</v>
          </cell>
        </row>
        <row r="2738">
          <cell r="AH2738" t="str">
            <v>INSTITUTO MUNICIPAL DE RECREACIÓN YDEPORTES - TOCANCIPA</v>
          </cell>
        </row>
        <row r="2739">
          <cell r="AH2739" t="str">
            <v>INSTITUTO MUNICIPAL DE RECREACION, DEPORTE Y CULTURA - TINJACA</v>
          </cell>
        </row>
        <row r="2740">
          <cell r="AH2740" t="str">
            <v>INSTITUTO MUNICIPAL DE REFORMA URBANA Y VIVIENDA DE INTERES SOCIAL DE GUADALAJARA DE BUGA -IMVIBUGA</v>
          </cell>
        </row>
        <row r="2741">
          <cell r="AH2741" t="str">
            <v>INSTITUTO MUNICIPAL DE SALUD - LA PLATA HUILA</v>
          </cell>
        </row>
        <row r="2742">
          <cell r="AH2742" t="str">
            <v>INSTITUTO MUNICIPAL DE TRANSITO Y TRANSPORTE</v>
          </cell>
        </row>
        <row r="2743">
          <cell r="AH2743" t="str">
            <v>INSTITUTO MUNICIPAL DE TRANSITO Y TRANSPORTE DE CAMPOALEGRE - HUILA</v>
          </cell>
        </row>
        <row r="2744">
          <cell r="AH2744" t="str">
            <v>INSTITUTO MUNICIPAL DE TRANSITO Y TRANSPORTE DE PEREIRA</v>
          </cell>
        </row>
        <row r="2745">
          <cell r="AH2745" t="str">
            <v>INSTITUTO MUNICIPAL DE TRANSITO Y TRANSPORTE DE SOLEDAD</v>
          </cell>
        </row>
        <row r="2746">
          <cell r="AH2746" t="str">
            <v>INSTITUTO MUNICIPAL DE TRANSPORTE Y TRANSITO DE CERETE</v>
          </cell>
        </row>
        <row r="2747">
          <cell r="AH2747" t="str">
            <v>INSTITUTO MUNICIPAL DE TRANSPORTES Y TRANSITO DE MAICAO</v>
          </cell>
        </row>
        <row r="2748">
          <cell r="AH2748" t="str">
            <v>INSTITUTO MUNICIPAL DE VIVIENDA DE INTERES SOCIAL DE CAJICA</v>
          </cell>
        </row>
        <row r="2749">
          <cell r="AH2749" t="str">
            <v>INSTITUTO MUNICIPAL DE VIVIENDA DE INTERES SOCIAL Y REFORMA URBANA DE COPACABANA</v>
          </cell>
        </row>
        <row r="2750">
          <cell r="AH2750" t="str">
            <v>INSTITUTO MUNICIPAL DE VIVIENDA DE YUMBO</v>
          </cell>
        </row>
        <row r="2751">
          <cell r="AH2751" t="str">
            <v>INSTITUTO MUNICIPAL DE VIVIENDA URBANA Y RURAL  IMVIUR  -LA CALERA</v>
          </cell>
        </row>
        <row r="2752">
          <cell r="AH2752" t="str">
            <v>INSTITUTO MUNICIPAL DE VIVIENDA Y REFORMA URBANA DE ZARZAL</v>
          </cell>
        </row>
        <row r="2753">
          <cell r="AH2753" t="str">
            <v>INSTITUTO MUNICIPAL DEL DEPORTE - DEPORMESA</v>
          </cell>
        </row>
        <row r="2754">
          <cell r="AH2754" t="str">
            <v>INSTITUTO MUNICIPAL DEL DEPORTE INDEPORTES - UNGUÍA</v>
          </cell>
        </row>
        <row r="2755">
          <cell r="AH2755" t="str">
            <v>INSTITUTO MUNICIPAL DEL DEPORTE Y LA RECREACIÓN  - ZARZALEÑO</v>
          </cell>
        </row>
        <row r="2756">
          <cell r="AH2756" t="str">
            <v>INSTITUTO MUNICIPAL DEL DEPORTE Y LA RECREACIÓN - CHOCONTÁ</v>
          </cell>
        </row>
        <row r="2757">
          <cell r="AH2757" t="str">
            <v>INSTITUTO MUNICIPAL DEL DEPORTE Y LA RECREACION - ESPINAL</v>
          </cell>
        </row>
        <row r="2758">
          <cell r="AH2758" t="str">
            <v>INSTITUTO MUNICIPAL DEL DEPORTE Y LA RECREACIÓN - GUADALAJARA DE BUGA</v>
          </cell>
        </row>
        <row r="2759">
          <cell r="AH2759" t="str">
            <v>INSTITUTO MUNICIPAL DEL DEPORTE Y LA RECREACIÓN - IMDRES SILVANIA</v>
          </cell>
        </row>
        <row r="2760">
          <cell r="AH2760" t="str">
            <v>INSTITUTO MUNICIPAL DEL DEPORTE Y LA RECREACIÓN - JAMUNDÍ</v>
          </cell>
        </row>
        <row r="2761">
          <cell r="AH2761" t="str">
            <v>INSTITUTO MUNICIPAL DEL DEPORTE Y LA RECREACIÓN DE PALMIRA</v>
          </cell>
        </row>
        <row r="2762">
          <cell r="AH2762" t="str">
            <v>INSTITUTO MUNICIPAL DEL DEPORTE Y LA RECREACION DE TULUA</v>
          </cell>
        </row>
        <row r="2763">
          <cell r="AH2763" t="str">
            <v>INSTITUTO MUNICIPAL DEL DEPORTE Y LA RECREACIÓN -PUERTO TEJADA</v>
          </cell>
        </row>
        <row r="2764">
          <cell r="AH2764" t="str">
            <v>INSTITUTO MUNICIPAL DEL DEPORTE Y RECREACION DE ARMENIA  - QUINDIO</v>
          </cell>
        </row>
        <row r="2765">
          <cell r="AH2765" t="str">
            <v>INSTITUTO MUNICIPAL DEL DEPORTE Y RECREACIÓN DE LA ESTRELLA - INDERE</v>
          </cell>
        </row>
        <row r="2766">
          <cell r="AH2766" t="str">
            <v>INSTITUTO MUNICIPAL DEL DEPORTE Y RECREACIÓN -SOLEDAD</v>
          </cell>
        </row>
        <row r="2767">
          <cell r="AH2767" t="str">
            <v>INSTITUTO MUNICIPAL DEL DEPORTE, LA RECREACIÓN Y EL TURISMO DE CAJICA</v>
          </cell>
        </row>
        <row r="2768">
          <cell r="AH2768" t="str">
            <v>INSTITUTO MUNICIPAL DEL DEPORTE, LA RECREACIÓN Y LA CULTURA - SANTA ROSA DEL SUR - EN LIQUIDACIÓN</v>
          </cell>
        </row>
        <row r="2769">
          <cell r="AH2769" t="str">
            <v>INSTITUTO MUNICIPAL DEL DEPORTE, LA RECREACIÓN, EL APROVECHAMIENTO DEL TIEMPO LIBRE, LA EDUCACIÓN EXTRAESC. Y EDUC. FÍS. DE SIBATÉ</v>
          </cell>
        </row>
        <row r="2770">
          <cell r="AH2770" t="str">
            <v>INSTITUTO MUNICIPAL PARA EL DEPORTE - SANTANDER DE QUILICHAO</v>
          </cell>
        </row>
        <row r="2771">
          <cell r="AH2771" t="str">
            <v>INSTITUTO MUNICIPAL PARA EL DEPORTE Y LA RECREACION</v>
          </cell>
        </row>
        <row r="2772">
          <cell r="AH2772" t="str">
            <v>INSTITUTO MUNICIPAL PARA EL DEPORTE Y LA RECREACIÓN - FLORIDA VALLE</v>
          </cell>
        </row>
        <row r="2773">
          <cell r="AH2773" t="str">
            <v>INSTITUTO MUNICIPAL PARA EL DEPORTE Y LA RECREACIÓN  INDER - PIENDAMÓ</v>
          </cell>
        </row>
        <row r="2774">
          <cell r="AH2774" t="str">
            <v>INSTITUTO MUNICIPAL PARA EL DEPORTE Y LA RECREACION DE AMALFI</v>
          </cell>
        </row>
        <row r="2775">
          <cell r="AH2775" t="str">
            <v>INSTITUTO MUNICIPAL PARA EL DEPORTE Y LA RECREACION DE IBAGUE</v>
          </cell>
        </row>
        <row r="2776">
          <cell r="AH2776" t="str">
            <v>INSTITUTO MUNICIPAL PARA EL DEPORTE Y LA RECREACION DE MADRID</v>
          </cell>
        </row>
        <row r="2777">
          <cell r="AH2777" t="str">
            <v>INSTITUTO MUNICIPAL PARA EL DEPORTE, LA RECREACIÓN, LA EDUCACION FISICA Y LA EDUCACION FISICA EXTRAESCOLAR - VILLAPINZON</v>
          </cell>
        </row>
        <row r="2778">
          <cell r="AH2778" t="str">
            <v>INSTITUTO MUNICIPAL PARA EL DESARROLLO DE HATO COROZAL</v>
          </cell>
        </row>
        <row r="2779">
          <cell r="AH2779" t="str">
            <v>INSTITUTO MUNICIPAL PARA LA CULTURA Y EL TURISMO -MONIQUIRÁ</v>
          </cell>
        </row>
        <row r="2780">
          <cell r="AH2780" t="str">
            <v>INSTITUTO MUNICIPAL PARA LA RECREACIÓN Y EL DEPORTE - COLDEPORTES FUNZA</v>
          </cell>
        </row>
        <row r="2781">
          <cell r="AH2781" t="str">
            <v>INSTITUTO MUNICIPAL PARA LA RECREACIÓN Y EL DEPORTE  DE SOACHA</v>
          </cell>
        </row>
        <row r="2782">
          <cell r="AH2782" t="str">
            <v>INSTITUTO MUNICIPAL PARA LA RECREACIÓN Y EL DEPORTE - I.M.R.D. CÚCUTA</v>
          </cell>
        </row>
        <row r="2783">
          <cell r="AH2783" t="str">
            <v>INSTITUTO MUNICIPAL PARA LA RECREACIÓN Y EL DEPORTE - SAN JUAN DE PASTO</v>
          </cell>
        </row>
        <row r="2784">
          <cell r="AH2784" t="str">
            <v>INSTITUTO MUNICIPAL PARA LA RECREACION Y EL DEPORTE - SAN LUIS DE PALENQUE</v>
          </cell>
        </row>
        <row r="2785">
          <cell r="AH2785" t="str">
            <v>INSTITUTO MUNICIPAL PARA LA RECREACIÓN Y EL DEPORTE DE COTA</v>
          </cell>
        </row>
        <row r="2786">
          <cell r="AH2786" t="str">
            <v>INSTITUTO MUNICIPAL PARA LA RECREACION Y EL DEPORTE DE LOS PATIOS</v>
          </cell>
        </row>
        <row r="2787">
          <cell r="AH2787" t="str">
            <v>INSTITUTO MUNICIPAL PARA LA RECREACIÓN Y EL DEPORTE DE PACHO</v>
          </cell>
        </row>
        <row r="2788">
          <cell r="AH2788" t="str">
            <v>INSTITUTO MUNICIPAL PARA LA RECREACION Y EL DEPORTE DE ROLDANILLO</v>
          </cell>
        </row>
        <row r="2789">
          <cell r="AH2789" t="str">
            <v>INSTITUTO MUNICIPAL PARA LA RECREACIÓN Y EL DEPORTE -NEMOCON</v>
          </cell>
        </row>
        <row r="2790">
          <cell r="AH2790" t="str">
            <v>INSTITUTO MUNICIPAL PARA LA RECREACION Y EL DEPORTE- PALMAR DE VARELA</v>
          </cell>
        </row>
        <row r="2791">
          <cell r="AH2791" t="str">
            <v>INSTITUTO MUNICIPAL PARA LA RECREACIÓN Y EL DEPORTES DE TENJO</v>
          </cell>
        </row>
        <row r="2792">
          <cell r="AH2792" t="str">
            <v>INSTITUTO NACIONAL DE FORMACION TECNICA PROFESIONAL DE SAN ANDRES Y PROVIDENCIA</v>
          </cell>
        </row>
        <row r="2793">
          <cell r="AH2793" t="str">
            <v>INSTITUTO NACIONAL DE FORMACION TECNICA PROFESIONAL DE SAN JUAN DEL CESAR</v>
          </cell>
        </row>
        <row r="2794">
          <cell r="AH2794" t="str">
            <v>INSTITUTO NACIONAL DE FORMACION TECNICA PROFESIONAL HUMBERTO VELASQUEZ GARCIA</v>
          </cell>
        </row>
        <row r="2795">
          <cell r="AH2795" t="str">
            <v>INSTITUTO NACIONAL DE MEDICINA LEGAL Y CIENCIAS FORENSES</v>
          </cell>
        </row>
        <row r="2796">
          <cell r="AH2796" t="str">
            <v>INSTITUTO NACIONAL DE SALUD</v>
          </cell>
        </row>
        <row r="2797">
          <cell r="AH2797" t="str">
            <v>INSTITUTO NACIONAL DE VIAS</v>
          </cell>
        </row>
        <row r="2798">
          <cell r="AH2798" t="str">
            <v>INSTITUTO NACIONAL DE VIGILANCIA DE MEDICAMENTOS Y ALIMENTOS</v>
          </cell>
        </row>
        <row r="2799">
          <cell r="AH2799" t="str">
            <v>INSTITUTO NACIONAL PARA CIEGOS</v>
          </cell>
        </row>
        <row r="2800">
          <cell r="AH2800" t="str">
            <v>INSTITUTO NACIONAL PARA SORDOS</v>
          </cell>
        </row>
        <row r="2801">
          <cell r="AH2801" t="str">
            <v>INSTITUTO NACIONAL PENITENCIARIO Y CARCELARIO</v>
          </cell>
        </row>
        <row r="2802">
          <cell r="AH2802" t="str">
            <v>INSTITUTO PARA EL DEPORTE Y LA RECREACIÓN - TAURAMENA</v>
          </cell>
        </row>
        <row r="2803">
          <cell r="AH2803" t="str">
            <v>INSTITUTO PARA EL DEPORTE Y LA RECREACION - YOPAL</v>
          </cell>
        </row>
        <row r="2804">
          <cell r="AH2804" t="str">
            <v>INSTITUTO PARA EL DEPORTE Y LA RECREACIÓN DE AGUAZUL</v>
          </cell>
        </row>
        <row r="2805">
          <cell r="AH2805" t="str">
            <v>INSTITUTO PARA EL DEPORTE Y LA RECREACION DE OROCUE</v>
          </cell>
        </row>
        <row r="2806">
          <cell r="AH2806" t="str">
            <v>INSTITUTO PARA EL DEPORTE Y LA RECREACIÓN DE PAZ DE ARIPORO - INDERPAZ</v>
          </cell>
        </row>
        <row r="2807">
          <cell r="AH2807" t="str">
            <v>INSTITUTO PARA EL DEPORTE Y LA RECREACIÓN INDESA - SABANETA</v>
          </cell>
        </row>
        <row r="2808">
          <cell r="AH2808" t="str">
            <v>INSTITUTO PARA EL DEPORTE, LA EDUCACIÓN FÍSICA Y LA RECREACIÓN DE EL PEÑOL INDERPE</v>
          </cell>
        </row>
        <row r="2809">
          <cell r="AH2809" t="str">
            <v>INSTITUTO PARA EL DESARROLLO DE ANTIOQUIA -IDEA-</v>
          </cell>
        </row>
        <row r="2810">
          <cell r="AH2810" t="str">
            <v>INSTITUTO PARA EL DESARROLLO MUNICIPAL DE SANTANDER - IDESAN</v>
          </cell>
        </row>
        <row r="2811">
          <cell r="AH2811" t="str">
            <v>INSTITUTO PARA EL FOMENTO DE LA RECREACION Y EL DEPORTE DE EL SANTUARIO</v>
          </cell>
        </row>
        <row r="2812">
          <cell r="AH2812" t="str">
            <v>INSTITUTO PARA EL FOMENTO DE LA RECREACIÓN Y EL DEPORTE DE SOGAMOSO</v>
          </cell>
        </row>
        <row r="2813">
          <cell r="AH2813" t="str">
            <v>INSTITUTO PARA EL FOMENTO DEL DEPORTE DE BARRANCABERMAJA -INDERBA-</v>
          </cell>
        </row>
        <row r="2814">
          <cell r="AH2814" t="str">
            <v>INSTITUTO PARA LA ECONOMIA SOCIAL</v>
          </cell>
        </row>
        <row r="2815">
          <cell r="AH2815" t="str">
            <v>INSTITUTO PARA LA EDUCACIÓN FÍSICA LA RECREACIÓN Y EL DEPORTE - PAIPA</v>
          </cell>
        </row>
        <row r="2816">
          <cell r="AH2816" t="str">
            <v>INSTITUTO PARA LA EDUCACION FISICA, LA RECREACIÓN Y EL DEPORTE DE DUITAMA</v>
          </cell>
        </row>
        <row r="2817">
          <cell r="AH2817" t="str">
            <v>INSTITUTO PARA LA INVESTIGACIÓN EDUCATIVA Y EL DESARROLLO PEDAGOGICO</v>
          </cell>
        </row>
        <row r="2818">
          <cell r="AH2818" t="str">
            <v>INSTITUTO PARA LA INVESTIGACIÓN Y LA PRESERVACIÓN DEL PATRIMONIO CULTURAL Y NATURAL DEL VALLE DEL CAUCA  INCIVA</v>
          </cell>
        </row>
        <row r="2819">
          <cell r="AH2819" t="str">
            <v>INSTITUTO PARA LA RECREACION Y DEPORTE DE SUBACHOQUE</v>
          </cell>
        </row>
        <row r="2820">
          <cell r="AH2820" t="str">
            <v>INSTITUTO PARA LA RECREACION Y EL DEPORTE DE TUNJA - IRDET-</v>
          </cell>
        </row>
        <row r="2821">
          <cell r="AH2821" t="str">
            <v>INSTITUTO PARA LA RECREACIÓN Y EL DEPORTE DE VICHADA</v>
          </cell>
        </row>
        <row r="2822">
          <cell r="AH2822" t="str">
            <v>INSTITUTO PARA LA RECREACIÓN, EL DEPORTE, LA EDUCACIÓN EXTRAESCOLAR Y EL APROVECHAMIENTO DEL TIEMPO LIBRE EN EL DEPARTAMENTO DE CA</v>
          </cell>
        </row>
        <row r="2823">
          <cell r="AH2823" t="str">
            <v>INSTITUTO PURIFICENSE PARA LA RECREACION Y EL DEPORTE</v>
          </cell>
        </row>
        <row r="2824">
          <cell r="AH2824" t="str">
            <v>INSTITUTO SECCIONAL DE SALUD DEL QUINDIO - EN LIQUIDACION</v>
          </cell>
        </row>
        <row r="2825">
          <cell r="AH2825" t="str">
            <v>INSTITUTO SILVIANO PARA LA RECREACION Y EL DEPORTE</v>
          </cell>
        </row>
        <row r="2826">
          <cell r="AH2826" t="str">
            <v>INSTITUTO SOCIAL DE VIVIENDA Y HABITAT DE MEDELLIN</v>
          </cell>
        </row>
        <row r="2827">
          <cell r="AH2827" t="str">
            <v>INSTITUTO SUPERIOR DE EDUCACION RURAL DE PAMPLONA</v>
          </cell>
        </row>
        <row r="2828">
          <cell r="AH2828" t="str">
            <v>INSTITUTO TECNICO AGRICOLA -ITA-</v>
          </cell>
        </row>
        <row r="2829">
          <cell r="AH2829" t="str">
            <v>INSTITUTO TECNICO CENTRAL DE CARRERAS INTERMEDIAS</v>
          </cell>
        </row>
        <row r="2830">
          <cell r="AH2830" t="str">
            <v>INSTITUTO TECNICO NACIONAL DE COMERCIO SIMON RODRIGUEZ</v>
          </cell>
        </row>
        <row r="2831">
          <cell r="AH2831" t="str">
            <v>INSTITUTO TECNOLOGICO DE SOLEDAD ATLANTICO</v>
          </cell>
        </row>
        <row r="2832">
          <cell r="AH2832" t="str">
            <v>INSTITUTO TECNOLOGICO DEL PUTUMAYO</v>
          </cell>
        </row>
        <row r="2833">
          <cell r="AH2833" t="str">
            <v>INSTITUTO TECNOLOGICO METROPOLITANO</v>
          </cell>
        </row>
        <row r="2834">
          <cell r="AH2834" t="str">
            <v>INSTITUTO TECNOLOGICO MUNICIPAL  ANTONIO JOSÉ CAMACHO</v>
          </cell>
        </row>
        <row r="2835">
          <cell r="AH2835" t="str">
            <v>INSTITUTO TECNOLOGICO PASCUAL BRAVO</v>
          </cell>
        </row>
        <row r="2836">
          <cell r="AH2836" t="str">
            <v>INSTITUTO TOLIMENSE DE FORMACION TECNICA PROFESIONAL</v>
          </cell>
        </row>
        <row r="2837">
          <cell r="AH2837" t="str">
            <v>INSTITUTO UNIVERSITARIO DE LA PAZ - INUPAZ -</v>
          </cell>
        </row>
        <row r="2838">
          <cell r="AH2838" t="str">
            <v>INTERCONEXION ELECTRICA S.A.</v>
          </cell>
        </row>
        <row r="2839">
          <cell r="AH2839" t="str">
            <v>INTERNEXA S.A.</v>
          </cell>
        </row>
        <row r="2840">
          <cell r="AH2840" t="str">
            <v>INZÁ</v>
          </cell>
        </row>
        <row r="2841">
          <cell r="AH2841" t="str">
            <v>IPIALES</v>
          </cell>
        </row>
        <row r="2842">
          <cell r="AH2842" t="str">
            <v>IQUIRA</v>
          </cell>
        </row>
        <row r="2843">
          <cell r="AH2843" t="str">
            <v>ISAGEN S.A.</v>
          </cell>
        </row>
        <row r="2844">
          <cell r="AH2844" t="str">
            <v>ISNOS</v>
          </cell>
        </row>
        <row r="2845">
          <cell r="AH2845" t="str">
            <v>ISTMINA</v>
          </cell>
        </row>
        <row r="2846">
          <cell r="AH2846" t="str">
            <v>ITAGÜÍ</v>
          </cell>
        </row>
        <row r="2847">
          <cell r="AH2847" t="str">
            <v>ITUANGO</v>
          </cell>
        </row>
        <row r="2848">
          <cell r="AH2848" t="str">
            <v>IZA</v>
          </cell>
        </row>
        <row r="2849">
          <cell r="AH2849" t="str">
            <v>JAMBALÓ</v>
          </cell>
        </row>
        <row r="2850">
          <cell r="AH2850" t="str">
            <v>JAMUNDÍ</v>
          </cell>
        </row>
        <row r="2851">
          <cell r="AH2851" t="str">
            <v>JARDÍN</v>
          </cell>
        </row>
        <row r="2852">
          <cell r="AH2852" t="str">
            <v>JARDIN BOTÁNICO DE BOGOTÁ  JOSÉ CELESTINO MUTIS</v>
          </cell>
        </row>
        <row r="2853">
          <cell r="AH2853" t="str">
            <v>JENESANO</v>
          </cell>
        </row>
        <row r="2854">
          <cell r="AH2854" t="str">
            <v>JERICÓ - ANTIOQUIA</v>
          </cell>
        </row>
        <row r="2855">
          <cell r="AH2855" t="str">
            <v>JERICÓ - BOYACA</v>
          </cell>
        </row>
        <row r="2856">
          <cell r="AH2856" t="str">
            <v>JERUSALÉN</v>
          </cell>
        </row>
        <row r="2857">
          <cell r="AH2857" t="str">
            <v>JESÚS MARÍA</v>
          </cell>
        </row>
        <row r="2858">
          <cell r="AH2858" t="str">
            <v>JORDÁN</v>
          </cell>
        </row>
        <row r="2859">
          <cell r="AH2859" t="str">
            <v>JUAN DE ACOSTA</v>
          </cell>
        </row>
        <row r="2860">
          <cell r="AH2860" t="str">
            <v>JUNDEPORTES FÓMEQUE</v>
          </cell>
        </row>
        <row r="2861">
          <cell r="AH2861" t="str">
            <v>JUNÍN</v>
          </cell>
        </row>
        <row r="2862">
          <cell r="AH2862" t="str">
            <v>JUNTA DE DEPORTES COPACABANA</v>
          </cell>
        </row>
        <row r="2863">
          <cell r="AH2863" t="str">
            <v>JUNTA MUNICIPAL DE DEPORTE, RECREACIÓN Y APROVECHAMIENTO DEL TIEMPO LIBRE - LA CAPILLA</v>
          </cell>
        </row>
        <row r="2864">
          <cell r="AH2864" t="str">
            <v>JUNTA MUNICIPAL DE DEPORTES - SAN FRANCISCO</v>
          </cell>
        </row>
        <row r="2865">
          <cell r="AH2865" t="str">
            <v>JUNTA MUNICIPAL DE DEPORTES - UBALÁ</v>
          </cell>
        </row>
        <row r="2866">
          <cell r="AH2866" t="str">
            <v>JUNTA MUNICIPAL DE DEPORTES DE FRONTINO</v>
          </cell>
        </row>
        <row r="2867">
          <cell r="AH2867" t="str">
            <v>JUNTA MUNICIPAL DE DEPORTES DE PAMPLONA</v>
          </cell>
        </row>
        <row r="2868">
          <cell r="AH2868" t="str">
            <v>JUNTA MUNICIPAL DE DEPORTES DE RICAURTE - CUNDEPORTES</v>
          </cell>
        </row>
        <row r="2869">
          <cell r="AH2869" t="str">
            <v>JUNTA MUNICIPAL DE DEPORTES DEL MUNICIPIO DE SESQUILE - SESQUILÉ</v>
          </cell>
        </row>
        <row r="2870">
          <cell r="AH2870" t="str">
            <v>JUNTA MUNICIPAL DE DEPORTES Y RECREACIÓN - ARBOLEDAS</v>
          </cell>
        </row>
        <row r="2871">
          <cell r="AH2871" t="str">
            <v>JUNTA MUNICIPAL DE DEPORTES Y RECREACIÓN - GUATAQUÍ</v>
          </cell>
        </row>
        <row r="2872">
          <cell r="AH2872" t="str">
            <v>JUNTA MUNICIPAL DE DEPORTES Y RECREACION DE RIVERA - HUILA</v>
          </cell>
        </row>
        <row r="2873">
          <cell r="AH2873" t="str">
            <v>JUNTA MUNICIPAL DE FERIAS Y EXPOSICIONES AGROPECUARIAS DE GIRARDOT</v>
          </cell>
        </row>
        <row r="2874">
          <cell r="AH2874" t="str">
            <v>JURADÓ</v>
          </cell>
        </row>
        <row r="2875">
          <cell r="AH2875" t="str">
            <v>LA APARTADA</v>
          </cell>
        </row>
        <row r="2876">
          <cell r="AH2876" t="str">
            <v>LA ARGENTINA</v>
          </cell>
        </row>
        <row r="2877">
          <cell r="AH2877" t="str">
            <v>LA BELLEZA</v>
          </cell>
        </row>
        <row r="2878">
          <cell r="AH2878" t="str">
            <v>LA CALERA</v>
          </cell>
        </row>
        <row r="2879">
          <cell r="AH2879" t="str">
            <v>LA CAPILLA</v>
          </cell>
        </row>
        <row r="2880">
          <cell r="AH2880" t="str">
            <v>LA CEJA DEL TAMBO</v>
          </cell>
        </row>
        <row r="2881">
          <cell r="AH2881" t="str">
            <v>LA CELIA</v>
          </cell>
        </row>
        <row r="2882">
          <cell r="AH2882" t="str">
            <v>LA CRUZ</v>
          </cell>
        </row>
        <row r="2883">
          <cell r="AH2883" t="str">
            <v>LA CUMBRE</v>
          </cell>
        </row>
        <row r="2884">
          <cell r="AH2884" t="str">
            <v>LA DORADA</v>
          </cell>
        </row>
        <row r="2885">
          <cell r="AH2885" t="str">
            <v>LA ESPERANZA</v>
          </cell>
        </row>
        <row r="2886">
          <cell r="AH2886" t="str">
            <v>LA ESTRELLA</v>
          </cell>
        </row>
        <row r="2887">
          <cell r="AH2887" t="str">
            <v>LA FLORIDA</v>
          </cell>
        </row>
        <row r="2888">
          <cell r="AH2888" t="str">
            <v>LA GLORIA</v>
          </cell>
        </row>
        <row r="2889">
          <cell r="AH2889" t="str">
            <v>LA JAGUA DE IBIRICO</v>
          </cell>
        </row>
        <row r="2890">
          <cell r="AH2890" t="str">
            <v>LA JAGUA DEL PILAR</v>
          </cell>
        </row>
        <row r="2891">
          <cell r="AH2891" t="str">
            <v>LA LLANADA</v>
          </cell>
        </row>
        <row r="2892">
          <cell r="AH2892" t="str">
            <v>LA MACARENA</v>
          </cell>
        </row>
        <row r="2893">
          <cell r="AH2893" t="str">
            <v>LA MERCED</v>
          </cell>
        </row>
        <row r="2894">
          <cell r="AH2894" t="str">
            <v>LA MESA</v>
          </cell>
        </row>
        <row r="2895">
          <cell r="AH2895" t="str">
            <v>LA MONTAÑITA</v>
          </cell>
        </row>
        <row r="2896">
          <cell r="AH2896" t="str">
            <v>LA PALMA</v>
          </cell>
        </row>
        <row r="2897">
          <cell r="AH2897" t="str">
            <v>LA PAZ - SANTANDER</v>
          </cell>
        </row>
        <row r="2898">
          <cell r="AH2898" t="str">
            <v>LA PAZ (ROBLES) - CESAR</v>
          </cell>
        </row>
        <row r="2899">
          <cell r="AH2899" t="str">
            <v>LA PEÑA</v>
          </cell>
        </row>
        <row r="2900">
          <cell r="AH2900" t="str">
            <v>LA PINTADA</v>
          </cell>
        </row>
        <row r="2901">
          <cell r="AH2901" t="str">
            <v>LA PLATA</v>
          </cell>
        </row>
        <row r="2902">
          <cell r="AH2902" t="str">
            <v>LA PLAYA DE BELEN</v>
          </cell>
        </row>
        <row r="2903">
          <cell r="AH2903" t="str">
            <v>LA PREVISORA S. A. (COMPA-IA DE SEGUROS GENERALES)</v>
          </cell>
        </row>
        <row r="2904">
          <cell r="AH2904" t="str">
            <v>LA PRIMAVERA</v>
          </cell>
        </row>
        <row r="2905">
          <cell r="AH2905" t="str">
            <v>LA SALINA</v>
          </cell>
        </row>
        <row r="2906">
          <cell r="AH2906" t="str">
            <v>LA SIERRA</v>
          </cell>
        </row>
        <row r="2907">
          <cell r="AH2907" t="str">
            <v>LA TEBAIDA</v>
          </cell>
        </row>
        <row r="2908">
          <cell r="AH2908" t="str">
            <v>LA TOLA</v>
          </cell>
        </row>
        <row r="2909">
          <cell r="AH2909" t="str">
            <v>LA UNIÓN - ANTIOQUIA</v>
          </cell>
        </row>
        <row r="2910">
          <cell r="AH2910" t="str">
            <v>LA UNIÓN - NARIÑO</v>
          </cell>
        </row>
        <row r="2911">
          <cell r="AH2911" t="str">
            <v>LA UNIÓN - VALLE DEL CAUCA</v>
          </cell>
        </row>
        <row r="2912">
          <cell r="AH2912" t="str">
            <v>LA UNIÓN DE SUCRE</v>
          </cell>
        </row>
        <row r="2913">
          <cell r="AH2913" t="str">
            <v>LA URIBE</v>
          </cell>
        </row>
        <row r="2914">
          <cell r="AH2914" t="str">
            <v>LA UVITA</v>
          </cell>
        </row>
        <row r="2915">
          <cell r="AH2915" t="str">
            <v>LA VEGA - CAUCA</v>
          </cell>
        </row>
        <row r="2916">
          <cell r="AH2916" t="str">
            <v>LA VEGA - CUNDINAMARCA</v>
          </cell>
        </row>
        <row r="2917">
          <cell r="AH2917" t="str">
            <v>LA VICTORIA - VALLE DEL CAUCA</v>
          </cell>
        </row>
        <row r="2918">
          <cell r="AH2918" t="str">
            <v>LA VICTORIA -BOYACA</v>
          </cell>
        </row>
        <row r="2919">
          <cell r="AH2919" t="str">
            <v>LA VIRGINIA</v>
          </cell>
        </row>
        <row r="2920">
          <cell r="AH2920" t="str">
            <v>LABATECA</v>
          </cell>
        </row>
        <row r="2921">
          <cell r="AH2921" t="str">
            <v>LABRANZAGRANDE</v>
          </cell>
        </row>
        <row r="2922">
          <cell r="AH2922" t="str">
            <v>LANDÁZURI</v>
          </cell>
        </row>
        <row r="2923">
          <cell r="AH2923" t="str">
            <v>LEASING BANCOLDEX S.A. COMPAÑIA DE FINANCIAMIENTO COMERCIAL</v>
          </cell>
        </row>
        <row r="2924">
          <cell r="AH2924" t="str">
            <v>LEBRIJA</v>
          </cell>
        </row>
        <row r="2925">
          <cell r="AH2925" t="str">
            <v>LEIVA</v>
          </cell>
        </row>
        <row r="2926">
          <cell r="AH2926" t="str">
            <v>LEJANÍAS</v>
          </cell>
        </row>
        <row r="2927">
          <cell r="AH2927" t="str">
            <v>LENGUAZAQUE</v>
          </cell>
        </row>
        <row r="2928">
          <cell r="AH2928" t="str">
            <v>LÉRIDA</v>
          </cell>
        </row>
        <row r="2929">
          <cell r="AH2929" t="str">
            <v>LETICIA</v>
          </cell>
        </row>
        <row r="2930">
          <cell r="AH2930" t="str">
            <v>LIBANO</v>
          </cell>
        </row>
        <row r="2931">
          <cell r="AH2931" t="str">
            <v>LIBORINA</v>
          </cell>
        </row>
        <row r="2932">
          <cell r="AH2932" t="str">
            <v>LINARES</v>
          </cell>
        </row>
        <row r="2933">
          <cell r="AH2933" t="str">
            <v>LITORAL DEL SAN JUAN  (SANTA GENOVEVA DE D.)</v>
          </cell>
        </row>
        <row r="2934">
          <cell r="AH2934" t="str">
            <v>LLORÓ</v>
          </cell>
        </row>
        <row r="2935">
          <cell r="AH2935" t="str">
            <v>LÓPEZ DE MICAY</v>
          </cell>
        </row>
        <row r="2936">
          <cell r="AH2936" t="str">
            <v>LOS ANDES (SOTOMAYOR)</v>
          </cell>
        </row>
        <row r="2937">
          <cell r="AH2937" t="str">
            <v>LOS CÓRDOBAS</v>
          </cell>
        </row>
        <row r="2938">
          <cell r="AH2938" t="str">
            <v>LOS PALMITOS</v>
          </cell>
        </row>
        <row r="2939">
          <cell r="AH2939" t="str">
            <v>LOS PATIOS</v>
          </cell>
        </row>
        <row r="2940">
          <cell r="AH2940" t="str">
            <v>LOS SANTOS</v>
          </cell>
        </row>
        <row r="2941">
          <cell r="AH2941" t="str">
            <v>LOTERIA  DE BOLÍVAR - EN LIQUIDACION</v>
          </cell>
        </row>
        <row r="2942">
          <cell r="AH2942" t="str">
            <v>LOTERIA  DEL CHOCO - EN LIQUIDACION</v>
          </cell>
        </row>
        <row r="2943">
          <cell r="AH2943" t="str">
            <v>LOTERIA  DEL META</v>
          </cell>
        </row>
        <row r="2944">
          <cell r="AH2944" t="str">
            <v>LOTERIA  LA CARTAGENERA</v>
          </cell>
        </row>
        <row r="2945">
          <cell r="AH2945" t="str">
            <v>LOTERIA DE BOGOTÁ</v>
          </cell>
        </row>
        <row r="2946">
          <cell r="AH2946" t="str">
            <v>LOTERIA DE BOLIVAR LA MILLONARIA DEL CARIBE</v>
          </cell>
        </row>
        <row r="2947">
          <cell r="AH2947" t="str">
            <v>LOTERIA DE BOYACÁ</v>
          </cell>
        </row>
        <row r="2948">
          <cell r="AH2948" t="str">
            <v>LOTERIA DE CÚCUTA</v>
          </cell>
        </row>
        <row r="2949">
          <cell r="AH2949" t="str">
            <v>LOTERIA DE CUNDINAMARCA</v>
          </cell>
        </row>
        <row r="2950">
          <cell r="AH2950" t="str">
            <v>LOTERIA DE NARIÑO</v>
          </cell>
        </row>
        <row r="2951">
          <cell r="AH2951" t="str">
            <v>LOTERIA DEL CAQUETÁ - EN LIQUIDACION</v>
          </cell>
        </row>
        <row r="2952">
          <cell r="AH2952" t="str">
            <v>LOTERIA DEL CAUCA</v>
          </cell>
        </row>
        <row r="2953">
          <cell r="AH2953" t="str">
            <v>LOTERIA DEL QUINDIO - E.I.C.E.</v>
          </cell>
        </row>
        <row r="2954">
          <cell r="AH2954" t="str">
            <v>LOTERIA DEL RISARALDA</v>
          </cell>
        </row>
        <row r="2955">
          <cell r="AH2955" t="str">
            <v>LOTERIA DEL TOLIMA</v>
          </cell>
        </row>
        <row r="2956">
          <cell r="AH2956" t="str">
            <v>LOURDES</v>
          </cell>
        </row>
        <row r="2957">
          <cell r="AH2957" t="str">
            <v>LURUACO</v>
          </cell>
        </row>
        <row r="2958">
          <cell r="AH2958" t="str">
            <v>MACANAL</v>
          </cell>
        </row>
        <row r="2959">
          <cell r="AH2959" t="str">
            <v>MACARAVITA</v>
          </cell>
        </row>
        <row r="2960">
          <cell r="AH2960" t="str">
            <v>MACEO</v>
          </cell>
        </row>
        <row r="2961">
          <cell r="AH2961" t="str">
            <v>MACHETÁ</v>
          </cell>
        </row>
        <row r="2962">
          <cell r="AH2962" t="str">
            <v>MADRID - CUNDINAMARCA</v>
          </cell>
        </row>
        <row r="2963">
          <cell r="AH2963" t="str">
            <v>MAGANGUÉ</v>
          </cell>
        </row>
        <row r="2964">
          <cell r="AH2964" t="str">
            <v>MAGÜÍ (PAYÁN)</v>
          </cell>
        </row>
        <row r="2965">
          <cell r="AH2965" t="str">
            <v>MAHATES</v>
          </cell>
        </row>
        <row r="2966">
          <cell r="AH2966" t="str">
            <v>MAICAO</v>
          </cell>
        </row>
        <row r="2967">
          <cell r="AH2967" t="str">
            <v>MAJAGUAL</v>
          </cell>
        </row>
        <row r="2968">
          <cell r="AH2968" t="str">
            <v>MÁLAGA</v>
          </cell>
        </row>
        <row r="2969">
          <cell r="AH2969" t="str">
            <v>MALAMBO</v>
          </cell>
        </row>
        <row r="2970">
          <cell r="AH2970" t="str">
            <v>MALLAMA (PIEDRANCHA)</v>
          </cell>
        </row>
        <row r="2971">
          <cell r="AH2971" t="str">
            <v>MANATÍ</v>
          </cell>
        </row>
        <row r="2972">
          <cell r="AH2972" t="str">
            <v>MANAURE</v>
          </cell>
        </row>
        <row r="2973">
          <cell r="AH2973" t="str">
            <v>MANAURE (BALCÓN DEL CESAR)</v>
          </cell>
        </row>
        <row r="2974">
          <cell r="AH2974" t="str">
            <v>MANÍ</v>
          </cell>
        </row>
        <row r="2975">
          <cell r="AH2975" t="str">
            <v>MANIZALES</v>
          </cell>
        </row>
        <row r="2976">
          <cell r="AH2976" t="str">
            <v>MANIZALES SEGURA S.A</v>
          </cell>
        </row>
        <row r="2977">
          <cell r="AH2977" t="str">
            <v>MANTA</v>
          </cell>
        </row>
        <row r="2978">
          <cell r="AH2978" t="str">
            <v>MANZANARES</v>
          </cell>
        </row>
        <row r="2979">
          <cell r="AH2979" t="str">
            <v>MAPIRIPÁN</v>
          </cell>
        </row>
        <row r="2980">
          <cell r="AH2980" t="str">
            <v>MARGARITA</v>
          </cell>
        </row>
        <row r="2981">
          <cell r="AH2981" t="str">
            <v>MARIA LA BAJA</v>
          </cell>
        </row>
        <row r="2982">
          <cell r="AH2982" t="str">
            <v>MARINILLA</v>
          </cell>
        </row>
        <row r="2983">
          <cell r="AH2983" t="str">
            <v>MARIPÍ</v>
          </cell>
        </row>
        <row r="2984">
          <cell r="AH2984" t="str">
            <v>MARMATO</v>
          </cell>
        </row>
        <row r="2985">
          <cell r="AH2985" t="str">
            <v>MARQUETALIA</v>
          </cell>
        </row>
        <row r="2986">
          <cell r="AH2986" t="str">
            <v>MARSELLA</v>
          </cell>
        </row>
        <row r="2987">
          <cell r="AH2987" t="str">
            <v>MARULANDA</v>
          </cell>
        </row>
        <row r="2988">
          <cell r="AH2988" t="str">
            <v>MATADERO DE LA VIRGINIA LTDA.</v>
          </cell>
        </row>
        <row r="2989">
          <cell r="AH2989" t="str">
            <v>MATANZA</v>
          </cell>
        </row>
        <row r="2990">
          <cell r="AH2990" t="str">
            <v>MEDELLÍN</v>
          </cell>
        </row>
        <row r="2991">
          <cell r="AH2991" t="str">
            <v>MEDINA</v>
          </cell>
        </row>
        <row r="2992">
          <cell r="AH2992" t="str">
            <v>MEDIO ATRATO</v>
          </cell>
        </row>
        <row r="2993">
          <cell r="AH2993" t="str">
            <v>MEDIO BAUDÓ</v>
          </cell>
        </row>
        <row r="2994">
          <cell r="AH2994" t="str">
            <v>MEDIO SAN JUAN</v>
          </cell>
        </row>
        <row r="2995">
          <cell r="AH2995" t="str">
            <v>MEGABUS S.A.</v>
          </cell>
        </row>
        <row r="2996">
          <cell r="AH2996" t="str">
            <v>MELGAR</v>
          </cell>
        </row>
        <row r="2997">
          <cell r="AH2997" t="str">
            <v>MERCADERES</v>
          </cell>
        </row>
        <row r="2998">
          <cell r="AH2998" t="str">
            <v>MERCADOS DE ARMENIA S.A. - EN LIQUIDACION</v>
          </cell>
        </row>
        <row r="2999">
          <cell r="AH2999" t="str">
            <v>MESETAS</v>
          </cell>
        </row>
        <row r="3000">
          <cell r="AH3000" t="str">
            <v>MESITAS DEL COLEGIO</v>
          </cell>
        </row>
        <row r="3001">
          <cell r="AH3001" t="str">
            <v>METRO SABANAS S.A.S.</v>
          </cell>
        </row>
        <row r="3002">
          <cell r="AH3002" t="str">
            <v>METROPARQUES EICE</v>
          </cell>
        </row>
        <row r="3003">
          <cell r="AH3003" t="str">
            <v>METROPLUS S.A.</v>
          </cell>
        </row>
        <row r="3004">
          <cell r="AH3004" t="str">
            <v>METROTEL REDES S.A.</v>
          </cell>
        </row>
        <row r="3005">
          <cell r="AH3005" t="str">
            <v>METROVIVIENDA</v>
          </cell>
        </row>
        <row r="3006">
          <cell r="AH3006" t="str">
            <v>METROVIVIENDA CUCUTA</v>
          </cell>
        </row>
        <row r="3007">
          <cell r="AH3007" t="str">
            <v>MILÁN</v>
          </cell>
        </row>
        <row r="3008">
          <cell r="AH3008" t="str">
            <v>MINISTERIO DE AGRICULTURA Y DESARROLLO RURAL</v>
          </cell>
        </row>
        <row r="3009">
          <cell r="AH3009" t="str">
            <v>MINISTERIO DE AMBIENTE Y DESARROLLO SOSTENIBLE</v>
          </cell>
        </row>
        <row r="3010">
          <cell r="AH3010" t="str">
            <v>MINISTERIO DE COMERCIO, INDUSTRIA Y TURISMO</v>
          </cell>
        </row>
        <row r="3011">
          <cell r="AH3011" t="str">
            <v>MINISTERIO DE DEFENSA NACIONAL</v>
          </cell>
        </row>
        <row r="3012">
          <cell r="AH3012" t="str">
            <v>MINISTERIO DE EDUCACION NACIONAL</v>
          </cell>
        </row>
        <row r="3013">
          <cell r="AH3013" t="str">
            <v>MINISTERIO DE HACIENDA Y CREDITO PUBLICO</v>
          </cell>
        </row>
        <row r="3014">
          <cell r="AH3014" t="str">
            <v>MINISTERIO DE JUSTICIA Y DEL DERECHO</v>
          </cell>
        </row>
        <row r="3015">
          <cell r="AH3015" t="str">
            <v>MINISTERIO DE LA CULTURA</v>
          </cell>
        </row>
        <row r="3016">
          <cell r="AH3016" t="str">
            <v>MINISTERIO DE MINAS Y ENERGIA</v>
          </cell>
        </row>
        <row r="3017">
          <cell r="AH3017" t="str">
            <v>MINISTERIO DE RELACIONES EXTERIORES</v>
          </cell>
        </row>
        <row r="3018">
          <cell r="AH3018" t="str">
            <v>MINISTERIO DE SALUD Y PROTECCIÓN SOCIAL</v>
          </cell>
        </row>
        <row r="3019">
          <cell r="AH3019" t="str">
            <v>MINISTERIO DE TECNOLOGIAS DE LA INFORMACION Y LAS COMUNICACIONES</v>
          </cell>
        </row>
        <row r="3020">
          <cell r="AH3020" t="str">
            <v>MINISTERIO DE TRANSPORTE</v>
          </cell>
        </row>
        <row r="3021">
          <cell r="AH3021" t="str">
            <v>MINISTERIO DE VIVIENDA, CIUDAD Y TERRITORIO</v>
          </cell>
        </row>
        <row r="3022">
          <cell r="AH3022" t="str">
            <v>MINISTERIO DEL INTERIOR.</v>
          </cell>
        </row>
        <row r="3023">
          <cell r="AH3023" t="str">
            <v>MINISTERIO DEL TRABAJO</v>
          </cell>
        </row>
        <row r="3024">
          <cell r="AH3024" t="str">
            <v>MIRAFLORES - BOYACÁ</v>
          </cell>
        </row>
        <row r="3025">
          <cell r="AH3025" t="str">
            <v>MIRAFLORES - GUAVIARE</v>
          </cell>
        </row>
        <row r="3026">
          <cell r="AH3026" t="str">
            <v>MIRANDA</v>
          </cell>
        </row>
        <row r="3027">
          <cell r="AH3027" t="str">
            <v>MISTRATÓ</v>
          </cell>
        </row>
        <row r="3028">
          <cell r="AH3028" t="str">
            <v>MITU</v>
          </cell>
        </row>
        <row r="3029">
          <cell r="AH3029" t="str">
            <v>MOGOTES</v>
          </cell>
        </row>
        <row r="3030">
          <cell r="AH3030" t="str">
            <v>MOLAGAVITA</v>
          </cell>
        </row>
        <row r="3031">
          <cell r="AH3031" t="str">
            <v>MOMÍL</v>
          </cell>
        </row>
        <row r="3032">
          <cell r="AH3032" t="str">
            <v>MONGUA</v>
          </cell>
        </row>
        <row r="3033">
          <cell r="AH3033" t="str">
            <v>MONGUÍ</v>
          </cell>
        </row>
        <row r="3034">
          <cell r="AH3034" t="str">
            <v>MONIQUIRÁ</v>
          </cell>
        </row>
        <row r="3035">
          <cell r="AH3035" t="str">
            <v>MONTEBELLO</v>
          </cell>
        </row>
        <row r="3036">
          <cell r="AH3036" t="str">
            <v>MONTECRISTO</v>
          </cell>
        </row>
        <row r="3037">
          <cell r="AH3037" t="str">
            <v>MONTELÍBANO</v>
          </cell>
        </row>
        <row r="3038">
          <cell r="AH3038" t="str">
            <v>MONTENEGRO</v>
          </cell>
        </row>
        <row r="3039">
          <cell r="AH3039" t="str">
            <v>MONTERÍA</v>
          </cell>
        </row>
        <row r="3040">
          <cell r="AH3040" t="str">
            <v>MONTERÍA CIUDAD AMABLE S.A.S.</v>
          </cell>
        </row>
        <row r="3041">
          <cell r="AH3041" t="str">
            <v>MONTERREY</v>
          </cell>
        </row>
        <row r="3042">
          <cell r="AH3042" t="str">
            <v>MOÑITOS</v>
          </cell>
        </row>
        <row r="3043">
          <cell r="AH3043" t="str">
            <v>MORALES - BOLIVAR</v>
          </cell>
        </row>
        <row r="3044">
          <cell r="AH3044" t="str">
            <v>MORALES - CAUCA</v>
          </cell>
        </row>
        <row r="3045">
          <cell r="AH3045" t="str">
            <v>MORELIA</v>
          </cell>
        </row>
        <row r="3046">
          <cell r="AH3046" t="str">
            <v>MORROA</v>
          </cell>
        </row>
        <row r="3047">
          <cell r="AH3047" t="str">
            <v>MOSQUERA - CUNDINAMARCA</v>
          </cell>
        </row>
        <row r="3048">
          <cell r="AH3048" t="str">
            <v>MOSQUERA - NARIÑO</v>
          </cell>
        </row>
        <row r="3049">
          <cell r="AH3049" t="str">
            <v>MOTAVITA</v>
          </cell>
        </row>
        <row r="3050">
          <cell r="AH3050" t="str">
            <v>MUNICIPIOS ASOCIADOS DE LA SUBREGIÓN DE EMBALSES DE LOS RIOS NEGRO Y NARE -MASER-</v>
          </cell>
        </row>
        <row r="3051">
          <cell r="AH3051" t="str">
            <v>MUNICIPIOS ASOCIADOS DE LA TRONCAL DEL NORDESTE ANTIOQUEÑO</v>
          </cell>
        </row>
        <row r="3052">
          <cell r="AH3052" t="str">
            <v>MUNICIPIOS ASOCIADOS DE URABA -MADU-</v>
          </cell>
        </row>
        <row r="3053">
          <cell r="AH3053" t="str">
            <v>MUNICIPIOS ASOCIADOS DEL ALTIPLANO Y ORIENTE ANTIOQUEÑO -MASORA-</v>
          </cell>
        </row>
        <row r="3054">
          <cell r="AH3054" t="str">
            <v>MUNICIPIOS ASOCIADOS DEL BAJO PUTUMAYO</v>
          </cell>
        </row>
        <row r="3055">
          <cell r="AH3055" t="str">
            <v>MUNICIPIOS ASOCIADOS DEL VALLE DE ABURRA -MASA-</v>
          </cell>
        </row>
        <row r="3056">
          <cell r="AH3056" t="str">
            <v>MUNICIPIOS UNIDOS DEL SURORIENTE ANTIOQUEÑO -MUSA-</v>
          </cell>
        </row>
        <row r="3057">
          <cell r="AH3057" t="str">
            <v>MURILLO</v>
          </cell>
        </row>
        <row r="3058">
          <cell r="AH3058" t="str">
            <v>MURINDÓ</v>
          </cell>
        </row>
        <row r="3059">
          <cell r="AH3059" t="str">
            <v>MUTATÁ</v>
          </cell>
        </row>
        <row r="3060">
          <cell r="AH3060" t="str">
            <v>MUTISCUA</v>
          </cell>
        </row>
        <row r="3061">
          <cell r="AH3061" t="str">
            <v>MUZO</v>
          </cell>
        </row>
        <row r="3062">
          <cell r="AH3062" t="str">
            <v>NARIÑO - ANTIOQUIA</v>
          </cell>
        </row>
        <row r="3063">
          <cell r="AH3063" t="str">
            <v>NARIÑO - CUNDINAMARCA</v>
          </cell>
        </row>
        <row r="3064">
          <cell r="AH3064" t="str">
            <v>NARIÑO - NARIÑO</v>
          </cell>
        </row>
        <row r="3065">
          <cell r="AH3065" t="str">
            <v>NÁTAGA</v>
          </cell>
        </row>
        <row r="3066">
          <cell r="AH3066" t="str">
            <v>NATAGAIMA</v>
          </cell>
        </row>
        <row r="3067">
          <cell r="AH3067" t="str">
            <v>NECHÍ</v>
          </cell>
        </row>
        <row r="3068">
          <cell r="AH3068" t="str">
            <v>NECOCLÍ</v>
          </cell>
        </row>
        <row r="3069">
          <cell r="AH3069" t="str">
            <v>NEIRA</v>
          </cell>
        </row>
        <row r="3070">
          <cell r="AH3070" t="str">
            <v>NEIVA</v>
          </cell>
        </row>
        <row r="3071">
          <cell r="AH3071" t="str">
            <v>NEMOCÓN</v>
          </cell>
        </row>
        <row r="3072">
          <cell r="AH3072" t="str">
            <v>NILO</v>
          </cell>
        </row>
        <row r="3073">
          <cell r="AH3073" t="str">
            <v>NIMAIMA</v>
          </cell>
        </row>
        <row r="3074">
          <cell r="AH3074" t="str">
            <v>NOBSA</v>
          </cell>
        </row>
        <row r="3075">
          <cell r="AH3075" t="str">
            <v>NOCAIMA</v>
          </cell>
        </row>
        <row r="3076">
          <cell r="AH3076" t="str">
            <v>NORCASIA</v>
          </cell>
        </row>
        <row r="3077">
          <cell r="AH3077" t="str">
            <v>NOROSI</v>
          </cell>
        </row>
        <row r="3078">
          <cell r="AH3078" t="str">
            <v>NÓVITA</v>
          </cell>
        </row>
        <row r="3079">
          <cell r="AH3079" t="str">
            <v>NUEVA GRANADA</v>
          </cell>
        </row>
        <row r="3080">
          <cell r="AH3080" t="str">
            <v>NUEVO COLÓN</v>
          </cell>
        </row>
        <row r="3081">
          <cell r="AH3081" t="str">
            <v>NUNCHÍA</v>
          </cell>
        </row>
        <row r="3082">
          <cell r="AH3082" t="str">
            <v>NUQUÍ</v>
          </cell>
        </row>
        <row r="3083">
          <cell r="AH3083" t="str">
            <v>OBANDO</v>
          </cell>
        </row>
        <row r="3084">
          <cell r="AH3084" t="str">
            <v>OCAMONTE</v>
          </cell>
        </row>
        <row r="3085">
          <cell r="AH3085" t="str">
            <v>OCAÑA</v>
          </cell>
        </row>
        <row r="3086">
          <cell r="AH3086" t="str">
            <v>OIBA</v>
          </cell>
        </row>
        <row r="3087">
          <cell r="AH3087" t="str">
            <v>OIBANA DE SERVICIOS PUBLICOS</v>
          </cell>
        </row>
        <row r="3088">
          <cell r="AH3088" t="str">
            <v>OICATÁ</v>
          </cell>
        </row>
        <row r="3089">
          <cell r="AH3089" t="str">
            <v>OLAYA</v>
          </cell>
        </row>
        <row r="3090">
          <cell r="AH3090" t="str">
            <v>OLAYA HERRERA (BOCAS DE SATINGA)</v>
          </cell>
        </row>
        <row r="3091">
          <cell r="AH3091" t="str">
            <v>OLEODUCTO BICENTENARIO DE COLOMBIA S.A.S.</v>
          </cell>
        </row>
        <row r="3092">
          <cell r="AH3092" t="str">
            <v>OLEODUCTO CENTRAL S.A.</v>
          </cell>
        </row>
        <row r="3093">
          <cell r="AH3093" t="str">
            <v>OLEODUCTO DE COLOMBIA S.A.</v>
          </cell>
        </row>
        <row r="3094">
          <cell r="AH3094" t="str">
            <v>ONZAGA</v>
          </cell>
        </row>
        <row r="3095">
          <cell r="AH3095" t="str">
            <v>OPORAPA</v>
          </cell>
        </row>
        <row r="3096">
          <cell r="AH3096" t="str">
            <v>ORBITEL SERVICIOS INTERNACIONALES S.A.</v>
          </cell>
        </row>
        <row r="3097">
          <cell r="AH3097" t="str">
            <v>ORGANIZACION REGIONAL DE TELEVISION DEL EJE CAFETERO</v>
          </cell>
        </row>
        <row r="3098">
          <cell r="AH3098" t="str">
            <v>ORITO</v>
          </cell>
        </row>
        <row r="3099">
          <cell r="AH3099" t="str">
            <v>OROCUÉ</v>
          </cell>
        </row>
        <row r="3100">
          <cell r="AH3100" t="str">
            <v>ORQUESTA FILARMONICA DE BOGOTÁ</v>
          </cell>
        </row>
        <row r="3101">
          <cell r="AH3101" t="str">
            <v>ORTEGA</v>
          </cell>
        </row>
        <row r="3102">
          <cell r="AH3102" t="str">
            <v>OSPINA</v>
          </cell>
        </row>
        <row r="3103">
          <cell r="AH3103" t="str">
            <v>OTANCHE</v>
          </cell>
        </row>
        <row r="3104">
          <cell r="AH3104" t="str">
            <v>OVEJAS</v>
          </cell>
        </row>
        <row r="3105">
          <cell r="AH3105" t="str">
            <v>PA  ESE RITA ARANGO ALVAREZ DEL PINO EN LIQUIDACION - ARCHIVO</v>
          </cell>
        </row>
        <row r="3106">
          <cell r="AH3106" t="str">
            <v>PA. E.S.E. HOSPITAL UNIVERSITARIO DE BARRANQUILLA EN LIQUIDACION</v>
          </cell>
        </row>
        <row r="3107">
          <cell r="AH3107" t="str">
            <v>PACHAVITA</v>
          </cell>
        </row>
        <row r="3108">
          <cell r="AH3108" t="str">
            <v>PACHO</v>
          </cell>
        </row>
        <row r="3109">
          <cell r="AH3109" t="str">
            <v>PÁCORA</v>
          </cell>
        </row>
        <row r="3110">
          <cell r="AH3110" t="str">
            <v>PADILLA</v>
          </cell>
        </row>
        <row r="3111">
          <cell r="AH3111" t="str">
            <v>PÁEZ - BOYACA</v>
          </cell>
        </row>
        <row r="3112">
          <cell r="AH3112" t="str">
            <v>PÁEZ (BELALCÁZAR) - CAUCA</v>
          </cell>
        </row>
        <row r="3113">
          <cell r="AH3113" t="str">
            <v>PAICOL</v>
          </cell>
        </row>
        <row r="3114">
          <cell r="AH3114" t="str">
            <v>PAILITAS</v>
          </cell>
        </row>
        <row r="3115">
          <cell r="AH3115" t="str">
            <v>PAIME</v>
          </cell>
        </row>
        <row r="3116">
          <cell r="AH3116" t="str">
            <v>PAIPA</v>
          </cell>
        </row>
        <row r="3117">
          <cell r="AH3117" t="str">
            <v>PAJARITO</v>
          </cell>
        </row>
        <row r="3118">
          <cell r="AH3118" t="str">
            <v>PALERMO</v>
          </cell>
        </row>
        <row r="3119">
          <cell r="AH3119" t="str">
            <v>PALESTINA - CALDAS</v>
          </cell>
        </row>
        <row r="3120">
          <cell r="AH3120" t="str">
            <v>PALESTINA - HUILA</v>
          </cell>
        </row>
        <row r="3121">
          <cell r="AH3121" t="str">
            <v>PALMAR</v>
          </cell>
        </row>
        <row r="3122">
          <cell r="AH3122" t="str">
            <v>PALMAR DE VARELA</v>
          </cell>
        </row>
        <row r="3123">
          <cell r="AH3123" t="str">
            <v>PALMAS DEL SOCORRO</v>
          </cell>
        </row>
        <row r="3124">
          <cell r="AH3124" t="str">
            <v>PALMIRA</v>
          </cell>
        </row>
        <row r="3125">
          <cell r="AH3125" t="str">
            <v>PALOCABILDO</v>
          </cell>
        </row>
        <row r="3126">
          <cell r="AH3126" t="str">
            <v>PAMPLONA</v>
          </cell>
        </row>
        <row r="3127">
          <cell r="AH3127" t="str">
            <v>PAMPLONITA</v>
          </cell>
        </row>
        <row r="3128">
          <cell r="AH3128" t="str">
            <v>PANDI</v>
          </cell>
        </row>
        <row r="3129">
          <cell r="AH3129" t="str">
            <v>PANQUEBA</v>
          </cell>
        </row>
        <row r="3130">
          <cell r="AH3130" t="str">
            <v>PAP  BANCO CENTRAL HIPOTECARIO EN LIQUIDACION / ARCHIVO BOGOTA</v>
          </cell>
        </row>
        <row r="3131">
          <cell r="AH3131" t="str">
            <v>PAP - PAR ESE JOSE PRUDENCIO PADILLA EN LIQUIDACION</v>
          </cell>
        </row>
        <row r="3132">
          <cell r="AH3132" t="str">
            <v>PAP - PAR ESE POLICARPA SALAVARRIETA EN LIQUIDACION</v>
          </cell>
        </row>
        <row r="3133">
          <cell r="AH3133" t="str">
            <v>PAP BANCO CAFETERO EN LIQ - PAR</v>
          </cell>
        </row>
        <row r="3134">
          <cell r="AH3134" t="str">
            <v>PAP CAJA AGRARIA PENSIONES</v>
          </cell>
        </row>
        <row r="3135">
          <cell r="AH3135" t="str">
            <v>PAP EMPRESA COLOMBIANA DE GAS  PAR</v>
          </cell>
        </row>
        <row r="3136">
          <cell r="AH3136" t="str">
            <v>PAP ESE JOSE PRUDENCIO PADILLA - ARCHIVO</v>
          </cell>
        </row>
        <row r="3137">
          <cell r="AH3137" t="str">
            <v>PAP FIDUESTADO - PAR</v>
          </cell>
        </row>
        <row r="3138">
          <cell r="AH3138" t="str">
            <v>PAP METROTRANSITO EN LIQ. - PAR</v>
          </cell>
        </row>
        <row r="3139">
          <cell r="AH3139" t="str">
            <v>PAP PAR ESE RITA ARANGO ALVAREZ DEL PINO - EN LIQUIDACION</v>
          </cell>
        </row>
        <row r="3140">
          <cell r="AH3140" t="str">
            <v>PAP PAR INSTITUTO NACIONAL DE VIVIENDA DE INTERES SOCIAL Y REFORMA URBANA EN LIQUIDACION.</v>
          </cell>
        </row>
        <row r="3141">
          <cell r="AH3141" t="str">
            <v>PAR - PATRIMONIO AUTONOMO DE REMANENTES DE TELECOMUNICACIONES</v>
          </cell>
        </row>
        <row r="3142">
          <cell r="AH3142" t="str">
            <v>PAR BANCO CENTRAL HIPOTECARIO -EN LIQUIDACION</v>
          </cell>
        </row>
        <row r="3143">
          <cell r="AH3143" t="str">
            <v>PAR BANCO DEL ESTADO - EN LIQUIDACION</v>
          </cell>
        </row>
        <row r="3144">
          <cell r="AH3144" t="str">
            <v>PAR CAJANAL  S.A. EPS EN LIQUIDACION</v>
          </cell>
        </row>
        <row r="3145">
          <cell r="AH3145" t="str">
            <v>PAR E.S.E. ANTONIO NARIÑO</v>
          </cell>
        </row>
        <row r="3146">
          <cell r="AH3146" t="str">
            <v>PAR ELECTRIFICADORA DE BOLIVAR S.A. ESP -EN LIQUIDACION</v>
          </cell>
        </row>
        <row r="3147">
          <cell r="AH3147" t="str">
            <v>PAR ELECTRIFICADORA DE CORDOBA S.A. ESP - EN LIQUIDACION</v>
          </cell>
        </row>
        <row r="3148">
          <cell r="AH3148" t="str">
            <v>PAR ELECTRIFICADORA DE LA GUAJIRA S.A. ESP - EN LIQUIDACION</v>
          </cell>
        </row>
        <row r="3149">
          <cell r="AH3149" t="str">
            <v>PAR ELECTRIFICADORA DE SUCRE S.A. ESP - EN LIQUIDACION</v>
          </cell>
        </row>
        <row r="3150">
          <cell r="AH3150" t="str">
            <v>PAR ELECTRIFICADORA DEL ATLANTICO S.A. ESP -EN LIQUIDACION</v>
          </cell>
        </row>
        <row r="3151">
          <cell r="AH3151" t="str">
            <v>PAR ELECTRIFICADORA DEL CHOCO S.A. ESP - EN LIQUIDACION</v>
          </cell>
        </row>
        <row r="3152">
          <cell r="AH3152" t="str">
            <v>PAR ELECTRIFICADORA DEL MAGDALENA S.A. ESP EN LIQUIDACION</v>
          </cell>
        </row>
        <row r="3153">
          <cell r="AH3153" t="str">
            <v>PAR EMPRESA DE ENERGIA ELECTRICA DE MAGANGUE</v>
          </cell>
        </row>
        <row r="3154">
          <cell r="AH3154" t="str">
            <v>PAR ESE LUIS CARLOS GALAN SARMIENTO - EN LIQUIDACION</v>
          </cell>
        </row>
        <row r="3155">
          <cell r="AH3155" t="str">
            <v>PAR ESE LUIS CARLOS GALAN SARMIENTO EN LIQUIDACION - ARCHIVO</v>
          </cell>
        </row>
        <row r="3156">
          <cell r="AH3156" t="str">
            <v>PAR ESE POLICARPA SALAVARRIETA EN LIQUIDACION - ARCHIVO</v>
          </cell>
        </row>
        <row r="3157">
          <cell r="AH3157" t="str">
            <v>PARADOR DE TRANSPORTES DE LA PLATA S.A.</v>
          </cell>
        </row>
        <row r="3158">
          <cell r="AH3158" t="str">
            <v>PÁRAMO</v>
          </cell>
        </row>
        <row r="3159">
          <cell r="AH3159" t="str">
            <v>PARAPAT - PATRIMONIO AUTONOMO DE REMANENTES DE TELECOMUNICACIONES</v>
          </cell>
        </row>
        <row r="3160">
          <cell r="AH3160" t="str">
            <v>PARATEBUENO</v>
          </cell>
        </row>
        <row r="3161">
          <cell r="AH3161" t="str">
            <v>PARQUE TECNOLOGICO DE ANTIOQUIA S.A.</v>
          </cell>
        </row>
        <row r="3162">
          <cell r="AH3162" t="str">
            <v>PARQUES NACIONALES NATURALES DE COLOMBIA</v>
          </cell>
        </row>
        <row r="3163">
          <cell r="AH3163" t="str">
            <v>PASCA</v>
          </cell>
        </row>
        <row r="3164">
          <cell r="AH3164" t="str">
            <v>PATÍA (EL BORDO)</v>
          </cell>
        </row>
        <row r="3165">
          <cell r="AH3165" t="str">
            <v>PATRIMONIO AUTONOMO CAJANAL ARCHIVO</v>
          </cell>
        </row>
        <row r="3166">
          <cell r="AH3166" t="str">
            <v>PATRIMONIO AUTONOMO DE ADMINISTRACION Y PAGO E.S.E. RAFAEL URIBE URIBE CONT 019</v>
          </cell>
        </row>
        <row r="3167">
          <cell r="AH3167" t="str">
            <v>PATRIMONIO AUTONOMO DE PENSIONES DE CAJANAL</v>
          </cell>
        </row>
        <row r="3168">
          <cell r="AH3168" t="str">
            <v>PATRIMONIO AUTONOMO DE PENSIONES DE CAPRECOM - RIESGO INVALIDEZ</v>
          </cell>
        </row>
        <row r="3169">
          <cell r="AH3169" t="str">
            <v>PATRIMONIO AUTONOMO DE PENSIONES DE CAPRECOM - RIESGO SOBREVIVENCIA</v>
          </cell>
        </row>
        <row r="3170">
          <cell r="AH3170" t="str">
            <v>PATRIMONIO AUTONOMO DE PENSIONES DE CAPRECOM - RIESGO VEJEZ</v>
          </cell>
        </row>
        <row r="3171">
          <cell r="AH3171" t="str">
            <v>PATRIMONIO AUTONOMO DE PENSIONES DE INVALIDEZ DEL ISS</v>
          </cell>
        </row>
        <row r="3172">
          <cell r="AH3172" t="str">
            <v>PATRIMONIO AUTONOMO DE PENSIONES DE SOBREVIVIENTES DEL ISS</v>
          </cell>
        </row>
        <row r="3173">
          <cell r="AH3173" t="str">
            <v>PATRIMONIO AUTONOMO DE PENSIONES DE VEJEZ DEL ISS</v>
          </cell>
        </row>
        <row r="3174">
          <cell r="AH3174" t="str">
            <v>PATRIMONIO AUTONOMO DE PENSIONES DEL FONDO DE PREVISION SOCIAL DEL CONGRESO DE LA REPUBLICA</v>
          </cell>
        </row>
        <row r="3175">
          <cell r="AH3175" t="str">
            <v>PATRIMONIO AUTONOMO DE REMANENTES CAJA AGRARIA</v>
          </cell>
        </row>
        <row r="3176">
          <cell r="AH3176" t="str">
            <v>PATRIMONIO AUTONOMO DE REMANENTES DE ADPOSTAL</v>
          </cell>
        </row>
        <row r="3177">
          <cell r="AH3177" t="str">
            <v>PATRIMONIO AUTONOMO E.S.E. RAFAEL URIBE URIBE</v>
          </cell>
        </row>
        <row r="3178">
          <cell r="AH3178" t="str">
            <v>PAUNA</v>
          </cell>
        </row>
        <row r="3179">
          <cell r="AH3179" t="str">
            <v>PAYA</v>
          </cell>
        </row>
        <row r="3180">
          <cell r="AH3180" t="str">
            <v>PAZ DE ARIPORO</v>
          </cell>
        </row>
        <row r="3181">
          <cell r="AH3181" t="str">
            <v>PAZ DEL RIO</v>
          </cell>
        </row>
        <row r="3182">
          <cell r="AH3182" t="str">
            <v>PEDRAZA</v>
          </cell>
        </row>
        <row r="3183">
          <cell r="AH3183" t="str">
            <v>PELAYA</v>
          </cell>
        </row>
        <row r="3184">
          <cell r="AH3184" t="str">
            <v>PENSILVANIA</v>
          </cell>
        </row>
        <row r="3185">
          <cell r="AH3185" t="str">
            <v>PEOPLE CONTACT S.A</v>
          </cell>
        </row>
        <row r="3186">
          <cell r="AH3186" t="str">
            <v>PEQUE</v>
          </cell>
        </row>
        <row r="3187">
          <cell r="AH3187" t="str">
            <v>PEREIRA</v>
          </cell>
        </row>
        <row r="3188">
          <cell r="AH3188" t="str">
            <v>PESCA</v>
          </cell>
        </row>
        <row r="3189">
          <cell r="AH3189" t="str">
            <v>PIAMONTE</v>
          </cell>
        </row>
        <row r="3190">
          <cell r="AH3190" t="str">
            <v>PIEDECUESTA</v>
          </cell>
        </row>
        <row r="3191">
          <cell r="AH3191" t="str">
            <v>PIEDRAS</v>
          </cell>
        </row>
        <row r="3192">
          <cell r="AH3192" t="str">
            <v>PIENDAMÓ</v>
          </cell>
        </row>
        <row r="3193">
          <cell r="AH3193" t="str">
            <v>PIJAO</v>
          </cell>
        </row>
        <row r="3194">
          <cell r="AH3194" t="str">
            <v>PIJIÑO DEL CARMEN</v>
          </cell>
        </row>
        <row r="3195">
          <cell r="AH3195" t="str">
            <v>PINCHOTE</v>
          </cell>
        </row>
        <row r="3196">
          <cell r="AH3196" t="str">
            <v>PINILLOS</v>
          </cell>
        </row>
        <row r="3197">
          <cell r="AH3197" t="str">
            <v>PIOJÓ</v>
          </cell>
        </row>
        <row r="3198">
          <cell r="AH3198" t="str">
            <v>PISBA</v>
          </cell>
        </row>
        <row r="3199">
          <cell r="AH3199" t="str">
            <v>PISCICOLA SAN SILVESTRE</v>
          </cell>
        </row>
        <row r="3200">
          <cell r="AH3200" t="str">
            <v>PITALITO</v>
          </cell>
        </row>
        <row r="3201">
          <cell r="AH3201" t="str">
            <v>PIVIJAY</v>
          </cell>
        </row>
        <row r="3202">
          <cell r="AH3202" t="str">
            <v>PLANADAS</v>
          </cell>
        </row>
        <row r="3203">
          <cell r="AH3203" t="str">
            <v>PLANETA RICA</v>
          </cell>
        </row>
        <row r="3204">
          <cell r="AH3204" t="str">
            <v>PLATO</v>
          </cell>
        </row>
        <row r="3205">
          <cell r="AH3205" t="str">
            <v>PLAZA DE MERCADO DE APARTADO</v>
          </cell>
        </row>
        <row r="3206">
          <cell r="AH3206" t="str">
            <v>PLAZA DE MERCADO DE MOCOA</v>
          </cell>
        </row>
        <row r="3207">
          <cell r="AH3207" t="str">
            <v>PLAZA MAYOR MEDELLIN CONVENCIONES Y EXPOSICIONES  S.A.</v>
          </cell>
        </row>
        <row r="3208">
          <cell r="AH3208" t="str">
            <v>POLICARPA</v>
          </cell>
        </row>
        <row r="3209">
          <cell r="AH3209" t="str">
            <v>POLICIA NACIONAL</v>
          </cell>
        </row>
        <row r="3210">
          <cell r="AH3210" t="str">
            <v>POLIPROPILENO DEL CARIBE S.A.</v>
          </cell>
        </row>
        <row r="3211">
          <cell r="AH3211" t="str">
            <v>POLITECNICO COLOMBIANO  JAIME ISAZA CADAVID</v>
          </cell>
        </row>
        <row r="3212">
          <cell r="AH3212" t="str">
            <v>POLONUEVO</v>
          </cell>
        </row>
        <row r="3213">
          <cell r="AH3213" t="str">
            <v>PONEDERA</v>
          </cell>
        </row>
        <row r="3214">
          <cell r="AH3214" t="str">
            <v>POPAYÁN</v>
          </cell>
        </row>
        <row r="3215">
          <cell r="AH3215" t="str">
            <v>PORE</v>
          </cell>
        </row>
        <row r="3216">
          <cell r="AH3216" t="str">
            <v>POSITIVA COMPAÑIA DE SEGUROS S.A.</v>
          </cell>
        </row>
        <row r="3217">
          <cell r="AH3217" t="str">
            <v>POTOSÍ</v>
          </cell>
        </row>
        <row r="3218">
          <cell r="AH3218" t="str">
            <v>PRADERA</v>
          </cell>
        </row>
        <row r="3219">
          <cell r="AH3219" t="str">
            <v>PRADO</v>
          </cell>
        </row>
        <row r="3220">
          <cell r="AH3220" t="str">
            <v>PROCURADURIA GENERAL DE LA NACION</v>
          </cell>
        </row>
        <row r="3221">
          <cell r="AH3221" t="str">
            <v>PROMOTORA DE PROYECTOS SABANETA</v>
          </cell>
        </row>
        <row r="3222">
          <cell r="AH3222" t="str">
            <v>PROMOTORA DE VIVIENDA DE RISARALDA</v>
          </cell>
        </row>
        <row r="3223">
          <cell r="AH3223" t="str">
            <v>PROMOTORA DE VIVIENDA DEL QUINDÍO</v>
          </cell>
        </row>
        <row r="3224">
          <cell r="AH3224" t="str">
            <v>PROMOTORA DEL COMPLEJO AGROINDUSTRIAL DEL VALLE DEL ABURRA LTDA</v>
          </cell>
        </row>
        <row r="3225">
          <cell r="AH3225" t="str">
            <v>PROMOTORA DEL DESARROLLO DEL DISTRITO CENTRAL DE BARRANQUILLA</v>
          </cell>
        </row>
        <row r="3226">
          <cell r="AH3226" t="str">
            <v>PROMOTORA EMPRESARIAL DE BOLIVAR - PROBOLIVAR</v>
          </cell>
        </row>
        <row r="3227">
          <cell r="AH3227" t="str">
            <v>PROVIDENCIA</v>
          </cell>
        </row>
        <row r="3228">
          <cell r="AH3228" t="str">
            <v>PROVIDENCIA - NARIÑO</v>
          </cell>
        </row>
        <row r="3229">
          <cell r="AH3229" t="str">
            <v>PUEBLO BELLO</v>
          </cell>
        </row>
        <row r="3230">
          <cell r="AH3230" t="str">
            <v>PUEBLO NUEVO</v>
          </cell>
        </row>
        <row r="3231">
          <cell r="AH3231" t="str">
            <v>PUEBLO RICO - RISARALDA</v>
          </cell>
        </row>
        <row r="3232">
          <cell r="AH3232" t="str">
            <v>PUEBLORRICO - ANTIOQUIA</v>
          </cell>
        </row>
        <row r="3233">
          <cell r="AH3233" t="str">
            <v>PUEBLOVIEJO</v>
          </cell>
        </row>
        <row r="3234">
          <cell r="AH3234" t="str">
            <v>PUENTE NACIONAL</v>
          </cell>
        </row>
        <row r="3235">
          <cell r="AH3235" t="str">
            <v>PUERRES</v>
          </cell>
        </row>
        <row r="3236">
          <cell r="AH3236" t="str">
            <v>PUERTO ASÍS</v>
          </cell>
        </row>
        <row r="3237">
          <cell r="AH3237" t="str">
            <v>PUERTO BERRÍO</v>
          </cell>
        </row>
        <row r="3238">
          <cell r="AH3238" t="str">
            <v>PUERTO BOYACÁ</v>
          </cell>
        </row>
        <row r="3239">
          <cell r="AH3239" t="str">
            <v>PUERTO CAICEDO</v>
          </cell>
        </row>
        <row r="3240">
          <cell r="AH3240" t="str">
            <v>PUERTO CARREÑO</v>
          </cell>
        </row>
        <row r="3241">
          <cell r="AH3241" t="str">
            <v>PUERTO COLOMBIA</v>
          </cell>
        </row>
        <row r="3242">
          <cell r="AH3242" t="str">
            <v>PUERTO CONCORDIA</v>
          </cell>
        </row>
        <row r="3243">
          <cell r="AH3243" t="str">
            <v>PUERTO ESCONDIDO</v>
          </cell>
        </row>
        <row r="3244">
          <cell r="AH3244" t="str">
            <v>PUERTO GAITÁN</v>
          </cell>
        </row>
        <row r="3245">
          <cell r="AH3245" t="str">
            <v>PUERTO GUZMÁN</v>
          </cell>
        </row>
        <row r="3246">
          <cell r="AH3246" t="str">
            <v>PUERTO INÍRIDA</v>
          </cell>
        </row>
        <row r="3247">
          <cell r="AH3247" t="str">
            <v>PUERTO LEGUÍZAMO</v>
          </cell>
        </row>
        <row r="3248">
          <cell r="AH3248" t="str">
            <v>PUERTO LIBERTADOR</v>
          </cell>
        </row>
        <row r="3249">
          <cell r="AH3249" t="str">
            <v>PUERTO LLERAS</v>
          </cell>
        </row>
        <row r="3250">
          <cell r="AH3250" t="str">
            <v>PUERTO LÓPEZ</v>
          </cell>
        </row>
        <row r="3251">
          <cell r="AH3251" t="str">
            <v>PUERTO NARE (LA MAGDALENA)</v>
          </cell>
        </row>
        <row r="3252">
          <cell r="AH3252" t="str">
            <v>PUERTO NARIÑO</v>
          </cell>
        </row>
        <row r="3253">
          <cell r="AH3253" t="str">
            <v>PUERTO PARRA</v>
          </cell>
        </row>
        <row r="3254">
          <cell r="AH3254" t="str">
            <v>PUERTO RICO - CAQUETA</v>
          </cell>
        </row>
        <row r="3255">
          <cell r="AH3255" t="str">
            <v>PUERTO RICO - META</v>
          </cell>
        </row>
        <row r="3256">
          <cell r="AH3256" t="str">
            <v>PUERTO RONDÓN</v>
          </cell>
        </row>
        <row r="3257">
          <cell r="AH3257" t="str">
            <v>PUERTO SALGAR</v>
          </cell>
        </row>
        <row r="3258">
          <cell r="AH3258" t="str">
            <v>PUERTO SANTANDER</v>
          </cell>
        </row>
        <row r="3259">
          <cell r="AH3259" t="str">
            <v>PUERTO TEJADA</v>
          </cell>
        </row>
        <row r="3260">
          <cell r="AH3260" t="str">
            <v>PUERTO TRIUNFO</v>
          </cell>
        </row>
        <row r="3261">
          <cell r="AH3261" t="str">
            <v>PUERTO WILCHES</v>
          </cell>
        </row>
        <row r="3262">
          <cell r="AH3262" t="str">
            <v>PULÍ</v>
          </cell>
        </row>
        <row r="3263">
          <cell r="AH3263" t="str">
            <v>PUPIALES</v>
          </cell>
        </row>
        <row r="3264">
          <cell r="AH3264" t="str">
            <v>PURACÉ (COCONUCO)</v>
          </cell>
        </row>
        <row r="3265">
          <cell r="AH3265" t="str">
            <v>PURIFICACIÓN</v>
          </cell>
        </row>
        <row r="3266">
          <cell r="AH3266" t="str">
            <v>PURÍSIMA</v>
          </cell>
        </row>
        <row r="3267">
          <cell r="AH3267" t="str">
            <v>QUEBRADANEGRA</v>
          </cell>
        </row>
        <row r="3268">
          <cell r="AH3268" t="str">
            <v>QUETAME</v>
          </cell>
        </row>
        <row r="3269">
          <cell r="AH3269" t="str">
            <v>QUIBDÓ</v>
          </cell>
        </row>
        <row r="3270">
          <cell r="AH3270" t="str">
            <v>QUIMBAYA</v>
          </cell>
        </row>
        <row r="3271">
          <cell r="AH3271" t="str">
            <v>QUIMICA INTEGRADA S.A. -QUINSA-</v>
          </cell>
        </row>
        <row r="3272">
          <cell r="AH3272" t="str">
            <v>QUINCHÍA</v>
          </cell>
        </row>
        <row r="3273">
          <cell r="AH3273" t="str">
            <v>QUÍPAMA</v>
          </cell>
        </row>
        <row r="3274">
          <cell r="AH3274" t="str">
            <v>QUIPILE</v>
          </cell>
        </row>
        <row r="3275">
          <cell r="AH3275" t="str">
            <v>RADIO TELEVISION NACIONAL DE COLOMBIA RTVC</v>
          </cell>
        </row>
        <row r="3276">
          <cell r="AH3276" t="str">
            <v>RAGONVALIA</v>
          </cell>
        </row>
        <row r="3277">
          <cell r="AH3277" t="str">
            <v>RAMIRIQUÍ</v>
          </cell>
        </row>
        <row r="3278">
          <cell r="AH3278" t="str">
            <v>RÁQUIRA</v>
          </cell>
        </row>
        <row r="3279">
          <cell r="AH3279" t="str">
            <v>RECETOR</v>
          </cell>
        </row>
        <row r="3280">
          <cell r="AH3280" t="str">
            <v>REFINERIA DE CARTAGENA S.A.</v>
          </cell>
        </row>
        <row r="3281">
          <cell r="AH3281" t="str">
            <v>REFORESTADORA INDUSTRIAL DE ANTIOQUIA S.A</v>
          </cell>
        </row>
        <row r="3282">
          <cell r="AH3282" t="str">
            <v>REGIDOR</v>
          </cell>
        </row>
        <row r="3283">
          <cell r="AH3283" t="str">
            <v>REGISTRADURIA NACIONAL DEL ESTADO CIVIL</v>
          </cell>
        </row>
        <row r="3284">
          <cell r="AH3284" t="str">
            <v>REMEDIOS</v>
          </cell>
        </row>
        <row r="3285">
          <cell r="AH3285" t="str">
            <v>REMOLINO</v>
          </cell>
        </row>
        <row r="3286">
          <cell r="AH3286" t="str">
            <v>RENTING DE ANTIOQUIA S.A.S.</v>
          </cell>
        </row>
        <row r="3287">
          <cell r="AH3287" t="str">
            <v>REPELÓN</v>
          </cell>
        </row>
        <row r="3288">
          <cell r="AH3288" t="str">
            <v>RESTREPO - META</v>
          </cell>
        </row>
        <row r="3289">
          <cell r="AH3289" t="str">
            <v>RESTREPO - VALLE DEL CAUCA</v>
          </cell>
        </row>
        <row r="3290">
          <cell r="AH3290" t="str">
            <v>RICAURTE - CUNDINAMARCA</v>
          </cell>
        </row>
        <row r="3291">
          <cell r="AH3291" t="str">
            <v>RICAURTE - NARIÑO</v>
          </cell>
        </row>
        <row r="3292">
          <cell r="AH3292" t="str">
            <v>RIFAS Y JUEGOS DEL VALLE LTDA.</v>
          </cell>
        </row>
        <row r="3293">
          <cell r="AH3293" t="str">
            <v>RIFAS Y JUEGOS PROMOCIONALES DEL TOLIMA</v>
          </cell>
        </row>
        <row r="3294">
          <cell r="AH3294" t="str">
            <v>RÍO DE ORO</v>
          </cell>
        </row>
        <row r="3295">
          <cell r="AH3295" t="str">
            <v>RIO IRÓ</v>
          </cell>
        </row>
        <row r="3296">
          <cell r="AH3296" t="str">
            <v>RIO QUITO</v>
          </cell>
        </row>
        <row r="3297">
          <cell r="AH3297" t="str">
            <v>RIOBLANCO</v>
          </cell>
        </row>
        <row r="3298">
          <cell r="AH3298" t="str">
            <v>RIOFRÍO</v>
          </cell>
        </row>
        <row r="3299">
          <cell r="AH3299" t="str">
            <v>RIOHACHA</v>
          </cell>
        </row>
        <row r="3300">
          <cell r="AH3300" t="str">
            <v>RIONEGRO - ANTIOQUIA</v>
          </cell>
        </row>
        <row r="3301">
          <cell r="AH3301" t="str">
            <v>RIONEGRO - SANTANDER</v>
          </cell>
        </row>
        <row r="3302">
          <cell r="AH3302" t="str">
            <v>RIOSUCIO - CALDAS</v>
          </cell>
        </row>
        <row r="3303">
          <cell r="AH3303" t="str">
            <v>RIOSUCIO - CHOCÓ</v>
          </cell>
        </row>
        <row r="3304">
          <cell r="AH3304" t="str">
            <v>RIOVIEJO</v>
          </cell>
        </row>
        <row r="3305">
          <cell r="AH3305" t="str">
            <v>RISARALDA</v>
          </cell>
        </row>
        <row r="3306">
          <cell r="AH3306" t="str">
            <v>RIVERA</v>
          </cell>
        </row>
        <row r="3307">
          <cell r="AH3307" t="str">
            <v>ROBERTO PAYÁN (SAN JOSÉ)</v>
          </cell>
        </row>
        <row r="3308">
          <cell r="AH3308" t="str">
            <v>ROLDANILLO</v>
          </cell>
        </row>
        <row r="3309">
          <cell r="AH3309" t="str">
            <v>RONCESVALLES</v>
          </cell>
        </row>
        <row r="3310">
          <cell r="AH3310" t="str">
            <v>RONDÓN</v>
          </cell>
        </row>
        <row r="3311">
          <cell r="AH3311" t="str">
            <v>ROSAS</v>
          </cell>
        </row>
        <row r="3312">
          <cell r="AH3312" t="str">
            <v>ROVIRA</v>
          </cell>
        </row>
        <row r="3313">
          <cell r="AH3313" t="str">
            <v>SABANA DE TORRES</v>
          </cell>
        </row>
        <row r="3314">
          <cell r="AH3314" t="str">
            <v>SABANAGRANDE</v>
          </cell>
        </row>
        <row r="3315">
          <cell r="AH3315" t="str">
            <v>SABANALARGA - ANTIOQUIA</v>
          </cell>
        </row>
        <row r="3316">
          <cell r="AH3316" t="str">
            <v>SABANALARGA - ATLANTICO</v>
          </cell>
        </row>
        <row r="3317">
          <cell r="AH3317" t="str">
            <v>SABANALARGA - CASANARE</v>
          </cell>
        </row>
        <row r="3318">
          <cell r="AH3318" t="str">
            <v>SABANAS DE SAN ANGEL</v>
          </cell>
        </row>
        <row r="3319">
          <cell r="AH3319" t="str">
            <v>SABANETA</v>
          </cell>
        </row>
        <row r="3320">
          <cell r="AH3320" t="str">
            <v>SABOYÁ</v>
          </cell>
        </row>
        <row r="3321">
          <cell r="AH3321" t="str">
            <v>SÁCAMA</v>
          </cell>
        </row>
        <row r="3322">
          <cell r="AH3322" t="str">
            <v>SÁCHICA</v>
          </cell>
        </row>
        <row r="3323">
          <cell r="AH3323" t="str">
            <v>SAHAGÚN</v>
          </cell>
        </row>
        <row r="3324">
          <cell r="AH3324" t="str">
            <v>SALADOBLANCO</v>
          </cell>
        </row>
        <row r="3325">
          <cell r="AH3325" t="str">
            <v>SALAMINA - CALDAS</v>
          </cell>
        </row>
        <row r="3326">
          <cell r="AH3326" t="str">
            <v>SALAMINA - MAGDALENA</v>
          </cell>
        </row>
        <row r="3327">
          <cell r="AH3327" t="str">
            <v>SALAZAR DE LAS PALMAS</v>
          </cell>
        </row>
        <row r="3328">
          <cell r="AH3328" t="str">
            <v>SALDAÑA</v>
          </cell>
        </row>
        <row r="3329">
          <cell r="AH3329" t="str">
            <v>SALENTO</v>
          </cell>
        </row>
        <row r="3330">
          <cell r="AH3330" t="str">
            <v>SALGAR</v>
          </cell>
        </row>
        <row r="3331">
          <cell r="AH3331" t="str">
            <v>SAMACÁ</v>
          </cell>
        </row>
        <row r="3332">
          <cell r="AH3332" t="str">
            <v>SAMANÁ</v>
          </cell>
        </row>
        <row r="3333">
          <cell r="AH3333" t="str">
            <v>SAMANIEGO</v>
          </cell>
        </row>
        <row r="3334">
          <cell r="AH3334" t="str">
            <v>SAMPUÉS</v>
          </cell>
        </row>
        <row r="3335">
          <cell r="AH3335" t="str">
            <v>SAN AGUSTÍN</v>
          </cell>
        </row>
        <row r="3336">
          <cell r="AH3336" t="str">
            <v>SAN ALBERTO</v>
          </cell>
        </row>
        <row r="3337">
          <cell r="AH3337" t="str">
            <v>SAN ANDRÉS - SANTANDER</v>
          </cell>
        </row>
        <row r="3338">
          <cell r="AH3338" t="str">
            <v>SAN ANDRÉS DE CUERQUIA</v>
          </cell>
        </row>
        <row r="3339">
          <cell r="AH3339" t="str">
            <v>SAN ANDRÉS DE SOTAVENTO</v>
          </cell>
        </row>
        <row r="3340">
          <cell r="AH3340" t="str">
            <v>SAN ANTERO</v>
          </cell>
        </row>
        <row r="3341">
          <cell r="AH3341" t="str">
            <v>SAN ANTONIO</v>
          </cell>
        </row>
        <row r="3342">
          <cell r="AH3342" t="str">
            <v>SAN ANTONIO DE PALMITO</v>
          </cell>
        </row>
        <row r="3343">
          <cell r="AH3343" t="str">
            <v>SAN ANTONIO DEL TEQUENDAMA</v>
          </cell>
        </row>
        <row r="3344">
          <cell r="AH3344" t="str">
            <v>SAN BENITO</v>
          </cell>
        </row>
        <row r="3345">
          <cell r="AH3345" t="str">
            <v>SAN BENITO ABAD</v>
          </cell>
        </row>
        <row r="3346">
          <cell r="AH3346" t="str">
            <v>SAN BERNARDO - CUNDINAMARCA</v>
          </cell>
        </row>
        <row r="3347">
          <cell r="AH3347" t="str">
            <v>SAN BERNARDO - NARIÑO</v>
          </cell>
        </row>
        <row r="3348">
          <cell r="AH3348" t="str">
            <v>SAN BERNARDO DEL VIENTO</v>
          </cell>
        </row>
        <row r="3349">
          <cell r="AH3349" t="str">
            <v>SAN CALIXTO</v>
          </cell>
        </row>
        <row r="3350">
          <cell r="AH3350" t="str">
            <v>SAN CARLOS - ANTIOQUIA</v>
          </cell>
        </row>
        <row r="3351">
          <cell r="AH3351" t="str">
            <v>SAN CARLOS - CORDOBA</v>
          </cell>
        </row>
        <row r="3352">
          <cell r="AH3352" t="str">
            <v>SAN CARLOS DE GUAROA</v>
          </cell>
        </row>
        <row r="3353">
          <cell r="AH3353" t="str">
            <v>SAN CAYETANO - CUNDINAMARCA</v>
          </cell>
        </row>
        <row r="3354">
          <cell r="AH3354" t="str">
            <v>SAN CAYETANO - NORTE DE SANTANDER</v>
          </cell>
        </row>
        <row r="3355">
          <cell r="AH3355" t="str">
            <v>SAN CRISTÓBAL</v>
          </cell>
        </row>
        <row r="3356">
          <cell r="AH3356" t="str">
            <v>SAN DIEGO</v>
          </cell>
        </row>
        <row r="3357">
          <cell r="AH3357" t="str">
            <v>SAN EDUARDO</v>
          </cell>
        </row>
        <row r="3358">
          <cell r="AH3358" t="str">
            <v>SAN ESTANISLAO</v>
          </cell>
        </row>
        <row r="3359">
          <cell r="AH3359" t="str">
            <v>SAN FERNANDO</v>
          </cell>
        </row>
        <row r="3360">
          <cell r="AH3360" t="str">
            <v>SAN FRANCISCO - ANTIOQUIA</v>
          </cell>
        </row>
        <row r="3361">
          <cell r="AH3361" t="str">
            <v>SAN FRANCISCO - CUNDINAMARCA</v>
          </cell>
        </row>
        <row r="3362">
          <cell r="AH3362" t="str">
            <v>SAN FRANCISCO - PUTUMAYO</v>
          </cell>
        </row>
        <row r="3363">
          <cell r="AH3363" t="str">
            <v>SAN GIL</v>
          </cell>
        </row>
        <row r="3364">
          <cell r="AH3364" t="str">
            <v>SAN JACINTO - BOLIVAR</v>
          </cell>
        </row>
        <row r="3365">
          <cell r="AH3365" t="str">
            <v>SAN JACINTO DEL CAUCA</v>
          </cell>
        </row>
        <row r="3366">
          <cell r="AH3366" t="str">
            <v>SAN JERÓNIMO</v>
          </cell>
        </row>
        <row r="3367">
          <cell r="AH3367" t="str">
            <v>SAN JOAQUÍN</v>
          </cell>
        </row>
        <row r="3368">
          <cell r="AH3368" t="str">
            <v>SAN JOSÉ - CALDAS</v>
          </cell>
        </row>
        <row r="3369">
          <cell r="AH3369" t="str">
            <v>SAN JOSÉ DE CUCUTA</v>
          </cell>
        </row>
        <row r="3370">
          <cell r="AH3370" t="str">
            <v>SAN JOSÉ DE LA FRAGUA</v>
          </cell>
        </row>
        <row r="3371">
          <cell r="AH3371" t="str">
            <v>SAN JOSÉ DE LA MONTAÑA</v>
          </cell>
        </row>
        <row r="3372">
          <cell r="AH3372" t="str">
            <v>SAN JOSÉ DE MIRANDA</v>
          </cell>
        </row>
        <row r="3373">
          <cell r="AH3373" t="str">
            <v>SAN JOSÉ DE PARE</v>
          </cell>
        </row>
        <row r="3374">
          <cell r="AH3374" t="str">
            <v>SAN JOSE DE URE</v>
          </cell>
        </row>
        <row r="3375">
          <cell r="AH3375" t="str">
            <v>SAN JOSÉ DEL GUAVIARE</v>
          </cell>
        </row>
        <row r="3376">
          <cell r="AH3376" t="str">
            <v>SAN JOSÉ DEL PALMAR</v>
          </cell>
        </row>
        <row r="3377">
          <cell r="AH3377" t="str">
            <v>SAN JUAN BAUTISTA DE GUACARI</v>
          </cell>
        </row>
        <row r="3378">
          <cell r="AH3378" t="str">
            <v>SAN JUAN DE ARAMA</v>
          </cell>
        </row>
        <row r="3379">
          <cell r="AH3379" t="str">
            <v>SAN JUAN DE BETULIA</v>
          </cell>
        </row>
        <row r="3380">
          <cell r="AH3380" t="str">
            <v>SAN JUAN DE PASTO</v>
          </cell>
        </row>
        <row r="3381">
          <cell r="AH3381" t="str">
            <v>SAN JUAN DE RIO SECO</v>
          </cell>
        </row>
        <row r="3382">
          <cell r="AH3382" t="str">
            <v>SAN JUAN DE URABÁ</v>
          </cell>
        </row>
        <row r="3383">
          <cell r="AH3383" t="str">
            <v>SAN JUAN DEL CESAR</v>
          </cell>
        </row>
        <row r="3384">
          <cell r="AH3384" t="str">
            <v>SAN JUAN NEPOMUCENO</v>
          </cell>
        </row>
        <row r="3385">
          <cell r="AH3385" t="str">
            <v>SAN JUANITO</v>
          </cell>
        </row>
        <row r="3386">
          <cell r="AH3386" t="str">
            <v>SAN LORENZO</v>
          </cell>
        </row>
        <row r="3387">
          <cell r="AH3387" t="str">
            <v>SAN LUIS - ANTIOQUIA</v>
          </cell>
        </row>
        <row r="3388">
          <cell r="AH3388" t="str">
            <v>SAN LUIS - TOLIMA</v>
          </cell>
        </row>
        <row r="3389">
          <cell r="AH3389" t="str">
            <v>SAN LUIS DE GACENO</v>
          </cell>
        </row>
        <row r="3390">
          <cell r="AH3390" t="str">
            <v>SAN LUIS DE PALENQUE</v>
          </cell>
        </row>
        <row r="3391">
          <cell r="AH3391" t="str">
            <v>SAN MARCOS</v>
          </cell>
        </row>
        <row r="3392">
          <cell r="AH3392" t="str">
            <v>SAN MARTÍN - CESAR</v>
          </cell>
        </row>
        <row r="3393">
          <cell r="AH3393" t="str">
            <v>SAN MARTÍN - META</v>
          </cell>
        </row>
        <row r="3394">
          <cell r="AH3394" t="str">
            <v>SAN MARTÍN DE LOBA</v>
          </cell>
        </row>
        <row r="3395">
          <cell r="AH3395" t="str">
            <v>SAN MATEO</v>
          </cell>
        </row>
        <row r="3396">
          <cell r="AH3396" t="str">
            <v>SAN MIGUEL - PUTUMAYO</v>
          </cell>
        </row>
        <row r="3397">
          <cell r="AH3397" t="str">
            <v>SAN MIGUEL - SANTANDER</v>
          </cell>
        </row>
        <row r="3398">
          <cell r="AH3398" t="str">
            <v>SAN MIGUEL DE MOCOA</v>
          </cell>
        </row>
        <row r="3399">
          <cell r="AH3399" t="str">
            <v>SAN MIGUEL DE SEMA</v>
          </cell>
        </row>
        <row r="3400">
          <cell r="AH3400" t="str">
            <v>SAN ONOFRE</v>
          </cell>
        </row>
        <row r="3401">
          <cell r="AH3401" t="str">
            <v>SAN PABLO - BOLIVAR</v>
          </cell>
        </row>
        <row r="3402">
          <cell r="AH3402" t="str">
            <v>SAN PABLO - NARIÑO</v>
          </cell>
        </row>
        <row r="3403">
          <cell r="AH3403" t="str">
            <v>SAN PABLO DE BORBUR</v>
          </cell>
        </row>
        <row r="3404">
          <cell r="AH3404" t="str">
            <v>SAN PEDRO - SUCRE</v>
          </cell>
        </row>
        <row r="3405">
          <cell r="AH3405" t="str">
            <v>SAN PEDRO - VALLE DEL CAUCA</v>
          </cell>
        </row>
        <row r="3406">
          <cell r="AH3406" t="str">
            <v>SAN PEDRO DE CARTAGO</v>
          </cell>
        </row>
        <row r="3407">
          <cell r="AH3407" t="str">
            <v>SAN PEDRO DE LOS MILAGROS</v>
          </cell>
        </row>
        <row r="3408">
          <cell r="AH3408" t="str">
            <v>SAN PEDRO DE URABA</v>
          </cell>
        </row>
        <row r="3409">
          <cell r="AH3409" t="str">
            <v>SAN PELAYO</v>
          </cell>
        </row>
        <row r="3410">
          <cell r="AH3410" t="str">
            <v>SAN RAFAEL</v>
          </cell>
        </row>
        <row r="3411">
          <cell r="AH3411" t="str">
            <v>SAN ROQUE</v>
          </cell>
        </row>
        <row r="3412">
          <cell r="AH3412" t="str">
            <v>SAN SEBASTIÁN</v>
          </cell>
        </row>
        <row r="3413">
          <cell r="AH3413" t="str">
            <v>SAN SEBASTIAN DE BUENAVISTA</v>
          </cell>
        </row>
        <row r="3414">
          <cell r="AH3414" t="str">
            <v>SAN SEBASTIAN DE MARIQUITA</v>
          </cell>
        </row>
        <row r="3415">
          <cell r="AH3415" t="str">
            <v>SAN VICENTE</v>
          </cell>
        </row>
        <row r="3416">
          <cell r="AH3416" t="str">
            <v>SAN VICENTE DE CHUCURÍ</v>
          </cell>
        </row>
        <row r="3417">
          <cell r="AH3417" t="str">
            <v>SAN VICENTE DEL CAGUÁN</v>
          </cell>
        </row>
        <row r="3418">
          <cell r="AH3418" t="str">
            <v>SAN ZENÓN</v>
          </cell>
        </row>
        <row r="3419">
          <cell r="AH3419" t="str">
            <v>SANDONÁ</v>
          </cell>
        </row>
        <row r="3420">
          <cell r="AH3420" t="str">
            <v>SANTA ANA</v>
          </cell>
        </row>
        <row r="3421">
          <cell r="AH3421" t="str">
            <v>SANTA BÁRBARA  (ISCUANDÉ)</v>
          </cell>
        </row>
        <row r="3422">
          <cell r="AH3422" t="str">
            <v>SANTA BÁRBARA - ANTIOQUIA</v>
          </cell>
        </row>
        <row r="3423">
          <cell r="AH3423" t="str">
            <v>SANTA BÁRBARA - SANTANDER</v>
          </cell>
        </row>
        <row r="3424">
          <cell r="AH3424" t="str">
            <v>SANTA BÁRBARA DE PINTO</v>
          </cell>
        </row>
        <row r="3425">
          <cell r="AH3425" t="str">
            <v>SANTA CATALINA - BOLIVAR</v>
          </cell>
        </row>
        <row r="3426">
          <cell r="AH3426" t="str">
            <v>SANTA CRUZ DE LORICA</v>
          </cell>
        </row>
        <row r="3427">
          <cell r="AH3427" t="str">
            <v>SANTA CRUZ DE MOMPÓX</v>
          </cell>
        </row>
        <row r="3428">
          <cell r="AH3428" t="str">
            <v>SANTA HELENA DE OPÓN</v>
          </cell>
        </row>
        <row r="3429">
          <cell r="AH3429" t="str">
            <v>SANTA ISABEL</v>
          </cell>
        </row>
        <row r="3430">
          <cell r="AH3430" t="str">
            <v>SANTA LUCÍA</v>
          </cell>
        </row>
        <row r="3431">
          <cell r="AH3431" t="str">
            <v>SANTA MARÍA - BOYACÁ</v>
          </cell>
        </row>
        <row r="3432">
          <cell r="AH3432" t="str">
            <v>SANTA MARÍA - HUILA</v>
          </cell>
        </row>
        <row r="3433">
          <cell r="AH3433" t="str">
            <v>SANTA MARTA, DISTRITO TURISTICO, CULTURAL E HISTORICO</v>
          </cell>
        </row>
        <row r="3434">
          <cell r="AH3434" t="str">
            <v>SANTA ROSA - CAUCA</v>
          </cell>
        </row>
        <row r="3435">
          <cell r="AH3435" t="str">
            <v>SANTA ROSA DE CABAL</v>
          </cell>
        </row>
        <row r="3436">
          <cell r="AH3436" t="str">
            <v>SANTA ROSA DE OSOS</v>
          </cell>
        </row>
        <row r="3437">
          <cell r="AH3437" t="str">
            <v>SANTA ROSA DE VITERBO</v>
          </cell>
        </row>
        <row r="3438">
          <cell r="AH3438" t="str">
            <v>SANTA ROSA DEL SUR</v>
          </cell>
        </row>
        <row r="3439">
          <cell r="AH3439" t="str">
            <v>SANTA ROSA NORTE</v>
          </cell>
        </row>
        <row r="3440">
          <cell r="AH3440" t="str">
            <v>SANTA ROSALÍA</v>
          </cell>
        </row>
        <row r="3441">
          <cell r="AH3441" t="str">
            <v>SANTA SOFÍA</v>
          </cell>
        </row>
        <row r="3442">
          <cell r="AH3442" t="str">
            <v>SANTACRUZ  (GUACHAVÉS)</v>
          </cell>
        </row>
        <row r="3443">
          <cell r="AH3443" t="str">
            <v>SANTAFE DE ANTIOQUIA</v>
          </cell>
        </row>
        <row r="3444">
          <cell r="AH3444" t="str">
            <v>SANTANA</v>
          </cell>
        </row>
        <row r="3445">
          <cell r="AH3445" t="str">
            <v>SANTANDER DE QUILICHAO</v>
          </cell>
        </row>
        <row r="3446">
          <cell r="AH3446" t="str">
            <v>SANTIAGO - NORTE DE SANTANDER</v>
          </cell>
        </row>
        <row r="3447">
          <cell r="AH3447" t="str">
            <v>SANTIAGO - PUTUMAYO</v>
          </cell>
        </row>
        <row r="3448">
          <cell r="AH3448" t="str">
            <v>SANTIAGO DE CALI</v>
          </cell>
        </row>
        <row r="3449">
          <cell r="AH3449" t="str">
            <v>SANTIAGO DE TOLÚ</v>
          </cell>
        </row>
        <row r="3450">
          <cell r="AH3450" t="str">
            <v>SANTO DOMINGO</v>
          </cell>
        </row>
        <row r="3451">
          <cell r="AH3451" t="str">
            <v>SANTO DOMINGO DE SILOS</v>
          </cell>
        </row>
        <row r="3452">
          <cell r="AH3452" t="str">
            <v>SANTO TOMAS</v>
          </cell>
        </row>
        <row r="3453">
          <cell r="AH3453" t="str">
            <v>SANTUARIO - ANTIOQUIA</v>
          </cell>
        </row>
        <row r="3454">
          <cell r="AH3454" t="str">
            <v>SANTUARIO - RISARALDA</v>
          </cell>
        </row>
        <row r="3455">
          <cell r="AH3455" t="str">
            <v>SAPUYES</v>
          </cell>
        </row>
        <row r="3456">
          <cell r="AH3456" t="str">
            <v>SARAVENA</v>
          </cell>
        </row>
        <row r="3457">
          <cell r="AH3457" t="str">
            <v>SARDINATA</v>
          </cell>
        </row>
        <row r="3458">
          <cell r="AH3458" t="str">
            <v>SASAIMA</v>
          </cell>
        </row>
        <row r="3459">
          <cell r="AH3459" t="str">
            <v>SATIVANORTE</v>
          </cell>
        </row>
        <row r="3460">
          <cell r="AH3460" t="str">
            <v>SATIVASUR</v>
          </cell>
        </row>
        <row r="3461">
          <cell r="AH3461" t="str">
            <v>SEGOVIA</v>
          </cell>
        </row>
        <row r="3462">
          <cell r="AH3462" t="str">
            <v>SENADO DE LA REPUBLICA</v>
          </cell>
        </row>
        <row r="3463">
          <cell r="AH3463" t="str">
            <v>SERVICIO AEREO A TERRITORIOS NACIONALES</v>
          </cell>
        </row>
        <row r="3464">
          <cell r="AH3464" t="str">
            <v>SERVICIO GEOLÓGICO COLOMBIANO</v>
          </cell>
        </row>
        <row r="3465">
          <cell r="AH3465" t="str">
            <v>SERVICIO NACIONAL DE APRENDIZAJE</v>
          </cell>
        </row>
        <row r="3466">
          <cell r="AH3466" t="str">
            <v>SERVICIOS MÉDICOS ASISTENCIALES DEL CHOCÓ - SEMACH IPS</v>
          </cell>
        </row>
        <row r="3467">
          <cell r="AH3467" t="str">
            <v>SERVICIOS POSTALES NACIONALES S.A.</v>
          </cell>
        </row>
        <row r="3468">
          <cell r="AH3468" t="str">
            <v>SERVICIOS PÚBLICOS DE PUERTO GAITÁN - META</v>
          </cell>
        </row>
        <row r="3469">
          <cell r="AH3469" t="str">
            <v>SESQUILÉ</v>
          </cell>
        </row>
        <row r="3470">
          <cell r="AH3470" t="str">
            <v>SEVILLA</v>
          </cell>
        </row>
        <row r="3471">
          <cell r="AH3471" t="str">
            <v>SIACHOQUE</v>
          </cell>
        </row>
        <row r="3472">
          <cell r="AH3472" t="str">
            <v>SIBATÉ</v>
          </cell>
        </row>
        <row r="3473">
          <cell r="AH3473" t="str">
            <v>SIBUNDOY</v>
          </cell>
        </row>
        <row r="3474">
          <cell r="AH3474" t="str">
            <v>SILVANIA</v>
          </cell>
        </row>
        <row r="3475">
          <cell r="AH3475" t="str">
            <v>SILVIA</v>
          </cell>
        </row>
        <row r="3476">
          <cell r="AH3476" t="str">
            <v>SIMACOTA</v>
          </cell>
        </row>
        <row r="3477">
          <cell r="AH3477" t="str">
            <v>SIMIJACA</v>
          </cell>
        </row>
        <row r="3478">
          <cell r="AH3478" t="str">
            <v>SIMITÍ</v>
          </cell>
        </row>
        <row r="3479">
          <cell r="AH3479" t="str">
            <v>SINCÉ</v>
          </cell>
        </row>
        <row r="3480">
          <cell r="AH3480" t="str">
            <v>SINCELEJO</v>
          </cell>
        </row>
        <row r="3481">
          <cell r="AH3481" t="str">
            <v>SIPÍ</v>
          </cell>
        </row>
        <row r="3482">
          <cell r="AH3482" t="str">
            <v>SISTEMA ESTRATEGICO DE TRANSPORTE PUBLICO DE PASAJEROS DE POPAYAN  MOVILIDAD FUTURA S.A.S</v>
          </cell>
        </row>
        <row r="3483">
          <cell r="AH3483" t="str">
            <v>SISTEMA ESTRATEGICO DE TRANSPORTE PUBLICO DE SANTA MARTA S.A.S.</v>
          </cell>
        </row>
        <row r="3484">
          <cell r="AH3484" t="str">
            <v>SISTEMA GENERAL DE REGALÍAS</v>
          </cell>
        </row>
        <row r="3485">
          <cell r="AH3485" t="str">
            <v>SISTEMAS INTELIGENTES EN RED S.A.S.</v>
          </cell>
        </row>
        <row r="3486">
          <cell r="AH3486" t="str">
            <v>SITIONUEVO</v>
          </cell>
        </row>
        <row r="3487">
          <cell r="AH3487" t="str">
            <v>SOACHA</v>
          </cell>
        </row>
        <row r="3488">
          <cell r="AH3488" t="str">
            <v>SOATÁ</v>
          </cell>
        </row>
        <row r="3489">
          <cell r="AH3489" t="str">
            <v>SOCHA</v>
          </cell>
        </row>
        <row r="3490">
          <cell r="AH3490" t="str">
            <v>SOCIEDAD ADMINISTRADORA DE LA PLAZA DE MERCADO Y MATADERO MUNICIPAL</v>
          </cell>
        </row>
        <row r="3491">
          <cell r="AH3491" t="str">
            <v>SOCIEDAD ALMIDONES DE SUCRE S.A.</v>
          </cell>
        </row>
        <row r="3492">
          <cell r="AH3492" t="str">
            <v>SOCIEDAD DE ACTIVOS ESPECIALES S.A.S.</v>
          </cell>
        </row>
        <row r="3493">
          <cell r="AH3493" t="str">
            <v>SOCIEDAD DE ACUEDUCTO Y ALCANTARILLADO DEL VALLE DEL CAUCA -ACUAVALLE-</v>
          </cell>
        </row>
        <row r="3494">
          <cell r="AH3494" t="str">
            <v>SOCIEDAD DE ACUEDUCTOS Y ALCANTARILLADOS DEL HUILA - AGUAS DEL HUILA S.A .</v>
          </cell>
        </row>
        <row r="3495">
          <cell r="AH3495" t="str">
            <v>SOCIEDAD DE TELEVISIÓN DE LAS ISLAS</v>
          </cell>
        </row>
        <row r="3496">
          <cell r="AH3496" t="str">
            <v>SOCIEDAD GEOGRÁFICA DE COLOMBIA - ACADEMIA DE CIENCIAS GEOGRÁFICAS</v>
          </cell>
        </row>
        <row r="3497">
          <cell r="AH3497" t="str">
            <v>SOCIEDAD HOTEL DE TENZA LTDA</v>
          </cell>
        </row>
        <row r="3498">
          <cell r="AH3498" t="str">
            <v>SOCIEDAD HOTELERA TEQUENDAMA S.A</v>
          </cell>
        </row>
        <row r="3499">
          <cell r="AH3499" t="str">
            <v>SOCIEDAD TELEVISION DE ANTIOQUIA LTDA. - TELEANTIOQUIA</v>
          </cell>
        </row>
        <row r="3500">
          <cell r="AH3500" t="str">
            <v>SOCIEDAD TERMINAL DE TRANSPORTE TERRESTRE DE IPIALES S.A.</v>
          </cell>
        </row>
        <row r="3501">
          <cell r="AH3501" t="str">
            <v>SOCIEDAD TERMINAL DE TRANSPORTES DE OCAÑA S.A.</v>
          </cell>
        </row>
        <row r="3502">
          <cell r="AH3502" t="str">
            <v>SOCORRO</v>
          </cell>
        </row>
        <row r="3503">
          <cell r="AH3503" t="str">
            <v>SOCOTÁ</v>
          </cell>
        </row>
        <row r="3504">
          <cell r="AH3504" t="str">
            <v>SOCOTUR LTDA.</v>
          </cell>
        </row>
        <row r="3505">
          <cell r="AH3505" t="str">
            <v>SOGAMOSO</v>
          </cell>
        </row>
        <row r="3506">
          <cell r="AH3506" t="str">
            <v>SOLANO</v>
          </cell>
        </row>
        <row r="3507">
          <cell r="AH3507" t="str">
            <v>SOLEDAD</v>
          </cell>
        </row>
        <row r="3508">
          <cell r="AH3508" t="str">
            <v>SOLITA</v>
          </cell>
        </row>
        <row r="3509">
          <cell r="AH3509" t="str">
            <v>SOMONDOCO</v>
          </cell>
        </row>
        <row r="3510">
          <cell r="AH3510" t="str">
            <v>SONSÓN</v>
          </cell>
        </row>
        <row r="3511">
          <cell r="AH3511" t="str">
            <v>SOPETRÁN</v>
          </cell>
        </row>
        <row r="3512">
          <cell r="AH3512" t="str">
            <v>SOPLAVIENTO</v>
          </cell>
        </row>
        <row r="3513">
          <cell r="AH3513" t="str">
            <v>SOPÓ</v>
          </cell>
        </row>
        <row r="3514">
          <cell r="AH3514" t="str">
            <v>SORA</v>
          </cell>
        </row>
        <row r="3515">
          <cell r="AH3515" t="str">
            <v>SORACÁ</v>
          </cell>
        </row>
        <row r="3516">
          <cell r="AH3516" t="str">
            <v>SORTEO EXTRAORDINARIO DE COLOMBIA LTDA.</v>
          </cell>
        </row>
        <row r="3517">
          <cell r="AH3517" t="str">
            <v>SORTEO EXTRAORDINARIO DE VILLA DE LEIVA</v>
          </cell>
        </row>
        <row r="3518">
          <cell r="AH3518" t="str">
            <v>SOTAQUIRÁ</v>
          </cell>
        </row>
        <row r="3519">
          <cell r="AH3519" t="str">
            <v>SOTARÁ (PAISPAMBA)</v>
          </cell>
        </row>
        <row r="3520">
          <cell r="AH3520" t="str">
            <v>SPA RIVERA TERMALES S.A.</v>
          </cell>
        </row>
        <row r="3521">
          <cell r="AH3521" t="str">
            <v>SUAITA</v>
          </cell>
        </row>
        <row r="3522">
          <cell r="AH3522" t="str">
            <v>SUAN</v>
          </cell>
        </row>
        <row r="3523">
          <cell r="AH3523" t="str">
            <v>SUÁREZ - CAUCA</v>
          </cell>
        </row>
        <row r="3524">
          <cell r="AH3524" t="str">
            <v>SUÁREZ - TOLIMA</v>
          </cell>
        </row>
        <row r="3525">
          <cell r="AH3525" t="str">
            <v>SUAZA</v>
          </cell>
        </row>
        <row r="3526">
          <cell r="AH3526" t="str">
            <v>SUBACHOQUE</v>
          </cell>
        </row>
        <row r="3527">
          <cell r="AH3527" t="str">
            <v>SUCRE - CAUCA</v>
          </cell>
        </row>
        <row r="3528">
          <cell r="AH3528" t="str">
            <v>SUCRE - SANTANDER</v>
          </cell>
        </row>
        <row r="3529">
          <cell r="AH3529" t="str">
            <v>SUCRE - SUCRE</v>
          </cell>
        </row>
        <row r="3530">
          <cell r="AH3530" t="str">
            <v>SUESCA</v>
          </cell>
        </row>
        <row r="3531">
          <cell r="AH3531" t="str">
            <v>SUPATÁ</v>
          </cell>
        </row>
        <row r="3532">
          <cell r="AH3532" t="str">
            <v>SUPERINTENDENCIA DE ECONOMIA SOLIDARIA</v>
          </cell>
        </row>
        <row r="3533">
          <cell r="AH3533" t="str">
            <v>SUPERINTENDENCIA DE INDUSTRIA Y COMERCIO</v>
          </cell>
        </row>
        <row r="3534">
          <cell r="AH3534" t="str">
            <v>SUPERINTENDENCIA DE NOTARIADO Y REGISTRO</v>
          </cell>
        </row>
        <row r="3535">
          <cell r="AH3535" t="str">
            <v>SUPERINTENDENCIA DE SERVICIOS PUBLICOS DOMICILIARIOS</v>
          </cell>
        </row>
        <row r="3536">
          <cell r="AH3536" t="str">
            <v>SUPERINTENDENCIA DE SOCIEDADES</v>
          </cell>
        </row>
        <row r="3537">
          <cell r="AH3537" t="str">
            <v>SUPERINTENDENCIA DE SUBSIDIO FAMILIAR</v>
          </cell>
        </row>
        <row r="3538">
          <cell r="AH3538" t="str">
            <v>SUPERINTENDENCIA DE VIGILANCIA Y SEGURIDAD PRIVADA</v>
          </cell>
        </row>
        <row r="3539">
          <cell r="AH3539" t="str">
            <v>SUPERINTENDENCIA FINANCIERA DE COLOMBIA</v>
          </cell>
        </row>
        <row r="3540">
          <cell r="AH3540" t="str">
            <v>SUPERINTENDENCIA GENERAL DE PUERTOS</v>
          </cell>
        </row>
        <row r="3541">
          <cell r="AH3541" t="str">
            <v>SUPERINTENDENCIA NACIONAL DE SALUD</v>
          </cell>
        </row>
        <row r="3542">
          <cell r="AH3542" t="str">
            <v>SUPÍA</v>
          </cell>
        </row>
        <row r="3543">
          <cell r="AH3543" t="str">
            <v>SURABASTOS - EN LIQUIDACION</v>
          </cell>
        </row>
        <row r="3544">
          <cell r="AH3544" t="str">
            <v>SURATÁ</v>
          </cell>
        </row>
        <row r="3545">
          <cell r="AH3545" t="str">
            <v>SUSA</v>
          </cell>
        </row>
        <row r="3546">
          <cell r="AH3546" t="str">
            <v>SUSACÓN</v>
          </cell>
        </row>
        <row r="3547">
          <cell r="AH3547" t="str">
            <v>SUTAMARCHÁN</v>
          </cell>
        </row>
        <row r="3548">
          <cell r="AH3548" t="str">
            <v>SUTATAUSA</v>
          </cell>
        </row>
        <row r="3549">
          <cell r="AH3549" t="str">
            <v>SUTATENZA</v>
          </cell>
        </row>
        <row r="3550">
          <cell r="AH3550" t="str">
            <v>TABIO</v>
          </cell>
        </row>
        <row r="3551">
          <cell r="AH3551" t="str">
            <v>TADÓ</v>
          </cell>
        </row>
        <row r="3552">
          <cell r="AH3552" t="str">
            <v>TALAIGUA NUEVO</v>
          </cell>
        </row>
        <row r="3553">
          <cell r="AH3553" t="str">
            <v>TAMALAMEQUE</v>
          </cell>
        </row>
        <row r="3554">
          <cell r="AH3554" t="str">
            <v>TÁMARA</v>
          </cell>
        </row>
        <row r="3555">
          <cell r="AH3555" t="str">
            <v>TAME</v>
          </cell>
        </row>
        <row r="3556">
          <cell r="AH3556" t="str">
            <v>TÁMESIS</v>
          </cell>
        </row>
        <row r="3557">
          <cell r="AH3557" t="str">
            <v>TAMINANGO</v>
          </cell>
        </row>
        <row r="3558">
          <cell r="AH3558" t="str">
            <v>TANGUA</v>
          </cell>
        </row>
        <row r="3559">
          <cell r="AH3559" t="str">
            <v>TARAIRA</v>
          </cell>
        </row>
        <row r="3560">
          <cell r="AH3560" t="str">
            <v>TARAZÁ</v>
          </cell>
        </row>
        <row r="3561">
          <cell r="AH3561" t="str">
            <v>TÁRQUI</v>
          </cell>
        </row>
        <row r="3562">
          <cell r="AH3562" t="str">
            <v>TARSO</v>
          </cell>
        </row>
        <row r="3563">
          <cell r="AH3563" t="str">
            <v>TASCO</v>
          </cell>
        </row>
        <row r="3564">
          <cell r="AH3564" t="str">
            <v>TAURAMENA</v>
          </cell>
        </row>
        <row r="3565">
          <cell r="AH3565" t="str">
            <v>TAUSA</v>
          </cell>
        </row>
        <row r="3566">
          <cell r="AH3566" t="str">
            <v>TECNOLÓGICO DE ANTIOQUIA</v>
          </cell>
        </row>
        <row r="3567">
          <cell r="AH3567" t="str">
            <v>TELECALI S.A.</v>
          </cell>
        </row>
        <row r="3568">
          <cell r="AH3568" t="str">
            <v>TELEVISION REGIONAL DE ORIENTE LTDA.</v>
          </cell>
        </row>
        <row r="3569">
          <cell r="AH3569" t="str">
            <v>TELLO</v>
          </cell>
        </row>
        <row r="3570">
          <cell r="AH3570" t="str">
            <v>TENA</v>
          </cell>
        </row>
        <row r="3571">
          <cell r="AH3571" t="str">
            <v>TENERIFE</v>
          </cell>
        </row>
        <row r="3572">
          <cell r="AH3572" t="str">
            <v>TENJO</v>
          </cell>
        </row>
        <row r="3573">
          <cell r="AH3573" t="str">
            <v>TENZA</v>
          </cell>
        </row>
        <row r="3574">
          <cell r="AH3574" t="str">
            <v>TEORAMA</v>
          </cell>
        </row>
        <row r="3575">
          <cell r="AH3575" t="str">
            <v>TERMINAL DE TRANSPORTE DE APARTADÓ</v>
          </cell>
        </row>
        <row r="3576">
          <cell r="AH3576" t="str">
            <v>TERMINAL DE TRANSPORTE DE PASAJEROS DE SANTA ROSA DE VITERBO S.A.</v>
          </cell>
        </row>
        <row r="3577">
          <cell r="AH3577" t="str">
            <v>TERMINAL DE TRANSPORTE S.A.</v>
          </cell>
        </row>
        <row r="3578">
          <cell r="AH3578" t="str">
            <v>TERMINAL DE TRANSPORTES DE ARMENIA S.A.</v>
          </cell>
        </row>
        <row r="3579">
          <cell r="AH3579" t="str">
            <v>TERMINAL DE TRANSPORTES DE BARRANQUILLA S. A.</v>
          </cell>
        </row>
        <row r="3580">
          <cell r="AH3580" t="str">
            <v>TERMINAL DE TRANSPORTES DE BUENAVENTURA</v>
          </cell>
        </row>
        <row r="3581">
          <cell r="AH3581" t="str">
            <v>TERMINAL DE TRANSPORTES DE FLORENCIA S.A.</v>
          </cell>
        </row>
        <row r="3582">
          <cell r="AH3582" t="str">
            <v>TERMINAL DE TRANSPORTES DE FUSAGASUGA</v>
          </cell>
        </row>
        <row r="3583">
          <cell r="AH3583" t="str">
            <v>TERMINAL DE TRANSPORTES DE HONDA S.A.</v>
          </cell>
        </row>
        <row r="3584">
          <cell r="AH3584" t="str">
            <v>TERMINAL DE TRANSPORTES DE IBAGUE S.A.</v>
          </cell>
        </row>
        <row r="3585">
          <cell r="AH3585" t="str">
            <v>TERMINAL DE TRANSPORTES DE MANIZALES LTDA.</v>
          </cell>
        </row>
        <row r="3586">
          <cell r="AH3586" t="str">
            <v>TERMINAL DE TRANSPORTES DE MARSELLA S.A. - EN LIQUIDACION</v>
          </cell>
        </row>
        <row r="3587">
          <cell r="AH3587" t="str">
            <v>TERMINAL DE TRANSPORTES DE NEIVA S. A.</v>
          </cell>
        </row>
        <row r="3588">
          <cell r="AH3588" t="str">
            <v>TERMINAL DE TRANSPORTES DE PASTO S.A.</v>
          </cell>
        </row>
        <row r="3589">
          <cell r="AH3589" t="str">
            <v>TERMINAL DE TRANSPORTES DE PEREIRA S.A.</v>
          </cell>
        </row>
        <row r="3590">
          <cell r="AH3590" t="str">
            <v>TERMINAL DE TRANSPORTES DE PITALITO S.A.</v>
          </cell>
        </row>
        <row r="3591">
          <cell r="AH3591" t="str">
            <v>TERMINAL DE TRANSPORTES DE SAN GIL</v>
          </cell>
        </row>
        <row r="3592">
          <cell r="AH3592" t="str">
            <v>TERMINAL DE TRANSPORTES DE SOGAMOSO LTDA.</v>
          </cell>
        </row>
        <row r="3593">
          <cell r="AH3593" t="str">
            <v>TERMINAL DE TRANSPORTES DE VALLEDUPAR S.A.</v>
          </cell>
        </row>
        <row r="3594">
          <cell r="AH3594" t="str">
            <v>TERMINAL DE TRANSPORTES DE VILLAVICENCIO S.A.</v>
          </cell>
        </row>
        <row r="3595">
          <cell r="AH3595" t="str">
            <v>TERMINAL DE TRANSPORTES DEL SOCORRO S.A.</v>
          </cell>
        </row>
        <row r="3596">
          <cell r="AH3596" t="str">
            <v>TERMINAL DE TRANSPORTES POPAYAN S.A.</v>
          </cell>
        </row>
        <row r="3597">
          <cell r="AH3597" t="str">
            <v>TERMINALES DE TRANSPORTES DE MEDELLÍN S.A.</v>
          </cell>
        </row>
        <row r="3598">
          <cell r="AH3598" t="str">
            <v>TERUEL</v>
          </cell>
        </row>
        <row r="3599">
          <cell r="AH3599" t="str">
            <v>TESALIA</v>
          </cell>
        </row>
        <row r="3600">
          <cell r="AH3600" t="str">
            <v>TESORO NACIONAL</v>
          </cell>
        </row>
        <row r="3601">
          <cell r="AH3601" t="str">
            <v>TEVEANDINA</v>
          </cell>
        </row>
        <row r="3602">
          <cell r="AH3602" t="str">
            <v>TIBACUY</v>
          </cell>
        </row>
        <row r="3603">
          <cell r="AH3603" t="str">
            <v>TIBANÁ</v>
          </cell>
        </row>
        <row r="3604">
          <cell r="AH3604" t="str">
            <v>TIBASOSA</v>
          </cell>
        </row>
        <row r="3605">
          <cell r="AH3605" t="str">
            <v>TIBIRITA</v>
          </cell>
        </row>
        <row r="3606">
          <cell r="AH3606" t="str">
            <v>TIBÚ</v>
          </cell>
        </row>
        <row r="3607">
          <cell r="AH3607" t="str">
            <v>TIERRALTA</v>
          </cell>
        </row>
        <row r="3608">
          <cell r="AH3608" t="str">
            <v>TIMANÁ</v>
          </cell>
        </row>
        <row r="3609">
          <cell r="AH3609" t="str">
            <v>TIMBÍO</v>
          </cell>
        </row>
        <row r="3610">
          <cell r="AH3610" t="str">
            <v>TIMBIQUÍ</v>
          </cell>
        </row>
        <row r="3611">
          <cell r="AH3611" t="str">
            <v>TINJACÁ</v>
          </cell>
        </row>
        <row r="3612">
          <cell r="AH3612" t="str">
            <v>TIPACOQUE</v>
          </cell>
        </row>
        <row r="3613">
          <cell r="AH3613" t="str">
            <v>TIQUISIO</v>
          </cell>
        </row>
        <row r="3614">
          <cell r="AH3614" t="str">
            <v>TITIRIBÍ</v>
          </cell>
        </row>
        <row r="3615">
          <cell r="AH3615" t="str">
            <v>TOCA</v>
          </cell>
        </row>
        <row r="3616">
          <cell r="AH3616" t="str">
            <v>TOCAIMA</v>
          </cell>
        </row>
        <row r="3617">
          <cell r="AH3617" t="str">
            <v>TOCANCIPÁ</v>
          </cell>
        </row>
        <row r="3618">
          <cell r="AH3618" t="str">
            <v>TOGÜÍ</v>
          </cell>
        </row>
        <row r="3619">
          <cell r="AH3619" t="str">
            <v>TOLEDO - ANTIOQUIA</v>
          </cell>
        </row>
        <row r="3620">
          <cell r="AH3620" t="str">
            <v>TOLEDO - NORTE DE SANTANDER</v>
          </cell>
        </row>
        <row r="3621">
          <cell r="AH3621" t="str">
            <v>TOLUVIEJO</v>
          </cell>
        </row>
        <row r="3622">
          <cell r="AH3622" t="str">
            <v>TONA</v>
          </cell>
        </row>
        <row r="3623">
          <cell r="AH3623" t="str">
            <v>TÓPAGA</v>
          </cell>
        </row>
        <row r="3624">
          <cell r="AH3624" t="str">
            <v>TOPAIPÍ</v>
          </cell>
        </row>
        <row r="3625">
          <cell r="AH3625" t="str">
            <v>TORIBÍO</v>
          </cell>
        </row>
        <row r="3626">
          <cell r="AH3626" t="str">
            <v>TORO</v>
          </cell>
        </row>
        <row r="3627">
          <cell r="AH3627" t="str">
            <v>TOTA</v>
          </cell>
        </row>
        <row r="3628">
          <cell r="AH3628" t="str">
            <v>TOTORÓ</v>
          </cell>
        </row>
        <row r="3629">
          <cell r="AH3629" t="str">
            <v>TRANSCARIBE S.A.</v>
          </cell>
        </row>
        <row r="3630">
          <cell r="AH3630" t="str">
            <v>TRANSMETRO S.A.</v>
          </cell>
        </row>
        <row r="3631">
          <cell r="AH3631" t="str">
            <v>TRIBUNAL DE ÉTICA MÉDICA DE CALDAS</v>
          </cell>
        </row>
        <row r="3632">
          <cell r="AH3632" t="str">
            <v>TRIBUNAL DE ÉTICA MÉDICA DE SANTANDER</v>
          </cell>
        </row>
        <row r="3633">
          <cell r="AH3633" t="str">
            <v>TRIBUNAL DE ÉTICA MÉDICA DEL ATLÁNTICO</v>
          </cell>
        </row>
        <row r="3634">
          <cell r="AH3634" t="str">
            <v>TRIBUNAL NACIONAL DE ETICA MÉDICA</v>
          </cell>
        </row>
        <row r="3635">
          <cell r="AH3635" t="str">
            <v>TRIBUNAL SECCIONAL DE ÉTICA MÉDICA DEL TOLIMA</v>
          </cell>
        </row>
        <row r="3636">
          <cell r="AH3636" t="str">
            <v>TRIBUNAL SECCIONAL DE ÉTICA ODONTOLÓGICA DE CALDAS</v>
          </cell>
        </row>
        <row r="3637">
          <cell r="AH3637" t="str">
            <v>TRINIDAD</v>
          </cell>
        </row>
        <row r="3638">
          <cell r="AH3638" t="str">
            <v>TRUJILLO</v>
          </cell>
        </row>
        <row r="3639">
          <cell r="AH3639" t="str">
            <v>TUBARÁ</v>
          </cell>
        </row>
        <row r="3640">
          <cell r="AH3640" t="str">
            <v>TUCHIN</v>
          </cell>
        </row>
        <row r="3641">
          <cell r="AH3641" t="str">
            <v>TULUÁ</v>
          </cell>
        </row>
        <row r="3642">
          <cell r="AH3642" t="str">
            <v>TUMACO</v>
          </cell>
        </row>
        <row r="3643">
          <cell r="AH3643" t="str">
            <v>TUNJA</v>
          </cell>
        </row>
        <row r="3644">
          <cell r="AH3644" t="str">
            <v>TUNUNGUÁ</v>
          </cell>
        </row>
        <row r="3645">
          <cell r="AH3645" t="str">
            <v>TUQUERRES</v>
          </cell>
        </row>
        <row r="3646">
          <cell r="AH3646" t="str">
            <v>TURBACO</v>
          </cell>
        </row>
        <row r="3647">
          <cell r="AH3647" t="str">
            <v>TURBANA</v>
          </cell>
        </row>
        <row r="3648">
          <cell r="AH3648" t="str">
            <v>TURBO</v>
          </cell>
        </row>
        <row r="3649">
          <cell r="AH3649" t="str">
            <v>TURMEQUÉ</v>
          </cell>
        </row>
        <row r="3650">
          <cell r="AH3650" t="str">
            <v>TURNARIÑO</v>
          </cell>
        </row>
        <row r="3651">
          <cell r="AH3651" t="str">
            <v>TUTA</v>
          </cell>
        </row>
        <row r="3652">
          <cell r="AH3652" t="str">
            <v>TUTASÁ</v>
          </cell>
        </row>
        <row r="3653">
          <cell r="AH3653" t="str">
            <v>U.A.E. AGENCIA DEL INSPECTOR GENERAL DE TRIBUTOS, RENTAS Y CONTRIBUCIONES PARAFISCALES</v>
          </cell>
        </row>
        <row r="3654">
          <cell r="AH3654" t="str">
            <v>U.A.E. AGENCIA NACIONAL DE HIDROCARBUROS</v>
          </cell>
        </row>
        <row r="3655">
          <cell r="AH3655" t="str">
            <v>U.A.E. AGENCIA NACIONAL DEL ESPECTRO</v>
          </cell>
        </row>
        <row r="3656">
          <cell r="AH3656" t="str">
            <v>U.A.E. AUTORIDAD NACIONAL  DE ACUICULTURA Y PESCA</v>
          </cell>
        </row>
        <row r="3657">
          <cell r="AH3657" t="str">
            <v>U.A.E. AUTORIDAD NACIONAL DE LICENCIAS AMBIENTALES</v>
          </cell>
        </row>
        <row r="3658">
          <cell r="AH3658" t="str">
            <v>U.A.E. BOSQUES DE CUNDINAMARCA</v>
          </cell>
        </row>
        <row r="3659">
          <cell r="AH3659" t="str">
            <v>U.A.E. CENTRO DE SALUD - ARCABUCO</v>
          </cell>
        </row>
        <row r="3660">
          <cell r="AH3660" t="str">
            <v>U.A.E. CENTRO DE SALUD - ZETAQUIRA</v>
          </cell>
        </row>
        <row r="3661">
          <cell r="AH3661" t="str">
            <v>U.A.E. CENTRO DE SALUD -BETEITIVA</v>
          </cell>
        </row>
        <row r="3662">
          <cell r="AH3662" t="str">
            <v>U.A.E. CENTRO DE SALUD DE SAN ROQUE - TURUEL</v>
          </cell>
        </row>
        <row r="3663">
          <cell r="AH3663" t="str">
            <v>U.A.E. CENTRO DE SALUD DE TOGUI</v>
          </cell>
        </row>
        <row r="3664">
          <cell r="AH3664" t="str">
            <v>U.A.E. CENTRO DE SALUD -LUIS PATIÑO CAMARGO-</v>
          </cell>
        </row>
        <row r="3665">
          <cell r="AH3665" t="str">
            <v>U.A.E. CENTRO DE SALUD SANTA RITA DE CASIA</v>
          </cell>
        </row>
        <row r="3666">
          <cell r="AH3666" t="str">
            <v>U.A.E. CONTADURIA GENERAL DE LA NACION</v>
          </cell>
        </row>
        <row r="3667">
          <cell r="AH3667" t="str">
            <v>U.A.E. DE CATASTRO DISTRITAL</v>
          </cell>
        </row>
        <row r="3668">
          <cell r="AH3668" t="str">
            <v>U.A.E. DE GESTION DE RESTITUCION DE TIERRAS DESPOJADAS</v>
          </cell>
        </row>
        <row r="3669">
          <cell r="AH3669" t="str">
            <v>U.A.E. DE GESTION PENSIONAL Y CONTRIBUCIONES PARAFISCALES DE LA PROTECCION SOCIAL</v>
          </cell>
        </row>
        <row r="3670">
          <cell r="AH3670" t="str">
            <v>U.A.E. DE LA AERONAUTICA CIVIL</v>
          </cell>
        </row>
        <row r="3671">
          <cell r="AH3671" t="str">
            <v>U.A.E. DE LA DIRECCION DE IMPUESTOS Y ADUANAS NACIONALES</v>
          </cell>
        </row>
        <row r="3672">
          <cell r="AH3672" t="str">
            <v>U.A.E. DE ORGANIZACIONES SOLIDARIAS</v>
          </cell>
        </row>
        <row r="3673">
          <cell r="AH3673" t="str">
            <v>U.A.E. DE REHABILITACION Y MANTENIMIENTO VIAL</v>
          </cell>
        </row>
        <row r="3674">
          <cell r="AH3674" t="str">
            <v>U.A.E. DE RENTAS Y GESTIÓN TRIBUTARIA DE CUNDINAMARCA</v>
          </cell>
        </row>
        <row r="3675">
          <cell r="AH3675" t="str">
            <v>U.A.E. DE SALUD CAMILO TRUJILLO SILVA - PALESTINA</v>
          </cell>
        </row>
        <row r="3676">
          <cell r="AH3676" t="str">
            <v>U.A.E. DE SALUD DE ARAUCA</v>
          </cell>
        </row>
        <row r="3677">
          <cell r="AH3677" t="str">
            <v>U.A.E. DE SALUD PAICOL - HUILA</v>
          </cell>
        </row>
        <row r="3678">
          <cell r="AH3678" t="str">
            <v>U.A.E. DE SERVICIOS PUBLICOS - BOGOTA</v>
          </cell>
        </row>
        <row r="3679">
          <cell r="AH3679" t="str">
            <v>U.A.E. EN SALUD - ALTAMIRA</v>
          </cell>
        </row>
        <row r="3680">
          <cell r="AH3680" t="str">
            <v>U.A.E. INSTITUTO NACIONAL DE METROLOGIA</v>
          </cell>
        </row>
        <row r="3681">
          <cell r="AH3681" t="str">
            <v>U.A.E. IPS CENTRO DE SALUD SAN JOSE DE GUAVATÁ</v>
          </cell>
        </row>
        <row r="3682">
          <cell r="AH3682" t="str">
            <v>U.A.E. JUNTA  CENTRAL DE CONTADORES</v>
          </cell>
        </row>
        <row r="3683">
          <cell r="AH3683" t="str">
            <v>U.A.E. PARA LA CONSOLIDACION TERRITORIAL</v>
          </cell>
        </row>
        <row r="3684">
          <cell r="AH3684" t="str">
            <v>U.A.E. SISTEMA ESTRATEGICO DE TRANSPORTE PUBLICO DE PASAJEROS PARA PASTO</v>
          </cell>
        </row>
        <row r="3685">
          <cell r="AH3685" t="str">
            <v>U.A.E. UNIDAD DE LICORES DEL META</v>
          </cell>
        </row>
        <row r="3686">
          <cell r="AH3686" t="str">
            <v>UBALÁ</v>
          </cell>
        </row>
        <row r="3687">
          <cell r="AH3687" t="str">
            <v>UBAQUE</v>
          </cell>
        </row>
        <row r="3688">
          <cell r="AH3688" t="str">
            <v>UBATÉ</v>
          </cell>
        </row>
        <row r="3689">
          <cell r="AH3689" t="str">
            <v>ULLOA</v>
          </cell>
        </row>
        <row r="3690">
          <cell r="AH3690" t="str">
            <v>ÚMBITA</v>
          </cell>
        </row>
        <row r="3691">
          <cell r="AH3691" t="str">
            <v>UNE</v>
          </cell>
        </row>
        <row r="3692">
          <cell r="AH3692" t="str">
            <v>UNGUÍA</v>
          </cell>
        </row>
        <row r="3693">
          <cell r="AH3693" t="str">
            <v>UNIDAD ADMINISTRATIVA ESPECIAL MIGRACION COLOMBIA</v>
          </cell>
        </row>
        <row r="3694">
          <cell r="AH3694" t="str">
            <v>UNIDAD DE INFORMACIÓN Y ANÁLISIS FINANCIERO</v>
          </cell>
        </row>
        <row r="3695">
          <cell r="AH3695" t="str">
            <v>UNIDAD DE PENSIONES DEL INSTITUTO DE SEGUROS SOCIALES</v>
          </cell>
        </row>
        <row r="3696">
          <cell r="AH3696" t="str">
            <v>UNIDAD DE PLANEACION MINERO ENERGETICA</v>
          </cell>
        </row>
        <row r="3697">
          <cell r="AH3697" t="str">
            <v>UNIDAD DE PLANIFICACION DE TIERRAS RURALES, ADECUACION DE TIERRAS Y USOS AGROPECUARIOS</v>
          </cell>
        </row>
        <row r="3698">
          <cell r="AH3698" t="str">
            <v>UNIDAD DE SERVICIOS PENITENCIARIOS Y CARCELARIOS</v>
          </cell>
        </row>
        <row r="3699">
          <cell r="AH3699" t="str">
            <v>UNIDAD DE SERVICIOS PUBLICOS DOMICILIARIOS DE CHIVATA</v>
          </cell>
        </row>
        <row r="3700">
          <cell r="AH3700" t="str">
            <v>UNIDAD DEPARTAMENTAL DE AGUA DEL CAUCA S.A., UNIAGUA S.A. - EN LIQUIDACION</v>
          </cell>
        </row>
        <row r="3701">
          <cell r="AH3701" t="str">
            <v>UNIDAD EJECUTORA DE SANEAMIENTO DEL VALLE DEL CAUCA</v>
          </cell>
        </row>
        <row r="3702">
          <cell r="AH3702" t="str">
            <v>UNIDAD ESPECIAL DE SERVICIOS PUBLICOS DOMICILIARIOS - NECOLCI</v>
          </cell>
        </row>
        <row r="3703">
          <cell r="AH3703" t="str">
            <v>UNIDAD NACIONAL DE PROTECCIÓN</v>
          </cell>
        </row>
        <row r="3704">
          <cell r="AH3704" t="str">
            <v>UNIDAD NACIONAL PARA LA GESTION DEL RIESGO DE DESASTRES</v>
          </cell>
        </row>
        <row r="3705">
          <cell r="AH3705" t="str">
            <v>UNIDAD PARA LA ATENCIÓN Y REPARACIÓN INTEGRAL A LAS VÍCTIMAS</v>
          </cell>
        </row>
        <row r="3706">
          <cell r="AH3706" t="str">
            <v>UNIDADES TECNOLOGICAS DE SANTANDER</v>
          </cell>
        </row>
        <row r="3707">
          <cell r="AH3707" t="str">
            <v>UNIÓN PANAMERICANA</v>
          </cell>
        </row>
        <row r="3708">
          <cell r="AH3708" t="str">
            <v>UNIVERSIDAD  FRANCISCO DE PAULA SANTANDER</v>
          </cell>
        </row>
        <row r="3709">
          <cell r="AH3709" t="str">
            <v>UNIVERSIDAD  FRANCISCO DE PAULA SANTANDER  -SECCIONAL OCAÑA</v>
          </cell>
        </row>
        <row r="3710">
          <cell r="AH3710" t="str">
            <v>UNIVERSIDAD CENTRAL DEL VALLE DEL CAUCA</v>
          </cell>
        </row>
        <row r="3711">
          <cell r="AH3711" t="str">
            <v>UNIVERSIDAD COLEGIO MAYOR DE CUNDINAMARCA</v>
          </cell>
        </row>
        <row r="3712">
          <cell r="AH3712" t="str">
            <v>UNIVERSIDAD DE ANTIOQUIA</v>
          </cell>
        </row>
        <row r="3713">
          <cell r="AH3713" t="str">
            <v>UNIVERSIDAD DE ATLÁNTICO</v>
          </cell>
        </row>
        <row r="3714">
          <cell r="AH3714" t="str">
            <v>UNIVERSIDAD DE CALDAS</v>
          </cell>
        </row>
        <row r="3715">
          <cell r="AH3715" t="str">
            <v>UNIVERSIDAD DE CARTAGENA</v>
          </cell>
        </row>
        <row r="3716">
          <cell r="AH3716" t="str">
            <v>UNIVERSIDAD DE CUNDINAMARCA</v>
          </cell>
        </row>
        <row r="3717">
          <cell r="AH3717" t="str">
            <v>UNIVERSIDAD DE LA AMAZONIA</v>
          </cell>
        </row>
        <row r="3718">
          <cell r="AH3718" t="str">
            <v>UNIVERSIDAD DE LA GUAJIRA</v>
          </cell>
        </row>
        <row r="3719">
          <cell r="AH3719" t="str">
            <v>UNIVERSIDAD DE LOS LLANOS</v>
          </cell>
        </row>
        <row r="3720">
          <cell r="AH3720" t="str">
            <v>UNIVERSIDAD DE NARIÑO</v>
          </cell>
        </row>
        <row r="3721">
          <cell r="AH3721" t="str">
            <v>UNIVERSIDAD DE PAMPLONA</v>
          </cell>
        </row>
        <row r="3722">
          <cell r="AH3722" t="str">
            <v>UNIVERSIDAD DE SUCRE</v>
          </cell>
        </row>
        <row r="3723">
          <cell r="AH3723" t="str">
            <v>UNIVERSIDAD DEL CAUCA</v>
          </cell>
        </row>
        <row r="3724">
          <cell r="AH3724" t="str">
            <v>UNIVERSIDAD DEL MAGDALENA</v>
          </cell>
        </row>
        <row r="3725">
          <cell r="AH3725" t="str">
            <v>UNIVERSIDAD DEL PACIFICO</v>
          </cell>
        </row>
        <row r="3726">
          <cell r="AH3726" t="str">
            <v>UNIVERSIDAD DEL QUINDIO</v>
          </cell>
        </row>
        <row r="3727">
          <cell r="AH3727" t="str">
            <v>UNIVERSIDAD DEL TOLIMA</v>
          </cell>
        </row>
        <row r="3728">
          <cell r="AH3728" t="str">
            <v>UNIVERSIDAD DEL VALLE</v>
          </cell>
        </row>
        <row r="3729">
          <cell r="AH3729" t="str">
            <v>UNIVERSIDAD DISTRITAL  FRANCISCO JOSÉ DE CALDAS</v>
          </cell>
        </row>
        <row r="3730">
          <cell r="AH3730" t="str">
            <v>UNIVERSIDAD INDUSTRIAL DE SANTANDER - UIS -</v>
          </cell>
        </row>
        <row r="3731">
          <cell r="AH3731" t="str">
            <v>UNIVERSIDAD MILITAR NUEVA GRANADA</v>
          </cell>
        </row>
        <row r="3732">
          <cell r="AH3732" t="str">
            <v>UNIVERSIDAD NACIONAL ABIERTA Y A DISTANCIA</v>
          </cell>
        </row>
        <row r="3733">
          <cell r="AH3733" t="str">
            <v>UNIVERSIDAD NACIONAL DE COLOMBIA</v>
          </cell>
        </row>
        <row r="3734">
          <cell r="AH3734" t="str">
            <v>UNIVERSIDAD NACIONAL DE CORDOBA</v>
          </cell>
        </row>
        <row r="3735">
          <cell r="AH3735" t="str">
            <v>UNIVERSIDAD PEDAGOGICA NACIONAL</v>
          </cell>
        </row>
        <row r="3736">
          <cell r="AH3736" t="str">
            <v>UNIVERSIDAD PEDAGOGICA Y TECNOLOGICA DE COLOMBIA</v>
          </cell>
        </row>
        <row r="3737">
          <cell r="AH3737" t="str">
            <v>UNIVERSIDAD POPULAR DEL CESAR</v>
          </cell>
        </row>
        <row r="3738">
          <cell r="AH3738" t="str">
            <v>UNIVERSIDAD SURCOLOMBIANA</v>
          </cell>
        </row>
        <row r="3739">
          <cell r="AH3739" t="str">
            <v>UNIVERSIDAD TECNOLOGICA DE PEREIRA</v>
          </cell>
        </row>
        <row r="3740">
          <cell r="AH3740" t="str">
            <v>UNIVERSIDAD TECNOLOGICA DEL CHOCO DIEGO LUIS CORDOBA</v>
          </cell>
        </row>
        <row r="3741">
          <cell r="AH3741" t="str">
            <v>URAMITA</v>
          </cell>
        </row>
        <row r="3742">
          <cell r="AH3742" t="str">
            <v>URIBIA</v>
          </cell>
        </row>
        <row r="3743">
          <cell r="AH3743" t="str">
            <v>URRAO</v>
          </cell>
        </row>
        <row r="3744">
          <cell r="AH3744" t="str">
            <v>URUMITA</v>
          </cell>
        </row>
        <row r="3745">
          <cell r="AH3745" t="str">
            <v>USIACURÍ</v>
          </cell>
        </row>
        <row r="3746">
          <cell r="AH3746" t="str">
            <v>ÚTICA</v>
          </cell>
        </row>
        <row r="3747">
          <cell r="AH3747" t="str">
            <v>VALDIVIA</v>
          </cell>
        </row>
        <row r="3748">
          <cell r="AH3748" t="str">
            <v>VALENCIA</v>
          </cell>
        </row>
        <row r="3749">
          <cell r="AH3749" t="str">
            <v>VALLE DE SAN JOSÉ</v>
          </cell>
        </row>
        <row r="3750">
          <cell r="AH3750" t="str">
            <v>VALLE DE SAN JUAN</v>
          </cell>
        </row>
        <row r="3751">
          <cell r="AH3751" t="str">
            <v>VALLE DEL GUAMUEZ (LA HORMIGA)</v>
          </cell>
        </row>
        <row r="3752">
          <cell r="AH3752" t="str">
            <v>VALLEDUPAR</v>
          </cell>
        </row>
        <row r="3753">
          <cell r="AH3753" t="str">
            <v>VALPARAÍSO - ANTIOQUIA</v>
          </cell>
        </row>
        <row r="3754">
          <cell r="AH3754" t="str">
            <v>VALPARAÍSO - CAQUETÁ</v>
          </cell>
        </row>
        <row r="3755">
          <cell r="AH3755" t="str">
            <v>VEGACHÍ</v>
          </cell>
        </row>
        <row r="3756">
          <cell r="AH3756" t="str">
            <v>VÉLEZ</v>
          </cell>
        </row>
        <row r="3757">
          <cell r="AH3757" t="str">
            <v>VENADILLO</v>
          </cell>
        </row>
        <row r="3758">
          <cell r="AH3758" t="str">
            <v>VENECIA - ANTIOQUIA</v>
          </cell>
        </row>
        <row r="3759">
          <cell r="AH3759" t="str">
            <v>VENECIA - CUNDINAMARCA</v>
          </cell>
        </row>
        <row r="3760">
          <cell r="AH3760" t="str">
            <v>VENTAQUEMADA</v>
          </cell>
        </row>
        <row r="3761">
          <cell r="AH3761" t="str">
            <v>VERGARA</v>
          </cell>
        </row>
        <row r="3762">
          <cell r="AH3762" t="str">
            <v>VERSALLES</v>
          </cell>
        </row>
        <row r="3763">
          <cell r="AH3763" t="str">
            <v>VETAS</v>
          </cell>
        </row>
        <row r="3764">
          <cell r="AH3764" t="str">
            <v>VIANÍ</v>
          </cell>
        </row>
        <row r="3765">
          <cell r="AH3765" t="str">
            <v>VICTORIA</v>
          </cell>
        </row>
        <row r="3766">
          <cell r="AH3766" t="str">
            <v>VIGÍA DEL FUERTE</v>
          </cell>
        </row>
        <row r="3767">
          <cell r="AH3767" t="str">
            <v>VIJES</v>
          </cell>
        </row>
        <row r="3768">
          <cell r="AH3768" t="str">
            <v>VILLA DE LEYVA</v>
          </cell>
        </row>
        <row r="3769">
          <cell r="AH3769" t="str">
            <v>VILLA DEL ROSARIO</v>
          </cell>
        </row>
        <row r="3770">
          <cell r="AH3770" t="str">
            <v>VILLACARO</v>
          </cell>
        </row>
        <row r="3771">
          <cell r="AH3771" t="str">
            <v>VILLAGARZÓN (VILLA AMAZONICA)</v>
          </cell>
        </row>
        <row r="3772">
          <cell r="AH3772" t="str">
            <v>VILLAGÓMEZ</v>
          </cell>
        </row>
        <row r="3773">
          <cell r="AH3773" t="str">
            <v>VILLAHERMOSA</v>
          </cell>
        </row>
        <row r="3774">
          <cell r="AH3774" t="str">
            <v>VILLAMARÍA</v>
          </cell>
        </row>
        <row r="3775">
          <cell r="AH3775" t="str">
            <v>VILLANUEVA - BOLIVAR</v>
          </cell>
        </row>
        <row r="3776">
          <cell r="AH3776" t="str">
            <v>VILLANUEVA - CASANARE</v>
          </cell>
        </row>
        <row r="3777">
          <cell r="AH3777" t="str">
            <v>VILLANUEVA - GUAJIRA</v>
          </cell>
        </row>
        <row r="3778">
          <cell r="AH3778" t="str">
            <v>VILLANUEVA - SANTANDER</v>
          </cell>
        </row>
        <row r="3779">
          <cell r="AH3779" t="str">
            <v>VILLAPINZÓN</v>
          </cell>
        </row>
        <row r="3780">
          <cell r="AH3780" t="str">
            <v>VILLARRICA - CAUCA</v>
          </cell>
        </row>
        <row r="3781">
          <cell r="AH3781" t="str">
            <v>VILLARRICA - TOLIMA</v>
          </cell>
        </row>
        <row r="3782">
          <cell r="AH3782" t="str">
            <v>VILLAVICENCIO</v>
          </cell>
        </row>
        <row r="3783">
          <cell r="AH3783" t="str">
            <v>VILLAVIEJA</v>
          </cell>
        </row>
        <row r="3784">
          <cell r="AH3784" t="str">
            <v>VILLAVIVIENDA</v>
          </cell>
        </row>
        <row r="3785">
          <cell r="AH3785" t="str">
            <v>VILLETA</v>
          </cell>
        </row>
        <row r="3786">
          <cell r="AH3786" t="str">
            <v>VIOTÁ</v>
          </cell>
        </row>
        <row r="3787">
          <cell r="AH3787" t="str">
            <v>VIRACACHÁ</v>
          </cell>
        </row>
        <row r="3788">
          <cell r="AH3788" t="str">
            <v>VISTA HERMOSA</v>
          </cell>
        </row>
        <row r="3789">
          <cell r="AH3789" t="str">
            <v>VITERBO</v>
          </cell>
        </row>
        <row r="3790">
          <cell r="AH3790" t="str">
            <v>YACOPÍ</v>
          </cell>
        </row>
        <row r="3791">
          <cell r="AH3791" t="str">
            <v>YACUANQUER</v>
          </cell>
        </row>
        <row r="3792">
          <cell r="AH3792" t="str">
            <v>YAGUARA</v>
          </cell>
        </row>
        <row r="3793">
          <cell r="AH3793" t="str">
            <v>YALÍ</v>
          </cell>
        </row>
        <row r="3794">
          <cell r="AH3794" t="str">
            <v>YARUMAL</v>
          </cell>
        </row>
        <row r="3795">
          <cell r="AH3795" t="str">
            <v>YOLOMBÓ</v>
          </cell>
        </row>
        <row r="3796">
          <cell r="AH3796" t="str">
            <v>YONDÓ (CASABE)</v>
          </cell>
        </row>
        <row r="3797">
          <cell r="AH3797" t="str">
            <v>YOPAL</v>
          </cell>
        </row>
        <row r="3798">
          <cell r="AH3798" t="str">
            <v>YOTOCO</v>
          </cell>
        </row>
        <row r="3799">
          <cell r="AH3799" t="str">
            <v>YUMBO</v>
          </cell>
        </row>
        <row r="3800">
          <cell r="AH3800" t="str">
            <v>ZAMBRANO</v>
          </cell>
        </row>
        <row r="3801">
          <cell r="AH3801" t="str">
            <v>ZAPATOCA</v>
          </cell>
        </row>
        <row r="3802">
          <cell r="AH3802" t="str">
            <v>ZAPAYÁN</v>
          </cell>
        </row>
        <row r="3803">
          <cell r="AH3803" t="str">
            <v>ZARAGOZA</v>
          </cell>
        </row>
        <row r="3804">
          <cell r="AH3804" t="str">
            <v>ZARZAL</v>
          </cell>
        </row>
        <row r="3805">
          <cell r="AH3805" t="str">
            <v>ZETAQUIRA</v>
          </cell>
        </row>
        <row r="3806">
          <cell r="AH3806" t="str">
            <v>ZIPACÓN</v>
          </cell>
        </row>
        <row r="3807">
          <cell r="AH3807" t="str">
            <v>ZIPAQUIRÁ</v>
          </cell>
        </row>
        <row r="3808">
          <cell r="AH3808" t="str">
            <v>ZONA BANANERA</v>
          </cell>
        </row>
        <row r="3809">
          <cell r="AH3809" t="str">
            <v>ZONA FRANCA ANDINA S.A.S.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eo"/>
      <sheetName val="ranking"/>
      <sheetName val="RES_RANKING"/>
      <sheetName val="Hoja1"/>
      <sheetName val="LISTAS"/>
    </sheetNames>
    <sheetDataSet>
      <sheetData sheetId="0"/>
      <sheetData sheetId="1"/>
      <sheetData sheetId="2"/>
      <sheetData sheetId="3">
        <row r="5">
          <cell r="C5" t="str">
            <v>SIN CONTRATAR</v>
          </cell>
        </row>
        <row r="6">
          <cell r="C6" t="str">
            <v>EN PROCESO DE CONTRATACION</v>
          </cell>
        </row>
        <row r="7">
          <cell r="C7" t="str">
            <v>CONTRATADO</v>
          </cell>
        </row>
        <row r="8">
          <cell r="C8" t="str">
            <v>EJECUTADO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Hoja2"/>
      <sheetName val="Hoja1"/>
    </sheetNames>
    <sheetDataSet>
      <sheetData sheetId="0" refreshError="1"/>
      <sheetData sheetId="1" refreshError="1">
        <row r="5">
          <cell r="C5" t="str">
            <v>SIN CONTRATAR</v>
          </cell>
        </row>
        <row r="6">
          <cell r="C6" t="str">
            <v>EN PROCESO DE CONTRATACION</v>
          </cell>
        </row>
        <row r="7">
          <cell r="C7" t="str">
            <v>CONTRATADO</v>
          </cell>
        </row>
        <row r="8">
          <cell r="C8" t="str">
            <v>EJECUTADO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depto"/>
      <sheetName val="mpios"/>
      <sheetName val="Hoja5"/>
      <sheetName val="Hoja2"/>
    </sheetNames>
    <sheetDataSet>
      <sheetData sheetId="0" refreshError="1"/>
      <sheetData sheetId="1">
        <row r="5">
          <cell r="S5" t="str">
            <v>Transporte</v>
          </cell>
        </row>
        <row r="6">
          <cell r="S6" t="str">
            <v>Agua potable  y saneamiento básico</v>
          </cell>
        </row>
        <row r="7">
          <cell r="S7" t="str">
            <v>Educación</v>
          </cell>
        </row>
        <row r="8">
          <cell r="S8" t="str">
            <v>Salud y protección social</v>
          </cell>
        </row>
        <row r="9">
          <cell r="S9" t="str">
            <v>Vivienda</v>
          </cell>
        </row>
        <row r="10">
          <cell r="S10" t="str">
            <v>Agricultura</v>
          </cell>
        </row>
        <row r="11">
          <cell r="S11" t="str">
            <v>Deporte y recreación</v>
          </cell>
        </row>
        <row r="12">
          <cell r="S12" t="str">
            <v>Comercio, industria y turismo</v>
          </cell>
        </row>
        <row r="13">
          <cell r="S13" t="str">
            <v>Minas y Energía</v>
          </cell>
        </row>
        <row r="14">
          <cell r="S14" t="str">
            <v xml:space="preserve">Inclusión social y reconciliación </v>
          </cell>
        </row>
        <row r="15">
          <cell r="S15" t="str">
            <v>Comunicaciones</v>
          </cell>
        </row>
        <row r="16">
          <cell r="S16" t="str">
            <v>Cultura</v>
          </cell>
        </row>
        <row r="17">
          <cell r="S17" t="str">
            <v>Infraestructura pública</v>
          </cell>
        </row>
        <row r="18">
          <cell r="S18" t="str">
            <v>Fortalecimiento instituciónal</v>
          </cell>
        </row>
        <row r="19">
          <cell r="S19" t="str">
            <v>Gestión del riesgo</v>
          </cell>
        </row>
        <row r="20">
          <cell r="S20" t="str">
            <v>Vivienda rural</v>
          </cell>
        </row>
        <row r="21">
          <cell r="S21" t="str">
            <v>Ambiente y desarrollo sostenible</v>
          </cell>
        </row>
        <row r="22">
          <cell r="S22" t="str">
            <v>Infancia y Adolescencia</v>
          </cell>
        </row>
        <row r="23">
          <cell r="S23" t="str">
            <v>Defensa</v>
          </cell>
        </row>
        <row r="24">
          <cell r="S24" t="str">
            <v>Justicia y del derecho</v>
          </cell>
        </row>
        <row r="25">
          <cell r="S25" t="str">
            <v>Trabajo</v>
          </cell>
        </row>
        <row r="26">
          <cell r="S26" t="str">
            <v>Sistemas de información</v>
          </cell>
        </row>
        <row r="27">
          <cell r="S27" t="str">
            <v>Equipamiento urbano</v>
          </cell>
        </row>
        <row r="28">
          <cell r="S28" t="str">
            <v>Desarrollo institucional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2" name="Tabla13" displayName="Tabla13" ref="A9:BV89" totalsRowCount="1" headerRowDxfId="153" dataDxfId="151" totalsRowDxfId="149" headerRowBorderDxfId="152" tableBorderDxfId="150" totalsRowBorderDxfId="148" dataCellStyle="Normal 2 5">
  <autoFilter ref="A9:BV88"/>
  <tableColumns count="74">
    <tableColumn id="1" name="ID OCAD" dataDxfId="147" totalsRowDxfId="146" dataCellStyle="Normal 2 5"/>
    <tableColumn id="2" name="NOMBRE OCAD" dataDxfId="145" totalsRowDxfId="144" dataCellStyle="Normal 2 5"/>
    <tableColumn id="3" name="TIPO OCAD" dataDxfId="143" totalsRowDxfId="142" dataCellStyle="Normal 2 5"/>
    <tableColumn id="5" name="REGIÓN" dataDxfId="141" totalsRowDxfId="140" dataCellStyle="Normal 2 5"/>
    <tableColumn id="6" name="ENTET" dataDxfId="139" totalsRowDxfId="138" dataCellStyle="Normal 2 5"/>
    <tableColumn id="67" name="DEPARTAMENTO" dataDxfId="137" totalsRowDxfId="136" dataCellStyle="Normal 2 5"/>
    <tableColumn id="68" name="ENTIDAD TERRITORIAL" dataDxfId="135" totalsRowDxfId="134" dataCellStyle="Normal 2 5"/>
    <tableColumn id="49" name="CÓDIGO EJECUTOR" dataDxfId="133" totalsRowDxfId="132" dataCellStyle="Normal 2 5"/>
    <tableColumn id="7" name="NENTET" dataDxfId="131" totalsRowDxfId="130" dataCellStyle="Normal 2 5"/>
    <tableColumn id="8" name="DPTO DE LA ENTIDAD EJECUTORA" dataDxfId="129" totalsRowDxfId="128" dataCellStyle="Normal 2 5"/>
    <tableColumn id="9" name="ENTIDAD EJECUTORA" dataDxfId="127" totalsRowDxfId="126" dataCellStyle="Normal 2 5"/>
    <tableColumn id="10" name="NIT ENTIDAD EJECUTORA" dataDxfId="125" totalsRowDxfId="124" dataCellStyle="Normal 2 5"/>
    <tableColumn id="11" name="DIGITO VERIFICACIÓN" dataDxfId="123" totalsRowDxfId="122" dataCellStyle="Normal 2 5"/>
    <tableColumn id="12" name="TIPO DE EJECUTOR" dataDxfId="121" totalsRowDxfId="120" dataCellStyle="Normal 2 5"/>
    <tableColumn id="94" name="SECTOR" dataDxfId="119" totalsRowDxfId="118" dataCellStyle="Normal 2 5"/>
    <tableColumn id="93" name="SUBSECTOR" dataDxfId="117" totalsRowDxfId="116" dataCellStyle="Normal 2 5"/>
    <tableColumn id="14" name="BPIN" dataDxfId="115" totalsRowDxfId="114" dataCellStyle="Normal 2 5"/>
    <tableColumn id="15" name="ID PROYECTO" dataDxfId="113" totalsRowDxfId="112" dataCellStyle="Normal 2 5"/>
    <tableColumn id="16" name="NOMBRE DEL PROYECTO" dataDxfId="111" totalsRowDxfId="110" dataCellStyle="Normal 2 5"/>
    <tableColumn id="31" name="AVANCE FÍSICO" dataDxfId="109" totalsRowDxfId="108" dataCellStyle="Normal 2 5"/>
    <tableColumn id="32" name="AVANCE FINANCIERO" dataDxfId="107" totalsRowDxfId="106" dataCellStyle="Normal 2 5"/>
    <tableColumn id="37" name="ESTADO" dataDxfId="105" totalsRowDxfId="104" dataCellStyle="Normal 2 5"/>
    <tableColumn id="39" name="FECHA APROBACIÓN" dataDxfId="103" totalsRowDxfId="102" dataCellStyle="Normal 2 5"/>
    <tableColumn id="44" name="VALOR SGR" totalsRowFunction="sum" dataDxfId="101" totalsRowDxfId="100" dataCellStyle="Normal 2 5"/>
    <tableColumn id="45" name="VALOR NACIÓN" totalsRowFunction="sum" dataDxfId="99" totalsRowDxfId="98" dataCellStyle="Normal 2 5"/>
    <tableColumn id="46" name="VALOR OTROS" totalsRowFunction="sum" dataDxfId="97" totalsRowDxfId="96" dataCellStyle="Normal 2 5"/>
    <tableColumn id="73" name="TOTAL PROYECTO" totalsRowFunction="sum" dataDxfId="95" totalsRowDxfId="94" dataCellStyle="Normal 2 5"/>
    <tableColumn id="66" name="DIRECTAS" totalsRowFunction="sum" dataDxfId="93" totalsRowDxfId="92" dataCellStyle="Normal 2 5"/>
    <tableColumn id="69" name="FCR_40" totalsRowFunction="sum" dataDxfId="91" totalsRowDxfId="90" dataCellStyle="Normal 2 5"/>
    <tableColumn id="70" name="FCR_60" totalsRowFunction="sum" dataDxfId="89" totalsRowDxfId="88" dataCellStyle="Normal 2 5"/>
    <tableColumn id="71" name="FDR" totalsRowFunction="sum" dataDxfId="87" totalsRowDxfId="86" dataCellStyle="Normal 2 5"/>
    <tableColumn id="74" name="FCTEI" totalsRowFunction="sum" dataDxfId="85" totalsRowDxfId="84" dataCellStyle="Normal 2 5"/>
    <tableColumn id="75" name="CORMAGDALENA" totalsRowFunction="sum" dataDxfId="83" totalsRowDxfId="82" dataCellStyle="Normal 2 5"/>
    <tableColumn id="55" name="INCENTIVO A LA PRODUCCIÓN" totalsRowFunction="sum" dataDxfId="81" totalsRowDxfId="80" dataCellStyle="Normal 2 5"/>
    <tableColumn id="78" name="PGN" totalsRowFunction="sum" dataDxfId="79" totalsRowDxfId="78" dataCellStyle="Normal 2 5"/>
    <tableColumn id="80" name="OTROS" totalsRowFunction="sum" dataDxfId="77" totalsRowDxfId="76" dataCellStyle="Normal 2 5"/>
    <tableColumn id="57" name="PAGOS REGISTRADOS EN CUENTAS" totalsRowFunction="sum" dataDxfId="75" totalsRowDxfId="74" dataCellStyle="Normal 2 5"/>
    <tableColumn id="72" name="VALOR TOTAL SGR EN SUIFP" totalsRowFunction="sum" dataDxfId="73" totalsRowDxfId="72" dataCellStyle="Normal 2 5"/>
    <tableColumn id="51" name="ESTADO MAPAREGALIAS" dataDxfId="71" totalsRowDxfId="70" dataCellStyle="Normal 2 5"/>
    <tableColumn id="52" name="SININFENPRYXENTTERRITORIAL" dataDxfId="69" totalsRowDxfId="68" dataCellStyle="Normal 2 5"/>
    <tableColumn id="53" name="MARCA_TMASDEUNAENTFTEIGUAL" dataDxfId="67" totalsRowDxfId="66" dataCellStyle="Normal 2 5"/>
    <tableColumn id="88" name="FECHA INICIO PROGRAMACIÓN INICIAL" dataDxfId="65" totalsRowDxfId="64" dataCellStyle="Normal 2 5"/>
    <tableColumn id="89" name="FECHA FINAL PROGRAMACIÓN INICIAL" dataDxfId="63" totalsRowDxfId="62" dataCellStyle="Normal 2 5"/>
    <tableColumn id="90" name="PLAZO(MESES) PROGRAMACIÓN INICIAL" totalsRowFunction="sum" dataDxfId="61" totalsRowDxfId="60" dataCellStyle="Normal 2 5"/>
    <tableColumn id="91" name="FECHA INICIAL PROGRAMACIÓN ACTUAL" dataDxfId="59" totalsRowDxfId="58" dataCellStyle="Normal 2 5"/>
    <tableColumn id="92" name="FECHA FINAL PROGRAMACIÓN ACTUAL" dataDxfId="57" totalsRowDxfId="56" dataCellStyle="Normal 2 5"/>
    <tableColumn id="95" name="PLAZO(MESES) PROGRAMACIÓN ACTUAL" totalsRowFunction="sum" dataDxfId="55" totalsRowDxfId="54" dataCellStyle="Normal 2 5"/>
    <tableColumn id="96" name="VALOR PROGRAMADO" totalsRowFunction="sum" dataDxfId="53" totalsRowDxfId="52" dataCellStyle="Normal 2 5"/>
    <tableColumn id="97" name="FECHA INICIAL EJECUTADA" dataDxfId="51" totalsRowDxfId="50" dataCellStyle="Normal 2 5"/>
    <tableColumn id="98" name="FECHA FINAL EJECUTADA" dataDxfId="49" totalsRowDxfId="48" dataCellStyle="Normal 2 5"/>
    <tableColumn id="99" name="PLAZO(MESES) EJECUTADO" dataDxfId="47" totalsRowDxfId="46" dataCellStyle="Normal 2 5"/>
    <tableColumn id="59" name="ESTADO EN SUIFP 1" dataDxfId="45" totalsRowDxfId="44" dataCellStyle="Normal 2 5"/>
    <tableColumn id="60" name="ESTADO EN SUIFP 2" dataDxfId="43" totalsRowDxfId="42" dataCellStyle="Normal 2 5"/>
    <tableColumn id="61" name="ESTADO EN SUIFP 3" dataDxfId="41" totalsRowDxfId="40" dataCellStyle="Normal 2 5"/>
    <tableColumn id="64" name="NÚMERO DE BENEFICIARIOS" totalsRowFunction="sum" dataDxfId="39" totalsRowDxfId="38" dataCellStyle="Normal 2 5"/>
    <tableColumn id="65" name="FASE" dataDxfId="37" totalsRowDxfId="36" dataCellStyle="Normal 2 5"/>
    <tableColumn id="104" name="DESTINO RECURSOS" dataDxfId="35" totalsRowDxfId="34" dataCellStyle="Normal 2 5"/>
    <tableColumn id="77" name="ENFOQUE DIFERENCIAL" dataDxfId="33" totalsRowDxfId="32" dataCellStyle="Normal 2 5"/>
    <tableColumn id="101" name="FECHA DEL PRIMER PROCESO PRECONTRACTUAL" dataDxfId="31" totalsRowDxfId="30" dataCellStyle="Normal 2 5"/>
    <tableColumn id="81" name="MINIMA FECHA DE SUSCRIPCIÓN CONTRATOS" dataDxfId="29" totalsRowDxfId="28" dataCellStyle="Normal 2 5"/>
    <tableColumn id="82" name="MÁXIMA FECHA DE ACRED. REQUISITOS TOTAL" dataDxfId="27" totalsRowDxfId="26" dataCellStyle="Normal 2 5"/>
    <tableColumn id="83" name="No. DOCUMENTO DE ACRED.REQUISITOS TOTAL" dataDxfId="25" totalsRowDxfId="24" dataCellStyle="Normal 2 5"/>
    <tableColumn id="84" name="OCAD QUE CERTIFICA REQUISITOS TOTAL" dataDxfId="23" totalsRowDxfId="22" dataCellStyle="Normal 2 5"/>
    <tableColumn id="85" name="MÁXIMA FECHA DE ACUERDO DE APROBACIÓN REGISTRADO EN GESPROY" dataDxfId="21" totalsRowDxfId="20" dataCellStyle="Normal 2 5"/>
    <tableColumn id="86" name="No. ACUERDO DE APROBACIÓN EN GESPROY" dataDxfId="19" totalsRowDxfId="18" dataCellStyle="Normal 2 5"/>
    <tableColumn id="4" name="FECHA VISITA DE SEGUIMIENTO" dataDxfId="17" totalsRowDxfId="16" dataCellStyle="Normal 2 5"/>
    <tableColumn id="13" name="FECHA VISITA DE EVALUACIÓN" dataDxfId="15" totalsRowDxfId="14" dataCellStyle="Normal 2 5"/>
    <tableColumn id="47" name="FECHA VISITA DE CONTROL SOCIAL" dataDxfId="13" totalsRowDxfId="12" dataCellStyle="Normal 2 5"/>
    <tableColumn id="54" name="CÓDIGO CONTRATO PLAN" dataDxfId="11" totalsRowDxfId="10" dataCellStyle="Normal 2 5"/>
    <tableColumn id="56" name="NOMBRE CONTRATO PLAN" dataDxfId="9" totalsRowDxfId="8" dataCellStyle="Normal 2 5"/>
    <tableColumn id="87" name="COSTO CONTRATO PLAN" totalsRowFunction="sum" dataDxfId="7" totalsRowDxfId="6" dataCellStyle="Normal 2 5"/>
    <tableColumn id="100" name="VALOR TOTAL DE LOS CONTRATOS" totalsRowFunction="sum" dataDxfId="5" totalsRowDxfId="4" dataCellStyle="Normal 2 5"/>
    <tableColumn id="102" name="VALOR CONTRATADO CON SGR" totalsRowFunction="sum" dataDxfId="3" totalsRowDxfId="2" dataCellStyle="Normal 2 5"/>
    <tableColumn id="103" name="SEDE" dataDxfId="1" totalsRowDxfId="0" dataCellStyle="Normal 2 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95"/>
  <sheetViews>
    <sheetView tabSelected="1" zoomScale="90" zoomScaleNormal="90" workbookViewId="0">
      <pane ySplit="9" topLeftCell="A10" activePane="bottomLeft" state="frozen"/>
      <selection activeCell="X10968" sqref="X10968"/>
      <selection pane="bottomLeft" activeCell="A2" sqref="A2:G2"/>
    </sheetView>
  </sheetViews>
  <sheetFormatPr baseColWidth="10" defaultRowHeight="12.75" x14ac:dyDescent="0.2"/>
  <cols>
    <col min="1" max="1" width="10" style="13" customWidth="1"/>
    <col min="2" max="3" width="19.83203125" style="13" customWidth="1"/>
    <col min="4" max="4" width="18.6640625" style="13" customWidth="1"/>
    <col min="5" max="5" width="12" style="13" customWidth="1"/>
    <col min="6" max="6" width="19.6640625" style="13" customWidth="1"/>
    <col min="7" max="7" width="16.5" style="13" customWidth="1"/>
    <col min="8" max="8" width="12" style="13" customWidth="1"/>
    <col min="9" max="9" width="13.83203125" style="13" customWidth="1"/>
    <col min="10" max="10" width="14.6640625" style="13" customWidth="1"/>
    <col min="11" max="11" width="35" style="13" customWidth="1"/>
    <col min="12" max="12" width="18.33203125" style="13" customWidth="1"/>
    <col min="13" max="13" width="16" style="13" customWidth="1"/>
    <col min="14" max="14" width="25.33203125" style="13" customWidth="1"/>
    <col min="15" max="15" width="34.6640625" style="13" customWidth="1"/>
    <col min="16" max="16" width="45.83203125" style="13" customWidth="1"/>
    <col min="17" max="17" width="19.6640625" style="22" customWidth="1"/>
    <col min="18" max="18" width="10.6640625" style="13" customWidth="1"/>
    <col min="19" max="19" width="51.5" style="13" customWidth="1"/>
    <col min="20" max="20" width="9.33203125" style="13" customWidth="1"/>
    <col min="21" max="21" width="8.5" style="13" customWidth="1"/>
    <col min="22" max="22" width="16" style="13" customWidth="1"/>
    <col min="23" max="23" width="21" style="23" customWidth="1"/>
    <col min="24" max="24" width="23.5" style="13" customWidth="1"/>
    <col min="25" max="25" width="23.6640625" style="13" customWidth="1"/>
    <col min="26" max="26" width="23.5" style="13" customWidth="1"/>
    <col min="27" max="36" width="23.6640625" style="13" customWidth="1"/>
    <col min="37" max="37" width="23.5" style="13" customWidth="1"/>
    <col min="38" max="38" width="24.1640625" style="13" customWidth="1"/>
    <col min="39" max="39" width="20.33203125" style="13" customWidth="1"/>
    <col min="40" max="40" width="10" style="13" customWidth="1"/>
    <col min="41" max="41" width="9.5" style="13" customWidth="1"/>
    <col min="42" max="47" width="17.6640625" style="13" customWidth="1"/>
    <col min="48" max="48" width="23.5" style="13" customWidth="1"/>
    <col min="49" max="51" width="17.6640625" style="13" customWidth="1"/>
    <col min="52" max="52" width="14.5" style="13" customWidth="1"/>
    <col min="53" max="53" width="14.33203125" style="13" customWidth="1"/>
    <col min="54" max="54" width="11.6640625" style="13" customWidth="1"/>
    <col min="55" max="55" width="23.33203125" style="13" customWidth="1"/>
    <col min="56" max="57" width="12" style="13" customWidth="1"/>
    <col min="58" max="58" width="13.83203125" style="26" customWidth="1"/>
    <col min="59" max="59" width="20.1640625" style="26" customWidth="1"/>
    <col min="60" max="60" width="16" style="13" customWidth="1"/>
    <col min="61" max="61" width="16.1640625" style="13" customWidth="1"/>
    <col min="62" max="62" width="20.6640625" style="26" customWidth="1"/>
    <col min="63" max="63" width="17.1640625" style="26" customWidth="1"/>
    <col min="64" max="64" width="19.6640625" style="13" customWidth="1"/>
    <col min="65" max="65" width="17.33203125" style="26" customWidth="1"/>
    <col min="66" max="66" width="16.83203125" style="13" customWidth="1"/>
    <col min="67" max="67" width="16.33203125" style="13" customWidth="1"/>
    <col min="68" max="68" width="15.6640625" style="13" customWidth="1"/>
    <col min="69" max="69" width="19.5" style="13" customWidth="1"/>
    <col min="70" max="70" width="12" style="13" customWidth="1"/>
    <col min="71" max="71" width="23.83203125" style="13" customWidth="1"/>
    <col min="72" max="72" width="23.6640625" style="13" customWidth="1"/>
    <col min="73" max="73" width="24.33203125" style="13" customWidth="1"/>
    <col min="74" max="74" width="28" style="27" customWidth="1"/>
    <col min="75" max="75" width="13.1640625" style="13" customWidth="1"/>
    <col min="76" max="16384" width="12" style="13"/>
  </cols>
  <sheetData>
    <row r="1" spans="1:74" s="12" customFormat="1" ht="20.25" customHeight="1" x14ac:dyDescent="0.2">
      <c r="A1" s="90" t="s">
        <v>46</v>
      </c>
      <c r="B1" s="90"/>
      <c r="C1" s="90"/>
      <c r="D1" s="90"/>
      <c r="E1" s="90"/>
      <c r="F1" s="90"/>
      <c r="G1" s="90"/>
      <c r="H1" s="31"/>
      <c r="I1" s="31"/>
      <c r="J1" s="31"/>
      <c r="K1" s="31"/>
      <c r="BV1" s="15"/>
    </row>
    <row r="2" spans="1:74" s="12" customFormat="1" ht="18" customHeight="1" x14ac:dyDescent="0.2">
      <c r="A2" s="90" t="s">
        <v>47</v>
      </c>
      <c r="B2" s="90"/>
      <c r="C2" s="90"/>
      <c r="D2" s="90"/>
      <c r="E2" s="90"/>
      <c r="F2" s="90"/>
      <c r="G2" s="90"/>
      <c r="H2" s="17"/>
      <c r="I2" s="17"/>
      <c r="J2" s="17"/>
      <c r="K2" s="17"/>
      <c r="BV2" s="15"/>
    </row>
    <row r="3" spans="1:74" s="12" customFormat="1" ht="18" customHeight="1" x14ac:dyDescent="0.2">
      <c r="A3" s="90" t="s">
        <v>48</v>
      </c>
      <c r="B3" s="90"/>
      <c r="C3" s="90"/>
      <c r="D3" s="90"/>
      <c r="E3" s="90"/>
      <c r="F3" s="90"/>
      <c r="G3" s="90"/>
      <c r="H3" s="17"/>
      <c r="I3" s="17"/>
      <c r="J3" s="17"/>
      <c r="K3" s="17"/>
      <c r="BV3" s="15"/>
    </row>
    <row r="4" spans="1:74" s="12" customFormat="1" ht="18" customHeight="1" x14ac:dyDescent="0.2">
      <c r="A4" s="90" t="s">
        <v>49</v>
      </c>
      <c r="B4" s="90"/>
      <c r="C4" s="90"/>
      <c r="D4" s="90"/>
      <c r="E4" s="90"/>
      <c r="F4" s="90"/>
      <c r="G4" s="90"/>
      <c r="H4" s="17"/>
      <c r="I4" s="17"/>
      <c r="J4" s="17"/>
      <c r="K4" s="17"/>
      <c r="BV4" s="15"/>
    </row>
    <row r="5" spans="1:74" s="12" customFormat="1" ht="16.5" x14ac:dyDescent="0.2">
      <c r="A5" s="45"/>
      <c r="B5" s="45"/>
      <c r="C5" s="45"/>
      <c r="D5" s="45"/>
      <c r="E5" s="45"/>
      <c r="F5" s="45"/>
      <c r="G5" s="45"/>
      <c r="H5" s="2"/>
      <c r="AA5" s="16"/>
      <c r="BV5" s="15"/>
    </row>
    <row r="6" spans="1:74" s="12" customFormat="1" ht="22.5" customHeight="1" x14ac:dyDescent="0.2">
      <c r="A6" s="91" t="s">
        <v>784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17"/>
      <c r="M6" s="17"/>
      <c r="N6" s="17"/>
      <c r="O6" s="17"/>
      <c r="P6" s="3"/>
      <c r="Q6" s="3"/>
      <c r="R6" s="3"/>
      <c r="BV6" s="15"/>
    </row>
    <row r="7" spans="1:74" s="12" customFormat="1" ht="16.5" customHeight="1" x14ac:dyDescent="0.2">
      <c r="A7" s="92" t="s">
        <v>652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BV7" s="15"/>
    </row>
    <row r="8" spans="1:74" s="12" customFormat="1" ht="16.5" x14ac:dyDescent="0.2">
      <c r="A8" s="44"/>
      <c r="B8" s="44"/>
      <c r="C8" s="44"/>
      <c r="D8" s="45"/>
      <c r="E8" s="45"/>
      <c r="F8" s="45"/>
      <c r="G8" s="45"/>
      <c r="H8" s="2"/>
      <c r="BV8" s="15"/>
    </row>
    <row r="9" spans="1:74" s="1" customFormat="1" ht="63.75" x14ac:dyDescent="0.2">
      <c r="A9" s="4" t="s">
        <v>51</v>
      </c>
      <c r="B9" s="5" t="s">
        <v>0</v>
      </c>
      <c r="C9" s="5" t="s">
        <v>1</v>
      </c>
      <c r="D9" s="5" t="s">
        <v>31</v>
      </c>
      <c r="E9" s="4" t="s">
        <v>2</v>
      </c>
      <c r="F9" s="5" t="s">
        <v>3</v>
      </c>
      <c r="G9" s="5" t="s">
        <v>4</v>
      </c>
      <c r="H9" s="5" t="s">
        <v>52</v>
      </c>
      <c r="I9" s="6" t="s">
        <v>5</v>
      </c>
      <c r="J9" s="6" t="s">
        <v>53</v>
      </c>
      <c r="K9" s="5" t="s">
        <v>30</v>
      </c>
      <c r="L9" s="6" t="s">
        <v>54</v>
      </c>
      <c r="M9" s="6" t="s">
        <v>55</v>
      </c>
      <c r="N9" s="5" t="s">
        <v>6</v>
      </c>
      <c r="O9" s="5" t="s">
        <v>7</v>
      </c>
      <c r="P9" s="5" t="s">
        <v>783</v>
      </c>
      <c r="Q9" s="7" t="s">
        <v>8</v>
      </c>
      <c r="R9" s="6" t="s">
        <v>56</v>
      </c>
      <c r="S9" s="5" t="s">
        <v>9</v>
      </c>
      <c r="T9" s="5" t="s">
        <v>10</v>
      </c>
      <c r="U9" s="5" t="s">
        <v>11</v>
      </c>
      <c r="V9" s="5" t="s">
        <v>12</v>
      </c>
      <c r="W9" s="8" t="s">
        <v>13</v>
      </c>
      <c r="X9" s="9" t="s">
        <v>14</v>
      </c>
      <c r="Y9" s="5" t="s">
        <v>15</v>
      </c>
      <c r="Z9" s="5" t="s">
        <v>16</v>
      </c>
      <c r="AA9" s="5" t="s">
        <v>36</v>
      </c>
      <c r="AB9" s="5" t="s">
        <v>37</v>
      </c>
      <c r="AC9" s="5" t="s">
        <v>38</v>
      </c>
      <c r="AD9" s="5" t="s">
        <v>39</v>
      </c>
      <c r="AE9" s="5" t="s">
        <v>40</v>
      </c>
      <c r="AF9" s="5" t="s">
        <v>41</v>
      </c>
      <c r="AG9" s="5" t="s">
        <v>28</v>
      </c>
      <c r="AH9" s="5" t="s">
        <v>43</v>
      </c>
      <c r="AI9" s="5" t="s">
        <v>42</v>
      </c>
      <c r="AJ9" s="5" t="s">
        <v>29</v>
      </c>
      <c r="AK9" s="5" t="s">
        <v>88</v>
      </c>
      <c r="AL9" s="5" t="s">
        <v>57</v>
      </c>
      <c r="AM9" s="10" t="s">
        <v>58</v>
      </c>
      <c r="AN9" s="10" t="s">
        <v>34</v>
      </c>
      <c r="AO9" s="10" t="s">
        <v>35</v>
      </c>
      <c r="AP9" s="10" t="s">
        <v>59</v>
      </c>
      <c r="AQ9" s="10" t="s">
        <v>60</v>
      </c>
      <c r="AR9" s="10" t="s">
        <v>61</v>
      </c>
      <c r="AS9" s="10" t="s">
        <v>62</v>
      </c>
      <c r="AT9" s="10" t="s">
        <v>63</v>
      </c>
      <c r="AU9" s="10" t="s">
        <v>64</v>
      </c>
      <c r="AV9" s="10" t="s">
        <v>65</v>
      </c>
      <c r="AW9" s="10" t="s">
        <v>66</v>
      </c>
      <c r="AX9" s="10" t="s">
        <v>67</v>
      </c>
      <c r="AY9" s="10" t="s">
        <v>68</v>
      </c>
      <c r="AZ9" s="10" t="s">
        <v>69</v>
      </c>
      <c r="BA9" s="10" t="s">
        <v>70</v>
      </c>
      <c r="BB9" s="10" t="s">
        <v>71</v>
      </c>
      <c r="BC9" s="10" t="s">
        <v>72</v>
      </c>
      <c r="BD9" s="10" t="s">
        <v>73</v>
      </c>
      <c r="BE9" s="10" t="s">
        <v>45</v>
      </c>
      <c r="BF9" s="10" t="s">
        <v>89</v>
      </c>
      <c r="BG9" s="10" t="s">
        <v>44</v>
      </c>
      <c r="BH9" s="10" t="s">
        <v>74</v>
      </c>
      <c r="BI9" s="10" t="s">
        <v>75</v>
      </c>
      <c r="BJ9" s="10" t="s">
        <v>76</v>
      </c>
      <c r="BK9" s="10" t="s">
        <v>77</v>
      </c>
      <c r="BL9" s="10" t="s">
        <v>78</v>
      </c>
      <c r="BM9" s="10" t="s">
        <v>79</v>
      </c>
      <c r="BN9" s="5" t="s">
        <v>80</v>
      </c>
      <c r="BO9" s="5" t="s">
        <v>81</v>
      </c>
      <c r="BP9" s="5" t="s">
        <v>82</v>
      </c>
      <c r="BQ9" s="5" t="s">
        <v>83</v>
      </c>
      <c r="BR9" s="11" t="s">
        <v>84</v>
      </c>
      <c r="BS9" s="11" t="s">
        <v>85</v>
      </c>
      <c r="BT9" s="5" t="s">
        <v>87</v>
      </c>
      <c r="BU9" s="5" t="s">
        <v>86</v>
      </c>
      <c r="BV9" s="5" t="s">
        <v>50</v>
      </c>
    </row>
    <row r="10" spans="1:74" s="14" customFormat="1" ht="63.75" x14ac:dyDescent="0.2">
      <c r="A10" s="46" t="s">
        <v>654</v>
      </c>
      <c r="B10" s="47" t="s">
        <v>103</v>
      </c>
      <c r="C10" s="47" t="s">
        <v>20</v>
      </c>
      <c r="D10" s="47" t="s">
        <v>18</v>
      </c>
      <c r="E10" s="46" t="s">
        <v>709</v>
      </c>
      <c r="F10" s="47" t="s">
        <v>177</v>
      </c>
      <c r="G10" s="47" t="s">
        <v>177</v>
      </c>
      <c r="H10" s="46" t="s">
        <v>710</v>
      </c>
      <c r="I10" s="47" t="s">
        <v>179</v>
      </c>
      <c r="J10" s="47" t="s">
        <v>177</v>
      </c>
      <c r="K10" s="47" t="s">
        <v>259</v>
      </c>
      <c r="L10" s="47" t="s">
        <v>345</v>
      </c>
      <c r="M10" s="47" t="s">
        <v>338</v>
      </c>
      <c r="N10" s="47" t="s">
        <v>19</v>
      </c>
      <c r="O10" s="47" t="s">
        <v>341</v>
      </c>
      <c r="P10" s="47" t="s">
        <v>421</v>
      </c>
      <c r="Q10" s="48">
        <v>2013000040059</v>
      </c>
      <c r="R10" s="47" t="s">
        <v>425</v>
      </c>
      <c r="S10" s="47" t="s">
        <v>426</v>
      </c>
      <c r="T10" s="49">
        <v>78.11</v>
      </c>
      <c r="U10" s="49">
        <v>61.68</v>
      </c>
      <c r="V10" s="47" t="s">
        <v>582</v>
      </c>
      <c r="W10" s="50">
        <v>41578</v>
      </c>
      <c r="X10" s="51">
        <v>1499750000</v>
      </c>
      <c r="Y10" s="51">
        <v>0</v>
      </c>
      <c r="Z10" s="51">
        <v>0</v>
      </c>
      <c r="AA10" s="51">
        <v>1499750000</v>
      </c>
      <c r="AB10" s="51">
        <v>0</v>
      </c>
      <c r="AC10" s="51">
        <v>0</v>
      </c>
      <c r="AD10" s="51">
        <v>1499750000</v>
      </c>
      <c r="AE10" s="51">
        <v>0</v>
      </c>
      <c r="AF10" s="51">
        <v>0</v>
      </c>
      <c r="AG10" s="51">
        <v>0</v>
      </c>
      <c r="AH10" s="51">
        <v>0</v>
      </c>
      <c r="AI10" s="51">
        <v>0</v>
      </c>
      <c r="AJ10" s="51">
        <v>0</v>
      </c>
      <c r="AK10" s="51">
        <v>925045000</v>
      </c>
      <c r="AL10" s="51">
        <v>1499750000</v>
      </c>
      <c r="AM10" s="52" t="s">
        <v>90</v>
      </c>
      <c r="AN10" s="53">
        <v>0</v>
      </c>
      <c r="AO10" s="53">
        <v>0</v>
      </c>
      <c r="AP10" s="54">
        <v>42491</v>
      </c>
      <c r="AQ10" s="54">
        <v>42521</v>
      </c>
      <c r="AR10" s="55">
        <v>1</v>
      </c>
      <c r="AS10" s="54">
        <v>42491</v>
      </c>
      <c r="AT10" s="54">
        <v>42521</v>
      </c>
      <c r="AU10" s="55">
        <v>1</v>
      </c>
      <c r="AV10" s="55">
        <v>1499750000</v>
      </c>
      <c r="AW10" s="54">
        <v>42248</v>
      </c>
      <c r="AX10" s="56"/>
      <c r="AY10" s="55">
        <v>0</v>
      </c>
      <c r="AZ10" s="47" t="s">
        <v>90</v>
      </c>
      <c r="BA10" s="47" t="s">
        <v>90</v>
      </c>
      <c r="BB10" s="47" t="s">
        <v>91</v>
      </c>
      <c r="BC10" s="57">
        <v>298644</v>
      </c>
      <c r="BD10" s="58" t="s">
        <v>96</v>
      </c>
      <c r="BE10" s="47" t="s">
        <v>95</v>
      </c>
      <c r="BF10" s="58" t="s">
        <v>596</v>
      </c>
      <c r="BG10" s="59">
        <v>42138</v>
      </c>
      <c r="BH10" s="59">
        <v>42138</v>
      </c>
      <c r="BI10" s="59">
        <v>41677</v>
      </c>
      <c r="BJ10" s="58" t="s">
        <v>604</v>
      </c>
      <c r="BK10" s="60" t="s">
        <v>103</v>
      </c>
      <c r="BL10" s="59">
        <v>41578</v>
      </c>
      <c r="BM10" s="58" t="s">
        <v>647</v>
      </c>
      <c r="BN10" s="61"/>
      <c r="BO10" s="62"/>
      <c r="BP10" s="63"/>
      <c r="BQ10" s="52"/>
      <c r="BR10" s="52"/>
      <c r="BS10" s="51">
        <v>0</v>
      </c>
      <c r="BT10" s="51">
        <v>1499750000</v>
      </c>
      <c r="BU10" s="51">
        <v>1499750000</v>
      </c>
      <c r="BV10" s="30" t="s">
        <v>18</v>
      </c>
    </row>
    <row r="11" spans="1:74" s="14" customFormat="1" ht="63.75" x14ac:dyDescent="0.2">
      <c r="A11" s="46" t="s">
        <v>655</v>
      </c>
      <c r="B11" s="47" t="s">
        <v>104</v>
      </c>
      <c r="C11" s="47" t="s">
        <v>17</v>
      </c>
      <c r="D11" s="47" t="s">
        <v>18</v>
      </c>
      <c r="E11" s="46" t="s">
        <v>711</v>
      </c>
      <c r="F11" s="47" t="s">
        <v>177</v>
      </c>
      <c r="G11" s="47" t="s">
        <v>180</v>
      </c>
      <c r="H11" s="46" t="s">
        <v>711</v>
      </c>
      <c r="I11" s="47" t="s">
        <v>180</v>
      </c>
      <c r="J11" s="47" t="s">
        <v>177</v>
      </c>
      <c r="K11" s="47" t="s">
        <v>260</v>
      </c>
      <c r="L11" s="47" t="s">
        <v>346</v>
      </c>
      <c r="M11" s="47" t="s">
        <v>336</v>
      </c>
      <c r="N11" s="47" t="s">
        <v>19</v>
      </c>
      <c r="O11" s="47" t="s">
        <v>341</v>
      </c>
      <c r="P11" s="47" t="s">
        <v>421</v>
      </c>
      <c r="Q11" s="48">
        <v>2015054250001</v>
      </c>
      <c r="R11" s="47" t="s">
        <v>427</v>
      </c>
      <c r="S11" s="47" t="s">
        <v>428</v>
      </c>
      <c r="T11" s="49">
        <v>100</v>
      </c>
      <c r="U11" s="49">
        <v>96.43</v>
      </c>
      <c r="V11" s="47" t="s">
        <v>584</v>
      </c>
      <c r="W11" s="50">
        <v>42138</v>
      </c>
      <c r="X11" s="51">
        <v>800708242</v>
      </c>
      <c r="Y11" s="51">
        <v>0</v>
      </c>
      <c r="Z11" s="51">
        <v>0</v>
      </c>
      <c r="AA11" s="51">
        <v>800708242</v>
      </c>
      <c r="AB11" s="51">
        <v>800708242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772158242</v>
      </c>
      <c r="AL11" s="51">
        <v>800708242</v>
      </c>
      <c r="AM11" s="52" t="s">
        <v>90</v>
      </c>
      <c r="AN11" s="53">
        <v>0</v>
      </c>
      <c r="AO11" s="53">
        <v>0</v>
      </c>
      <c r="AP11" s="54">
        <v>42125</v>
      </c>
      <c r="AQ11" s="54">
        <v>42369</v>
      </c>
      <c r="AR11" s="55">
        <v>8</v>
      </c>
      <c r="AS11" s="54">
        <v>42125</v>
      </c>
      <c r="AT11" s="54">
        <v>42369</v>
      </c>
      <c r="AU11" s="55">
        <v>8</v>
      </c>
      <c r="AV11" s="55">
        <v>800708242</v>
      </c>
      <c r="AW11" s="54">
        <v>42125</v>
      </c>
      <c r="AX11" s="54">
        <v>42369</v>
      </c>
      <c r="AY11" s="55">
        <v>8</v>
      </c>
      <c r="AZ11" s="47" t="s">
        <v>90</v>
      </c>
      <c r="BA11" s="47" t="s">
        <v>90</v>
      </c>
      <c r="BB11" s="47" t="s">
        <v>91</v>
      </c>
      <c r="BC11" s="57">
        <v>2808</v>
      </c>
      <c r="BD11" s="58" t="s">
        <v>92</v>
      </c>
      <c r="BE11" s="47" t="s">
        <v>93</v>
      </c>
      <c r="BF11" s="58" t="s">
        <v>596</v>
      </c>
      <c r="BG11" s="59">
        <v>42138</v>
      </c>
      <c r="BH11" s="59">
        <v>42146</v>
      </c>
      <c r="BI11" s="59">
        <v>42138</v>
      </c>
      <c r="BJ11" s="58" t="s">
        <v>600</v>
      </c>
      <c r="BK11" s="60" t="s">
        <v>104</v>
      </c>
      <c r="BL11" s="59">
        <v>42138</v>
      </c>
      <c r="BM11" s="58" t="s">
        <v>609</v>
      </c>
      <c r="BN11" s="62"/>
      <c r="BO11" s="62"/>
      <c r="BP11" s="63"/>
      <c r="BQ11" s="52"/>
      <c r="BR11" s="52"/>
      <c r="BS11" s="51">
        <v>0</v>
      </c>
      <c r="BT11" s="51">
        <v>772158242</v>
      </c>
      <c r="BU11" s="51">
        <v>772158242</v>
      </c>
      <c r="BV11" s="30" t="s">
        <v>18</v>
      </c>
    </row>
    <row r="12" spans="1:74" s="14" customFormat="1" ht="63.75" x14ac:dyDescent="0.2">
      <c r="A12" s="46" t="s">
        <v>656</v>
      </c>
      <c r="B12" s="47" t="s">
        <v>105</v>
      </c>
      <c r="C12" s="47" t="s">
        <v>17</v>
      </c>
      <c r="D12" s="47" t="s">
        <v>18</v>
      </c>
      <c r="E12" s="46" t="s">
        <v>712</v>
      </c>
      <c r="F12" s="47" t="s">
        <v>177</v>
      </c>
      <c r="G12" s="47" t="s">
        <v>181</v>
      </c>
      <c r="H12" s="46" t="s">
        <v>712</v>
      </c>
      <c r="I12" s="47" t="s">
        <v>181</v>
      </c>
      <c r="J12" s="47" t="s">
        <v>177</v>
      </c>
      <c r="K12" s="47" t="s">
        <v>261</v>
      </c>
      <c r="L12" s="47" t="s">
        <v>347</v>
      </c>
      <c r="M12" s="47" t="s">
        <v>334</v>
      </c>
      <c r="N12" s="47" t="s">
        <v>19</v>
      </c>
      <c r="O12" s="47" t="s">
        <v>330</v>
      </c>
      <c r="P12" s="47" t="s">
        <v>419</v>
      </c>
      <c r="Q12" s="48">
        <v>2013054950002</v>
      </c>
      <c r="R12" s="47" t="s">
        <v>429</v>
      </c>
      <c r="S12" s="47" t="s">
        <v>430</v>
      </c>
      <c r="T12" s="49">
        <v>100</v>
      </c>
      <c r="U12" s="49">
        <v>58.96</v>
      </c>
      <c r="V12" s="47" t="s">
        <v>583</v>
      </c>
      <c r="W12" s="50">
        <v>41366</v>
      </c>
      <c r="X12" s="51">
        <v>304346411</v>
      </c>
      <c r="Y12" s="51">
        <v>0</v>
      </c>
      <c r="Z12" s="51">
        <v>13488000</v>
      </c>
      <c r="AA12" s="51">
        <v>317834411</v>
      </c>
      <c r="AB12" s="51">
        <v>0</v>
      </c>
      <c r="AC12" s="51">
        <v>304346411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13488000</v>
      </c>
      <c r="AK12" s="51">
        <v>174000000</v>
      </c>
      <c r="AL12" s="51">
        <v>304346411</v>
      </c>
      <c r="AM12" s="52" t="s">
        <v>90</v>
      </c>
      <c r="AN12" s="53">
        <v>0</v>
      </c>
      <c r="AO12" s="53">
        <v>0</v>
      </c>
      <c r="AP12" s="54">
        <v>41487</v>
      </c>
      <c r="AQ12" s="54">
        <v>41547</v>
      </c>
      <c r="AR12" s="55">
        <v>2</v>
      </c>
      <c r="AS12" s="54">
        <v>41487</v>
      </c>
      <c r="AT12" s="54">
        <v>41547</v>
      </c>
      <c r="AU12" s="55">
        <v>2</v>
      </c>
      <c r="AV12" s="55">
        <v>317318000</v>
      </c>
      <c r="AW12" s="54">
        <v>41760</v>
      </c>
      <c r="AX12" s="54">
        <v>41790</v>
      </c>
      <c r="AY12" s="55">
        <v>1</v>
      </c>
      <c r="AZ12" s="47" t="s">
        <v>90</v>
      </c>
      <c r="BA12" s="47" t="s">
        <v>90</v>
      </c>
      <c r="BB12" s="47" t="s">
        <v>91</v>
      </c>
      <c r="BC12" s="57">
        <v>12969</v>
      </c>
      <c r="BD12" s="58" t="s">
        <v>94</v>
      </c>
      <c r="BE12" s="47" t="s">
        <v>93</v>
      </c>
      <c r="BF12" s="58" t="s">
        <v>596</v>
      </c>
      <c r="BG12" s="59">
        <v>41437</v>
      </c>
      <c r="BH12" s="59">
        <v>41491</v>
      </c>
      <c r="BI12" s="59">
        <v>41344</v>
      </c>
      <c r="BJ12" s="58" t="s">
        <v>612</v>
      </c>
      <c r="BK12" s="60" t="s">
        <v>105</v>
      </c>
      <c r="BL12" s="59">
        <v>41366</v>
      </c>
      <c r="BM12" s="58" t="s">
        <v>602</v>
      </c>
      <c r="BN12" s="62"/>
      <c r="BO12" s="62"/>
      <c r="BP12" s="63"/>
      <c r="BQ12" s="52"/>
      <c r="BR12" s="52"/>
      <c r="BS12" s="51">
        <v>0</v>
      </c>
      <c r="BT12" s="51">
        <v>317406000</v>
      </c>
      <c r="BU12" s="51">
        <v>303918000</v>
      </c>
      <c r="BV12" s="30" t="s">
        <v>18</v>
      </c>
    </row>
    <row r="13" spans="1:74" s="14" customFormat="1" ht="63.75" x14ac:dyDescent="0.2">
      <c r="A13" s="46" t="s">
        <v>656</v>
      </c>
      <c r="B13" s="47" t="s">
        <v>105</v>
      </c>
      <c r="C13" s="47" t="s">
        <v>17</v>
      </c>
      <c r="D13" s="47" t="s">
        <v>18</v>
      </c>
      <c r="E13" s="46" t="s">
        <v>712</v>
      </c>
      <c r="F13" s="47" t="s">
        <v>177</v>
      </c>
      <c r="G13" s="47" t="s">
        <v>181</v>
      </c>
      <c r="H13" s="46" t="s">
        <v>712</v>
      </c>
      <c r="I13" s="47" t="s">
        <v>181</v>
      </c>
      <c r="J13" s="47" t="s">
        <v>177</v>
      </c>
      <c r="K13" s="47" t="s">
        <v>261</v>
      </c>
      <c r="L13" s="47" t="s">
        <v>347</v>
      </c>
      <c r="M13" s="47" t="s">
        <v>334</v>
      </c>
      <c r="N13" s="47" t="s">
        <v>19</v>
      </c>
      <c r="O13" s="47" t="s">
        <v>330</v>
      </c>
      <c r="P13" s="47" t="s">
        <v>419</v>
      </c>
      <c r="Q13" s="48">
        <v>2013054950007</v>
      </c>
      <c r="R13" s="47" t="s">
        <v>431</v>
      </c>
      <c r="S13" s="47" t="s">
        <v>432</v>
      </c>
      <c r="T13" s="49">
        <v>100</v>
      </c>
      <c r="U13" s="49">
        <v>100</v>
      </c>
      <c r="V13" s="47" t="s">
        <v>584</v>
      </c>
      <c r="W13" s="50">
        <v>41709</v>
      </c>
      <c r="X13" s="51">
        <v>73225841</v>
      </c>
      <c r="Y13" s="51">
        <v>0</v>
      </c>
      <c r="Z13" s="51">
        <v>0</v>
      </c>
      <c r="AA13" s="51">
        <v>73225841</v>
      </c>
      <c r="AB13" s="51">
        <v>73225841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73225841</v>
      </c>
      <c r="AL13" s="51">
        <v>73225841</v>
      </c>
      <c r="AM13" s="52" t="s">
        <v>90</v>
      </c>
      <c r="AN13" s="53">
        <v>1</v>
      </c>
      <c r="AO13" s="53">
        <v>0</v>
      </c>
      <c r="AP13" s="54">
        <v>41730</v>
      </c>
      <c r="AQ13" s="54">
        <v>41759</v>
      </c>
      <c r="AR13" s="55">
        <v>1</v>
      </c>
      <c r="AS13" s="54">
        <v>41730</v>
      </c>
      <c r="AT13" s="54">
        <v>41759</v>
      </c>
      <c r="AU13" s="55">
        <v>1</v>
      </c>
      <c r="AV13" s="55">
        <v>73225841</v>
      </c>
      <c r="AW13" s="54">
        <v>41944</v>
      </c>
      <c r="AX13" s="56">
        <v>42004</v>
      </c>
      <c r="AY13" s="55">
        <v>2</v>
      </c>
      <c r="AZ13" s="47" t="s">
        <v>90</v>
      </c>
      <c r="BA13" s="47" t="s">
        <v>90</v>
      </c>
      <c r="BB13" s="47" t="s">
        <v>91</v>
      </c>
      <c r="BC13" s="57">
        <v>25311</v>
      </c>
      <c r="BD13" s="58" t="s">
        <v>92</v>
      </c>
      <c r="BE13" s="47" t="s">
        <v>93</v>
      </c>
      <c r="BF13" s="58" t="s">
        <v>596</v>
      </c>
      <c r="BG13" s="59">
        <v>41740</v>
      </c>
      <c r="BH13" s="59">
        <v>41740</v>
      </c>
      <c r="BI13" s="59">
        <v>41731</v>
      </c>
      <c r="BJ13" s="58" t="s">
        <v>593</v>
      </c>
      <c r="BK13" s="60" t="s">
        <v>105</v>
      </c>
      <c r="BL13" s="59">
        <v>41709</v>
      </c>
      <c r="BM13" s="58" t="s">
        <v>602</v>
      </c>
      <c r="BN13" s="61">
        <v>42478</v>
      </c>
      <c r="BO13" s="62"/>
      <c r="BP13" s="63"/>
      <c r="BQ13" s="52"/>
      <c r="BR13" s="52"/>
      <c r="BS13" s="51">
        <v>0</v>
      </c>
      <c r="BT13" s="51">
        <v>73225841</v>
      </c>
      <c r="BU13" s="51">
        <v>73225841</v>
      </c>
      <c r="BV13" s="30" t="s">
        <v>18</v>
      </c>
    </row>
    <row r="14" spans="1:74" s="14" customFormat="1" ht="63.75" x14ac:dyDescent="0.2">
      <c r="A14" s="46" t="s">
        <v>657</v>
      </c>
      <c r="B14" s="47" t="s">
        <v>106</v>
      </c>
      <c r="C14" s="47" t="s">
        <v>17</v>
      </c>
      <c r="D14" s="47" t="s">
        <v>18</v>
      </c>
      <c r="E14" s="46" t="s">
        <v>713</v>
      </c>
      <c r="F14" s="47" t="s">
        <v>177</v>
      </c>
      <c r="G14" s="47" t="s">
        <v>182</v>
      </c>
      <c r="H14" s="46" t="s">
        <v>713</v>
      </c>
      <c r="I14" s="47" t="s">
        <v>182</v>
      </c>
      <c r="J14" s="47" t="s">
        <v>177</v>
      </c>
      <c r="K14" s="47" t="s">
        <v>262</v>
      </c>
      <c r="L14" s="47" t="s">
        <v>348</v>
      </c>
      <c r="M14" s="47" t="s">
        <v>343</v>
      </c>
      <c r="N14" s="47" t="s">
        <v>19</v>
      </c>
      <c r="O14" s="47" t="s">
        <v>341</v>
      </c>
      <c r="P14" s="47" t="s">
        <v>421</v>
      </c>
      <c r="Q14" s="48">
        <v>2013056040002</v>
      </c>
      <c r="R14" s="47" t="s">
        <v>125</v>
      </c>
      <c r="S14" s="47" t="s">
        <v>433</v>
      </c>
      <c r="T14" s="49">
        <v>100</v>
      </c>
      <c r="U14" s="49">
        <v>99.38</v>
      </c>
      <c r="V14" s="47" t="s">
        <v>586</v>
      </c>
      <c r="W14" s="50">
        <v>41732</v>
      </c>
      <c r="X14" s="51">
        <v>1746951763</v>
      </c>
      <c r="Y14" s="51">
        <v>0</v>
      </c>
      <c r="Z14" s="51">
        <v>0</v>
      </c>
      <c r="AA14" s="51">
        <v>1746951763</v>
      </c>
      <c r="AB14" s="51">
        <v>546951763</v>
      </c>
      <c r="AC14" s="51">
        <v>1200000000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0</v>
      </c>
      <c r="AK14" s="51">
        <v>1736159426</v>
      </c>
      <c r="AL14" s="51">
        <v>1746951763</v>
      </c>
      <c r="AM14" s="52" t="s">
        <v>90</v>
      </c>
      <c r="AN14" s="53">
        <v>0</v>
      </c>
      <c r="AO14" s="53">
        <v>0</v>
      </c>
      <c r="AP14" s="54">
        <v>41730</v>
      </c>
      <c r="AQ14" s="54">
        <v>42004</v>
      </c>
      <c r="AR14" s="55">
        <v>9</v>
      </c>
      <c r="AS14" s="54">
        <v>41821</v>
      </c>
      <c r="AT14" s="54">
        <v>42216</v>
      </c>
      <c r="AU14" s="55">
        <v>13</v>
      </c>
      <c r="AV14" s="55">
        <v>1746951763.4000001</v>
      </c>
      <c r="AW14" s="54">
        <v>41821</v>
      </c>
      <c r="AX14" s="54">
        <v>42185</v>
      </c>
      <c r="AY14" s="55">
        <v>12</v>
      </c>
      <c r="AZ14" s="47" t="s">
        <v>90</v>
      </c>
      <c r="BA14" s="47" t="s">
        <v>90</v>
      </c>
      <c r="BB14" s="47" t="s">
        <v>91</v>
      </c>
      <c r="BC14" s="57">
        <v>10829</v>
      </c>
      <c r="BD14" s="58" t="s">
        <v>92</v>
      </c>
      <c r="BE14" s="47" t="s">
        <v>93</v>
      </c>
      <c r="BF14" s="58" t="s">
        <v>596</v>
      </c>
      <c r="BG14" s="59">
        <v>41766</v>
      </c>
      <c r="BH14" s="59">
        <v>41794</v>
      </c>
      <c r="BI14" s="59">
        <v>41627</v>
      </c>
      <c r="BJ14" s="58" t="s">
        <v>603</v>
      </c>
      <c r="BK14" s="60" t="s">
        <v>106</v>
      </c>
      <c r="BL14" s="59">
        <v>41732</v>
      </c>
      <c r="BM14" s="58" t="s">
        <v>605</v>
      </c>
      <c r="BN14" s="61"/>
      <c r="BO14" s="62"/>
      <c r="BP14" s="63"/>
      <c r="BQ14" s="52"/>
      <c r="BR14" s="52"/>
      <c r="BS14" s="51">
        <v>0</v>
      </c>
      <c r="BT14" s="51">
        <v>1739623963</v>
      </c>
      <c r="BU14" s="51">
        <v>1739623963</v>
      </c>
      <c r="BV14" s="30" t="s">
        <v>18</v>
      </c>
    </row>
    <row r="15" spans="1:74" s="14" customFormat="1" ht="63.75" x14ac:dyDescent="0.2">
      <c r="A15" s="46" t="s">
        <v>658</v>
      </c>
      <c r="B15" s="47" t="s">
        <v>107</v>
      </c>
      <c r="C15" s="47" t="s">
        <v>17</v>
      </c>
      <c r="D15" s="47" t="s">
        <v>18</v>
      </c>
      <c r="E15" s="46" t="s">
        <v>108</v>
      </c>
      <c r="F15" s="47" t="s">
        <v>177</v>
      </c>
      <c r="G15" s="47" t="s">
        <v>183</v>
      </c>
      <c r="H15" s="46" t="s">
        <v>108</v>
      </c>
      <c r="I15" s="47" t="s">
        <v>183</v>
      </c>
      <c r="J15" s="47" t="s">
        <v>177</v>
      </c>
      <c r="K15" s="47" t="s">
        <v>263</v>
      </c>
      <c r="L15" s="47" t="s">
        <v>349</v>
      </c>
      <c r="M15" s="47" t="s">
        <v>329</v>
      </c>
      <c r="N15" s="47" t="s">
        <v>19</v>
      </c>
      <c r="O15" s="47" t="s">
        <v>341</v>
      </c>
      <c r="P15" s="47" t="s">
        <v>421</v>
      </c>
      <c r="Q15" s="48">
        <v>2013056280001</v>
      </c>
      <c r="R15" s="47" t="s">
        <v>434</v>
      </c>
      <c r="S15" s="47" t="s">
        <v>435</v>
      </c>
      <c r="T15" s="49">
        <v>100</v>
      </c>
      <c r="U15" s="49">
        <v>100</v>
      </c>
      <c r="V15" s="47" t="s">
        <v>584</v>
      </c>
      <c r="W15" s="50">
        <v>42528</v>
      </c>
      <c r="X15" s="51">
        <v>272164844</v>
      </c>
      <c r="Y15" s="51">
        <v>41000000</v>
      </c>
      <c r="Z15" s="51">
        <v>0</v>
      </c>
      <c r="AA15" s="51">
        <v>313164844</v>
      </c>
      <c r="AB15" s="51">
        <v>0</v>
      </c>
      <c r="AC15" s="51">
        <v>272164844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41000000</v>
      </c>
      <c r="AJ15" s="51">
        <v>0</v>
      </c>
      <c r="AK15" s="51">
        <v>272164844</v>
      </c>
      <c r="AL15" s="51">
        <v>272164844</v>
      </c>
      <c r="AM15" s="52" t="s">
        <v>90</v>
      </c>
      <c r="AN15" s="53">
        <v>0</v>
      </c>
      <c r="AO15" s="53">
        <v>0</v>
      </c>
      <c r="AP15" s="54">
        <v>41671</v>
      </c>
      <c r="AQ15" s="54">
        <v>41820</v>
      </c>
      <c r="AR15" s="55">
        <v>5</v>
      </c>
      <c r="AS15" s="54">
        <v>41671</v>
      </c>
      <c r="AT15" s="54">
        <v>41820</v>
      </c>
      <c r="AU15" s="55">
        <v>5</v>
      </c>
      <c r="AV15" s="55">
        <v>313164844</v>
      </c>
      <c r="AW15" s="54">
        <v>41791</v>
      </c>
      <c r="AX15" s="54">
        <v>41820</v>
      </c>
      <c r="AY15" s="55">
        <v>1</v>
      </c>
      <c r="AZ15" s="47" t="s">
        <v>90</v>
      </c>
      <c r="BA15" s="47" t="s">
        <v>90</v>
      </c>
      <c r="BB15" s="47" t="s">
        <v>91</v>
      </c>
      <c r="BC15" s="57">
        <v>6606</v>
      </c>
      <c r="BD15" s="58" t="s">
        <v>92</v>
      </c>
      <c r="BE15" s="47" t="s">
        <v>93</v>
      </c>
      <c r="BF15" s="58" t="s">
        <v>596</v>
      </c>
      <c r="BG15" s="59">
        <v>41600</v>
      </c>
      <c r="BH15" s="59">
        <v>41639</v>
      </c>
      <c r="BI15" s="59">
        <v>42528</v>
      </c>
      <c r="BJ15" s="64" t="s">
        <v>604</v>
      </c>
      <c r="BK15" s="60" t="s">
        <v>107</v>
      </c>
      <c r="BL15" s="59">
        <v>42528</v>
      </c>
      <c r="BM15" s="58" t="s">
        <v>603</v>
      </c>
      <c r="BN15" s="61">
        <v>41871</v>
      </c>
      <c r="BO15" s="62"/>
      <c r="BP15" s="63"/>
      <c r="BQ15" s="52"/>
      <c r="BR15" s="52"/>
      <c r="BS15" s="51">
        <v>0</v>
      </c>
      <c r="BT15" s="51">
        <v>272164844</v>
      </c>
      <c r="BU15" s="51">
        <v>272164844</v>
      </c>
      <c r="BV15" s="30" t="s">
        <v>18</v>
      </c>
    </row>
    <row r="16" spans="1:74" s="14" customFormat="1" ht="63.75" x14ac:dyDescent="0.2">
      <c r="A16" s="46" t="s">
        <v>659</v>
      </c>
      <c r="B16" s="47" t="s">
        <v>109</v>
      </c>
      <c r="C16" s="47" t="s">
        <v>17</v>
      </c>
      <c r="D16" s="47" t="s">
        <v>18</v>
      </c>
      <c r="E16" s="46" t="s">
        <v>714</v>
      </c>
      <c r="F16" s="47" t="s">
        <v>177</v>
      </c>
      <c r="G16" s="47" t="s">
        <v>184</v>
      </c>
      <c r="H16" s="46" t="s">
        <v>714</v>
      </c>
      <c r="I16" s="47" t="s">
        <v>184</v>
      </c>
      <c r="J16" s="47" t="s">
        <v>177</v>
      </c>
      <c r="K16" s="47" t="s">
        <v>264</v>
      </c>
      <c r="L16" s="47" t="s">
        <v>350</v>
      </c>
      <c r="M16" s="47" t="s">
        <v>334</v>
      </c>
      <c r="N16" s="47" t="s">
        <v>19</v>
      </c>
      <c r="O16" s="47" t="s">
        <v>330</v>
      </c>
      <c r="P16" s="47" t="s">
        <v>419</v>
      </c>
      <c r="Q16" s="48">
        <v>2013056580001</v>
      </c>
      <c r="R16" s="47" t="s">
        <v>436</v>
      </c>
      <c r="S16" s="47" t="s">
        <v>437</v>
      </c>
      <c r="T16" s="49">
        <v>100</v>
      </c>
      <c r="U16" s="49">
        <v>6.58</v>
      </c>
      <c r="V16" s="47" t="s">
        <v>583</v>
      </c>
      <c r="W16" s="50">
        <v>41219</v>
      </c>
      <c r="X16" s="51">
        <v>33992320</v>
      </c>
      <c r="Y16" s="51">
        <v>0</v>
      </c>
      <c r="Z16" s="51">
        <v>173357198</v>
      </c>
      <c r="AA16" s="51">
        <v>207349518</v>
      </c>
      <c r="AB16" s="51">
        <v>0</v>
      </c>
      <c r="AC16" s="51">
        <v>33992320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173357198</v>
      </c>
      <c r="AK16" s="51">
        <v>0</v>
      </c>
      <c r="AL16" s="51">
        <v>33992320</v>
      </c>
      <c r="AM16" s="52" t="s">
        <v>90</v>
      </c>
      <c r="AN16" s="53">
        <v>0</v>
      </c>
      <c r="AO16" s="53">
        <v>0</v>
      </c>
      <c r="AP16" s="54">
        <v>41334</v>
      </c>
      <c r="AQ16" s="54">
        <v>41517</v>
      </c>
      <c r="AR16" s="55">
        <v>6</v>
      </c>
      <c r="AS16" s="54">
        <v>41334</v>
      </c>
      <c r="AT16" s="54">
        <v>41608</v>
      </c>
      <c r="AU16" s="55">
        <v>9</v>
      </c>
      <c r="AV16" s="55">
        <v>217156446</v>
      </c>
      <c r="AW16" s="54">
        <v>41640</v>
      </c>
      <c r="AX16" s="54">
        <v>41670</v>
      </c>
      <c r="AY16" s="55">
        <v>1</v>
      </c>
      <c r="AZ16" s="47" t="s">
        <v>90</v>
      </c>
      <c r="BA16" s="47" t="s">
        <v>90</v>
      </c>
      <c r="BB16" s="47" t="s">
        <v>91</v>
      </c>
      <c r="BC16" s="57">
        <v>379</v>
      </c>
      <c r="BD16" s="58" t="s">
        <v>96</v>
      </c>
      <c r="BE16" s="47" t="s">
        <v>93</v>
      </c>
      <c r="BF16" s="58" t="s">
        <v>596</v>
      </c>
      <c r="BG16" s="59">
        <v>41331</v>
      </c>
      <c r="BH16" s="59">
        <v>41345</v>
      </c>
      <c r="BI16" s="59">
        <v>41219</v>
      </c>
      <c r="BJ16" s="58" t="s">
        <v>604</v>
      </c>
      <c r="BK16" s="60" t="s">
        <v>109</v>
      </c>
      <c r="BL16" s="59">
        <v>41219</v>
      </c>
      <c r="BM16" s="58" t="s">
        <v>602</v>
      </c>
      <c r="BN16" s="61"/>
      <c r="BO16" s="62"/>
      <c r="BP16" s="63"/>
      <c r="BQ16" s="52"/>
      <c r="BR16" s="52"/>
      <c r="BS16" s="51">
        <v>0</v>
      </c>
      <c r="BT16" s="51">
        <v>202543446</v>
      </c>
      <c r="BU16" s="51">
        <v>33992320</v>
      </c>
      <c r="BV16" s="30" t="s">
        <v>18</v>
      </c>
    </row>
    <row r="17" spans="1:74" s="14" customFormat="1" ht="89.25" x14ac:dyDescent="0.2">
      <c r="A17" s="46" t="s">
        <v>660</v>
      </c>
      <c r="B17" s="47" t="s">
        <v>110</v>
      </c>
      <c r="C17" s="47" t="s">
        <v>17</v>
      </c>
      <c r="D17" s="47" t="s">
        <v>18</v>
      </c>
      <c r="E17" s="46" t="s">
        <v>111</v>
      </c>
      <c r="F17" s="47" t="s">
        <v>177</v>
      </c>
      <c r="G17" s="47" t="s">
        <v>185</v>
      </c>
      <c r="H17" s="46" t="s">
        <v>777</v>
      </c>
      <c r="I17" s="47" t="s">
        <v>265</v>
      </c>
      <c r="J17" s="47" t="s">
        <v>258</v>
      </c>
      <c r="K17" s="47" t="s">
        <v>265</v>
      </c>
      <c r="L17" s="47" t="s">
        <v>351</v>
      </c>
      <c r="M17" s="47" t="s">
        <v>329</v>
      </c>
      <c r="N17" s="47" t="s">
        <v>29</v>
      </c>
      <c r="O17" s="47" t="s">
        <v>341</v>
      </c>
      <c r="P17" s="47" t="s">
        <v>421</v>
      </c>
      <c r="Q17" s="48">
        <v>2015056600001</v>
      </c>
      <c r="R17" s="47" t="s">
        <v>438</v>
      </c>
      <c r="S17" s="47" t="s">
        <v>439</v>
      </c>
      <c r="T17" s="49">
        <v>100</v>
      </c>
      <c r="U17" s="49">
        <v>58.69</v>
      </c>
      <c r="V17" s="47" t="s">
        <v>583</v>
      </c>
      <c r="W17" s="50">
        <v>42165</v>
      </c>
      <c r="X17" s="51">
        <v>105000000</v>
      </c>
      <c r="Y17" s="51">
        <v>0</v>
      </c>
      <c r="Z17" s="51">
        <v>150560000</v>
      </c>
      <c r="AA17" s="51">
        <v>255560000</v>
      </c>
      <c r="AB17" s="51">
        <v>0</v>
      </c>
      <c r="AC17" s="51">
        <v>105000000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150560000</v>
      </c>
      <c r="AK17" s="51">
        <v>105000000</v>
      </c>
      <c r="AL17" s="51">
        <v>105000000</v>
      </c>
      <c r="AM17" s="52" t="s">
        <v>90</v>
      </c>
      <c r="AN17" s="53">
        <v>0</v>
      </c>
      <c r="AO17" s="53">
        <v>0</v>
      </c>
      <c r="AP17" s="54">
        <v>42156</v>
      </c>
      <c r="AQ17" s="54">
        <v>42185</v>
      </c>
      <c r="AR17" s="55">
        <v>1</v>
      </c>
      <c r="AS17" s="54">
        <v>42156</v>
      </c>
      <c r="AT17" s="54">
        <v>42185</v>
      </c>
      <c r="AU17" s="55">
        <v>1</v>
      </c>
      <c r="AV17" s="55">
        <v>255510000</v>
      </c>
      <c r="AW17" s="54">
        <v>42156</v>
      </c>
      <c r="AX17" s="54">
        <v>42185</v>
      </c>
      <c r="AY17" s="55">
        <v>1</v>
      </c>
      <c r="AZ17" s="47" t="s">
        <v>90</v>
      </c>
      <c r="BA17" s="47" t="s">
        <v>90</v>
      </c>
      <c r="BB17" s="47" t="s">
        <v>91</v>
      </c>
      <c r="BC17" s="57">
        <v>13513</v>
      </c>
      <c r="BD17" s="58" t="s">
        <v>92</v>
      </c>
      <c r="BE17" s="47" t="s">
        <v>93</v>
      </c>
      <c r="BF17" s="58" t="s">
        <v>596</v>
      </c>
      <c r="BG17" s="59">
        <v>42166</v>
      </c>
      <c r="BH17" s="59">
        <v>42177</v>
      </c>
      <c r="BI17" s="59">
        <v>42165</v>
      </c>
      <c r="BJ17" s="58" t="s">
        <v>610</v>
      </c>
      <c r="BK17" s="60" t="s">
        <v>110</v>
      </c>
      <c r="BL17" s="59">
        <v>42165</v>
      </c>
      <c r="BM17" s="58" t="s">
        <v>334</v>
      </c>
      <c r="BN17" s="61"/>
      <c r="BO17" s="62"/>
      <c r="BP17" s="63"/>
      <c r="BQ17" s="52"/>
      <c r="BR17" s="52"/>
      <c r="BS17" s="51">
        <v>0</v>
      </c>
      <c r="BT17" s="51">
        <v>254950000</v>
      </c>
      <c r="BU17" s="51">
        <v>104950000</v>
      </c>
      <c r="BV17" s="30" t="s">
        <v>18</v>
      </c>
    </row>
    <row r="18" spans="1:74" s="14" customFormat="1" ht="63.75" x14ac:dyDescent="0.2">
      <c r="A18" s="46" t="s">
        <v>661</v>
      </c>
      <c r="B18" s="47" t="s">
        <v>112</v>
      </c>
      <c r="C18" s="47" t="s">
        <v>17</v>
      </c>
      <c r="D18" s="47" t="s">
        <v>18</v>
      </c>
      <c r="E18" s="46" t="s">
        <v>113</v>
      </c>
      <c r="F18" s="47" t="s">
        <v>177</v>
      </c>
      <c r="G18" s="47" t="s">
        <v>186</v>
      </c>
      <c r="H18" s="46" t="s">
        <v>113</v>
      </c>
      <c r="I18" s="47" t="s">
        <v>186</v>
      </c>
      <c r="J18" s="47" t="s">
        <v>177</v>
      </c>
      <c r="K18" s="47" t="s">
        <v>266</v>
      </c>
      <c r="L18" s="47" t="s">
        <v>352</v>
      </c>
      <c r="M18" s="47" t="s">
        <v>342</v>
      </c>
      <c r="N18" s="47" t="s">
        <v>19</v>
      </c>
      <c r="O18" s="47" t="s">
        <v>341</v>
      </c>
      <c r="P18" s="47" t="s">
        <v>421</v>
      </c>
      <c r="Q18" s="48">
        <v>2015057900005</v>
      </c>
      <c r="R18" s="47" t="s">
        <v>440</v>
      </c>
      <c r="S18" s="47" t="s">
        <v>441</v>
      </c>
      <c r="T18" s="49">
        <v>100</v>
      </c>
      <c r="U18" s="49">
        <v>98.92</v>
      </c>
      <c r="V18" s="47" t="s">
        <v>584</v>
      </c>
      <c r="W18" s="50">
        <v>42109</v>
      </c>
      <c r="X18" s="51">
        <v>1378492513</v>
      </c>
      <c r="Y18" s="51">
        <v>0</v>
      </c>
      <c r="Z18" s="51">
        <v>0</v>
      </c>
      <c r="AA18" s="51">
        <v>1378492513</v>
      </c>
      <c r="AB18" s="51">
        <v>0</v>
      </c>
      <c r="AC18" s="51">
        <v>1378492513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1363646737</v>
      </c>
      <c r="AL18" s="51">
        <v>1378492513</v>
      </c>
      <c r="AM18" s="52" t="s">
        <v>90</v>
      </c>
      <c r="AN18" s="53">
        <v>0</v>
      </c>
      <c r="AO18" s="53">
        <v>0</v>
      </c>
      <c r="AP18" s="54">
        <v>42248</v>
      </c>
      <c r="AQ18" s="54">
        <v>42400</v>
      </c>
      <c r="AR18" s="55">
        <v>5</v>
      </c>
      <c r="AS18" s="54">
        <v>42248</v>
      </c>
      <c r="AT18" s="54">
        <v>42400</v>
      </c>
      <c r="AU18" s="55">
        <v>5</v>
      </c>
      <c r="AV18" s="55">
        <v>1378492513</v>
      </c>
      <c r="AW18" s="56">
        <v>42217</v>
      </c>
      <c r="AX18" s="56">
        <v>42521</v>
      </c>
      <c r="AY18" s="55">
        <v>10</v>
      </c>
      <c r="AZ18" s="47" t="s">
        <v>90</v>
      </c>
      <c r="BA18" s="47" t="s">
        <v>90</v>
      </c>
      <c r="BB18" s="47" t="s">
        <v>91</v>
      </c>
      <c r="BC18" s="57">
        <v>40355</v>
      </c>
      <c r="BD18" s="58" t="s">
        <v>92</v>
      </c>
      <c r="BE18" s="47" t="s">
        <v>93</v>
      </c>
      <c r="BF18" s="58" t="s">
        <v>596</v>
      </c>
      <c r="BG18" s="59">
        <v>42136</v>
      </c>
      <c r="BH18" s="59">
        <v>42193</v>
      </c>
      <c r="BI18" s="59">
        <v>42114</v>
      </c>
      <c r="BJ18" s="58" t="s">
        <v>600</v>
      </c>
      <c r="BK18" s="60" t="s">
        <v>112</v>
      </c>
      <c r="BL18" s="59">
        <v>42109</v>
      </c>
      <c r="BM18" s="58" t="s">
        <v>606</v>
      </c>
      <c r="BN18" s="62"/>
      <c r="BO18" s="62"/>
      <c r="BP18" s="63"/>
      <c r="BQ18" s="52"/>
      <c r="BR18" s="52"/>
      <c r="BS18" s="51">
        <v>0</v>
      </c>
      <c r="BT18" s="51">
        <v>1366722033</v>
      </c>
      <c r="BU18" s="51">
        <v>1366722033</v>
      </c>
      <c r="BV18" s="30" t="s">
        <v>18</v>
      </c>
    </row>
    <row r="19" spans="1:74" s="14" customFormat="1" ht="63.75" x14ac:dyDescent="0.2">
      <c r="A19" s="46" t="s">
        <v>662</v>
      </c>
      <c r="B19" s="47" t="s">
        <v>114</v>
      </c>
      <c r="C19" s="47" t="s">
        <v>17</v>
      </c>
      <c r="D19" s="47" t="s">
        <v>18</v>
      </c>
      <c r="E19" s="46" t="s">
        <v>715</v>
      </c>
      <c r="F19" s="47" t="s">
        <v>177</v>
      </c>
      <c r="G19" s="47" t="s">
        <v>187</v>
      </c>
      <c r="H19" s="46" t="s">
        <v>715</v>
      </c>
      <c r="I19" s="47" t="s">
        <v>187</v>
      </c>
      <c r="J19" s="47" t="s">
        <v>177</v>
      </c>
      <c r="K19" s="47" t="s">
        <v>267</v>
      </c>
      <c r="L19" s="47" t="s">
        <v>353</v>
      </c>
      <c r="M19" s="47" t="s">
        <v>337</v>
      </c>
      <c r="N19" s="47" t="s">
        <v>19</v>
      </c>
      <c r="O19" s="47" t="s">
        <v>330</v>
      </c>
      <c r="P19" s="47" t="s">
        <v>419</v>
      </c>
      <c r="Q19" s="48">
        <v>2015058560001</v>
      </c>
      <c r="R19" s="47" t="s">
        <v>442</v>
      </c>
      <c r="S19" s="47" t="s">
        <v>443</v>
      </c>
      <c r="T19" s="49">
        <v>0</v>
      </c>
      <c r="U19" s="49">
        <v>0</v>
      </c>
      <c r="V19" s="47" t="s">
        <v>585</v>
      </c>
      <c r="W19" s="50">
        <v>42515</v>
      </c>
      <c r="X19" s="51">
        <v>199759301</v>
      </c>
      <c r="Y19" s="51">
        <v>0</v>
      </c>
      <c r="Z19" s="51">
        <v>0</v>
      </c>
      <c r="AA19" s="51">
        <v>199759301</v>
      </c>
      <c r="AB19" s="51">
        <v>0</v>
      </c>
      <c r="AC19" s="51">
        <v>199759301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199759301</v>
      </c>
      <c r="AM19" s="52" t="s">
        <v>90</v>
      </c>
      <c r="AN19" s="53">
        <v>0</v>
      </c>
      <c r="AO19" s="53">
        <v>0</v>
      </c>
      <c r="AP19" s="54"/>
      <c r="AQ19" s="54"/>
      <c r="AR19" s="55"/>
      <c r="AS19" s="54"/>
      <c r="AT19" s="54"/>
      <c r="AU19" s="55"/>
      <c r="AV19" s="55">
        <v>0</v>
      </c>
      <c r="AW19" s="54"/>
      <c r="AX19" s="56"/>
      <c r="AY19" s="55">
        <v>0</v>
      </c>
      <c r="AZ19" s="47" t="s">
        <v>90</v>
      </c>
      <c r="BA19" s="47" t="s">
        <v>90</v>
      </c>
      <c r="BB19" s="47" t="s">
        <v>91</v>
      </c>
      <c r="BC19" s="57">
        <v>3336</v>
      </c>
      <c r="BD19" s="58" t="s">
        <v>94</v>
      </c>
      <c r="BE19" s="47" t="s">
        <v>95</v>
      </c>
      <c r="BF19" s="58" t="s">
        <v>596</v>
      </c>
      <c r="BG19" s="59"/>
      <c r="BH19" s="59"/>
      <c r="BI19" s="59">
        <v>42325</v>
      </c>
      <c r="BJ19" s="58" t="s">
        <v>593</v>
      </c>
      <c r="BK19" s="60" t="s">
        <v>114</v>
      </c>
      <c r="BL19" s="59">
        <v>42515</v>
      </c>
      <c r="BM19" s="58" t="s">
        <v>592</v>
      </c>
      <c r="BN19" s="61"/>
      <c r="BO19" s="62"/>
      <c r="BP19" s="63"/>
      <c r="BQ19" s="52"/>
      <c r="BR19" s="52"/>
      <c r="BS19" s="51">
        <v>0</v>
      </c>
      <c r="BT19" s="51">
        <v>0</v>
      </c>
      <c r="BU19" s="51">
        <v>0</v>
      </c>
      <c r="BV19" s="30" t="s">
        <v>18</v>
      </c>
    </row>
    <row r="20" spans="1:74" s="14" customFormat="1" ht="63.75" x14ac:dyDescent="0.2">
      <c r="A20" s="46" t="s">
        <v>663</v>
      </c>
      <c r="B20" s="47" t="s">
        <v>115</v>
      </c>
      <c r="C20" s="47" t="s">
        <v>17</v>
      </c>
      <c r="D20" s="47" t="s">
        <v>32</v>
      </c>
      <c r="E20" s="46" t="s">
        <v>716</v>
      </c>
      <c r="F20" s="47" t="s">
        <v>188</v>
      </c>
      <c r="G20" s="47" t="s">
        <v>189</v>
      </c>
      <c r="H20" s="46" t="s">
        <v>716</v>
      </c>
      <c r="I20" s="47" t="s">
        <v>189</v>
      </c>
      <c r="J20" s="47" t="s">
        <v>188</v>
      </c>
      <c r="K20" s="47" t="s">
        <v>268</v>
      </c>
      <c r="L20" s="47" t="s">
        <v>354</v>
      </c>
      <c r="M20" s="47" t="s">
        <v>340</v>
      </c>
      <c r="N20" s="47" t="s">
        <v>19</v>
      </c>
      <c r="O20" s="47" t="s">
        <v>330</v>
      </c>
      <c r="P20" s="47" t="s">
        <v>419</v>
      </c>
      <c r="Q20" s="48">
        <v>2014810010009</v>
      </c>
      <c r="R20" s="47" t="s">
        <v>444</v>
      </c>
      <c r="S20" s="47" t="s">
        <v>445</v>
      </c>
      <c r="T20" s="49">
        <v>100</v>
      </c>
      <c r="U20" s="49">
        <v>99.98</v>
      </c>
      <c r="V20" s="47" t="s">
        <v>584</v>
      </c>
      <c r="W20" s="50">
        <v>41894</v>
      </c>
      <c r="X20" s="51">
        <v>799994903</v>
      </c>
      <c r="Y20" s="51">
        <v>0</v>
      </c>
      <c r="Z20" s="51">
        <v>0</v>
      </c>
      <c r="AA20" s="51">
        <v>799994903</v>
      </c>
      <c r="AB20" s="51">
        <v>799994903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799857787</v>
      </c>
      <c r="AL20" s="51">
        <v>799994903</v>
      </c>
      <c r="AM20" s="52" t="s">
        <v>90</v>
      </c>
      <c r="AN20" s="53">
        <v>0</v>
      </c>
      <c r="AO20" s="53">
        <v>0</v>
      </c>
      <c r="AP20" s="54">
        <v>42064</v>
      </c>
      <c r="AQ20" s="54">
        <v>42155</v>
      </c>
      <c r="AR20" s="55">
        <v>3</v>
      </c>
      <c r="AS20" s="54">
        <v>42064</v>
      </c>
      <c r="AT20" s="54">
        <v>42155</v>
      </c>
      <c r="AU20" s="55">
        <v>3</v>
      </c>
      <c r="AV20" s="55">
        <v>799865407.03999996</v>
      </c>
      <c r="AW20" s="54">
        <v>42064</v>
      </c>
      <c r="AX20" s="56">
        <v>42155</v>
      </c>
      <c r="AY20" s="55">
        <v>3</v>
      </c>
      <c r="AZ20" s="47" t="s">
        <v>90</v>
      </c>
      <c r="BA20" s="47" t="s">
        <v>90</v>
      </c>
      <c r="BB20" s="47" t="s">
        <v>91</v>
      </c>
      <c r="BC20" s="57">
        <v>75155</v>
      </c>
      <c r="BD20" s="58" t="s">
        <v>92</v>
      </c>
      <c r="BE20" s="47" t="s">
        <v>95</v>
      </c>
      <c r="BF20" s="58" t="s">
        <v>596</v>
      </c>
      <c r="BG20" s="59">
        <v>41962</v>
      </c>
      <c r="BH20" s="59">
        <v>41995</v>
      </c>
      <c r="BI20" s="59">
        <v>41922</v>
      </c>
      <c r="BJ20" s="58" t="s">
        <v>600</v>
      </c>
      <c r="BK20" s="60" t="s">
        <v>115</v>
      </c>
      <c r="BL20" s="59">
        <v>41894</v>
      </c>
      <c r="BM20" s="58" t="s">
        <v>621</v>
      </c>
      <c r="BN20" s="62"/>
      <c r="BO20" s="62"/>
      <c r="BP20" s="63"/>
      <c r="BQ20" s="52"/>
      <c r="BR20" s="52"/>
      <c r="BS20" s="51">
        <v>0</v>
      </c>
      <c r="BT20" s="51">
        <v>799994903</v>
      </c>
      <c r="BU20" s="51">
        <v>799994903</v>
      </c>
      <c r="BV20" s="30" t="s">
        <v>649</v>
      </c>
    </row>
    <row r="21" spans="1:74" s="14" customFormat="1" ht="63.75" x14ac:dyDescent="0.2">
      <c r="A21" s="46" t="s">
        <v>663</v>
      </c>
      <c r="B21" s="47" t="s">
        <v>115</v>
      </c>
      <c r="C21" s="47" t="s">
        <v>17</v>
      </c>
      <c r="D21" s="47" t="s">
        <v>32</v>
      </c>
      <c r="E21" s="46" t="s">
        <v>716</v>
      </c>
      <c r="F21" s="47" t="s">
        <v>188</v>
      </c>
      <c r="G21" s="47" t="s">
        <v>189</v>
      </c>
      <c r="H21" s="46" t="s">
        <v>716</v>
      </c>
      <c r="I21" s="47" t="s">
        <v>189</v>
      </c>
      <c r="J21" s="47" t="s">
        <v>188</v>
      </c>
      <c r="K21" s="47" t="s">
        <v>268</v>
      </c>
      <c r="L21" s="47" t="s">
        <v>354</v>
      </c>
      <c r="M21" s="47" t="s">
        <v>340</v>
      </c>
      <c r="N21" s="47" t="s">
        <v>19</v>
      </c>
      <c r="O21" s="47" t="s">
        <v>333</v>
      </c>
      <c r="P21" s="47" t="s">
        <v>422</v>
      </c>
      <c r="Q21" s="48">
        <v>2015810010011</v>
      </c>
      <c r="R21" s="47" t="s">
        <v>446</v>
      </c>
      <c r="S21" s="47" t="s">
        <v>447</v>
      </c>
      <c r="T21" s="49">
        <v>100</v>
      </c>
      <c r="U21" s="49">
        <v>94.78</v>
      </c>
      <c r="V21" s="47" t="s">
        <v>583</v>
      </c>
      <c r="W21" s="50">
        <v>42276</v>
      </c>
      <c r="X21" s="51">
        <v>100000000</v>
      </c>
      <c r="Y21" s="51">
        <v>0</v>
      </c>
      <c r="Z21" s="51">
        <v>0</v>
      </c>
      <c r="AA21" s="51">
        <v>100000000</v>
      </c>
      <c r="AB21" s="51">
        <v>100000000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0</v>
      </c>
      <c r="AK21" s="51">
        <v>94775000</v>
      </c>
      <c r="AL21" s="51">
        <v>100000000</v>
      </c>
      <c r="AM21" s="52" t="s">
        <v>90</v>
      </c>
      <c r="AN21" s="53">
        <v>0</v>
      </c>
      <c r="AO21" s="53">
        <v>0</v>
      </c>
      <c r="AP21" s="54">
        <v>42370</v>
      </c>
      <c r="AQ21" s="54">
        <v>42460</v>
      </c>
      <c r="AR21" s="55">
        <v>3</v>
      </c>
      <c r="AS21" s="54">
        <v>42370</v>
      </c>
      <c r="AT21" s="54">
        <v>42460</v>
      </c>
      <c r="AU21" s="55">
        <v>3</v>
      </c>
      <c r="AV21" s="55">
        <v>100000000</v>
      </c>
      <c r="AW21" s="54">
        <v>42522</v>
      </c>
      <c r="AX21" s="54">
        <v>42582</v>
      </c>
      <c r="AY21" s="55">
        <v>2</v>
      </c>
      <c r="AZ21" s="47" t="s">
        <v>90</v>
      </c>
      <c r="BA21" s="47" t="s">
        <v>90</v>
      </c>
      <c r="BB21" s="47" t="s">
        <v>91</v>
      </c>
      <c r="BC21" s="57">
        <v>76431</v>
      </c>
      <c r="BD21" s="58" t="s">
        <v>92</v>
      </c>
      <c r="BE21" s="47" t="s">
        <v>93</v>
      </c>
      <c r="BF21" s="58" t="s">
        <v>596</v>
      </c>
      <c r="BG21" s="59">
        <v>42347</v>
      </c>
      <c r="BH21" s="59">
        <v>42367</v>
      </c>
      <c r="BI21" s="59">
        <v>42305</v>
      </c>
      <c r="BJ21" s="58" t="s">
        <v>604</v>
      </c>
      <c r="BK21" s="60" t="s">
        <v>115</v>
      </c>
      <c r="BL21" s="59">
        <v>42276</v>
      </c>
      <c r="BM21" s="58" t="s">
        <v>344</v>
      </c>
      <c r="BN21" s="62"/>
      <c r="BO21" s="62"/>
      <c r="BP21" s="63"/>
      <c r="BQ21" s="52"/>
      <c r="BR21" s="52"/>
      <c r="BS21" s="51">
        <v>0</v>
      </c>
      <c r="BT21" s="51">
        <v>100000000</v>
      </c>
      <c r="BU21" s="51">
        <v>100000000</v>
      </c>
      <c r="BV21" s="30" t="s">
        <v>649</v>
      </c>
    </row>
    <row r="22" spans="1:74" s="14" customFormat="1" ht="63.75" x14ac:dyDescent="0.2">
      <c r="A22" s="46" t="s">
        <v>665</v>
      </c>
      <c r="B22" s="47" t="s">
        <v>117</v>
      </c>
      <c r="C22" s="47" t="s">
        <v>17</v>
      </c>
      <c r="D22" s="47" t="s">
        <v>21</v>
      </c>
      <c r="E22" s="46" t="s">
        <v>717</v>
      </c>
      <c r="F22" s="47" t="s">
        <v>190</v>
      </c>
      <c r="G22" s="47" t="s">
        <v>191</v>
      </c>
      <c r="H22" s="46" t="s">
        <v>717</v>
      </c>
      <c r="I22" s="47" t="s">
        <v>191</v>
      </c>
      <c r="J22" s="47" t="s">
        <v>190</v>
      </c>
      <c r="K22" s="47" t="s">
        <v>269</v>
      </c>
      <c r="L22" s="47" t="s">
        <v>355</v>
      </c>
      <c r="M22" s="47" t="s">
        <v>337</v>
      </c>
      <c r="N22" s="47" t="s">
        <v>19</v>
      </c>
      <c r="O22" s="47" t="s">
        <v>330</v>
      </c>
      <c r="P22" s="47" t="s">
        <v>419</v>
      </c>
      <c r="Q22" s="48">
        <v>2015134300005</v>
      </c>
      <c r="R22" s="47" t="s">
        <v>448</v>
      </c>
      <c r="S22" s="47" t="s">
        <v>449</v>
      </c>
      <c r="T22" s="49">
        <v>85.03</v>
      </c>
      <c r="U22" s="49">
        <v>94.05</v>
      </c>
      <c r="V22" s="47" t="s">
        <v>582</v>
      </c>
      <c r="W22" s="50">
        <v>42166</v>
      </c>
      <c r="X22" s="51">
        <v>300085500</v>
      </c>
      <c r="Y22" s="51">
        <v>0</v>
      </c>
      <c r="Z22" s="51">
        <v>0</v>
      </c>
      <c r="AA22" s="51">
        <v>300085500</v>
      </c>
      <c r="AB22" s="51">
        <v>0</v>
      </c>
      <c r="AC22" s="51">
        <v>300085500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300085000</v>
      </c>
      <c r="AL22" s="51">
        <v>300085500</v>
      </c>
      <c r="AM22" s="52" t="s">
        <v>90</v>
      </c>
      <c r="AN22" s="53">
        <v>0</v>
      </c>
      <c r="AO22" s="53">
        <v>0</v>
      </c>
      <c r="AP22" s="54">
        <v>42186</v>
      </c>
      <c r="AQ22" s="54">
        <v>42308</v>
      </c>
      <c r="AR22" s="55">
        <v>4</v>
      </c>
      <c r="AS22" s="54">
        <v>42186</v>
      </c>
      <c r="AT22" s="54">
        <v>42308</v>
      </c>
      <c r="AU22" s="55">
        <v>4</v>
      </c>
      <c r="AV22" s="55">
        <v>300085500</v>
      </c>
      <c r="AW22" s="54">
        <v>42339</v>
      </c>
      <c r="AX22" s="54"/>
      <c r="AY22" s="55">
        <v>0</v>
      </c>
      <c r="AZ22" s="47" t="s">
        <v>90</v>
      </c>
      <c r="BA22" s="47" t="s">
        <v>90</v>
      </c>
      <c r="BB22" s="47" t="s">
        <v>91</v>
      </c>
      <c r="BC22" s="57">
        <v>123737</v>
      </c>
      <c r="BD22" s="58" t="s">
        <v>92</v>
      </c>
      <c r="BE22" s="47" t="s">
        <v>95</v>
      </c>
      <c r="BF22" s="58" t="s">
        <v>596</v>
      </c>
      <c r="BG22" s="59">
        <v>42247</v>
      </c>
      <c r="BH22" s="59">
        <v>42247</v>
      </c>
      <c r="BI22" s="59">
        <v>42194</v>
      </c>
      <c r="BJ22" s="58" t="s">
        <v>600</v>
      </c>
      <c r="BK22" s="60" t="s">
        <v>117</v>
      </c>
      <c r="BL22" s="59">
        <v>42166</v>
      </c>
      <c r="BM22" s="58" t="s">
        <v>334</v>
      </c>
      <c r="BN22" s="62"/>
      <c r="BO22" s="62"/>
      <c r="BP22" s="63"/>
      <c r="BQ22" s="52"/>
      <c r="BR22" s="52"/>
      <c r="BS22" s="51">
        <v>0</v>
      </c>
      <c r="BT22" s="51">
        <v>319085000</v>
      </c>
      <c r="BU22" s="51">
        <v>300085000</v>
      </c>
      <c r="BV22" s="30" t="s">
        <v>651</v>
      </c>
    </row>
    <row r="23" spans="1:74" s="14" customFormat="1" ht="63.75" x14ac:dyDescent="0.2">
      <c r="A23" s="46" t="s">
        <v>666</v>
      </c>
      <c r="B23" s="47" t="s">
        <v>118</v>
      </c>
      <c r="C23" s="47" t="s">
        <v>17</v>
      </c>
      <c r="D23" s="47" t="s">
        <v>21</v>
      </c>
      <c r="E23" s="46" t="s">
        <v>718</v>
      </c>
      <c r="F23" s="47" t="s">
        <v>190</v>
      </c>
      <c r="G23" s="47" t="s">
        <v>192</v>
      </c>
      <c r="H23" s="46" t="s">
        <v>718</v>
      </c>
      <c r="I23" s="47" t="s">
        <v>192</v>
      </c>
      <c r="J23" s="47" t="s">
        <v>190</v>
      </c>
      <c r="K23" s="47" t="s">
        <v>270</v>
      </c>
      <c r="L23" s="47" t="s">
        <v>356</v>
      </c>
      <c r="M23" s="47" t="s">
        <v>329</v>
      </c>
      <c r="N23" s="47" t="s">
        <v>19</v>
      </c>
      <c r="O23" s="47" t="s">
        <v>330</v>
      </c>
      <c r="P23" s="47" t="s">
        <v>419</v>
      </c>
      <c r="Q23" s="48">
        <v>2014136880005</v>
      </c>
      <c r="R23" s="47" t="s">
        <v>450</v>
      </c>
      <c r="S23" s="47" t="s">
        <v>451</v>
      </c>
      <c r="T23" s="49">
        <v>100</v>
      </c>
      <c r="U23" s="49">
        <v>72.290000000000006</v>
      </c>
      <c r="V23" s="47" t="s">
        <v>586</v>
      </c>
      <c r="W23" s="50">
        <v>41800</v>
      </c>
      <c r="X23" s="51">
        <v>300529500</v>
      </c>
      <c r="Y23" s="51">
        <v>0</v>
      </c>
      <c r="Z23" s="51">
        <v>161664064</v>
      </c>
      <c r="AA23" s="51">
        <v>462193564</v>
      </c>
      <c r="AB23" s="51">
        <v>0</v>
      </c>
      <c r="AC23" s="51">
        <v>300529500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161664064</v>
      </c>
      <c r="AK23" s="51">
        <v>300000000</v>
      </c>
      <c r="AL23" s="51">
        <v>300529500</v>
      </c>
      <c r="AM23" s="52" t="s">
        <v>90</v>
      </c>
      <c r="AN23" s="53">
        <v>0</v>
      </c>
      <c r="AO23" s="53">
        <v>0</v>
      </c>
      <c r="AP23" s="54">
        <v>41852</v>
      </c>
      <c r="AQ23" s="54">
        <v>42004</v>
      </c>
      <c r="AR23" s="55">
        <v>5</v>
      </c>
      <c r="AS23" s="54">
        <v>41852</v>
      </c>
      <c r="AT23" s="54">
        <v>42004</v>
      </c>
      <c r="AU23" s="55">
        <v>5</v>
      </c>
      <c r="AV23" s="55">
        <v>477125372</v>
      </c>
      <c r="AW23" s="54">
        <v>41852</v>
      </c>
      <c r="AX23" s="54">
        <v>42004</v>
      </c>
      <c r="AY23" s="55">
        <v>5</v>
      </c>
      <c r="AZ23" s="47" t="s">
        <v>90</v>
      </c>
      <c r="BA23" s="47" t="s">
        <v>90</v>
      </c>
      <c r="BB23" s="47" t="s">
        <v>91</v>
      </c>
      <c r="BC23" s="57">
        <v>20696</v>
      </c>
      <c r="BD23" s="58" t="s">
        <v>92</v>
      </c>
      <c r="BE23" s="47" t="s">
        <v>93</v>
      </c>
      <c r="BF23" s="58" t="s">
        <v>596</v>
      </c>
      <c r="BG23" s="59">
        <v>41828</v>
      </c>
      <c r="BH23" s="59">
        <v>41843</v>
      </c>
      <c r="BI23" s="59">
        <v>41775</v>
      </c>
      <c r="BJ23" s="58" t="s">
        <v>622</v>
      </c>
      <c r="BK23" s="60" t="s">
        <v>118</v>
      </c>
      <c r="BL23" s="59">
        <v>41800</v>
      </c>
      <c r="BM23" s="58" t="s">
        <v>609</v>
      </c>
      <c r="BN23" s="61"/>
      <c r="BO23" s="62"/>
      <c r="BP23" s="63"/>
      <c r="BQ23" s="52"/>
      <c r="BR23" s="52"/>
      <c r="BS23" s="51">
        <v>0</v>
      </c>
      <c r="BT23" s="51">
        <v>350000000</v>
      </c>
      <c r="BU23" s="51">
        <v>300000000</v>
      </c>
      <c r="BV23" s="30" t="s">
        <v>651</v>
      </c>
    </row>
    <row r="24" spans="1:74" s="14" customFormat="1" ht="63.75" x14ac:dyDescent="0.2">
      <c r="A24" s="46" t="s">
        <v>667</v>
      </c>
      <c r="B24" s="47" t="s">
        <v>119</v>
      </c>
      <c r="C24" s="47" t="s">
        <v>23</v>
      </c>
      <c r="D24" s="47" t="s">
        <v>24</v>
      </c>
      <c r="E24" s="46" t="s">
        <v>719</v>
      </c>
      <c r="F24" s="47" t="s">
        <v>194</v>
      </c>
      <c r="G24" s="47" t="s">
        <v>194</v>
      </c>
      <c r="H24" s="46" t="s">
        <v>720</v>
      </c>
      <c r="I24" s="47" t="s">
        <v>195</v>
      </c>
      <c r="J24" s="47" t="s">
        <v>194</v>
      </c>
      <c r="K24" s="47" t="s">
        <v>272</v>
      </c>
      <c r="L24" s="47" t="s">
        <v>357</v>
      </c>
      <c r="M24" s="47" t="s">
        <v>337</v>
      </c>
      <c r="N24" s="47" t="s">
        <v>19</v>
      </c>
      <c r="O24" s="47" t="s">
        <v>330</v>
      </c>
      <c r="P24" s="47" t="s">
        <v>419</v>
      </c>
      <c r="Q24" s="48">
        <v>2013004150013</v>
      </c>
      <c r="R24" s="47" t="s">
        <v>452</v>
      </c>
      <c r="S24" s="47" t="s">
        <v>453</v>
      </c>
      <c r="T24" s="49">
        <v>100</v>
      </c>
      <c r="U24" s="49">
        <v>100</v>
      </c>
      <c r="V24" s="47" t="s">
        <v>584</v>
      </c>
      <c r="W24" s="50">
        <v>41579</v>
      </c>
      <c r="X24" s="51">
        <v>224257000</v>
      </c>
      <c r="Y24" s="51">
        <v>0</v>
      </c>
      <c r="Z24" s="51">
        <v>11803000</v>
      </c>
      <c r="AA24" s="51">
        <v>236060000</v>
      </c>
      <c r="AB24" s="51">
        <v>224257000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11803000</v>
      </c>
      <c r="AK24" s="51">
        <v>224257000</v>
      </c>
      <c r="AL24" s="51">
        <v>224257000</v>
      </c>
      <c r="AM24" s="52" t="s">
        <v>90</v>
      </c>
      <c r="AN24" s="53">
        <v>0</v>
      </c>
      <c r="AO24" s="53">
        <v>0</v>
      </c>
      <c r="AP24" s="54">
        <v>41791</v>
      </c>
      <c r="AQ24" s="54">
        <v>41820</v>
      </c>
      <c r="AR24" s="55">
        <v>1</v>
      </c>
      <c r="AS24" s="54">
        <v>41791</v>
      </c>
      <c r="AT24" s="54">
        <v>41820</v>
      </c>
      <c r="AU24" s="55">
        <v>1</v>
      </c>
      <c r="AV24" s="55">
        <v>242440000</v>
      </c>
      <c r="AW24" s="54">
        <v>41791</v>
      </c>
      <c r="AX24" s="54">
        <v>41820</v>
      </c>
      <c r="AY24" s="55">
        <v>1</v>
      </c>
      <c r="AZ24" s="47" t="s">
        <v>90</v>
      </c>
      <c r="BA24" s="47" t="s">
        <v>90</v>
      </c>
      <c r="BB24" s="47" t="s">
        <v>91</v>
      </c>
      <c r="BC24" s="57">
        <v>2978</v>
      </c>
      <c r="BD24" s="58" t="s">
        <v>92</v>
      </c>
      <c r="BE24" s="47" t="s">
        <v>93</v>
      </c>
      <c r="BF24" s="58" t="s">
        <v>596</v>
      </c>
      <c r="BG24" s="59">
        <v>41800</v>
      </c>
      <c r="BH24" s="59">
        <v>41817</v>
      </c>
      <c r="BI24" s="59">
        <v>41793</v>
      </c>
      <c r="BJ24" s="58" t="s">
        <v>338</v>
      </c>
      <c r="BK24" s="60" t="s">
        <v>119</v>
      </c>
      <c r="BL24" s="59">
        <v>41579</v>
      </c>
      <c r="BM24" s="58" t="s">
        <v>334</v>
      </c>
      <c r="BN24" s="62"/>
      <c r="BO24" s="62"/>
      <c r="BP24" s="63"/>
      <c r="BQ24" s="52"/>
      <c r="BR24" s="52"/>
      <c r="BS24" s="51">
        <v>0</v>
      </c>
      <c r="BT24" s="51">
        <v>242208000</v>
      </c>
      <c r="BU24" s="51">
        <v>224257000</v>
      </c>
      <c r="BV24" s="30" t="s">
        <v>24</v>
      </c>
    </row>
    <row r="25" spans="1:74" s="14" customFormat="1" ht="63.75" x14ac:dyDescent="0.2">
      <c r="A25" s="46" t="s">
        <v>97</v>
      </c>
      <c r="B25" s="47" t="s">
        <v>120</v>
      </c>
      <c r="C25" s="47" t="s">
        <v>17</v>
      </c>
      <c r="D25" s="47" t="s">
        <v>24</v>
      </c>
      <c r="E25" s="46" t="s">
        <v>721</v>
      </c>
      <c r="F25" s="47" t="s">
        <v>194</v>
      </c>
      <c r="G25" s="47" t="s">
        <v>196</v>
      </c>
      <c r="H25" s="46" t="s">
        <v>721</v>
      </c>
      <c r="I25" s="47" t="s">
        <v>196</v>
      </c>
      <c r="J25" s="47" t="s">
        <v>194</v>
      </c>
      <c r="K25" s="47" t="s">
        <v>276</v>
      </c>
      <c r="L25" s="47" t="s">
        <v>361</v>
      </c>
      <c r="M25" s="47" t="s">
        <v>340</v>
      </c>
      <c r="N25" s="47" t="s">
        <v>19</v>
      </c>
      <c r="O25" s="47" t="s">
        <v>341</v>
      </c>
      <c r="P25" s="47" t="s">
        <v>421</v>
      </c>
      <c r="Q25" s="48">
        <v>2013154910001</v>
      </c>
      <c r="R25" s="47" t="s">
        <v>454</v>
      </c>
      <c r="S25" s="47" t="s">
        <v>455</v>
      </c>
      <c r="T25" s="49">
        <v>100</v>
      </c>
      <c r="U25" s="49">
        <v>95.84</v>
      </c>
      <c r="V25" s="47" t="s">
        <v>584</v>
      </c>
      <c r="W25" s="50">
        <v>41264</v>
      </c>
      <c r="X25" s="51">
        <v>334358400</v>
      </c>
      <c r="Y25" s="51">
        <v>0</v>
      </c>
      <c r="Z25" s="51">
        <v>0</v>
      </c>
      <c r="AA25" s="51">
        <v>334358400</v>
      </c>
      <c r="AB25" s="51">
        <v>16602125</v>
      </c>
      <c r="AC25" s="51">
        <v>317756275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320440000</v>
      </c>
      <c r="AL25" s="51">
        <v>334358400</v>
      </c>
      <c r="AM25" s="52" t="s">
        <v>90</v>
      </c>
      <c r="AN25" s="53">
        <v>0</v>
      </c>
      <c r="AO25" s="53">
        <v>0</v>
      </c>
      <c r="AP25" s="54">
        <v>41579</v>
      </c>
      <c r="AQ25" s="54">
        <v>41608</v>
      </c>
      <c r="AR25" s="55">
        <v>1</v>
      </c>
      <c r="AS25" s="54">
        <v>41579</v>
      </c>
      <c r="AT25" s="54">
        <v>41608</v>
      </c>
      <c r="AU25" s="55">
        <v>1</v>
      </c>
      <c r="AV25" s="55">
        <v>334358400</v>
      </c>
      <c r="AW25" s="54">
        <v>41579</v>
      </c>
      <c r="AX25" s="54">
        <v>41608</v>
      </c>
      <c r="AY25" s="55">
        <v>1</v>
      </c>
      <c r="AZ25" s="47" t="s">
        <v>90</v>
      </c>
      <c r="BA25" s="47" t="s">
        <v>90</v>
      </c>
      <c r="BB25" s="47" t="s">
        <v>91</v>
      </c>
      <c r="BC25" s="57">
        <v>16002</v>
      </c>
      <c r="BD25" s="58" t="s">
        <v>92</v>
      </c>
      <c r="BE25" s="47" t="s">
        <v>93</v>
      </c>
      <c r="BF25" s="58" t="s">
        <v>596</v>
      </c>
      <c r="BG25" s="59">
        <v>41512</v>
      </c>
      <c r="BH25" s="59">
        <v>41536</v>
      </c>
      <c r="BI25" s="59">
        <v>41264</v>
      </c>
      <c r="BJ25" s="58" t="s">
        <v>623</v>
      </c>
      <c r="BK25" s="60" t="s">
        <v>120</v>
      </c>
      <c r="BL25" s="59">
        <v>41264</v>
      </c>
      <c r="BM25" s="58" t="s">
        <v>602</v>
      </c>
      <c r="BN25" s="62"/>
      <c r="BO25" s="62"/>
      <c r="BP25" s="63"/>
      <c r="BQ25" s="52"/>
      <c r="BR25" s="52"/>
      <c r="BS25" s="51">
        <v>0</v>
      </c>
      <c r="BT25" s="51">
        <v>320440000</v>
      </c>
      <c r="BU25" s="51">
        <v>320440000</v>
      </c>
      <c r="BV25" s="30" t="s">
        <v>24</v>
      </c>
    </row>
    <row r="26" spans="1:74" s="14" customFormat="1" ht="63.75" x14ac:dyDescent="0.2">
      <c r="A26" s="46" t="s">
        <v>668</v>
      </c>
      <c r="B26" s="47" t="s">
        <v>121</v>
      </c>
      <c r="C26" s="47" t="s">
        <v>17</v>
      </c>
      <c r="D26" s="47" t="s">
        <v>24</v>
      </c>
      <c r="E26" s="46" t="s">
        <v>722</v>
      </c>
      <c r="F26" s="47" t="s">
        <v>194</v>
      </c>
      <c r="G26" s="47" t="s">
        <v>197</v>
      </c>
      <c r="H26" s="46" t="s">
        <v>722</v>
      </c>
      <c r="I26" s="47" t="s">
        <v>197</v>
      </c>
      <c r="J26" s="47" t="s">
        <v>194</v>
      </c>
      <c r="K26" s="47" t="s">
        <v>273</v>
      </c>
      <c r="L26" s="47" t="s">
        <v>358</v>
      </c>
      <c r="M26" s="47" t="s">
        <v>340</v>
      </c>
      <c r="N26" s="47" t="s">
        <v>19</v>
      </c>
      <c r="O26" s="47" t="s">
        <v>341</v>
      </c>
      <c r="P26" s="47" t="s">
        <v>421</v>
      </c>
      <c r="Q26" s="48">
        <v>2012154940002</v>
      </c>
      <c r="R26" s="47" t="s">
        <v>456</v>
      </c>
      <c r="S26" s="47" t="s">
        <v>457</v>
      </c>
      <c r="T26" s="49">
        <v>100</v>
      </c>
      <c r="U26" s="49">
        <v>100</v>
      </c>
      <c r="V26" s="47" t="s">
        <v>584</v>
      </c>
      <c r="W26" s="50">
        <v>41264</v>
      </c>
      <c r="X26" s="51">
        <v>247696014</v>
      </c>
      <c r="Y26" s="51">
        <v>0</v>
      </c>
      <c r="Z26" s="51">
        <v>83649986</v>
      </c>
      <c r="AA26" s="51">
        <v>331346000</v>
      </c>
      <c r="AB26" s="51">
        <v>0</v>
      </c>
      <c r="AC26" s="51">
        <v>247696014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83649986</v>
      </c>
      <c r="AK26" s="51">
        <v>247696013.75999999</v>
      </c>
      <c r="AL26" s="51">
        <v>247696014</v>
      </c>
      <c r="AM26" s="52" t="s">
        <v>90</v>
      </c>
      <c r="AN26" s="53">
        <v>0</v>
      </c>
      <c r="AO26" s="53">
        <v>0</v>
      </c>
      <c r="AP26" s="54">
        <v>41456</v>
      </c>
      <c r="AQ26" s="54">
        <v>41486</v>
      </c>
      <c r="AR26" s="55">
        <v>1</v>
      </c>
      <c r="AS26" s="54">
        <v>41456</v>
      </c>
      <c r="AT26" s="54">
        <v>41486</v>
      </c>
      <c r="AU26" s="55">
        <v>1</v>
      </c>
      <c r="AV26" s="55">
        <v>560078496</v>
      </c>
      <c r="AW26" s="54">
        <v>41456</v>
      </c>
      <c r="AX26" s="56">
        <v>41486</v>
      </c>
      <c r="AY26" s="55">
        <v>1</v>
      </c>
      <c r="AZ26" s="47" t="s">
        <v>90</v>
      </c>
      <c r="BA26" s="47" t="s">
        <v>90</v>
      </c>
      <c r="BB26" s="47" t="s">
        <v>91</v>
      </c>
      <c r="BC26" s="57">
        <v>2035</v>
      </c>
      <c r="BD26" s="58" t="s">
        <v>92</v>
      </c>
      <c r="BE26" s="47" t="s">
        <v>93</v>
      </c>
      <c r="BF26" s="58" t="s">
        <v>596</v>
      </c>
      <c r="BG26" s="59">
        <v>41276</v>
      </c>
      <c r="BH26" s="59">
        <v>41276</v>
      </c>
      <c r="BI26" s="59">
        <v>41265</v>
      </c>
      <c r="BJ26" s="58" t="s">
        <v>602</v>
      </c>
      <c r="BK26" s="60" t="s">
        <v>121</v>
      </c>
      <c r="BL26" s="59">
        <v>41264</v>
      </c>
      <c r="BM26" s="58" t="s">
        <v>602</v>
      </c>
      <c r="BN26" s="62"/>
      <c r="BO26" s="62"/>
      <c r="BP26" s="63"/>
      <c r="BQ26" s="52"/>
      <c r="BR26" s="52"/>
      <c r="BS26" s="51">
        <v>0</v>
      </c>
      <c r="BT26" s="51">
        <v>560076356.01999998</v>
      </c>
      <c r="BU26" s="51">
        <v>247696014</v>
      </c>
      <c r="BV26" s="30" t="s">
        <v>24</v>
      </c>
    </row>
    <row r="27" spans="1:74" s="14" customFormat="1" ht="63.75" x14ac:dyDescent="0.2">
      <c r="A27" s="46" t="s">
        <v>669</v>
      </c>
      <c r="B27" s="47" t="s">
        <v>122</v>
      </c>
      <c r="C27" s="47" t="s">
        <v>17</v>
      </c>
      <c r="D27" s="47" t="s">
        <v>24</v>
      </c>
      <c r="E27" s="46" t="s">
        <v>723</v>
      </c>
      <c r="F27" s="47" t="s">
        <v>194</v>
      </c>
      <c r="G27" s="47" t="s">
        <v>198</v>
      </c>
      <c r="H27" s="46" t="s">
        <v>723</v>
      </c>
      <c r="I27" s="47" t="s">
        <v>198</v>
      </c>
      <c r="J27" s="47" t="s">
        <v>194</v>
      </c>
      <c r="K27" s="47" t="s">
        <v>277</v>
      </c>
      <c r="L27" s="47" t="s">
        <v>362</v>
      </c>
      <c r="M27" s="47" t="s">
        <v>338</v>
      </c>
      <c r="N27" s="47" t="s">
        <v>19</v>
      </c>
      <c r="O27" s="47" t="s">
        <v>330</v>
      </c>
      <c r="P27" s="47" t="s">
        <v>419</v>
      </c>
      <c r="Q27" s="48">
        <v>2015155160002</v>
      </c>
      <c r="R27" s="47" t="s">
        <v>458</v>
      </c>
      <c r="S27" s="47" t="s">
        <v>459</v>
      </c>
      <c r="T27" s="49">
        <v>100</v>
      </c>
      <c r="U27" s="49">
        <v>87.31</v>
      </c>
      <c r="V27" s="47" t="s">
        <v>584</v>
      </c>
      <c r="W27" s="50">
        <v>42303</v>
      </c>
      <c r="X27" s="51">
        <v>373357440</v>
      </c>
      <c r="Y27" s="51">
        <v>0</v>
      </c>
      <c r="Z27" s="51">
        <v>0</v>
      </c>
      <c r="AA27" s="51">
        <v>373357440</v>
      </c>
      <c r="AB27" s="51">
        <v>0</v>
      </c>
      <c r="AC27" s="51">
        <v>373357440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325960000</v>
      </c>
      <c r="AL27" s="51">
        <v>373357440</v>
      </c>
      <c r="AM27" s="52" t="s">
        <v>90</v>
      </c>
      <c r="AN27" s="53">
        <v>0</v>
      </c>
      <c r="AO27" s="53">
        <v>0</v>
      </c>
      <c r="AP27" s="54">
        <v>42370</v>
      </c>
      <c r="AQ27" s="54">
        <v>42400</v>
      </c>
      <c r="AR27" s="55">
        <v>1</v>
      </c>
      <c r="AS27" s="54">
        <v>42339</v>
      </c>
      <c r="AT27" s="54">
        <v>42369</v>
      </c>
      <c r="AU27" s="55">
        <v>1</v>
      </c>
      <c r="AV27" s="55">
        <v>373357440</v>
      </c>
      <c r="AW27" s="54">
        <v>42430</v>
      </c>
      <c r="AX27" s="54">
        <v>42460</v>
      </c>
      <c r="AY27" s="55">
        <v>1</v>
      </c>
      <c r="AZ27" s="47" t="s">
        <v>90</v>
      </c>
      <c r="BA27" s="47" t="s">
        <v>90</v>
      </c>
      <c r="BB27" s="47" t="s">
        <v>91</v>
      </c>
      <c r="BC27" s="57">
        <v>18127</v>
      </c>
      <c r="BD27" s="58" t="s">
        <v>92</v>
      </c>
      <c r="BE27" s="47" t="s">
        <v>93</v>
      </c>
      <c r="BF27" s="58" t="s">
        <v>596</v>
      </c>
      <c r="BG27" s="59">
        <v>42342</v>
      </c>
      <c r="BH27" s="59">
        <v>42366</v>
      </c>
      <c r="BI27" s="59">
        <v>42303</v>
      </c>
      <c r="BJ27" s="58" t="s">
        <v>606</v>
      </c>
      <c r="BK27" s="60" t="s">
        <v>122</v>
      </c>
      <c r="BL27" s="59">
        <v>42303</v>
      </c>
      <c r="BM27" s="58" t="s">
        <v>606</v>
      </c>
      <c r="BN27" s="62"/>
      <c r="BO27" s="62"/>
      <c r="BP27" s="63"/>
      <c r="BQ27" s="52"/>
      <c r="BR27" s="52"/>
      <c r="BS27" s="51">
        <v>0</v>
      </c>
      <c r="BT27" s="51">
        <v>325960000</v>
      </c>
      <c r="BU27" s="51">
        <v>325960000</v>
      </c>
      <c r="BV27" s="30" t="s">
        <v>24</v>
      </c>
    </row>
    <row r="28" spans="1:74" s="14" customFormat="1" ht="63.75" x14ac:dyDescent="0.2">
      <c r="A28" s="46" t="s">
        <v>670</v>
      </c>
      <c r="B28" s="47" t="s">
        <v>123</v>
      </c>
      <c r="C28" s="47" t="s">
        <v>17</v>
      </c>
      <c r="D28" s="47" t="s">
        <v>24</v>
      </c>
      <c r="E28" s="46" t="s">
        <v>724</v>
      </c>
      <c r="F28" s="47" t="s">
        <v>194</v>
      </c>
      <c r="G28" s="47" t="s">
        <v>199</v>
      </c>
      <c r="H28" s="46" t="s">
        <v>724</v>
      </c>
      <c r="I28" s="47" t="s">
        <v>199</v>
      </c>
      <c r="J28" s="47" t="s">
        <v>194</v>
      </c>
      <c r="K28" s="47" t="s">
        <v>274</v>
      </c>
      <c r="L28" s="47" t="s">
        <v>359</v>
      </c>
      <c r="M28" s="47" t="s">
        <v>344</v>
      </c>
      <c r="N28" s="47" t="s">
        <v>19</v>
      </c>
      <c r="O28" s="47" t="s">
        <v>331</v>
      </c>
      <c r="P28" s="47" t="s">
        <v>415</v>
      </c>
      <c r="Q28" s="48">
        <v>2013156900001</v>
      </c>
      <c r="R28" s="47" t="s">
        <v>460</v>
      </c>
      <c r="S28" s="47" t="s">
        <v>461</v>
      </c>
      <c r="T28" s="49">
        <v>100</v>
      </c>
      <c r="U28" s="49">
        <v>99.62</v>
      </c>
      <c r="V28" s="47" t="s">
        <v>584</v>
      </c>
      <c r="W28" s="50">
        <v>41628</v>
      </c>
      <c r="X28" s="51">
        <v>201770490</v>
      </c>
      <c r="Y28" s="51">
        <v>0</v>
      </c>
      <c r="Z28" s="51">
        <v>0</v>
      </c>
      <c r="AA28" s="51">
        <v>201770490</v>
      </c>
      <c r="AB28" s="51">
        <v>0</v>
      </c>
      <c r="AC28" s="51">
        <v>201770490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0</v>
      </c>
      <c r="AK28" s="51">
        <v>201000638.13</v>
      </c>
      <c r="AL28" s="51">
        <v>201770490</v>
      </c>
      <c r="AM28" s="52" t="s">
        <v>90</v>
      </c>
      <c r="AN28" s="53">
        <v>0</v>
      </c>
      <c r="AO28" s="53">
        <v>0</v>
      </c>
      <c r="AP28" s="54">
        <v>41791</v>
      </c>
      <c r="AQ28" s="54">
        <v>41973</v>
      </c>
      <c r="AR28" s="55">
        <v>6</v>
      </c>
      <c r="AS28" s="54">
        <v>41791</v>
      </c>
      <c r="AT28" s="54">
        <v>41973</v>
      </c>
      <c r="AU28" s="55">
        <v>6</v>
      </c>
      <c r="AV28" s="55">
        <v>201770490</v>
      </c>
      <c r="AW28" s="54">
        <v>41791</v>
      </c>
      <c r="AX28" s="54">
        <v>41882</v>
      </c>
      <c r="AY28" s="55">
        <v>3</v>
      </c>
      <c r="AZ28" s="47" t="s">
        <v>90</v>
      </c>
      <c r="BA28" s="47" t="s">
        <v>90</v>
      </c>
      <c r="BB28" s="47" t="s">
        <v>91</v>
      </c>
      <c r="BC28" s="57">
        <v>1250</v>
      </c>
      <c r="BD28" s="58" t="s">
        <v>92</v>
      </c>
      <c r="BE28" s="47" t="s">
        <v>93</v>
      </c>
      <c r="BF28" s="58" t="s">
        <v>596</v>
      </c>
      <c r="BG28" s="59">
        <v>41716</v>
      </c>
      <c r="BH28" s="59">
        <v>41750</v>
      </c>
      <c r="BI28" s="59">
        <v>41628</v>
      </c>
      <c r="BJ28" s="58" t="s">
        <v>602</v>
      </c>
      <c r="BK28" s="60" t="s">
        <v>123</v>
      </c>
      <c r="BL28" s="59">
        <v>41628</v>
      </c>
      <c r="BM28" s="58" t="s">
        <v>602</v>
      </c>
      <c r="BN28" s="62"/>
      <c r="BO28" s="62"/>
      <c r="BP28" s="63"/>
      <c r="BQ28" s="52"/>
      <c r="BR28" s="52"/>
      <c r="BS28" s="51">
        <v>0</v>
      </c>
      <c r="BT28" s="51">
        <v>201000638.13</v>
      </c>
      <c r="BU28" s="51">
        <v>201000683.13</v>
      </c>
      <c r="BV28" s="30" t="s">
        <v>24</v>
      </c>
    </row>
    <row r="29" spans="1:74" s="14" customFormat="1" ht="63.75" x14ac:dyDescent="0.2">
      <c r="A29" s="46" t="s">
        <v>671</v>
      </c>
      <c r="B29" s="47" t="s">
        <v>124</v>
      </c>
      <c r="C29" s="47" t="s">
        <v>17</v>
      </c>
      <c r="D29" s="47" t="s">
        <v>24</v>
      </c>
      <c r="E29" s="46" t="s">
        <v>725</v>
      </c>
      <c r="F29" s="47" t="s">
        <v>194</v>
      </c>
      <c r="G29" s="47" t="s">
        <v>200</v>
      </c>
      <c r="H29" s="46" t="s">
        <v>725</v>
      </c>
      <c r="I29" s="47" t="s">
        <v>200</v>
      </c>
      <c r="J29" s="47" t="s">
        <v>194</v>
      </c>
      <c r="K29" s="47" t="s">
        <v>275</v>
      </c>
      <c r="L29" s="47" t="s">
        <v>360</v>
      </c>
      <c r="M29" s="47" t="s">
        <v>342</v>
      </c>
      <c r="N29" s="47" t="s">
        <v>19</v>
      </c>
      <c r="O29" s="47" t="s">
        <v>341</v>
      </c>
      <c r="P29" s="47" t="s">
        <v>421</v>
      </c>
      <c r="Q29" s="48">
        <v>2013154070001</v>
      </c>
      <c r="R29" s="47" t="s">
        <v>462</v>
      </c>
      <c r="S29" s="47" t="s">
        <v>463</v>
      </c>
      <c r="T29" s="49">
        <v>100</v>
      </c>
      <c r="U29" s="49">
        <v>98.8</v>
      </c>
      <c r="V29" s="47" t="s">
        <v>583</v>
      </c>
      <c r="W29" s="50">
        <v>41257</v>
      </c>
      <c r="X29" s="51">
        <v>49951963</v>
      </c>
      <c r="Y29" s="51">
        <v>0</v>
      </c>
      <c r="Z29" s="51">
        <v>0</v>
      </c>
      <c r="AA29" s="51">
        <v>49951963</v>
      </c>
      <c r="AB29" s="51">
        <v>0</v>
      </c>
      <c r="AC29" s="51">
        <v>49951963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0</v>
      </c>
      <c r="AK29" s="51">
        <v>49350189.219999999</v>
      </c>
      <c r="AL29" s="51">
        <v>49951963</v>
      </c>
      <c r="AM29" s="52" t="s">
        <v>90</v>
      </c>
      <c r="AN29" s="53">
        <v>0</v>
      </c>
      <c r="AO29" s="53">
        <v>0</v>
      </c>
      <c r="AP29" s="54">
        <v>41456</v>
      </c>
      <c r="AQ29" s="54">
        <v>41547</v>
      </c>
      <c r="AR29" s="55">
        <v>3</v>
      </c>
      <c r="AS29" s="54">
        <v>41487</v>
      </c>
      <c r="AT29" s="54">
        <v>42004</v>
      </c>
      <c r="AU29" s="55">
        <v>17</v>
      </c>
      <c r="AV29" s="55">
        <v>49951963.259999998</v>
      </c>
      <c r="AW29" s="54">
        <v>42339</v>
      </c>
      <c r="AX29" s="54">
        <v>42369</v>
      </c>
      <c r="AY29" s="55">
        <v>1</v>
      </c>
      <c r="AZ29" s="47" t="s">
        <v>90</v>
      </c>
      <c r="BA29" s="47" t="s">
        <v>90</v>
      </c>
      <c r="BB29" s="47" t="s">
        <v>91</v>
      </c>
      <c r="BC29" s="57">
        <v>15027</v>
      </c>
      <c r="BD29" s="58" t="s">
        <v>92</v>
      </c>
      <c r="BE29" s="47" t="s">
        <v>93</v>
      </c>
      <c r="BF29" s="58" t="s">
        <v>596</v>
      </c>
      <c r="BG29" s="59">
        <v>41451</v>
      </c>
      <c r="BH29" s="59">
        <v>41472</v>
      </c>
      <c r="BI29" s="59">
        <v>41228</v>
      </c>
      <c r="BJ29" s="58" t="s">
        <v>624</v>
      </c>
      <c r="BK29" s="60" t="s">
        <v>124</v>
      </c>
      <c r="BL29" s="59">
        <v>41257</v>
      </c>
      <c r="BM29" s="58" t="s">
        <v>603</v>
      </c>
      <c r="BN29" s="62"/>
      <c r="BO29" s="62"/>
      <c r="BP29" s="63"/>
      <c r="BQ29" s="52"/>
      <c r="BR29" s="52"/>
      <c r="BS29" s="51">
        <v>0</v>
      </c>
      <c r="BT29" s="51">
        <v>49951963</v>
      </c>
      <c r="BU29" s="51">
        <v>49951963</v>
      </c>
      <c r="BV29" s="30" t="s">
        <v>24</v>
      </c>
    </row>
    <row r="30" spans="1:74" s="14" customFormat="1" ht="63.75" x14ac:dyDescent="0.2">
      <c r="A30" s="46" t="s">
        <v>671</v>
      </c>
      <c r="B30" s="47" t="s">
        <v>124</v>
      </c>
      <c r="C30" s="47" t="s">
        <v>17</v>
      </c>
      <c r="D30" s="47" t="s">
        <v>24</v>
      </c>
      <c r="E30" s="46" t="s">
        <v>725</v>
      </c>
      <c r="F30" s="47" t="s">
        <v>194</v>
      </c>
      <c r="G30" s="47" t="s">
        <v>200</v>
      </c>
      <c r="H30" s="46" t="s">
        <v>725</v>
      </c>
      <c r="I30" s="47" t="s">
        <v>200</v>
      </c>
      <c r="J30" s="47" t="s">
        <v>194</v>
      </c>
      <c r="K30" s="47" t="s">
        <v>275</v>
      </c>
      <c r="L30" s="47" t="s">
        <v>360</v>
      </c>
      <c r="M30" s="47" t="s">
        <v>342</v>
      </c>
      <c r="N30" s="47" t="s">
        <v>19</v>
      </c>
      <c r="O30" s="47" t="s">
        <v>341</v>
      </c>
      <c r="P30" s="47" t="s">
        <v>421</v>
      </c>
      <c r="Q30" s="48">
        <v>2013154070003</v>
      </c>
      <c r="R30" s="47" t="s">
        <v>464</v>
      </c>
      <c r="S30" s="47" t="s">
        <v>465</v>
      </c>
      <c r="T30" s="49">
        <v>100</v>
      </c>
      <c r="U30" s="49">
        <v>99.96</v>
      </c>
      <c r="V30" s="47" t="s">
        <v>584</v>
      </c>
      <c r="W30" s="50">
        <v>41530</v>
      </c>
      <c r="X30" s="51">
        <v>261800000</v>
      </c>
      <c r="Y30" s="51">
        <v>0</v>
      </c>
      <c r="Z30" s="51">
        <v>0</v>
      </c>
      <c r="AA30" s="51">
        <v>261800000</v>
      </c>
      <c r="AB30" s="51">
        <v>0</v>
      </c>
      <c r="AC30" s="51">
        <v>261800000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261696000</v>
      </c>
      <c r="AL30" s="51">
        <v>261800000</v>
      </c>
      <c r="AM30" s="52" t="s">
        <v>90</v>
      </c>
      <c r="AN30" s="53">
        <v>0</v>
      </c>
      <c r="AO30" s="53">
        <v>0</v>
      </c>
      <c r="AP30" s="54">
        <v>41699</v>
      </c>
      <c r="AQ30" s="54">
        <v>41729</v>
      </c>
      <c r="AR30" s="55">
        <v>1</v>
      </c>
      <c r="AS30" s="54">
        <v>41730</v>
      </c>
      <c r="AT30" s="54">
        <v>41759</v>
      </c>
      <c r="AU30" s="55">
        <v>1</v>
      </c>
      <c r="AV30" s="55">
        <v>261800000</v>
      </c>
      <c r="AW30" s="54">
        <v>41791</v>
      </c>
      <c r="AX30" s="54">
        <v>41820</v>
      </c>
      <c r="AY30" s="55">
        <v>1</v>
      </c>
      <c r="AZ30" s="47" t="s">
        <v>90</v>
      </c>
      <c r="BA30" s="47" t="s">
        <v>90</v>
      </c>
      <c r="BB30" s="47" t="s">
        <v>91</v>
      </c>
      <c r="BC30" s="57">
        <v>760000</v>
      </c>
      <c r="BD30" s="58" t="s">
        <v>92</v>
      </c>
      <c r="BE30" s="47" t="s">
        <v>93</v>
      </c>
      <c r="BF30" s="58" t="s">
        <v>596</v>
      </c>
      <c r="BG30" s="59">
        <v>41696</v>
      </c>
      <c r="BH30" s="59">
        <v>41726</v>
      </c>
      <c r="BI30" s="59">
        <v>41513</v>
      </c>
      <c r="BJ30" s="58" t="s">
        <v>625</v>
      </c>
      <c r="BK30" s="60" t="s">
        <v>124</v>
      </c>
      <c r="BL30" s="59">
        <v>41530</v>
      </c>
      <c r="BM30" s="58" t="s">
        <v>605</v>
      </c>
      <c r="BN30" s="62"/>
      <c r="BO30" s="62"/>
      <c r="BP30" s="63"/>
      <c r="BQ30" s="52"/>
      <c r="BR30" s="52"/>
      <c r="BS30" s="51">
        <v>0</v>
      </c>
      <c r="BT30" s="51">
        <v>261696000</v>
      </c>
      <c r="BU30" s="51">
        <v>261696000</v>
      </c>
      <c r="BV30" s="30" t="s">
        <v>24</v>
      </c>
    </row>
    <row r="31" spans="1:74" s="14" customFormat="1" ht="76.5" x14ac:dyDescent="0.2">
      <c r="A31" s="46" t="s">
        <v>653</v>
      </c>
      <c r="B31" s="47" t="s">
        <v>102</v>
      </c>
      <c r="C31" s="47" t="s">
        <v>22</v>
      </c>
      <c r="D31" s="47" t="s">
        <v>18</v>
      </c>
      <c r="E31" s="46" t="s">
        <v>727</v>
      </c>
      <c r="F31" s="47" t="s">
        <v>202</v>
      </c>
      <c r="G31" s="47" t="s">
        <v>202</v>
      </c>
      <c r="H31" s="46" t="s">
        <v>778</v>
      </c>
      <c r="I31" s="47" t="s">
        <v>279</v>
      </c>
      <c r="J31" s="47" t="s">
        <v>258</v>
      </c>
      <c r="K31" s="47" t="s">
        <v>279</v>
      </c>
      <c r="L31" s="47" t="s">
        <v>363</v>
      </c>
      <c r="M31" s="47" t="s">
        <v>340</v>
      </c>
      <c r="N31" s="47" t="s">
        <v>29</v>
      </c>
      <c r="O31" s="47" t="s">
        <v>22</v>
      </c>
      <c r="P31" s="47" t="s">
        <v>416</v>
      </c>
      <c r="Q31" s="48">
        <v>2012000100178</v>
      </c>
      <c r="R31" s="47" t="s">
        <v>466</v>
      </c>
      <c r="S31" s="47" t="s">
        <v>467</v>
      </c>
      <c r="T31" s="49">
        <v>65.650000000000006</v>
      </c>
      <c r="U31" s="49">
        <v>59.96</v>
      </c>
      <c r="V31" s="47" t="s">
        <v>582</v>
      </c>
      <c r="W31" s="50">
        <v>41295</v>
      </c>
      <c r="X31" s="51">
        <v>2053752632</v>
      </c>
      <c r="Y31" s="51">
        <v>0</v>
      </c>
      <c r="Z31" s="51">
        <v>2265300000</v>
      </c>
      <c r="AA31" s="51">
        <v>4319052632</v>
      </c>
      <c r="AB31" s="51">
        <v>0</v>
      </c>
      <c r="AC31" s="51">
        <v>0</v>
      </c>
      <c r="AD31" s="51">
        <v>0</v>
      </c>
      <c r="AE31" s="51">
        <v>0</v>
      </c>
      <c r="AF31" s="51">
        <v>2053752632</v>
      </c>
      <c r="AG31" s="51">
        <v>0</v>
      </c>
      <c r="AH31" s="51">
        <v>0</v>
      </c>
      <c r="AI31" s="51">
        <v>0</v>
      </c>
      <c r="AJ31" s="51">
        <v>2265300000</v>
      </c>
      <c r="AK31" s="51">
        <v>1999500399</v>
      </c>
      <c r="AL31" s="51">
        <v>2053752632</v>
      </c>
      <c r="AM31" s="52" t="s">
        <v>90</v>
      </c>
      <c r="AN31" s="53">
        <v>0</v>
      </c>
      <c r="AO31" s="53">
        <v>0</v>
      </c>
      <c r="AP31" s="54">
        <v>41518</v>
      </c>
      <c r="AQ31" s="54">
        <v>43190</v>
      </c>
      <c r="AR31" s="55">
        <v>55</v>
      </c>
      <c r="AS31" s="54">
        <v>41609</v>
      </c>
      <c r="AT31" s="54">
        <v>43159</v>
      </c>
      <c r="AU31" s="55">
        <v>51</v>
      </c>
      <c r="AV31" s="55">
        <v>4319052632</v>
      </c>
      <c r="AW31" s="54">
        <v>42036</v>
      </c>
      <c r="AX31" s="54"/>
      <c r="AY31" s="55">
        <v>0</v>
      </c>
      <c r="AZ31" s="47" t="s">
        <v>90</v>
      </c>
      <c r="BA31" s="47" t="s">
        <v>90</v>
      </c>
      <c r="BB31" s="47" t="s">
        <v>91</v>
      </c>
      <c r="BC31" s="57">
        <v>501622</v>
      </c>
      <c r="BD31" s="58" t="s">
        <v>92</v>
      </c>
      <c r="BE31" s="47" t="s">
        <v>93</v>
      </c>
      <c r="BF31" s="58" t="s">
        <v>596</v>
      </c>
      <c r="BG31" s="59">
        <v>41491</v>
      </c>
      <c r="BH31" s="59">
        <v>41509</v>
      </c>
      <c r="BI31" s="59">
        <v>41684</v>
      </c>
      <c r="BJ31" s="58" t="s">
        <v>626</v>
      </c>
      <c r="BK31" s="60" t="s">
        <v>102</v>
      </c>
      <c r="BL31" s="59">
        <v>41295</v>
      </c>
      <c r="BM31" s="58" t="s">
        <v>603</v>
      </c>
      <c r="BN31" s="62">
        <v>41906</v>
      </c>
      <c r="BO31" s="62"/>
      <c r="BP31" s="63"/>
      <c r="BQ31" s="52"/>
      <c r="BR31" s="52"/>
      <c r="BS31" s="51">
        <v>0</v>
      </c>
      <c r="BT31" s="51">
        <v>2073555651</v>
      </c>
      <c r="BU31" s="51">
        <v>1893555651</v>
      </c>
      <c r="BV31" s="30" t="s">
        <v>18</v>
      </c>
    </row>
    <row r="32" spans="1:74" s="14" customFormat="1" ht="63.75" x14ac:dyDescent="0.2">
      <c r="A32" s="46" t="s">
        <v>673</v>
      </c>
      <c r="B32" s="47" t="s">
        <v>127</v>
      </c>
      <c r="C32" s="47" t="s">
        <v>17</v>
      </c>
      <c r="D32" s="47" t="s">
        <v>18</v>
      </c>
      <c r="E32" s="46" t="s">
        <v>728</v>
      </c>
      <c r="F32" s="47" t="s">
        <v>202</v>
      </c>
      <c r="G32" s="47" t="s">
        <v>203</v>
      </c>
      <c r="H32" s="46" t="s">
        <v>728</v>
      </c>
      <c r="I32" s="47" t="s">
        <v>203</v>
      </c>
      <c r="J32" s="47" t="s">
        <v>202</v>
      </c>
      <c r="K32" s="47" t="s">
        <v>280</v>
      </c>
      <c r="L32" s="47" t="s">
        <v>364</v>
      </c>
      <c r="M32" s="47" t="s">
        <v>329</v>
      </c>
      <c r="N32" s="47" t="s">
        <v>19</v>
      </c>
      <c r="O32" s="47" t="s">
        <v>341</v>
      </c>
      <c r="P32" s="47" t="s">
        <v>421</v>
      </c>
      <c r="Q32" s="48">
        <v>2015172720003</v>
      </c>
      <c r="R32" s="47" t="s">
        <v>468</v>
      </c>
      <c r="S32" s="47" t="s">
        <v>469</v>
      </c>
      <c r="T32" s="49">
        <v>100</v>
      </c>
      <c r="U32" s="49">
        <v>100</v>
      </c>
      <c r="V32" s="47" t="s">
        <v>584</v>
      </c>
      <c r="W32" s="50">
        <v>42334</v>
      </c>
      <c r="X32" s="51">
        <v>66530000</v>
      </c>
      <c r="Y32" s="51">
        <v>0</v>
      </c>
      <c r="Z32" s="51">
        <v>0</v>
      </c>
      <c r="AA32" s="51">
        <v>66530000</v>
      </c>
      <c r="AB32" s="51">
        <v>0</v>
      </c>
      <c r="AC32" s="51">
        <v>66530000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66530000</v>
      </c>
      <c r="AL32" s="51">
        <v>66530000</v>
      </c>
      <c r="AM32" s="52" t="s">
        <v>90</v>
      </c>
      <c r="AN32" s="53">
        <v>0</v>
      </c>
      <c r="AO32" s="53">
        <v>0</v>
      </c>
      <c r="AP32" s="54">
        <v>42339</v>
      </c>
      <c r="AQ32" s="54">
        <v>42369</v>
      </c>
      <c r="AR32" s="55">
        <v>1</v>
      </c>
      <c r="AS32" s="54">
        <v>42339</v>
      </c>
      <c r="AT32" s="54">
        <v>42369</v>
      </c>
      <c r="AU32" s="55">
        <v>1</v>
      </c>
      <c r="AV32" s="55">
        <v>66530000</v>
      </c>
      <c r="AW32" s="54">
        <v>42339</v>
      </c>
      <c r="AX32" s="54">
        <v>42369</v>
      </c>
      <c r="AY32" s="55">
        <v>1</v>
      </c>
      <c r="AZ32" s="47" t="s">
        <v>90</v>
      </c>
      <c r="BA32" s="47" t="s">
        <v>90</v>
      </c>
      <c r="BB32" s="47" t="s">
        <v>91</v>
      </c>
      <c r="BC32" s="57">
        <v>11537</v>
      </c>
      <c r="BD32" s="58" t="s">
        <v>92</v>
      </c>
      <c r="BE32" s="47" t="s">
        <v>93</v>
      </c>
      <c r="BF32" s="58" t="s">
        <v>596</v>
      </c>
      <c r="BG32" s="59">
        <v>42342</v>
      </c>
      <c r="BH32" s="59">
        <v>42342</v>
      </c>
      <c r="BI32" s="59">
        <v>42342</v>
      </c>
      <c r="BJ32" s="58" t="s">
        <v>613</v>
      </c>
      <c r="BK32" s="60" t="s">
        <v>127</v>
      </c>
      <c r="BL32" s="59">
        <v>42334</v>
      </c>
      <c r="BM32" s="58" t="s">
        <v>605</v>
      </c>
      <c r="BN32" s="61"/>
      <c r="BO32" s="62"/>
      <c r="BP32" s="63"/>
      <c r="BQ32" s="52"/>
      <c r="BR32" s="52"/>
      <c r="BS32" s="51">
        <v>0</v>
      </c>
      <c r="BT32" s="51">
        <v>66530000</v>
      </c>
      <c r="BU32" s="51">
        <v>66530000</v>
      </c>
      <c r="BV32" s="30" t="s">
        <v>18</v>
      </c>
    </row>
    <row r="33" spans="1:74" s="14" customFormat="1" ht="63.75" x14ac:dyDescent="0.2">
      <c r="A33" s="46" t="s">
        <v>672</v>
      </c>
      <c r="B33" s="47" t="s">
        <v>126</v>
      </c>
      <c r="C33" s="47" t="s">
        <v>17</v>
      </c>
      <c r="D33" s="47" t="s">
        <v>18</v>
      </c>
      <c r="E33" s="46" t="s">
        <v>726</v>
      </c>
      <c r="F33" s="47" t="s">
        <v>202</v>
      </c>
      <c r="G33" s="47" t="s">
        <v>201</v>
      </c>
      <c r="H33" s="46" t="s">
        <v>726</v>
      </c>
      <c r="I33" s="47" t="s">
        <v>201</v>
      </c>
      <c r="J33" s="47" t="s">
        <v>202</v>
      </c>
      <c r="K33" s="47" t="s">
        <v>278</v>
      </c>
      <c r="L33" s="47" t="s">
        <v>365</v>
      </c>
      <c r="M33" s="47" t="s">
        <v>344</v>
      </c>
      <c r="N33" s="47" t="s">
        <v>19</v>
      </c>
      <c r="O33" s="47" t="s">
        <v>330</v>
      </c>
      <c r="P33" s="47" t="s">
        <v>419</v>
      </c>
      <c r="Q33" s="48">
        <v>2013174420002</v>
      </c>
      <c r="R33" s="47" t="s">
        <v>470</v>
      </c>
      <c r="S33" s="47" t="s">
        <v>471</v>
      </c>
      <c r="T33" s="49">
        <v>100</v>
      </c>
      <c r="U33" s="49">
        <v>99.37</v>
      </c>
      <c r="V33" s="47" t="s">
        <v>584</v>
      </c>
      <c r="W33" s="50">
        <v>41564</v>
      </c>
      <c r="X33" s="51">
        <v>214600000</v>
      </c>
      <c r="Y33" s="51">
        <v>0</v>
      </c>
      <c r="Z33" s="51">
        <v>55100000</v>
      </c>
      <c r="AA33" s="51">
        <v>269700000</v>
      </c>
      <c r="AB33" s="51">
        <v>0</v>
      </c>
      <c r="AC33" s="51">
        <v>214600000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55100000</v>
      </c>
      <c r="AK33" s="51">
        <v>214600000</v>
      </c>
      <c r="AL33" s="51">
        <v>214600000</v>
      </c>
      <c r="AM33" s="52" t="s">
        <v>90</v>
      </c>
      <c r="AN33" s="53">
        <v>0</v>
      </c>
      <c r="AO33" s="53">
        <v>0</v>
      </c>
      <c r="AP33" s="54">
        <v>41852</v>
      </c>
      <c r="AQ33" s="54">
        <v>41912</v>
      </c>
      <c r="AR33" s="55">
        <v>2</v>
      </c>
      <c r="AS33" s="54">
        <v>41852</v>
      </c>
      <c r="AT33" s="54">
        <v>41912</v>
      </c>
      <c r="AU33" s="55">
        <v>2</v>
      </c>
      <c r="AV33" s="55">
        <v>269700000</v>
      </c>
      <c r="AW33" s="54">
        <v>41883</v>
      </c>
      <c r="AX33" s="54">
        <v>41912</v>
      </c>
      <c r="AY33" s="55">
        <v>1</v>
      </c>
      <c r="AZ33" s="47" t="s">
        <v>90</v>
      </c>
      <c r="BA33" s="47" t="s">
        <v>90</v>
      </c>
      <c r="BB33" s="47" t="s">
        <v>91</v>
      </c>
      <c r="BC33" s="57">
        <v>4840</v>
      </c>
      <c r="BD33" s="58" t="s">
        <v>92</v>
      </c>
      <c r="BE33" s="47" t="s">
        <v>93</v>
      </c>
      <c r="BF33" s="58" t="s">
        <v>596</v>
      </c>
      <c r="BG33" s="59">
        <v>41793</v>
      </c>
      <c r="BH33" s="59">
        <v>41823</v>
      </c>
      <c r="BI33" s="59">
        <v>41565</v>
      </c>
      <c r="BJ33" s="58" t="s">
        <v>614</v>
      </c>
      <c r="BK33" s="60" t="s">
        <v>126</v>
      </c>
      <c r="BL33" s="59">
        <v>41564</v>
      </c>
      <c r="BM33" s="58" t="s">
        <v>591</v>
      </c>
      <c r="BN33" s="61"/>
      <c r="BO33" s="62"/>
      <c r="BP33" s="63"/>
      <c r="BQ33" s="52"/>
      <c r="BR33" s="52"/>
      <c r="BS33" s="51">
        <v>0</v>
      </c>
      <c r="BT33" s="51">
        <v>268000000</v>
      </c>
      <c r="BU33" s="51">
        <v>214600000</v>
      </c>
      <c r="BV33" s="30" t="s">
        <v>18</v>
      </c>
    </row>
    <row r="34" spans="1:74" s="14" customFormat="1" ht="63.75" x14ac:dyDescent="0.2">
      <c r="A34" s="46" t="s">
        <v>674</v>
      </c>
      <c r="B34" s="47" t="s">
        <v>128</v>
      </c>
      <c r="C34" s="47" t="s">
        <v>17</v>
      </c>
      <c r="D34" s="47" t="s">
        <v>18</v>
      </c>
      <c r="E34" s="46" t="s">
        <v>729</v>
      </c>
      <c r="F34" s="47" t="s">
        <v>202</v>
      </c>
      <c r="G34" s="47" t="s">
        <v>204</v>
      </c>
      <c r="H34" s="46" t="s">
        <v>729</v>
      </c>
      <c r="I34" s="47" t="s">
        <v>204</v>
      </c>
      <c r="J34" s="47" t="s">
        <v>202</v>
      </c>
      <c r="K34" s="47" t="s">
        <v>281</v>
      </c>
      <c r="L34" s="47" t="s">
        <v>366</v>
      </c>
      <c r="M34" s="47" t="s">
        <v>338</v>
      </c>
      <c r="N34" s="47" t="s">
        <v>19</v>
      </c>
      <c r="O34" s="47" t="s">
        <v>341</v>
      </c>
      <c r="P34" s="47" t="s">
        <v>421</v>
      </c>
      <c r="Q34" s="48">
        <v>2015175130001</v>
      </c>
      <c r="R34" s="47" t="s">
        <v>472</v>
      </c>
      <c r="S34" s="47" t="s">
        <v>473</v>
      </c>
      <c r="T34" s="49">
        <v>0</v>
      </c>
      <c r="U34" s="49">
        <v>60</v>
      </c>
      <c r="V34" s="47" t="s">
        <v>582</v>
      </c>
      <c r="W34" s="50">
        <v>42339</v>
      </c>
      <c r="X34" s="51">
        <v>59600000</v>
      </c>
      <c r="Y34" s="51">
        <v>0</v>
      </c>
      <c r="Z34" s="51">
        <v>0</v>
      </c>
      <c r="AA34" s="51">
        <v>59600000</v>
      </c>
      <c r="AB34" s="51">
        <v>0</v>
      </c>
      <c r="AC34" s="51">
        <v>59600000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59600000</v>
      </c>
      <c r="AL34" s="51">
        <v>59600000</v>
      </c>
      <c r="AM34" s="52" t="s">
        <v>90</v>
      </c>
      <c r="AN34" s="53">
        <v>0</v>
      </c>
      <c r="AO34" s="53">
        <v>0</v>
      </c>
      <c r="AP34" s="54"/>
      <c r="AQ34" s="54"/>
      <c r="AR34" s="55"/>
      <c r="AS34" s="54"/>
      <c r="AT34" s="54"/>
      <c r="AU34" s="55"/>
      <c r="AV34" s="55">
        <v>0</v>
      </c>
      <c r="AW34" s="54"/>
      <c r="AX34" s="54"/>
      <c r="AY34" s="55">
        <v>0</v>
      </c>
      <c r="AZ34" s="47" t="s">
        <v>90</v>
      </c>
      <c r="BA34" s="47" t="s">
        <v>90</v>
      </c>
      <c r="BB34" s="47" t="s">
        <v>91</v>
      </c>
      <c r="BC34" s="57">
        <v>13329</v>
      </c>
      <c r="BD34" s="58" t="s">
        <v>92</v>
      </c>
      <c r="BE34" s="47" t="s">
        <v>93</v>
      </c>
      <c r="BF34" s="58" t="s">
        <v>596</v>
      </c>
      <c r="BG34" s="65">
        <v>42522</v>
      </c>
      <c r="BH34" s="65">
        <v>42538</v>
      </c>
      <c r="BI34" s="65">
        <v>42339</v>
      </c>
      <c r="BJ34" s="58" t="s">
        <v>337</v>
      </c>
      <c r="BK34" s="60" t="s">
        <v>128</v>
      </c>
      <c r="BL34" s="59">
        <v>42339</v>
      </c>
      <c r="BM34" s="58" t="s">
        <v>587</v>
      </c>
      <c r="BN34" s="62"/>
      <c r="BO34" s="62"/>
      <c r="BP34" s="63"/>
      <c r="BQ34" s="52"/>
      <c r="BR34" s="52"/>
      <c r="BS34" s="51">
        <v>0</v>
      </c>
      <c r="BT34" s="51">
        <v>59600000</v>
      </c>
      <c r="BU34" s="51">
        <v>59600000</v>
      </c>
      <c r="BV34" s="30" t="s">
        <v>18</v>
      </c>
    </row>
    <row r="35" spans="1:74" s="14" customFormat="1" ht="63.75" x14ac:dyDescent="0.2">
      <c r="A35" s="46" t="s">
        <v>98</v>
      </c>
      <c r="B35" s="47" t="s">
        <v>129</v>
      </c>
      <c r="C35" s="47" t="s">
        <v>23</v>
      </c>
      <c r="D35" s="47" t="s">
        <v>32</v>
      </c>
      <c r="E35" s="46" t="s">
        <v>730</v>
      </c>
      <c r="F35" s="47" t="s">
        <v>206</v>
      </c>
      <c r="G35" s="47" t="s">
        <v>206</v>
      </c>
      <c r="H35" s="46" t="s">
        <v>730</v>
      </c>
      <c r="I35" s="47" t="s">
        <v>206</v>
      </c>
      <c r="J35" s="47" t="s">
        <v>206</v>
      </c>
      <c r="K35" s="47" t="s">
        <v>283</v>
      </c>
      <c r="L35" s="47" t="s">
        <v>367</v>
      </c>
      <c r="M35" s="47" t="s">
        <v>344</v>
      </c>
      <c r="N35" s="47" t="s">
        <v>3</v>
      </c>
      <c r="O35" s="47" t="s">
        <v>341</v>
      </c>
      <c r="P35" s="47" t="s">
        <v>420</v>
      </c>
      <c r="Q35" s="48">
        <v>2014005850003</v>
      </c>
      <c r="R35" s="47" t="s">
        <v>474</v>
      </c>
      <c r="S35" s="47" t="s">
        <v>475</v>
      </c>
      <c r="T35" s="49">
        <v>100</v>
      </c>
      <c r="U35" s="49">
        <v>99.96</v>
      </c>
      <c r="V35" s="47" t="s">
        <v>584</v>
      </c>
      <c r="W35" s="50">
        <v>41904</v>
      </c>
      <c r="X35" s="51">
        <v>3648591521</v>
      </c>
      <c r="Y35" s="51">
        <v>0</v>
      </c>
      <c r="Z35" s="51">
        <v>0</v>
      </c>
      <c r="AA35" s="51">
        <v>3648591521</v>
      </c>
      <c r="AB35" s="51">
        <v>3648591521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3647056529</v>
      </c>
      <c r="AL35" s="51">
        <v>3648591521</v>
      </c>
      <c r="AM35" s="52" t="s">
        <v>90</v>
      </c>
      <c r="AN35" s="53">
        <v>0</v>
      </c>
      <c r="AO35" s="53">
        <v>0</v>
      </c>
      <c r="AP35" s="54">
        <v>42064</v>
      </c>
      <c r="AQ35" s="54">
        <v>42216</v>
      </c>
      <c r="AR35" s="55">
        <v>5</v>
      </c>
      <c r="AS35" s="54">
        <v>42036</v>
      </c>
      <c r="AT35" s="54">
        <v>42185</v>
      </c>
      <c r="AU35" s="55">
        <v>5</v>
      </c>
      <c r="AV35" s="55">
        <v>3648591521</v>
      </c>
      <c r="AW35" s="54">
        <v>42036</v>
      </c>
      <c r="AX35" s="54">
        <v>42185</v>
      </c>
      <c r="AY35" s="55">
        <v>5</v>
      </c>
      <c r="AZ35" s="47" t="s">
        <v>90</v>
      </c>
      <c r="BA35" s="47" t="s">
        <v>90</v>
      </c>
      <c r="BB35" s="47" t="s">
        <v>91</v>
      </c>
      <c r="BC35" s="57">
        <v>277777</v>
      </c>
      <c r="BD35" s="58" t="s">
        <v>92</v>
      </c>
      <c r="BE35" s="47" t="s">
        <v>95</v>
      </c>
      <c r="BF35" s="58" t="s">
        <v>596</v>
      </c>
      <c r="BG35" s="59">
        <v>41971</v>
      </c>
      <c r="BH35" s="59">
        <v>41997</v>
      </c>
      <c r="BI35" s="59">
        <v>41908</v>
      </c>
      <c r="BJ35" s="58" t="s">
        <v>593</v>
      </c>
      <c r="BK35" s="60" t="s">
        <v>129</v>
      </c>
      <c r="BL35" s="59">
        <v>41904</v>
      </c>
      <c r="BM35" s="58" t="s">
        <v>595</v>
      </c>
      <c r="BN35" s="62">
        <v>42156</v>
      </c>
      <c r="BO35" s="62"/>
      <c r="BP35" s="63"/>
      <c r="BQ35" s="52"/>
      <c r="BR35" s="52"/>
      <c r="BS35" s="51">
        <v>0</v>
      </c>
      <c r="BT35" s="51">
        <v>3648590976</v>
      </c>
      <c r="BU35" s="51">
        <v>3648590976</v>
      </c>
      <c r="BV35" s="30" t="s">
        <v>649</v>
      </c>
    </row>
    <row r="36" spans="1:74" s="14" customFormat="1" ht="63.75" x14ac:dyDescent="0.2">
      <c r="A36" s="46" t="s">
        <v>98</v>
      </c>
      <c r="B36" s="47" t="s">
        <v>129</v>
      </c>
      <c r="C36" s="47" t="s">
        <v>23</v>
      </c>
      <c r="D36" s="47" t="s">
        <v>32</v>
      </c>
      <c r="E36" s="46" t="s">
        <v>730</v>
      </c>
      <c r="F36" s="47" t="s">
        <v>206</v>
      </c>
      <c r="G36" s="47" t="s">
        <v>206</v>
      </c>
      <c r="H36" s="46" t="s">
        <v>731</v>
      </c>
      <c r="I36" s="47" t="s">
        <v>207</v>
      </c>
      <c r="J36" s="47" t="s">
        <v>206</v>
      </c>
      <c r="K36" s="47" t="s">
        <v>285</v>
      </c>
      <c r="L36" s="47" t="s">
        <v>369</v>
      </c>
      <c r="M36" s="47" t="s">
        <v>343</v>
      </c>
      <c r="N36" s="47" t="s">
        <v>19</v>
      </c>
      <c r="O36" s="47" t="s">
        <v>330</v>
      </c>
      <c r="P36" s="47" t="s">
        <v>419</v>
      </c>
      <c r="Q36" s="48">
        <v>2012005850042</v>
      </c>
      <c r="R36" s="47" t="s">
        <v>476</v>
      </c>
      <c r="S36" s="47" t="s">
        <v>477</v>
      </c>
      <c r="T36" s="49">
        <v>100</v>
      </c>
      <c r="U36" s="49">
        <v>99.99</v>
      </c>
      <c r="V36" s="47" t="s">
        <v>584</v>
      </c>
      <c r="W36" s="50">
        <v>41221</v>
      </c>
      <c r="X36" s="51">
        <v>5290207173</v>
      </c>
      <c r="Y36" s="51">
        <v>0</v>
      </c>
      <c r="Z36" s="51">
        <v>0</v>
      </c>
      <c r="AA36" s="51">
        <v>5290207173</v>
      </c>
      <c r="AB36" s="51">
        <v>5290207173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5289634384</v>
      </c>
      <c r="AL36" s="51">
        <v>5290207173</v>
      </c>
      <c r="AM36" s="52" t="s">
        <v>90</v>
      </c>
      <c r="AN36" s="53">
        <v>0</v>
      </c>
      <c r="AO36" s="53">
        <v>0</v>
      </c>
      <c r="AP36" s="54">
        <v>41275</v>
      </c>
      <c r="AQ36" s="54">
        <v>41517</v>
      </c>
      <c r="AR36" s="55">
        <v>8</v>
      </c>
      <c r="AS36" s="54">
        <v>41275</v>
      </c>
      <c r="AT36" s="54">
        <v>41578</v>
      </c>
      <c r="AU36" s="55">
        <v>10</v>
      </c>
      <c r="AV36" s="55">
        <v>5289634383.8500004</v>
      </c>
      <c r="AW36" s="54">
        <v>41579</v>
      </c>
      <c r="AX36" s="54">
        <v>41608</v>
      </c>
      <c r="AY36" s="55">
        <v>1</v>
      </c>
      <c r="AZ36" s="47" t="s">
        <v>90</v>
      </c>
      <c r="BA36" s="47" t="s">
        <v>90</v>
      </c>
      <c r="BB36" s="47" t="s">
        <v>91</v>
      </c>
      <c r="BC36" s="57">
        <v>8073</v>
      </c>
      <c r="BD36" s="58" t="s">
        <v>92</v>
      </c>
      <c r="BE36" s="47" t="s">
        <v>93</v>
      </c>
      <c r="BF36" s="58" t="s">
        <v>596</v>
      </c>
      <c r="BG36" s="65">
        <v>41271</v>
      </c>
      <c r="BH36" s="65">
        <v>41304</v>
      </c>
      <c r="BI36" s="65">
        <v>41127</v>
      </c>
      <c r="BJ36" s="58" t="s">
        <v>627</v>
      </c>
      <c r="BK36" s="60" t="s">
        <v>130</v>
      </c>
      <c r="BL36" s="59">
        <v>41221</v>
      </c>
      <c r="BM36" s="58" t="s">
        <v>602</v>
      </c>
      <c r="BN36" s="61">
        <v>41933</v>
      </c>
      <c r="BO36" s="62"/>
      <c r="BP36" s="63"/>
      <c r="BQ36" s="52"/>
      <c r="BR36" s="52"/>
      <c r="BS36" s="51">
        <v>0</v>
      </c>
      <c r="BT36" s="51">
        <v>5289640101</v>
      </c>
      <c r="BU36" s="51">
        <v>5289640101</v>
      </c>
      <c r="BV36" s="30" t="s">
        <v>649</v>
      </c>
    </row>
    <row r="37" spans="1:74" s="14" customFormat="1" ht="63.75" x14ac:dyDescent="0.2">
      <c r="A37" s="46" t="s">
        <v>675</v>
      </c>
      <c r="B37" s="47" t="s">
        <v>131</v>
      </c>
      <c r="C37" s="47" t="s">
        <v>17</v>
      </c>
      <c r="D37" s="47" t="s">
        <v>32</v>
      </c>
      <c r="E37" s="46" t="s">
        <v>732</v>
      </c>
      <c r="F37" s="47" t="s">
        <v>206</v>
      </c>
      <c r="G37" s="47" t="s">
        <v>183</v>
      </c>
      <c r="H37" s="46" t="s">
        <v>732</v>
      </c>
      <c r="I37" s="47" t="s">
        <v>183</v>
      </c>
      <c r="J37" s="47" t="s">
        <v>206</v>
      </c>
      <c r="K37" s="47" t="s">
        <v>263</v>
      </c>
      <c r="L37" s="47" t="s">
        <v>370</v>
      </c>
      <c r="M37" s="47" t="s">
        <v>344</v>
      </c>
      <c r="N37" s="47" t="s">
        <v>19</v>
      </c>
      <c r="O37" s="47" t="s">
        <v>341</v>
      </c>
      <c r="P37" s="47" t="s">
        <v>421</v>
      </c>
      <c r="Q37" s="48">
        <v>2014853000001</v>
      </c>
      <c r="R37" s="47" t="s">
        <v>478</v>
      </c>
      <c r="S37" s="47" t="s">
        <v>479</v>
      </c>
      <c r="T37" s="49">
        <v>100</v>
      </c>
      <c r="U37" s="49">
        <v>99.93</v>
      </c>
      <c r="V37" s="47" t="s">
        <v>583</v>
      </c>
      <c r="W37" s="50">
        <v>41832</v>
      </c>
      <c r="X37" s="51">
        <v>337560000</v>
      </c>
      <c r="Y37" s="51">
        <v>0</v>
      </c>
      <c r="Z37" s="51">
        <v>0</v>
      </c>
      <c r="AA37" s="51">
        <v>337560000</v>
      </c>
      <c r="AB37" s="51">
        <v>0</v>
      </c>
      <c r="AC37" s="51">
        <v>337560000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337328000</v>
      </c>
      <c r="AL37" s="51">
        <v>337560000</v>
      </c>
      <c r="AM37" s="52" t="s">
        <v>90</v>
      </c>
      <c r="AN37" s="53">
        <v>0</v>
      </c>
      <c r="AO37" s="53">
        <v>0</v>
      </c>
      <c r="AP37" s="54">
        <v>42217</v>
      </c>
      <c r="AQ37" s="54">
        <v>42247</v>
      </c>
      <c r="AR37" s="55">
        <v>1</v>
      </c>
      <c r="AS37" s="54">
        <v>42217</v>
      </c>
      <c r="AT37" s="54">
        <v>42247</v>
      </c>
      <c r="AU37" s="55">
        <v>1</v>
      </c>
      <c r="AV37" s="55">
        <v>337560000</v>
      </c>
      <c r="AW37" s="54">
        <v>42248</v>
      </c>
      <c r="AX37" s="56">
        <v>42277</v>
      </c>
      <c r="AY37" s="55">
        <v>1</v>
      </c>
      <c r="AZ37" s="47" t="s">
        <v>90</v>
      </c>
      <c r="BA37" s="47" t="s">
        <v>90</v>
      </c>
      <c r="BB37" s="47" t="s">
        <v>91</v>
      </c>
      <c r="BC37" s="57">
        <v>3400</v>
      </c>
      <c r="BD37" s="58" t="s">
        <v>92</v>
      </c>
      <c r="BE37" s="47" t="s">
        <v>93</v>
      </c>
      <c r="BF37" s="58" t="s">
        <v>596</v>
      </c>
      <c r="BG37" s="59">
        <v>42116</v>
      </c>
      <c r="BH37" s="59">
        <v>42149</v>
      </c>
      <c r="BI37" s="59">
        <v>41934</v>
      </c>
      <c r="BJ37" s="58" t="s">
        <v>602</v>
      </c>
      <c r="BK37" s="60" t="s">
        <v>131</v>
      </c>
      <c r="BL37" s="59">
        <v>41832</v>
      </c>
      <c r="BM37" s="58" t="s">
        <v>603</v>
      </c>
      <c r="BN37" s="62"/>
      <c r="BO37" s="62"/>
      <c r="BP37" s="63"/>
      <c r="BQ37" s="52"/>
      <c r="BR37" s="52"/>
      <c r="BS37" s="51">
        <v>0</v>
      </c>
      <c r="BT37" s="51">
        <v>337328000</v>
      </c>
      <c r="BU37" s="51">
        <v>337328000</v>
      </c>
      <c r="BV37" s="30" t="s">
        <v>649</v>
      </c>
    </row>
    <row r="38" spans="1:74" s="14" customFormat="1" ht="76.5" x14ac:dyDescent="0.2">
      <c r="A38" s="46" t="s">
        <v>676</v>
      </c>
      <c r="B38" s="47" t="s">
        <v>132</v>
      </c>
      <c r="C38" s="47" t="s">
        <v>17</v>
      </c>
      <c r="D38" s="47" t="s">
        <v>32</v>
      </c>
      <c r="E38" s="46" t="s">
        <v>733</v>
      </c>
      <c r="F38" s="47" t="s">
        <v>206</v>
      </c>
      <c r="G38" s="47" t="s">
        <v>193</v>
      </c>
      <c r="H38" s="46" t="s">
        <v>779</v>
      </c>
      <c r="I38" s="47" t="s">
        <v>284</v>
      </c>
      <c r="J38" s="47" t="s">
        <v>258</v>
      </c>
      <c r="K38" s="47" t="s">
        <v>284</v>
      </c>
      <c r="L38" s="47" t="s">
        <v>368</v>
      </c>
      <c r="M38" s="47" t="s">
        <v>343</v>
      </c>
      <c r="N38" s="47" t="s">
        <v>29</v>
      </c>
      <c r="O38" s="47" t="s">
        <v>341</v>
      </c>
      <c r="P38" s="47" t="s">
        <v>421</v>
      </c>
      <c r="Q38" s="48">
        <v>2013854400002</v>
      </c>
      <c r="R38" s="47" t="s">
        <v>480</v>
      </c>
      <c r="S38" s="47" t="s">
        <v>481</v>
      </c>
      <c r="T38" s="49">
        <v>100</v>
      </c>
      <c r="U38" s="49">
        <v>100</v>
      </c>
      <c r="V38" s="47" t="s">
        <v>584</v>
      </c>
      <c r="W38" s="50">
        <v>41626</v>
      </c>
      <c r="X38" s="51">
        <v>333532600</v>
      </c>
      <c r="Y38" s="51">
        <v>0</v>
      </c>
      <c r="Z38" s="51">
        <v>0</v>
      </c>
      <c r="AA38" s="51">
        <v>333532600</v>
      </c>
      <c r="AB38" s="51">
        <v>0</v>
      </c>
      <c r="AC38" s="51">
        <v>333532600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333532596</v>
      </c>
      <c r="AL38" s="51">
        <v>333532600</v>
      </c>
      <c r="AM38" s="52" t="s">
        <v>90</v>
      </c>
      <c r="AN38" s="53">
        <v>0</v>
      </c>
      <c r="AO38" s="53">
        <v>0</v>
      </c>
      <c r="AP38" s="54">
        <v>41974</v>
      </c>
      <c r="AQ38" s="54">
        <v>42004</v>
      </c>
      <c r="AR38" s="55">
        <v>1</v>
      </c>
      <c r="AS38" s="54">
        <v>41974</v>
      </c>
      <c r="AT38" s="54">
        <v>42004</v>
      </c>
      <c r="AU38" s="55">
        <v>1</v>
      </c>
      <c r="AV38" s="55">
        <v>333532596</v>
      </c>
      <c r="AW38" s="54">
        <v>41974</v>
      </c>
      <c r="AX38" s="54">
        <v>42004</v>
      </c>
      <c r="AY38" s="55">
        <v>1</v>
      </c>
      <c r="AZ38" s="47" t="s">
        <v>90</v>
      </c>
      <c r="BA38" s="47" t="s">
        <v>90</v>
      </c>
      <c r="BB38" s="47" t="s">
        <v>91</v>
      </c>
      <c r="BC38" s="57">
        <v>26706</v>
      </c>
      <c r="BD38" s="58" t="s">
        <v>92</v>
      </c>
      <c r="BE38" s="47" t="s">
        <v>93</v>
      </c>
      <c r="BF38" s="58" t="s">
        <v>596</v>
      </c>
      <c r="BG38" s="59">
        <v>41830</v>
      </c>
      <c r="BH38" s="59">
        <v>41850</v>
      </c>
      <c r="BI38" s="59">
        <v>41670</v>
      </c>
      <c r="BJ38" s="58" t="s">
        <v>628</v>
      </c>
      <c r="BK38" s="60" t="s">
        <v>132</v>
      </c>
      <c r="BL38" s="59">
        <v>41626</v>
      </c>
      <c r="BM38" s="58" t="s">
        <v>603</v>
      </c>
      <c r="BN38" s="61"/>
      <c r="BO38" s="62"/>
      <c r="BP38" s="63"/>
      <c r="BQ38" s="52"/>
      <c r="BR38" s="52"/>
      <c r="BS38" s="51">
        <v>0</v>
      </c>
      <c r="BT38" s="51">
        <v>333532596</v>
      </c>
      <c r="BU38" s="51">
        <v>333532596</v>
      </c>
      <c r="BV38" s="30" t="s">
        <v>649</v>
      </c>
    </row>
    <row r="39" spans="1:74" s="14" customFormat="1" ht="63.75" x14ac:dyDescent="0.2">
      <c r="A39" s="46" t="s">
        <v>677</v>
      </c>
      <c r="B39" s="47" t="s">
        <v>133</v>
      </c>
      <c r="C39" s="47" t="s">
        <v>17</v>
      </c>
      <c r="D39" s="47" t="s">
        <v>32</v>
      </c>
      <c r="E39" s="46" t="s">
        <v>734</v>
      </c>
      <c r="F39" s="47" t="s">
        <v>206</v>
      </c>
      <c r="G39" s="47" t="s">
        <v>208</v>
      </c>
      <c r="H39" s="46" t="s">
        <v>734</v>
      </c>
      <c r="I39" s="47" t="s">
        <v>208</v>
      </c>
      <c r="J39" s="47" t="s">
        <v>206</v>
      </c>
      <c r="K39" s="47" t="s">
        <v>286</v>
      </c>
      <c r="L39" s="47" t="s">
        <v>371</v>
      </c>
      <c r="M39" s="47" t="s">
        <v>342</v>
      </c>
      <c r="N39" s="47" t="s">
        <v>19</v>
      </c>
      <c r="O39" s="47" t="s">
        <v>341</v>
      </c>
      <c r="P39" s="47" t="s">
        <v>421</v>
      </c>
      <c r="Q39" s="48">
        <v>2013850010015</v>
      </c>
      <c r="R39" s="47" t="s">
        <v>482</v>
      </c>
      <c r="S39" s="47" t="s">
        <v>483</v>
      </c>
      <c r="T39" s="49">
        <v>100</v>
      </c>
      <c r="U39" s="49">
        <v>50</v>
      </c>
      <c r="V39" s="47" t="s">
        <v>583</v>
      </c>
      <c r="W39" s="50">
        <v>41569</v>
      </c>
      <c r="X39" s="51">
        <v>656321349</v>
      </c>
      <c r="Y39" s="51">
        <v>0</v>
      </c>
      <c r="Z39" s="51">
        <v>0</v>
      </c>
      <c r="AA39" s="51">
        <v>656321349</v>
      </c>
      <c r="AB39" s="51">
        <v>656321349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328160642</v>
      </c>
      <c r="AL39" s="51">
        <v>656321349</v>
      </c>
      <c r="AM39" s="52" t="s">
        <v>90</v>
      </c>
      <c r="AN39" s="53">
        <v>0</v>
      </c>
      <c r="AO39" s="53">
        <v>0</v>
      </c>
      <c r="AP39" s="62">
        <v>41640</v>
      </c>
      <c r="AQ39" s="62">
        <v>41790</v>
      </c>
      <c r="AR39" s="66">
        <v>5</v>
      </c>
      <c r="AS39" s="56">
        <v>41730</v>
      </c>
      <c r="AT39" s="56">
        <v>42124</v>
      </c>
      <c r="AU39" s="66">
        <v>13</v>
      </c>
      <c r="AV39" s="55">
        <v>656321349</v>
      </c>
      <c r="AW39" s="56">
        <v>42125</v>
      </c>
      <c r="AX39" s="56">
        <v>42155</v>
      </c>
      <c r="AY39" s="55">
        <v>1</v>
      </c>
      <c r="AZ39" s="47" t="s">
        <v>90</v>
      </c>
      <c r="BA39" s="47" t="s">
        <v>90</v>
      </c>
      <c r="BB39" s="47" t="s">
        <v>91</v>
      </c>
      <c r="BC39" s="57">
        <v>132820</v>
      </c>
      <c r="BD39" s="58" t="s">
        <v>94</v>
      </c>
      <c r="BE39" s="47" t="s">
        <v>95</v>
      </c>
      <c r="BF39" s="58" t="s">
        <v>596</v>
      </c>
      <c r="BG39" s="65">
        <v>41611</v>
      </c>
      <c r="BH39" s="65">
        <v>41635</v>
      </c>
      <c r="BI39" s="65">
        <v>41564</v>
      </c>
      <c r="BJ39" s="64" t="s">
        <v>629</v>
      </c>
      <c r="BK39" s="64" t="s">
        <v>133</v>
      </c>
      <c r="BL39" s="59">
        <v>41569</v>
      </c>
      <c r="BM39" s="58" t="s">
        <v>592</v>
      </c>
      <c r="BN39" s="62"/>
      <c r="BO39" s="62"/>
      <c r="BP39" s="63"/>
      <c r="BQ39" s="52"/>
      <c r="BR39" s="52"/>
      <c r="BS39" s="51">
        <v>0</v>
      </c>
      <c r="BT39" s="51">
        <v>656321349</v>
      </c>
      <c r="BU39" s="51">
        <v>656321349</v>
      </c>
      <c r="BV39" s="30" t="s">
        <v>649</v>
      </c>
    </row>
    <row r="40" spans="1:74" s="14" customFormat="1" ht="102" x14ac:dyDescent="0.2">
      <c r="A40" s="46" t="s">
        <v>677</v>
      </c>
      <c r="B40" s="47" t="s">
        <v>133</v>
      </c>
      <c r="C40" s="47" t="s">
        <v>17</v>
      </c>
      <c r="D40" s="47" t="s">
        <v>32</v>
      </c>
      <c r="E40" s="46" t="s">
        <v>734</v>
      </c>
      <c r="F40" s="47" t="s">
        <v>206</v>
      </c>
      <c r="G40" s="47" t="s">
        <v>208</v>
      </c>
      <c r="H40" s="46" t="s">
        <v>780</v>
      </c>
      <c r="I40" s="47" t="s">
        <v>287</v>
      </c>
      <c r="J40" s="47" t="s">
        <v>258</v>
      </c>
      <c r="K40" s="47" t="s">
        <v>288</v>
      </c>
      <c r="L40" s="47" t="s">
        <v>372</v>
      </c>
      <c r="M40" s="47" t="s">
        <v>343</v>
      </c>
      <c r="N40" s="47" t="s">
        <v>29</v>
      </c>
      <c r="O40" s="47" t="s">
        <v>341</v>
      </c>
      <c r="P40" s="47" t="s">
        <v>421</v>
      </c>
      <c r="Q40" s="48">
        <v>2013850010007</v>
      </c>
      <c r="R40" s="47" t="s">
        <v>484</v>
      </c>
      <c r="S40" s="47" t="s">
        <v>485</v>
      </c>
      <c r="T40" s="49">
        <v>100</v>
      </c>
      <c r="U40" s="49">
        <v>99.54</v>
      </c>
      <c r="V40" s="47" t="s">
        <v>583</v>
      </c>
      <c r="W40" s="50">
        <v>41519</v>
      </c>
      <c r="X40" s="51">
        <v>2724046080</v>
      </c>
      <c r="Y40" s="51">
        <v>0</v>
      </c>
      <c r="Z40" s="51">
        <v>0</v>
      </c>
      <c r="AA40" s="51">
        <v>2724046080</v>
      </c>
      <c r="AB40" s="51">
        <v>2724046080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3711509673</v>
      </c>
      <c r="AL40" s="51">
        <v>2724046080</v>
      </c>
      <c r="AM40" s="52" t="s">
        <v>90</v>
      </c>
      <c r="AN40" s="53">
        <v>0</v>
      </c>
      <c r="AO40" s="53">
        <v>0</v>
      </c>
      <c r="AP40" s="54">
        <v>41609</v>
      </c>
      <c r="AQ40" s="54">
        <v>41759</v>
      </c>
      <c r="AR40" s="55">
        <v>5</v>
      </c>
      <c r="AS40" s="54">
        <v>41609</v>
      </c>
      <c r="AT40" s="54">
        <v>41759</v>
      </c>
      <c r="AU40" s="55">
        <v>5</v>
      </c>
      <c r="AV40" s="55">
        <v>2724046080</v>
      </c>
      <c r="AW40" s="54">
        <v>41609</v>
      </c>
      <c r="AX40" s="56">
        <v>41790</v>
      </c>
      <c r="AY40" s="55">
        <v>6</v>
      </c>
      <c r="AZ40" s="47" t="s">
        <v>90</v>
      </c>
      <c r="BA40" s="47" t="s">
        <v>90</v>
      </c>
      <c r="BB40" s="47" t="s">
        <v>91</v>
      </c>
      <c r="BC40" s="57">
        <v>133220</v>
      </c>
      <c r="BD40" s="58" t="s">
        <v>92</v>
      </c>
      <c r="BE40" s="47" t="s">
        <v>93</v>
      </c>
      <c r="BF40" s="58" t="s">
        <v>596</v>
      </c>
      <c r="BG40" s="59">
        <v>41572</v>
      </c>
      <c r="BH40" s="59">
        <v>41605</v>
      </c>
      <c r="BI40" s="59">
        <v>41519</v>
      </c>
      <c r="BJ40" s="58" t="s">
        <v>630</v>
      </c>
      <c r="BK40" s="60" t="s">
        <v>133</v>
      </c>
      <c r="BL40" s="59">
        <v>41519</v>
      </c>
      <c r="BM40" s="58" t="s">
        <v>606</v>
      </c>
      <c r="BN40" s="62">
        <v>42331</v>
      </c>
      <c r="BO40" s="62"/>
      <c r="BP40" s="63"/>
      <c r="BQ40" s="52"/>
      <c r="BR40" s="52"/>
      <c r="BS40" s="51">
        <v>0</v>
      </c>
      <c r="BT40" s="51">
        <v>2723959072</v>
      </c>
      <c r="BU40" s="51">
        <v>2723959072</v>
      </c>
      <c r="BV40" s="30" t="s">
        <v>649</v>
      </c>
    </row>
    <row r="41" spans="1:74" s="14" customFormat="1" ht="114.75" x14ac:dyDescent="0.2">
      <c r="A41" s="46" t="s">
        <v>678</v>
      </c>
      <c r="B41" s="47" t="s">
        <v>135</v>
      </c>
      <c r="C41" s="47" t="s">
        <v>17</v>
      </c>
      <c r="D41" s="47" t="s">
        <v>33</v>
      </c>
      <c r="E41" s="46" t="s">
        <v>735</v>
      </c>
      <c r="F41" s="47" t="s">
        <v>134</v>
      </c>
      <c r="G41" s="47" t="s">
        <v>209</v>
      </c>
      <c r="H41" s="46" t="s">
        <v>781</v>
      </c>
      <c r="I41" s="47" t="s">
        <v>289</v>
      </c>
      <c r="J41" s="47" t="s">
        <v>258</v>
      </c>
      <c r="K41" s="47" t="s">
        <v>289</v>
      </c>
      <c r="L41" s="47" t="s">
        <v>373</v>
      </c>
      <c r="M41" s="47" t="s">
        <v>329</v>
      </c>
      <c r="N41" s="47" t="s">
        <v>29</v>
      </c>
      <c r="O41" s="47" t="s">
        <v>341</v>
      </c>
      <c r="P41" s="47" t="s">
        <v>421</v>
      </c>
      <c r="Q41" s="48">
        <v>2015194550004</v>
      </c>
      <c r="R41" s="47" t="s">
        <v>486</v>
      </c>
      <c r="S41" s="47" t="s">
        <v>487</v>
      </c>
      <c r="T41" s="49">
        <v>100</v>
      </c>
      <c r="U41" s="49">
        <v>98.71</v>
      </c>
      <c r="V41" s="47" t="s">
        <v>583</v>
      </c>
      <c r="W41" s="50">
        <v>42345</v>
      </c>
      <c r="X41" s="51">
        <v>338989887</v>
      </c>
      <c r="Y41" s="51">
        <v>0</v>
      </c>
      <c r="Z41" s="51">
        <v>9010113</v>
      </c>
      <c r="AA41" s="51">
        <v>348000000</v>
      </c>
      <c r="AB41" s="51">
        <v>0</v>
      </c>
      <c r="AC41" s="51">
        <v>338989887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9010113</v>
      </c>
      <c r="AK41" s="51">
        <v>343494944</v>
      </c>
      <c r="AL41" s="51">
        <v>338989887</v>
      </c>
      <c r="AM41" s="52" t="s">
        <v>90</v>
      </c>
      <c r="AN41" s="53">
        <v>0</v>
      </c>
      <c r="AO41" s="53">
        <v>0</v>
      </c>
      <c r="AP41" s="54">
        <v>42461</v>
      </c>
      <c r="AQ41" s="54">
        <v>42490</v>
      </c>
      <c r="AR41" s="55">
        <v>1</v>
      </c>
      <c r="AS41" s="54">
        <v>42583</v>
      </c>
      <c r="AT41" s="54">
        <v>42613</v>
      </c>
      <c r="AU41" s="55">
        <v>1</v>
      </c>
      <c r="AV41" s="55">
        <v>348000000</v>
      </c>
      <c r="AW41" s="54">
        <v>42583</v>
      </c>
      <c r="AX41" s="54">
        <v>42613</v>
      </c>
      <c r="AY41" s="55">
        <v>1</v>
      </c>
      <c r="AZ41" s="47" t="s">
        <v>90</v>
      </c>
      <c r="BA41" s="47" t="s">
        <v>90</v>
      </c>
      <c r="BB41" s="47" t="s">
        <v>91</v>
      </c>
      <c r="BC41" s="57">
        <v>25156</v>
      </c>
      <c r="BD41" s="58" t="s">
        <v>92</v>
      </c>
      <c r="BE41" s="47" t="s">
        <v>93</v>
      </c>
      <c r="BF41" s="58" t="s">
        <v>596</v>
      </c>
      <c r="BG41" s="59">
        <v>42488</v>
      </c>
      <c r="BH41" s="59">
        <v>42508</v>
      </c>
      <c r="BI41" s="59">
        <v>42348</v>
      </c>
      <c r="BJ41" s="58" t="s">
        <v>631</v>
      </c>
      <c r="BK41" s="60" t="s">
        <v>135</v>
      </c>
      <c r="BL41" s="59">
        <v>42345</v>
      </c>
      <c r="BM41" s="58" t="s">
        <v>589</v>
      </c>
      <c r="BN41" s="62"/>
      <c r="BO41" s="62"/>
      <c r="BP41" s="63"/>
      <c r="BQ41" s="52"/>
      <c r="BR41" s="52"/>
      <c r="BS41" s="51">
        <v>0</v>
      </c>
      <c r="BT41" s="51">
        <v>348000000</v>
      </c>
      <c r="BU41" s="51">
        <v>338989887</v>
      </c>
      <c r="BV41" s="30" t="s">
        <v>33</v>
      </c>
    </row>
    <row r="42" spans="1:74" s="14" customFormat="1" ht="63.75" x14ac:dyDescent="0.2">
      <c r="A42" s="46" t="s">
        <v>679</v>
      </c>
      <c r="B42" s="47" t="s">
        <v>136</v>
      </c>
      <c r="C42" s="47" t="s">
        <v>17</v>
      </c>
      <c r="D42" s="47" t="s">
        <v>21</v>
      </c>
      <c r="E42" s="46" t="s">
        <v>736</v>
      </c>
      <c r="F42" s="47" t="s">
        <v>210</v>
      </c>
      <c r="G42" s="47" t="s">
        <v>211</v>
      </c>
      <c r="H42" s="46" t="s">
        <v>736</v>
      </c>
      <c r="I42" s="47" t="s">
        <v>211</v>
      </c>
      <c r="J42" s="47" t="s">
        <v>210</v>
      </c>
      <c r="K42" s="47" t="s">
        <v>290</v>
      </c>
      <c r="L42" s="47" t="s">
        <v>374</v>
      </c>
      <c r="M42" s="47" t="s">
        <v>343</v>
      </c>
      <c r="N42" s="47" t="s">
        <v>19</v>
      </c>
      <c r="O42" s="47" t="s">
        <v>341</v>
      </c>
      <c r="P42" s="47" t="s">
        <v>421</v>
      </c>
      <c r="Q42" s="48">
        <v>2013200450006</v>
      </c>
      <c r="R42" s="47" t="s">
        <v>488</v>
      </c>
      <c r="S42" s="47" t="s">
        <v>489</v>
      </c>
      <c r="T42" s="49">
        <v>100</v>
      </c>
      <c r="U42" s="49">
        <v>98.27</v>
      </c>
      <c r="V42" s="47" t="s">
        <v>584</v>
      </c>
      <c r="W42" s="50">
        <v>41655</v>
      </c>
      <c r="X42" s="51">
        <v>194257500</v>
      </c>
      <c r="Y42" s="51">
        <v>0</v>
      </c>
      <c r="Z42" s="51">
        <v>0</v>
      </c>
      <c r="AA42" s="51">
        <v>194257500</v>
      </c>
      <c r="AB42" s="51">
        <v>194257500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190896866.75</v>
      </c>
      <c r="AL42" s="51">
        <v>194257500</v>
      </c>
      <c r="AM42" s="52" t="s">
        <v>90</v>
      </c>
      <c r="AN42" s="53">
        <v>0</v>
      </c>
      <c r="AO42" s="53">
        <v>0</v>
      </c>
      <c r="AP42" s="62">
        <v>41821</v>
      </c>
      <c r="AQ42" s="62">
        <v>42124</v>
      </c>
      <c r="AR42" s="66">
        <v>10</v>
      </c>
      <c r="AS42" s="56">
        <v>41821</v>
      </c>
      <c r="AT42" s="56">
        <v>42124</v>
      </c>
      <c r="AU42" s="66">
        <v>10</v>
      </c>
      <c r="AV42" s="55">
        <v>193594886</v>
      </c>
      <c r="AW42" s="56">
        <v>41821</v>
      </c>
      <c r="AX42" s="56">
        <v>42124</v>
      </c>
      <c r="AY42" s="55">
        <v>10</v>
      </c>
      <c r="AZ42" s="47" t="s">
        <v>90</v>
      </c>
      <c r="BA42" s="47" t="s">
        <v>90</v>
      </c>
      <c r="BB42" s="47" t="s">
        <v>91</v>
      </c>
      <c r="BC42" s="57">
        <v>13642</v>
      </c>
      <c r="BD42" s="58" t="s">
        <v>94</v>
      </c>
      <c r="BE42" s="47" t="s">
        <v>95</v>
      </c>
      <c r="BF42" s="58" t="s">
        <v>596</v>
      </c>
      <c r="BG42" s="65">
        <v>41696</v>
      </c>
      <c r="BH42" s="65">
        <v>41715</v>
      </c>
      <c r="BI42" s="65">
        <v>41638</v>
      </c>
      <c r="BJ42" s="64" t="s">
        <v>632</v>
      </c>
      <c r="BK42" s="64" t="s">
        <v>136</v>
      </c>
      <c r="BL42" s="59">
        <v>41655</v>
      </c>
      <c r="BM42" s="58" t="s">
        <v>608</v>
      </c>
      <c r="BN42" s="62"/>
      <c r="BO42" s="62"/>
      <c r="BP42" s="63"/>
      <c r="BQ42" s="52"/>
      <c r="BR42" s="52"/>
      <c r="BS42" s="51">
        <v>0</v>
      </c>
      <c r="BT42" s="51">
        <v>193594887</v>
      </c>
      <c r="BU42" s="51">
        <v>193594887</v>
      </c>
      <c r="BV42" s="30" t="s">
        <v>650</v>
      </c>
    </row>
    <row r="43" spans="1:74" s="14" customFormat="1" ht="63.75" x14ac:dyDescent="0.2">
      <c r="A43" s="46" t="s">
        <v>680</v>
      </c>
      <c r="B43" s="47" t="s">
        <v>137</v>
      </c>
      <c r="C43" s="47" t="s">
        <v>23</v>
      </c>
      <c r="D43" s="47" t="s">
        <v>21</v>
      </c>
      <c r="E43" s="46" t="s">
        <v>737</v>
      </c>
      <c r="F43" s="47" t="s">
        <v>210</v>
      </c>
      <c r="G43" s="47" t="s">
        <v>210</v>
      </c>
      <c r="H43" s="46" t="s">
        <v>737</v>
      </c>
      <c r="I43" s="47" t="s">
        <v>210</v>
      </c>
      <c r="J43" s="47" t="s">
        <v>210</v>
      </c>
      <c r="K43" s="47" t="s">
        <v>291</v>
      </c>
      <c r="L43" s="47" t="s">
        <v>375</v>
      </c>
      <c r="M43" s="47" t="s">
        <v>338</v>
      </c>
      <c r="N43" s="47" t="s">
        <v>3</v>
      </c>
      <c r="O43" s="47" t="s">
        <v>341</v>
      </c>
      <c r="P43" s="47" t="s">
        <v>421</v>
      </c>
      <c r="Q43" s="48">
        <v>2013002200064</v>
      </c>
      <c r="R43" s="47" t="s">
        <v>490</v>
      </c>
      <c r="S43" s="47" t="s">
        <v>491</v>
      </c>
      <c r="T43" s="49">
        <v>85.01</v>
      </c>
      <c r="U43" s="49">
        <v>73.09</v>
      </c>
      <c r="V43" s="47" t="s">
        <v>582</v>
      </c>
      <c r="W43" s="50">
        <v>41460</v>
      </c>
      <c r="X43" s="51">
        <v>2650166947</v>
      </c>
      <c r="Y43" s="51">
        <v>0</v>
      </c>
      <c r="Z43" s="51">
        <v>450000000</v>
      </c>
      <c r="AA43" s="51">
        <v>3100166947</v>
      </c>
      <c r="AB43" s="51">
        <v>2650166947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450000000</v>
      </c>
      <c r="AK43" s="51">
        <v>2265992716.4099998</v>
      </c>
      <c r="AL43" s="51">
        <v>2650166947</v>
      </c>
      <c r="AM43" s="52" t="s">
        <v>90</v>
      </c>
      <c r="AN43" s="53">
        <v>0</v>
      </c>
      <c r="AO43" s="53">
        <v>0</v>
      </c>
      <c r="AP43" s="54">
        <v>41671</v>
      </c>
      <c r="AQ43" s="54">
        <v>42004</v>
      </c>
      <c r="AR43" s="55">
        <v>11</v>
      </c>
      <c r="AS43" s="54">
        <v>42401</v>
      </c>
      <c r="AT43" s="54">
        <v>42735</v>
      </c>
      <c r="AU43" s="55">
        <v>11</v>
      </c>
      <c r="AV43" s="55">
        <v>3100166947</v>
      </c>
      <c r="AW43" s="54">
        <v>42401</v>
      </c>
      <c r="AX43" s="54"/>
      <c r="AY43" s="55">
        <v>0</v>
      </c>
      <c r="AZ43" s="47" t="s">
        <v>90</v>
      </c>
      <c r="BA43" s="47" t="s">
        <v>90</v>
      </c>
      <c r="BB43" s="47" t="s">
        <v>91</v>
      </c>
      <c r="BC43" s="57">
        <v>76407</v>
      </c>
      <c r="BD43" s="58" t="s">
        <v>92</v>
      </c>
      <c r="BE43" s="47" t="s">
        <v>93</v>
      </c>
      <c r="BF43" s="58" t="s">
        <v>596</v>
      </c>
      <c r="BG43" s="59"/>
      <c r="BH43" s="59">
        <v>41551</v>
      </c>
      <c r="BI43" s="59">
        <v>41470</v>
      </c>
      <c r="BJ43" s="58" t="s">
        <v>633</v>
      </c>
      <c r="BK43" s="60" t="s">
        <v>137</v>
      </c>
      <c r="BL43" s="59">
        <v>41460</v>
      </c>
      <c r="BM43" s="58" t="s">
        <v>606</v>
      </c>
      <c r="BN43" s="62">
        <v>42185</v>
      </c>
      <c r="BO43" s="62"/>
      <c r="BP43" s="63"/>
      <c r="BQ43" s="52"/>
      <c r="BR43" s="52"/>
      <c r="BS43" s="51">
        <v>0</v>
      </c>
      <c r="BT43" s="51">
        <v>3100166947</v>
      </c>
      <c r="BU43" s="51">
        <v>2650166947</v>
      </c>
      <c r="BV43" s="30" t="s">
        <v>650</v>
      </c>
    </row>
    <row r="44" spans="1:74" s="14" customFormat="1" ht="63.75" x14ac:dyDescent="0.2">
      <c r="A44" s="46" t="s">
        <v>681</v>
      </c>
      <c r="B44" s="47" t="s">
        <v>138</v>
      </c>
      <c r="C44" s="47" t="s">
        <v>17</v>
      </c>
      <c r="D44" s="47" t="s">
        <v>33</v>
      </c>
      <c r="E44" s="46" t="s">
        <v>139</v>
      </c>
      <c r="F44" s="47" t="s">
        <v>212</v>
      </c>
      <c r="G44" s="47" t="s">
        <v>213</v>
      </c>
      <c r="H44" s="46" t="s">
        <v>139</v>
      </c>
      <c r="I44" s="47" t="s">
        <v>213</v>
      </c>
      <c r="J44" s="47" t="s">
        <v>212</v>
      </c>
      <c r="K44" s="47" t="s">
        <v>292</v>
      </c>
      <c r="L44" s="47" t="s">
        <v>376</v>
      </c>
      <c r="M44" s="47" t="s">
        <v>337</v>
      </c>
      <c r="N44" s="47" t="s">
        <v>19</v>
      </c>
      <c r="O44" s="47" t="s">
        <v>341</v>
      </c>
      <c r="P44" s="47" t="s">
        <v>421</v>
      </c>
      <c r="Q44" s="48">
        <v>2015273610002</v>
      </c>
      <c r="R44" s="47" t="s">
        <v>492</v>
      </c>
      <c r="S44" s="47" t="s">
        <v>493</v>
      </c>
      <c r="T44" s="49">
        <v>100</v>
      </c>
      <c r="U44" s="49">
        <v>100</v>
      </c>
      <c r="V44" s="47" t="s">
        <v>584</v>
      </c>
      <c r="W44" s="50">
        <v>42179</v>
      </c>
      <c r="X44" s="51">
        <v>325844000</v>
      </c>
      <c r="Y44" s="51">
        <v>0</v>
      </c>
      <c r="Z44" s="51">
        <v>0</v>
      </c>
      <c r="AA44" s="51">
        <v>325844000</v>
      </c>
      <c r="AB44" s="51">
        <v>0</v>
      </c>
      <c r="AC44" s="51">
        <v>325844000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51">
        <v>325844000</v>
      </c>
      <c r="AL44" s="51">
        <v>325844000</v>
      </c>
      <c r="AM44" s="52" t="s">
        <v>90</v>
      </c>
      <c r="AN44" s="53">
        <v>0</v>
      </c>
      <c r="AO44" s="53">
        <v>0</v>
      </c>
      <c r="AP44" s="54">
        <v>42217</v>
      </c>
      <c r="AQ44" s="54">
        <v>42247</v>
      </c>
      <c r="AR44" s="55">
        <v>1</v>
      </c>
      <c r="AS44" s="54">
        <v>42217</v>
      </c>
      <c r="AT44" s="54">
        <v>42247</v>
      </c>
      <c r="AU44" s="55">
        <v>1</v>
      </c>
      <c r="AV44" s="55">
        <v>325844000</v>
      </c>
      <c r="AW44" s="54">
        <v>42217</v>
      </c>
      <c r="AX44" s="54">
        <v>42247</v>
      </c>
      <c r="AY44" s="55">
        <v>1</v>
      </c>
      <c r="AZ44" s="47" t="s">
        <v>90</v>
      </c>
      <c r="BA44" s="47" t="s">
        <v>90</v>
      </c>
      <c r="BB44" s="47" t="s">
        <v>91</v>
      </c>
      <c r="BC44" s="57">
        <v>15794</v>
      </c>
      <c r="BD44" s="58" t="s">
        <v>92</v>
      </c>
      <c r="BE44" s="47" t="s">
        <v>93</v>
      </c>
      <c r="BF44" s="58" t="s">
        <v>596</v>
      </c>
      <c r="BG44" s="59">
        <v>42191</v>
      </c>
      <c r="BH44" s="59">
        <v>42191</v>
      </c>
      <c r="BI44" s="59">
        <v>42180</v>
      </c>
      <c r="BJ44" s="58" t="s">
        <v>604</v>
      </c>
      <c r="BK44" s="60" t="s">
        <v>138</v>
      </c>
      <c r="BL44" s="59">
        <v>42179</v>
      </c>
      <c r="BM44" s="58" t="s">
        <v>335</v>
      </c>
      <c r="BN44" s="62"/>
      <c r="BO44" s="62"/>
      <c r="BP44" s="63"/>
      <c r="BQ44" s="52"/>
      <c r="BR44" s="52"/>
      <c r="BS44" s="51">
        <v>0</v>
      </c>
      <c r="BT44" s="51">
        <v>325844000</v>
      </c>
      <c r="BU44" s="51">
        <v>325844000</v>
      </c>
      <c r="BV44" s="30" t="s">
        <v>33</v>
      </c>
    </row>
    <row r="45" spans="1:74" s="14" customFormat="1" ht="63.75" x14ac:dyDescent="0.2">
      <c r="A45" s="46" t="s">
        <v>682</v>
      </c>
      <c r="B45" s="47" t="s">
        <v>140</v>
      </c>
      <c r="C45" s="47" t="s">
        <v>26</v>
      </c>
      <c r="D45" s="47" t="s">
        <v>24</v>
      </c>
      <c r="E45" s="46" t="s">
        <v>738</v>
      </c>
      <c r="F45" s="47" t="s">
        <v>26</v>
      </c>
      <c r="G45" s="47" t="s">
        <v>214</v>
      </c>
      <c r="H45" s="46" t="s">
        <v>762</v>
      </c>
      <c r="I45" s="47" t="s">
        <v>240</v>
      </c>
      <c r="J45" s="47" t="s">
        <v>238</v>
      </c>
      <c r="K45" s="47" t="s">
        <v>293</v>
      </c>
      <c r="L45" s="47" t="s">
        <v>377</v>
      </c>
      <c r="M45" s="47" t="s">
        <v>337</v>
      </c>
      <c r="N45" s="47" t="s">
        <v>19</v>
      </c>
      <c r="O45" s="47" t="s">
        <v>330</v>
      </c>
      <c r="P45" s="47" t="s">
        <v>419</v>
      </c>
      <c r="Q45" s="48">
        <v>20143234000002</v>
      </c>
      <c r="R45" s="47" t="s">
        <v>494</v>
      </c>
      <c r="S45" s="47" t="s">
        <v>495</v>
      </c>
      <c r="T45" s="49">
        <v>100</v>
      </c>
      <c r="U45" s="49">
        <v>88.8</v>
      </c>
      <c r="V45" s="47" t="s">
        <v>584</v>
      </c>
      <c r="W45" s="50">
        <v>41968</v>
      </c>
      <c r="X45" s="51">
        <v>28132660</v>
      </c>
      <c r="Y45" s="51">
        <v>0</v>
      </c>
      <c r="Z45" s="51">
        <v>0</v>
      </c>
      <c r="AA45" s="51">
        <v>28132660</v>
      </c>
      <c r="AB45" s="51">
        <v>28132660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24982540</v>
      </c>
      <c r="AL45" s="51">
        <v>28132660</v>
      </c>
      <c r="AM45" s="52" t="s">
        <v>90</v>
      </c>
      <c r="AN45" s="53">
        <v>0</v>
      </c>
      <c r="AO45" s="53">
        <v>0</v>
      </c>
      <c r="AP45" s="62">
        <v>42186</v>
      </c>
      <c r="AQ45" s="62">
        <v>42216</v>
      </c>
      <c r="AR45" s="66">
        <v>1</v>
      </c>
      <c r="AS45" s="56">
        <v>42278</v>
      </c>
      <c r="AT45" s="56">
        <v>42338</v>
      </c>
      <c r="AU45" s="66">
        <v>2</v>
      </c>
      <c r="AV45" s="55">
        <v>28132660</v>
      </c>
      <c r="AW45" s="56">
        <v>42309</v>
      </c>
      <c r="AX45" s="56">
        <v>42338</v>
      </c>
      <c r="AY45" s="55">
        <v>1</v>
      </c>
      <c r="AZ45" s="47" t="s">
        <v>90</v>
      </c>
      <c r="BA45" s="47" t="s">
        <v>90</v>
      </c>
      <c r="BB45" s="47" t="s">
        <v>91</v>
      </c>
      <c r="BC45" s="57">
        <v>3975</v>
      </c>
      <c r="BD45" s="58" t="s">
        <v>92</v>
      </c>
      <c r="BE45" s="47" t="s">
        <v>93</v>
      </c>
      <c r="BF45" s="58" t="s">
        <v>596</v>
      </c>
      <c r="BG45" s="65">
        <v>42135</v>
      </c>
      <c r="BH45" s="65">
        <v>42135</v>
      </c>
      <c r="BI45" s="65">
        <v>42135</v>
      </c>
      <c r="BJ45" s="64" t="s">
        <v>602</v>
      </c>
      <c r="BK45" s="64" t="s">
        <v>140</v>
      </c>
      <c r="BL45" s="59">
        <v>41968</v>
      </c>
      <c r="BM45" s="58" t="s">
        <v>603</v>
      </c>
      <c r="BN45" s="62"/>
      <c r="BO45" s="62"/>
      <c r="BP45" s="63"/>
      <c r="BQ45" s="52"/>
      <c r="BR45" s="52"/>
      <c r="BS45" s="51">
        <v>0</v>
      </c>
      <c r="BT45" s="51">
        <v>24982540</v>
      </c>
      <c r="BU45" s="51">
        <v>24982540</v>
      </c>
      <c r="BV45" s="30" t="s">
        <v>24</v>
      </c>
    </row>
    <row r="46" spans="1:74" s="14" customFormat="1" ht="76.5" x14ac:dyDescent="0.2">
      <c r="A46" s="46" t="s">
        <v>683</v>
      </c>
      <c r="B46" s="47" t="s">
        <v>141</v>
      </c>
      <c r="C46" s="47" t="s">
        <v>26</v>
      </c>
      <c r="D46" s="47" t="s">
        <v>21</v>
      </c>
      <c r="E46" s="46" t="s">
        <v>739</v>
      </c>
      <c r="F46" s="47" t="s">
        <v>26</v>
      </c>
      <c r="G46" s="47" t="s">
        <v>215</v>
      </c>
      <c r="H46" s="46" t="s">
        <v>739</v>
      </c>
      <c r="I46" s="47" t="s">
        <v>215</v>
      </c>
      <c r="J46" s="47" t="s">
        <v>26</v>
      </c>
      <c r="K46" s="47" t="s">
        <v>294</v>
      </c>
      <c r="L46" s="47" t="s">
        <v>378</v>
      </c>
      <c r="M46" s="47" t="s">
        <v>329</v>
      </c>
      <c r="N46" s="47" t="s">
        <v>27</v>
      </c>
      <c r="O46" s="47" t="s">
        <v>330</v>
      </c>
      <c r="P46" s="47" t="s">
        <v>419</v>
      </c>
      <c r="Q46" s="48">
        <v>20153218000005</v>
      </c>
      <c r="R46" s="47" t="s">
        <v>496</v>
      </c>
      <c r="S46" s="47" t="s">
        <v>497</v>
      </c>
      <c r="T46" s="49">
        <v>24.75</v>
      </c>
      <c r="U46" s="49">
        <v>47.64</v>
      </c>
      <c r="V46" s="47" t="s">
        <v>582</v>
      </c>
      <c r="W46" s="50">
        <v>42366</v>
      </c>
      <c r="X46" s="51">
        <v>409170545</v>
      </c>
      <c r="Y46" s="51">
        <v>0</v>
      </c>
      <c r="Z46" s="51">
        <v>140000000</v>
      </c>
      <c r="AA46" s="51">
        <v>549170545</v>
      </c>
      <c r="AB46" s="51">
        <v>409170545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140000000</v>
      </c>
      <c r="AK46" s="51">
        <v>261629364</v>
      </c>
      <c r="AL46" s="51">
        <v>409170545</v>
      </c>
      <c r="AM46" s="52" t="s">
        <v>90</v>
      </c>
      <c r="AN46" s="53">
        <v>0</v>
      </c>
      <c r="AO46" s="53">
        <v>0</v>
      </c>
      <c r="AP46" s="54">
        <v>42614</v>
      </c>
      <c r="AQ46" s="54">
        <v>42825</v>
      </c>
      <c r="AR46" s="55">
        <v>7</v>
      </c>
      <c r="AS46" s="54">
        <v>42644</v>
      </c>
      <c r="AT46" s="54">
        <v>42855</v>
      </c>
      <c r="AU46" s="55">
        <v>7</v>
      </c>
      <c r="AV46" s="55">
        <v>549170545</v>
      </c>
      <c r="AW46" s="54">
        <v>42644</v>
      </c>
      <c r="AX46" s="54"/>
      <c r="AY46" s="55">
        <v>0</v>
      </c>
      <c r="AZ46" s="47" t="s">
        <v>90</v>
      </c>
      <c r="BA46" s="47" t="s">
        <v>90</v>
      </c>
      <c r="BB46" s="47" t="s">
        <v>91</v>
      </c>
      <c r="BC46" s="57">
        <v>12226</v>
      </c>
      <c r="BD46" s="58" t="s">
        <v>92</v>
      </c>
      <c r="BE46" s="47" t="s">
        <v>93</v>
      </c>
      <c r="BF46" s="58" t="s">
        <v>596</v>
      </c>
      <c r="BG46" s="59">
        <v>42594</v>
      </c>
      <c r="BH46" s="59">
        <v>42633</v>
      </c>
      <c r="BI46" s="59">
        <v>42457</v>
      </c>
      <c r="BJ46" s="58" t="s">
        <v>634</v>
      </c>
      <c r="BK46" s="60" t="s">
        <v>141</v>
      </c>
      <c r="BL46" s="59">
        <v>42366</v>
      </c>
      <c r="BM46" s="58" t="s">
        <v>590</v>
      </c>
      <c r="BN46" s="62"/>
      <c r="BO46" s="62"/>
      <c r="BP46" s="63"/>
      <c r="BQ46" s="52"/>
      <c r="BR46" s="52"/>
      <c r="BS46" s="51">
        <v>0</v>
      </c>
      <c r="BT46" s="51">
        <v>548799733</v>
      </c>
      <c r="BU46" s="51">
        <v>409170545</v>
      </c>
      <c r="BV46" s="30" t="s">
        <v>650</v>
      </c>
    </row>
    <row r="47" spans="1:74" s="14" customFormat="1" ht="76.5" x14ac:dyDescent="0.2">
      <c r="A47" s="46" t="s">
        <v>683</v>
      </c>
      <c r="B47" s="47" t="s">
        <v>141</v>
      </c>
      <c r="C47" s="47" t="s">
        <v>26</v>
      </c>
      <c r="D47" s="47" t="s">
        <v>21</v>
      </c>
      <c r="E47" s="46" t="s">
        <v>739</v>
      </c>
      <c r="F47" s="47" t="s">
        <v>26</v>
      </c>
      <c r="G47" s="47" t="s">
        <v>215</v>
      </c>
      <c r="H47" s="46" t="s">
        <v>739</v>
      </c>
      <c r="I47" s="47" t="s">
        <v>215</v>
      </c>
      <c r="J47" s="47" t="s">
        <v>26</v>
      </c>
      <c r="K47" s="47" t="s">
        <v>294</v>
      </c>
      <c r="L47" s="47" t="s">
        <v>378</v>
      </c>
      <c r="M47" s="47" t="s">
        <v>329</v>
      </c>
      <c r="N47" s="47" t="s">
        <v>27</v>
      </c>
      <c r="O47" s="47" t="s">
        <v>330</v>
      </c>
      <c r="P47" s="47" t="s">
        <v>419</v>
      </c>
      <c r="Q47" s="48">
        <v>20153218000008</v>
      </c>
      <c r="R47" s="47" t="s">
        <v>498</v>
      </c>
      <c r="S47" s="47" t="s">
        <v>499</v>
      </c>
      <c r="T47" s="49">
        <v>72</v>
      </c>
      <c r="U47" s="49">
        <v>49.99</v>
      </c>
      <c r="V47" s="47" t="s">
        <v>582</v>
      </c>
      <c r="W47" s="50">
        <v>42366</v>
      </c>
      <c r="X47" s="51">
        <v>155000000</v>
      </c>
      <c r="Y47" s="51">
        <v>0</v>
      </c>
      <c r="Z47" s="51">
        <v>0</v>
      </c>
      <c r="AA47" s="51">
        <v>155000000</v>
      </c>
      <c r="AB47" s="51">
        <v>155000000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77487066</v>
      </c>
      <c r="AL47" s="51">
        <v>155000000</v>
      </c>
      <c r="AM47" s="52" t="s">
        <v>90</v>
      </c>
      <c r="AN47" s="53">
        <v>0</v>
      </c>
      <c r="AO47" s="53">
        <v>0</v>
      </c>
      <c r="AP47" s="54">
        <v>42583</v>
      </c>
      <c r="AQ47" s="54">
        <v>42674</v>
      </c>
      <c r="AR47" s="55">
        <v>3</v>
      </c>
      <c r="AS47" s="54">
        <v>42552</v>
      </c>
      <c r="AT47" s="54">
        <v>42825</v>
      </c>
      <c r="AU47" s="55">
        <v>9</v>
      </c>
      <c r="AV47" s="55">
        <v>155000000</v>
      </c>
      <c r="AW47" s="54">
        <v>42552</v>
      </c>
      <c r="AX47" s="54"/>
      <c r="AY47" s="55">
        <v>0</v>
      </c>
      <c r="AZ47" s="47" t="s">
        <v>90</v>
      </c>
      <c r="BA47" s="47" t="s">
        <v>90</v>
      </c>
      <c r="BB47" s="47" t="s">
        <v>91</v>
      </c>
      <c r="BC47" s="57">
        <v>15790</v>
      </c>
      <c r="BD47" s="58" t="s">
        <v>92</v>
      </c>
      <c r="BE47" s="47" t="s">
        <v>93</v>
      </c>
      <c r="BF47" s="58" t="s">
        <v>596</v>
      </c>
      <c r="BG47" s="59">
        <v>42514</v>
      </c>
      <c r="BH47" s="59">
        <v>42549</v>
      </c>
      <c r="BI47" s="59">
        <v>42457</v>
      </c>
      <c r="BJ47" s="58" t="s">
        <v>635</v>
      </c>
      <c r="BK47" s="60" t="s">
        <v>141</v>
      </c>
      <c r="BL47" s="59">
        <v>42366</v>
      </c>
      <c r="BM47" s="58" t="s">
        <v>590</v>
      </c>
      <c r="BN47" s="62"/>
      <c r="BO47" s="62"/>
      <c r="BP47" s="63"/>
      <c r="BQ47" s="52"/>
      <c r="BR47" s="52"/>
      <c r="BS47" s="51">
        <v>0</v>
      </c>
      <c r="BT47" s="51">
        <v>154974132</v>
      </c>
      <c r="BU47" s="51">
        <v>154974132</v>
      </c>
      <c r="BV47" s="30" t="s">
        <v>650</v>
      </c>
    </row>
    <row r="48" spans="1:74" s="14" customFormat="1" ht="75" x14ac:dyDescent="0.2">
      <c r="A48" s="46" t="s">
        <v>683</v>
      </c>
      <c r="B48" s="47" t="s">
        <v>141</v>
      </c>
      <c r="C48" s="47" t="s">
        <v>26</v>
      </c>
      <c r="D48" s="47" t="s">
        <v>21</v>
      </c>
      <c r="E48" s="46" t="s">
        <v>739</v>
      </c>
      <c r="F48" s="47" t="s">
        <v>26</v>
      </c>
      <c r="G48" s="47" t="s">
        <v>215</v>
      </c>
      <c r="H48" s="46" t="s">
        <v>751</v>
      </c>
      <c r="I48" s="47" t="s">
        <v>227</v>
      </c>
      <c r="J48" s="47" t="s">
        <v>154</v>
      </c>
      <c r="K48" s="47" t="s">
        <v>296</v>
      </c>
      <c r="L48" s="47" t="s">
        <v>380</v>
      </c>
      <c r="M48" s="47" t="s">
        <v>340</v>
      </c>
      <c r="N48" s="47" t="s">
        <v>19</v>
      </c>
      <c r="O48" s="47" t="s">
        <v>330</v>
      </c>
      <c r="P48" s="47" t="s">
        <v>419</v>
      </c>
      <c r="Q48" s="48">
        <v>20133218000004</v>
      </c>
      <c r="R48" s="47" t="s">
        <v>500</v>
      </c>
      <c r="S48" s="47" t="s">
        <v>501</v>
      </c>
      <c r="T48" s="49">
        <v>100</v>
      </c>
      <c r="U48" s="49">
        <v>4.76</v>
      </c>
      <c r="V48" s="47" t="s">
        <v>583</v>
      </c>
      <c r="W48" s="50">
        <v>41387</v>
      </c>
      <c r="X48" s="51">
        <v>315000000</v>
      </c>
      <c r="Y48" s="51">
        <v>0</v>
      </c>
      <c r="Z48" s="51">
        <v>0</v>
      </c>
      <c r="AA48" s="51">
        <v>315000000</v>
      </c>
      <c r="AB48" s="51">
        <v>315000000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14990224</v>
      </c>
      <c r="AL48" s="51">
        <v>315000000</v>
      </c>
      <c r="AM48" s="52" t="s">
        <v>90</v>
      </c>
      <c r="AN48" s="53">
        <v>0</v>
      </c>
      <c r="AO48" s="53">
        <v>0</v>
      </c>
      <c r="AP48" s="54">
        <v>41730</v>
      </c>
      <c r="AQ48" s="54">
        <v>41882</v>
      </c>
      <c r="AR48" s="55">
        <v>5</v>
      </c>
      <c r="AS48" s="54">
        <v>41730</v>
      </c>
      <c r="AT48" s="54">
        <v>41882</v>
      </c>
      <c r="AU48" s="55">
        <v>5</v>
      </c>
      <c r="AV48" s="55">
        <v>315000000</v>
      </c>
      <c r="AW48" s="54">
        <v>41730</v>
      </c>
      <c r="AX48" s="54">
        <v>41882</v>
      </c>
      <c r="AY48" s="55">
        <v>5</v>
      </c>
      <c r="AZ48" s="47" t="s">
        <v>90</v>
      </c>
      <c r="BA48" s="67" t="s">
        <v>90</v>
      </c>
      <c r="BB48" s="68" t="s">
        <v>91</v>
      </c>
      <c r="BC48" s="57">
        <v>29532</v>
      </c>
      <c r="BD48" s="69" t="s">
        <v>92</v>
      </c>
      <c r="BE48" s="67" t="s">
        <v>93</v>
      </c>
      <c r="BF48" s="58" t="s">
        <v>596</v>
      </c>
      <c r="BG48" s="59">
        <v>41534</v>
      </c>
      <c r="BH48" s="59">
        <v>41558</v>
      </c>
      <c r="BI48" s="59"/>
      <c r="BJ48" s="58"/>
      <c r="BK48" s="60"/>
      <c r="BL48" s="59">
        <v>41387</v>
      </c>
      <c r="BM48" s="58" t="s">
        <v>602</v>
      </c>
      <c r="BN48" s="62"/>
      <c r="BO48" s="62"/>
      <c r="BP48" s="63"/>
      <c r="BQ48" s="52"/>
      <c r="BR48" s="52"/>
      <c r="BS48" s="51">
        <v>0</v>
      </c>
      <c r="BT48" s="51">
        <v>315000000</v>
      </c>
      <c r="BU48" s="51">
        <v>315000000</v>
      </c>
      <c r="BV48" s="30" t="s">
        <v>650</v>
      </c>
    </row>
    <row r="49" spans="1:74" s="14" customFormat="1" ht="75" x14ac:dyDescent="0.2">
      <c r="A49" s="46" t="s">
        <v>664</v>
      </c>
      <c r="B49" s="47" t="s">
        <v>116</v>
      </c>
      <c r="C49" s="47" t="s">
        <v>20</v>
      </c>
      <c r="D49" s="47" t="s">
        <v>24</v>
      </c>
      <c r="E49" s="46" t="s">
        <v>740</v>
      </c>
      <c r="F49" s="47" t="s">
        <v>216</v>
      </c>
      <c r="G49" s="47" t="s">
        <v>216</v>
      </c>
      <c r="H49" s="46" t="s">
        <v>740</v>
      </c>
      <c r="I49" s="47" t="s">
        <v>216</v>
      </c>
      <c r="J49" s="47" t="s">
        <v>216</v>
      </c>
      <c r="K49" s="47" t="s">
        <v>142</v>
      </c>
      <c r="L49" s="67" t="s">
        <v>381</v>
      </c>
      <c r="M49" s="68" t="s">
        <v>340</v>
      </c>
      <c r="N49" s="47" t="s">
        <v>3</v>
      </c>
      <c r="O49" s="47" t="s">
        <v>341</v>
      </c>
      <c r="P49" s="47" t="s">
        <v>421</v>
      </c>
      <c r="Q49" s="48">
        <v>2013000050051</v>
      </c>
      <c r="R49" s="47" t="s">
        <v>502</v>
      </c>
      <c r="S49" s="47" t="s">
        <v>503</v>
      </c>
      <c r="T49" s="67">
        <v>22.05</v>
      </c>
      <c r="U49" s="70">
        <v>100</v>
      </c>
      <c r="V49" s="47" t="s">
        <v>582</v>
      </c>
      <c r="W49" s="50">
        <v>41862</v>
      </c>
      <c r="X49" s="51">
        <v>3000000000</v>
      </c>
      <c r="Y49" s="51">
        <v>0</v>
      </c>
      <c r="Z49" s="51">
        <v>0</v>
      </c>
      <c r="AA49" s="51">
        <v>3000000000</v>
      </c>
      <c r="AB49" s="51">
        <v>0</v>
      </c>
      <c r="AC49" s="51">
        <v>0</v>
      </c>
      <c r="AD49" s="51">
        <v>0</v>
      </c>
      <c r="AE49" s="51">
        <v>3000000000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3000000000</v>
      </c>
      <c r="AL49" s="51">
        <v>3000000000</v>
      </c>
      <c r="AM49" s="52" t="s">
        <v>90</v>
      </c>
      <c r="AN49" s="53">
        <v>0</v>
      </c>
      <c r="AO49" s="53">
        <v>0</v>
      </c>
      <c r="AP49" s="62">
        <v>41821</v>
      </c>
      <c r="AQ49" s="62">
        <v>42185</v>
      </c>
      <c r="AR49" s="55">
        <v>12</v>
      </c>
      <c r="AS49" s="56">
        <v>43009</v>
      </c>
      <c r="AT49" s="56">
        <v>43039</v>
      </c>
      <c r="AU49" s="55">
        <v>1</v>
      </c>
      <c r="AV49" s="55">
        <v>3000000000</v>
      </c>
      <c r="AW49" s="56">
        <v>42095</v>
      </c>
      <c r="AX49" s="56"/>
      <c r="AY49" s="55">
        <v>0</v>
      </c>
      <c r="AZ49" s="68" t="s">
        <v>90</v>
      </c>
      <c r="BA49" s="67" t="s">
        <v>90</v>
      </c>
      <c r="BB49" s="68" t="s">
        <v>91</v>
      </c>
      <c r="BC49" s="57">
        <v>192075</v>
      </c>
      <c r="BD49" s="69" t="s">
        <v>92</v>
      </c>
      <c r="BE49" s="67" t="s">
        <v>93</v>
      </c>
      <c r="BF49" s="69" t="s">
        <v>596</v>
      </c>
      <c r="BG49" s="65">
        <v>41873</v>
      </c>
      <c r="BH49" s="65">
        <v>41957</v>
      </c>
      <c r="BI49" s="65">
        <v>41736</v>
      </c>
      <c r="BJ49" s="64" t="s">
        <v>636</v>
      </c>
      <c r="BK49" s="64" t="s">
        <v>116</v>
      </c>
      <c r="BL49" s="62">
        <v>41862</v>
      </c>
      <c r="BM49" s="58" t="s">
        <v>620</v>
      </c>
      <c r="BN49" s="62"/>
      <c r="BO49" s="62"/>
      <c r="BP49" s="63"/>
      <c r="BQ49" s="52"/>
      <c r="BR49" s="52"/>
      <c r="BS49" s="51">
        <v>0</v>
      </c>
      <c r="BT49" s="51">
        <v>3000000000</v>
      </c>
      <c r="BU49" s="51">
        <v>3000000000</v>
      </c>
      <c r="BV49" s="30" t="s">
        <v>24</v>
      </c>
    </row>
    <row r="50" spans="1:74" s="14" customFormat="1" ht="63.75" x14ac:dyDescent="0.2">
      <c r="A50" s="46" t="s">
        <v>684</v>
      </c>
      <c r="B50" s="47" t="s">
        <v>143</v>
      </c>
      <c r="C50" s="47" t="s">
        <v>17</v>
      </c>
      <c r="D50" s="47" t="s">
        <v>24</v>
      </c>
      <c r="E50" s="46" t="s">
        <v>741</v>
      </c>
      <c r="F50" s="47" t="s">
        <v>216</v>
      </c>
      <c r="G50" s="47" t="s">
        <v>217</v>
      </c>
      <c r="H50" s="46" t="s">
        <v>741</v>
      </c>
      <c r="I50" s="47" t="s">
        <v>217</v>
      </c>
      <c r="J50" s="47" t="s">
        <v>216</v>
      </c>
      <c r="K50" s="47" t="s">
        <v>297</v>
      </c>
      <c r="L50" s="47" t="s">
        <v>382</v>
      </c>
      <c r="M50" s="47" t="s">
        <v>338</v>
      </c>
      <c r="N50" s="47" t="s">
        <v>19</v>
      </c>
      <c r="O50" s="47" t="s">
        <v>341</v>
      </c>
      <c r="P50" s="47" t="s">
        <v>421</v>
      </c>
      <c r="Q50" s="48">
        <v>2014255940001</v>
      </c>
      <c r="R50" s="47" t="s">
        <v>504</v>
      </c>
      <c r="S50" s="47" t="s">
        <v>505</v>
      </c>
      <c r="T50" s="49">
        <v>100</v>
      </c>
      <c r="U50" s="49">
        <v>99.2</v>
      </c>
      <c r="V50" s="47" t="s">
        <v>584</v>
      </c>
      <c r="W50" s="50">
        <v>41765</v>
      </c>
      <c r="X50" s="51">
        <v>150000000</v>
      </c>
      <c r="Y50" s="51">
        <v>0</v>
      </c>
      <c r="Z50" s="51">
        <v>100000000</v>
      </c>
      <c r="AA50" s="51">
        <v>250000000</v>
      </c>
      <c r="AB50" s="51">
        <v>0</v>
      </c>
      <c r="AC50" s="51">
        <v>150000000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100000000</v>
      </c>
      <c r="AK50" s="51">
        <v>149999996</v>
      </c>
      <c r="AL50" s="51">
        <v>150000000</v>
      </c>
      <c r="AM50" s="52" t="s">
        <v>90</v>
      </c>
      <c r="AN50" s="53">
        <v>0</v>
      </c>
      <c r="AO50" s="53">
        <v>0</v>
      </c>
      <c r="AP50" s="54">
        <v>41944</v>
      </c>
      <c r="AQ50" s="54">
        <v>41973</v>
      </c>
      <c r="AR50" s="55">
        <v>1</v>
      </c>
      <c r="AS50" s="54">
        <v>41944</v>
      </c>
      <c r="AT50" s="54">
        <v>41973</v>
      </c>
      <c r="AU50" s="55">
        <v>1</v>
      </c>
      <c r="AV50" s="55">
        <v>250000000</v>
      </c>
      <c r="AW50" s="54">
        <v>41944</v>
      </c>
      <c r="AX50" s="56">
        <v>41973</v>
      </c>
      <c r="AY50" s="55">
        <v>1</v>
      </c>
      <c r="AZ50" s="47" t="s">
        <v>90</v>
      </c>
      <c r="BA50" s="47" t="s">
        <v>90</v>
      </c>
      <c r="BB50" s="47" t="s">
        <v>91</v>
      </c>
      <c r="BC50" s="57">
        <v>5878</v>
      </c>
      <c r="BD50" s="58" t="s">
        <v>92</v>
      </c>
      <c r="BE50" s="47" t="s">
        <v>93</v>
      </c>
      <c r="BF50" s="58" t="s">
        <v>596</v>
      </c>
      <c r="BG50" s="59">
        <v>41850</v>
      </c>
      <c r="BH50" s="59">
        <v>41890</v>
      </c>
      <c r="BI50" s="59">
        <v>41766</v>
      </c>
      <c r="BJ50" s="58" t="s">
        <v>605</v>
      </c>
      <c r="BK50" s="60" t="s">
        <v>143</v>
      </c>
      <c r="BL50" s="59">
        <v>41765</v>
      </c>
      <c r="BM50" s="58" t="s">
        <v>606</v>
      </c>
      <c r="BN50" s="62"/>
      <c r="BO50" s="62"/>
      <c r="BP50" s="63"/>
      <c r="BQ50" s="52"/>
      <c r="BR50" s="52"/>
      <c r="BS50" s="51">
        <v>0</v>
      </c>
      <c r="BT50" s="51">
        <v>247999996</v>
      </c>
      <c r="BU50" s="51">
        <v>149999996</v>
      </c>
      <c r="BV50" s="30" t="s">
        <v>24</v>
      </c>
    </row>
    <row r="51" spans="1:74" s="14" customFormat="1" ht="63.75" x14ac:dyDescent="0.2">
      <c r="A51" s="46" t="s">
        <v>685</v>
      </c>
      <c r="B51" s="47" t="s">
        <v>144</v>
      </c>
      <c r="C51" s="47" t="s">
        <v>17</v>
      </c>
      <c r="D51" s="47" t="s">
        <v>24</v>
      </c>
      <c r="E51" s="46" t="s">
        <v>742</v>
      </c>
      <c r="F51" s="47" t="s">
        <v>216</v>
      </c>
      <c r="G51" s="47" t="s">
        <v>218</v>
      </c>
      <c r="H51" s="46" t="s">
        <v>742</v>
      </c>
      <c r="I51" s="47" t="s">
        <v>218</v>
      </c>
      <c r="J51" s="47" t="s">
        <v>216</v>
      </c>
      <c r="K51" s="47" t="s">
        <v>298</v>
      </c>
      <c r="L51" s="47" t="s">
        <v>383</v>
      </c>
      <c r="M51" s="47" t="s">
        <v>336</v>
      </c>
      <c r="N51" s="47" t="s">
        <v>19</v>
      </c>
      <c r="O51" s="47" t="s">
        <v>341</v>
      </c>
      <c r="P51" s="47" t="s">
        <v>421</v>
      </c>
      <c r="Q51" s="48">
        <v>2014257720002</v>
      </c>
      <c r="R51" s="47" t="s">
        <v>506</v>
      </c>
      <c r="S51" s="47" t="s">
        <v>507</v>
      </c>
      <c r="T51" s="49">
        <v>100</v>
      </c>
      <c r="U51" s="49">
        <v>99.95</v>
      </c>
      <c r="V51" s="47" t="s">
        <v>584</v>
      </c>
      <c r="W51" s="50">
        <v>42110</v>
      </c>
      <c r="X51" s="51">
        <v>309000000</v>
      </c>
      <c r="Y51" s="51">
        <v>0</v>
      </c>
      <c r="Z51" s="51">
        <v>0</v>
      </c>
      <c r="AA51" s="51">
        <v>309000000</v>
      </c>
      <c r="AB51" s="51">
        <v>0</v>
      </c>
      <c r="AC51" s="51">
        <v>309000000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308850000</v>
      </c>
      <c r="AL51" s="51">
        <v>309000000</v>
      </c>
      <c r="AM51" s="52" t="s">
        <v>90</v>
      </c>
      <c r="AN51" s="53">
        <v>0</v>
      </c>
      <c r="AO51" s="53">
        <v>0</v>
      </c>
      <c r="AP51" s="54">
        <v>42186</v>
      </c>
      <c r="AQ51" s="54">
        <v>42216</v>
      </c>
      <c r="AR51" s="55">
        <v>1</v>
      </c>
      <c r="AS51" s="54">
        <v>42186</v>
      </c>
      <c r="AT51" s="54">
        <v>42216</v>
      </c>
      <c r="AU51" s="55">
        <v>1</v>
      </c>
      <c r="AV51" s="55">
        <v>309000000</v>
      </c>
      <c r="AW51" s="54">
        <v>42186</v>
      </c>
      <c r="AX51" s="54">
        <v>42216</v>
      </c>
      <c r="AY51" s="55">
        <v>1</v>
      </c>
      <c r="AZ51" s="47" t="s">
        <v>90</v>
      </c>
      <c r="BA51" s="47" t="s">
        <v>90</v>
      </c>
      <c r="BB51" s="47" t="s">
        <v>91</v>
      </c>
      <c r="BC51" s="57">
        <v>11873</v>
      </c>
      <c r="BD51" s="58" t="s">
        <v>92</v>
      </c>
      <c r="BE51" s="47" t="s">
        <v>93</v>
      </c>
      <c r="BF51" s="58" t="s">
        <v>596</v>
      </c>
      <c r="BG51" s="59">
        <v>42149</v>
      </c>
      <c r="BH51" s="59">
        <v>42187</v>
      </c>
      <c r="BI51" s="59">
        <v>41932</v>
      </c>
      <c r="BJ51" s="58" t="s">
        <v>423</v>
      </c>
      <c r="BK51" s="60" t="s">
        <v>144</v>
      </c>
      <c r="BL51" s="59">
        <v>42110</v>
      </c>
      <c r="BM51" s="58" t="s">
        <v>591</v>
      </c>
      <c r="BN51" s="62"/>
      <c r="BO51" s="62"/>
      <c r="BP51" s="63"/>
      <c r="BQ51" s="52"/>
      <c r="BR51" s="52"/>
      <c r="BS51" s="51">
        <v>0</v>
      </c>
      <c r="BT51" s="51">
        <v>308850000</v>
      </c>
      <c r="BU51" s="51">
        <v>308850000</v>
      </c>
      <c r="BV51" s="30" t="s">
        <v>24</v>
      </c>
    </row>
    <row r="52" spans="1:74" s="14" customFormat="1" ht="63.75" x14ac:dyDescent="0.2">
      <c r="A52" s="46" t="s">
        <v>686</v>
      </c>
      <c r="B52" s="47" t="s">
        <v>145</v>
      </c>
      <c r="C52" s="47" t="s">
        <v>17</v>
      </c>
      <c r="D52" s="47" t="s">
        <v>21</v>
      </c>
      <c r="E52" s="46" t="s">
        <v>743</v>
      </c>
      <c r="F52" s="47" t="s">
        <v>219</v>
      </c>
      <c r="G52" s="47" t="s">
        <v>220</v>
      </c>
      <c r="H52" s="46" t="s">
        <v>743</v>
      </c>
      <c r="I52" s="47" t="s">
        <v>220</v>
      </c>
      <c r="J52" s="47" t="s">
        <v>219</v>
      </c>
      <c r="K52" s="47" t="s">
        <v>299</v>
      </c>
      <c r="L52" s="47" t="s">
        <v>384</v>
      </c>
      <c r="M52" s="47" t="s">
        <v>335</v>
      </c>
      <c r="N52" s="47" t="s">
        <v>19</v>
      </c>
      <c r="O52" s="47" t="s">
        <v>330</v>
      </c>
      <c r="P52" s="47" t="s">
        <v>419</v>
      </c>
      <c r="Q52" s="48">
        <v>2015234660008</v>
      </c>
      <c r="R52" s="47" t="s">
        <v>508</v>
      </c>
      <c r="S52" s="47" t="s">
        <v>509</v>
      </c>
      <c r="T52" s="49">
        <v>50.34</v>
      </c>
      <c r="U52" s="49">
        <v>78.489999999999995</v>
      </c>
      <c r="V52" s="47" t="s">
        <v>582</v>
      </c>
      <c r="W52" s="50">
        <v>42282</v>
      </c>
      <c r="X52" s="51">
        <v>322371000</v>
      </c>
      <c r="Y52" s="51">
        <v>0</v>
      </c>
      <c r="Z52" s="51">
        <v>0</v>
      </c>
      <c r="AA52" s="51">
        <v>322371000</v>
      </c>
      <c r="AB52" s="51">
        <v>322371000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253029958</v>
      </c>
      <c r="AL52" s="51">
        <v>322371000</v>
      </c>
      <c r="AM52" s="52" t="s">
        <v>90</v>
      </c>
      <c r="AN52" s="53">
        <v>0</v>
      </c>
      <c r="AO52" s="53">
        <v>0</v>
      </c>
      <c r="AP52" s="54">
        <v>42461</v>
      </c>
      <c r="AQ52" s="54">
        <v>42674</v>
      </c>
      <c r="AR52" s="55">
        <v>7</v>
      </c>
      <c r="AS52" s="54">
        <v>42552</v>
      </c>
      <c r="AT52" s="54">
        <v>42766</v>
      </c>
      <c r="AU52" s="55">
        <v>7</v>
      </c>
      <c r="AV52" s="55">
        <v>322371000</v>
      </c>
      <c r="AW52" s="54">
        <v>42583</v>
      </c>
      <c r="AX52" s="56"/>
      <c r="AY52" s="55">
        <v>0</v>
      </c>
      <c r="AZ52" s="47" t="s">
        <v>90</v>
      </c>
      <c r="BA52" s="47" t="s">
        <v>90</v>
      </c>
      <c r="BB52" s="47" t="s">
        <v>91</v>
      </c>
      <c r="BC52" s="57">
        <v>75000</v>
      </c>
      <c r="BD52" s="58" t="s">
        <v>94</v>
      </c>
      <c r="BE52" s="47" t="s">
        <v>95</v>
      </c>
      <c r="BF52" s="58" t="s">
        <v>596</v>
      </c>
      <c r="BG52" s="59">
        <v>42452</v>
      </c>
      <c r="BH52" s="59">
        <v>42473</v>
      </c>
      <c r="BI52" s="59">
        <v>42285</v>
      </c>
      <c r="BJ52" s="58" t="s">
        <v>637</v>
      </c>
      <c r="BK52" s="60" t="s">
        <v>145</v>
      </c>
      <c r="BL52" s="59">
        <v>42282</v>
      </c>
      <c r="BM52" s="58" t="s">
        <v>335</v>
      </c>
      <c r="BN52" s="61"/>
      <c r="BO52" s="62"/>
      <c r="BP52" s="63"/>
      <c r="BQ52" s="52"/>
      <c r="BR52" s="52"/>
      <c r="BS52" s="51">
        <v>0</v>
      </c>
      <c r="BT52" s="51">
        <v>321910196</v>
      </c>
      <c r="BU52" s="51">
        <v>321910196</v>
      </c>
      <c r="BV52" s="30" t="s">
        <v>651</v>
      </c>
    </row>
    <row r="53" spans="1:74" s="14" customFormat="1" ht="63.75" x14ac:dyDescent="0.2">
      <c r="A53" s="46" t="s">
        <v>687</v>
      </c>
      <c r="B53" s="47" t="s">
        <v>146</v>
      </c>
      <c r="C53" s="47" t="s">
        <v>17</v>
      </c>
      <c r="D53" s="47" t="s">
        <v>25</v>
      </c>
      <c r="E53" s="46" t="s">
        <v>744</v>
      </c>
      <c r="F53" s="47" t="s">
        <v>221</v>
      </c>
      <c r="G53" s="47" t="s">
        <v>222</v>
      </c>
      <c r="H53" s="46" t="s">
        <v>744</v>
      </c>
      <c r="I53" s="47" t="s">
        <v>222</v>
      </c>
      <c r="J53" s="47" t="s">
        <v>221</v>
      </c>
      <c r="K53" s="47" t="s">
        <v>300</v>
      </c>
      <c r="L53" s="47" t="s">
        <v>385</v>
      </c>
      <c r="M53" s="47" t="s">
        <v>338</v>
      </c>
      <c r="N53" s="47" t="s">
        <v>19</v>
      </c>
      <c r="O53" s="47" t="s">
        <v>341</v>
      </c>
      <c r="P53" s="47" t="s">
        <v>421</v>
      </c>
      <c r="Q53" s="48">
        <v>2015410060001</v>
      </c>
      <c r="R53" s="47" t="s">
        <v>510</v>
      </c>
      <c r="S53" s="47" t="s">
        <v>511</v>
      </c>
      <c r="T53" s="49">
        <v>100</v>
      </c>
      <c r="U53" s="49">
        <v>100</v>
      </c>
      <c r="V53" s="47" t="s">
        <v>584</v>
      </c>
      <c r="W53" s="50">
        <v>42159</v>
      </c>
      <c r="X53" s="51">
        <v>270447568</v>
      </c>
      <c r="Y53" s="51">
        <v>0</v>
      </c>
      <c r="Z53" s="51">
        <v>28000000</v>
      </c>
      <c r="AA53" s="51">
        <v>298447568</v>
      </c>
      <c r="AB53" s="51">
        <v>0</v>
      </c>
      <c r="AC53" s="51">
        <v>270447568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28000000</v>
      </c>
      <c r="AK53" s="51">
        <v>270447568</v>
      </c>
      <c r="AL53" s="51">
        <v>270447568</v>
      </c>
      <c r="AM53" s="52" t="s">
        <v>90</v>
      </c>
      <c r="AN53" s="53">
        <v>0</v>
      </c>
      <c r="AO53" s="53">
        <v>0</v>
      </c>
      <c r="AP53" s="54">
        <v>42217</v>
      </c>
      <c r="AQ53" s="54">
        <v>42247</v>
      </c>
      <c r="AR53" s="55">
        <v>1</v>
      </c>
      <c r="AS53" s="54">
        <v>42156</v>
      </c>
      <c r="AT53" s="54">
        <v>42185</v>
      </c>
      <c r="AU53" s="55">
        <v>1</v>
      </c>
      <c r="AV53" s="55">
        <v>298447568</v>
      </c>
      <c r="AW53" s="54">
        <v>42217</v>
      </c>
      <c r="AX53" s="54">
        <v>42247</v>
      </c>
      <c r="AY53" s="55">
        <v>1</v>
      </c>
      <c r="AZ53" s="47" t="s">
        <v>90</v>
      </c>
      <c r="BA53" s="47" t="s">
        <v>90</v>
      </c>
      <c r="BB53" s="47" t="s">
        <v>91</v>
      </c>
      <c r="BC53" s="57">
        <v>6343</v>
      </c>
      <c r="BD53" s="58" t="s">
        <v>92</v>
      </c>
      <c r="BE53" s="47" t="s">
        <v>93</v>
      </c>
      <c r="BF53" s="58" t="s">
        <v>596</v>
      </c>
      <c r="BG53" s="59">
        <v>42172</v>
      </c>
      <c r="BH53" s="59">
        <v>42172</v>
      </c>
      <c r="BI53" s="59">
        <v>42160</v>
      </c>
      <c r="BJ53" s="58" t="s">
        <v>602</v>
      </c>
      <c r="BK53" s="60" t="s">
        <v>146</v>
      </c>
      <c r="BL53" s="59">
        <v>42159</v>
      </c>
      <c r="BM53" s="58" t="s">
        <v>602</v>
      </c>
      <c r="BN53" s="61"/>
      <c r="BO53" s="62"/>
      <c r="BP53" s="63"/>
      <c r="BQ53" s="52"/>
      <c r="BR53" s="52"/>
      <c r="BS53" s="51">
        <v>0</v>
      </c>
      <c r="BT53" s="51">
        <v>298447568</v>
      </c>
      <c r="BU53" s="51">
        <v>270447568</v>
      </c>
      <c r="BV53" s="30" t="s">
        <v>25</v>
      </c>
    </row>
    <row r="54" spans="1:74" s="14" customFormat="1" ht="63.75" x14ac:dyDescent="0.2">
      <c r="A54" s="46" t="s">
        <v>689</v>
      </c>
      <c r="B54" s="47" t="s">
        <v>148</v>
      </c>
      <c r="C54" s="47" t="s">
        <v>17</v>
      </c>
      <c r="D54" s="47" t="s">
        <v>25</v>
      </c>
      <c r="E54" s="46" t="s">
        <v>745</v>
      </c>
      <c r="F54" s="47" t="s">
        <v>221</v>
      </c>
      <c r="G54" s="47" t="s">
        <v>223</v>
      </c>
      <c r="H54" s="46" t="s">
        <v>745</v>
      </c>
      <c r="I54" s="47" t="s">
        <v>223</v>
      </c>
      <c r="J54" s="47" t="s">
        <v>221</v>
      </c>
      <c r="K54" s="47" t="s">
        <v>301</v>
      </c>
      <c r="L54" s="47" t="s">
        <v>386</v>
      </c>
      <c r="M54" s="47" t="s">
        <v>336</v>
      </c>
      <c r="N54" s="47" t="s">
        <v>19</v>
      </c>
      <c r="O54" s="47" t="s">
        <v>341</v>
      </c>
      <c r="P54" s="47" t="s">
        <v>421</v>
      </c>
      <c r="Q54" s="48">
        <v>2015410780002</v>
      </c>
      <c r="R54" s="47" t="s">
        <v>512</v>
      </c>
      <c r="S54" s="47" t="s">
        <v>513</v>
      </c>
      <c r="T54" s="49">
        <v>100</v>
      </c>
      <c r="U54" s="49">
        <v>100</v>
      </c>
      <c r="V54" s="47" t="s">
        <v>584</v>
      </c>
      <c r="W54" s="50">
        <v>42307</v>
      </c>
      <c r="X54" s="51">
        <v>371868000</v>
      </c>
      <c r="Y54" s="51">
        <v>0</v>
      </c>
      <c r="Z54" s="51">
        <v>0</v>
      </c>
      <c r="AA54" s="51">
        <v>371868000</v>
      </c>
      <c r="AB54" s="51">
        <v>371868000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371868000</v>
      </c>
      <c r="AL54" s="51">
        <v>371868000</v>
      </c>
      <c r="AM54" s="52" t="s">
        <v>90</v>
      </c>
      <c r="AN54" s="53">
        <v>0</v>
      </c>
      <c r="AO54" s="53">
        <v>0</v>
      </c>
      <c r="AP54" s="54">
        <v>42339</v>
      </c>
      <c r="AQ54" s="54">
        <v>42400</v>
      </c>
      <c r="AR54" s="55">
        <v>2</v>
      </c>
      <c r="AS54" s="54">
        <v>42339</v>
      </c>
      <c r="AT54" s="54">
        <v>42400</v>
      </c>
      <c r="AU54" s="55">
        <v>2</v>
      </c>
      <c r="AV54" s="55">
        <v>371868000</v>
      </c>
      <c r="AW54" s="54">
        <v>42370</v>
      </c>
      <c r="AX54" s="56">
        <v>42400</v>
      </c>
      <c r="AY54" s="55">
        <v>1</v>
      </c>
      <c r="AZ54" s="47" t="s">
        <v>90</v>
      </c>
      <c r="BA54" s="47" t="s">
        <v>90</v>
      </c>
      <c r="BB54" s="47" t="s">
        <v>91</v>
      </c>
      <c r="BC54" s="57">
        <v>5815</v>
      </c>
      <c r="BD54" s="58" t="s">
        <v>92</v>
      </c>
      <c r="BE54" s="47" t="s">
        <v>93</v>
      </c>
      <c r="BF54" s="58" t="s">
        <v>596</v>
      </c>
      <c r="BG54" s="59">
        <v>42327</v>
      </c>
      <c r="BH54" s="59">
        <v>42352</v>
      </c>
      <c r="BI54" s="59">
        <v>42307</v>
      </c>
      <c r="BJ54" s="58" t="s">
        <v>638</v>
      </c>
      <c r="BK54" s="60" t="s">
        <v>148</v>
      </c>
      <c r="BL54" s="59">
        <v>42307</v>
      </c>
      <c r="BM54" s="58" t="s">
        <v>336</v>
      </c>
      <c r="BN54" s="62"/>
      <c r="BO54" s="62"/>
      <c r="BP54" s="63"/>
      <c r="BQ54" s="52"/>
      <c r="BR54" s="52"/>
      <c r="BS54" s="51">
        <v>0</v>
      </c>
      <c r="BT54" s="51">
        <v>371868000</v>
      </c>
      <c r="BU54" s="51">
        <v>371868000</v>
      </c>
      <c r="BV54" s="30" t="s">
        <v>25</v>
      </c>
    </row>
    <row r="55" spans="1:74" s="14" customFormat="1" ht="63.75" x14ac:dyDescent="0.2">
      <c r="A55" s="46" t="s">
        <v>690</v>
      </c>
      <c r="B55" s="47" t="s">
        <v>149</v>
      </c>
      <c r="C55" s="47" t="s">
        <v>17</v>
      </c>
      <c r="D55" s="47" t="s">
        <v>25</v>
      </c>
      <c r="E55" s="46" t="s">
        <v>746</v>
      </c>
      <c r="F55" s="47" t="s">
        <v>221</v>
      </c>
      <c r="G55" s="47" t="s">
        <v>167</v>
      </c>
      <c r="H55" s="46" t="s">
        <v>746</v>
      </c>
      <c r="I55" s="47" t="s">
        <v>167</v>
      </c>
      <c r="J55" s="47" t="s">
        <v>221</v>
      </c>
      <c r="K55" s="47" t="s">
        <v>302</v>
      </c>
      <c r="L55" s="47" t="s">
        <v>387</v>
      </c>
      <c r="M55" s="47" t="s">
        <v>329</v>
      </c>
      <c r="N55" s="47" t="s">
        <v>19</v>
      </c>
      <c r="O55" s="47" t="s">
        <v>341</v>
      </c>
      <c r="P55" s="47" t="s">
        <v>421</v>
      </c>
      <c r="Q55" s="48">
        <v>2014413190002</v>
      </c>
      <c r="R55" s="47" t="s">
        <v>514</v>
      </c>
      <c r="S55" s="47" t="s">
        <v>515</v>
      </c>
      <c r="T55" s="49">
        <v>100</v>
      </c>
      <c r="U55" s="49">
        <v>99.5</v>
      </c>
      <c r="V55" s="47" t="s">
        <v>584</v>
      </c>
      <c r="W55" s="50">
        <v>41913</v>
      </c>
      <c r="X55" s="51">
        <v>292320000</v>
      </c>
      <c r="Y55" s="51">
        <v>0</v>
      </c>
      <c r="Z55" s="51">
        <v>0</v>
      </c>
      <c r="AA55" s="51">
        <v>292320000</v>
      </c>
      <c r="AB55" s="51">
        <v>0</v>
      </c>
      <c r="AC55" s="51">
        <v>292320000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290850000</v>
      </c>
      <c r="AL55" s="51">
        <v>292320000</v>
      </c>
      <c r="AM55" s="52" t="s">
        <v>90</v>
      </c>
      <c r="AN55" s="53">
        <v>0</v>
      </c>
      <c r="AO55" s="53">
        <v>0</v>
      </c>
      <c r="AP55" s="54">
        <v>42186</v>
      </c>
      <c r="AQ55" s="54">
        <v>42216</v>
      </c>
      <c r="AR55" s="55">
        <v>1</v>
      </c>
      <c r="AS55" s="54">
        <v>42186</v>
      </c>
      <c r="AT55" s="54">
        <v>42216</v>
      </c>
      <c r="AU55" s="55">
        <v>1</v>
      </c>
      <c r="AV55" s="55">
        <v>292320000</v>
      </c>
      <c r="AW55" s="54">
        <v>42186</v>
      </c>
      <c r="AX55" s="54">
        <v>42216</v>
      </c>
      <c r="AY55" s="55">
        <v>1</v>
      </c>
      <c r="AZ55" s="47" t="s">
        <v>90</v>
      </c>
      <c r="BA55" s="47" t="s">
        <v>90</v>
      </c>
      <c r="BB55" s="47" t="s">
        <v>91</v>
      </c>
      <c r="BC55" s="57">
        <v>4932</v>
      </c>
      <c r="BD55" s="58" t="s">
        <v>92</v>
      </c>
      <c r="BE55" s="47" t="s">
        <v>93</v>
      </c>
      <c r="BF55" s="58" t="s">
        <v>596</v>
      </c>
      <c r="BG55" s="59">
        <v>42124</v>
      </c>
      <c r="BH55" s="59">
        <v>42152</v>
      </c>
      <c r="BI55" s="59">
        <v>42012</v>
      </c>
      <c r="BJ55" s="58" t="s">
        <v>600</v>
      </c>
      <c r="BK55" s="60" t="s">
        <v>149</v>
      </c>
      <c r="BL55" s="59">
        <v>41913</v>
      </c>
      <c r="BM55" s="58" t="s">
        <v>602</v>
      </c>
      <c r="BN55" s="61"/>
      <c r="BO55" s="62"/>
      <c r="BP55" s="63"/>
      <c r="BQ55" s="52"/>
      <c r="BR55" s="52"/>
      <c r="BS55" s="51">
        <v>0</v>
      </c>
      <c r="BT55" s="51">
        <v>290850000</v>
      </c>
      <c r="BU55" s="51">
        <v>290850000</v>
      </c>
      <c r="BV55" s="30" t="s">
        <v>25</v>
      </c>
    </row>
    <row r="56" spans="1:74" s="14" customFormat="1" ht="63.75" x14ac:dyDescent="0.2">
      <c r="A56" s="46" t="s">
        <v>691</v>
      </c>
      <c r="B56" s="47" t="s">
        <v>150</v>
      </c>
      <c r="C56" s="47" t="s">
        <v>17</v>
      </c>
      <c r="D56" s="47" t="s">
        <v>25</v>
      </c>
      <c r="E56" s="46" t="s">
        <v>747</v>
      </c>
      <c r="F56" s="47" t="s">
        <v>221</v>
      </c>
      <c r="G56" s="47" t="s">
        <v>224</v>
      </c>
      <c r="H56" s="46" t="s">
        <v>747</v>
      </c>
      <c r="I56" s="47" t="s">
        <v>224</v>
      </c>
      <c r="J56" s="47" t="s">
        <v>221</v>
      </c>
      <c r="K56" s="47" t="s">
        <v>303</v>
      </c>
      <c r="L56" s="47" t="s">
        <v>388</v>
      </c>
      <c r="M56" s="47" t="s">
        <v>329</v>
      </c>
      <c r="N56" s="47" t="s">
        <v>19</v>
      </c>
      <c r="O56" s="47" t="s">
        <v>341</v>
      </c>
      <c r="P56" s="47" t="s">
        <v>421</v>
      </c>
      <c r="Q56" s="48">
        <v>2015415240004</v>
      </c>
      <c r="R56" s="47" t="s">
        <v>516</v>
      </c>
      <c r="S56" s="47" t="s">
        <v>517</v>
      </c>
      <c r="T56" s="49">
        <v>100</v>
      </c>
      <c r="U56" s="49">
        <v>99.98</v>
      </c>
      <c r="V56" s="47" t="s">
        <v>583</v>
      </c>
      <c r="W56" s="50">
        <v>42272</v>
      </c>
      <c r="X56" s="51">
        <v>368852000</v>
      </c>
      <c r="Y56" s="51">
        <v>0</v>
      </c>
      <c r="Z56" s="51">
        <v>0</v>
      </c>
      <c r="AA56" s="51">
        <v>368852000</v>
      </c>
      <c r="AB56" s="51">
        <v>368852000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0</v>
      </c>
      <c r="AI56" s="51">
        <v>0</v>
      </c>
      <c r="AJ56" s="51">
        <v>0</v>
      </c>
      <c r="AK56" s="51">
        <v>368764000</v>
      </c>
      <c r="AL56" s="51">
        <v>368852000</v>
      </c>
      <c r="AM56" s="52" t="s">
        <v>90</v>
      </c>
      <c r="AN56" s="53">
        <v>0</v>
      </c>
      <c r="AO56" s="53">
        <v>0</v>
      </c>
      <c r="AP56" s="54">
        <v>42309</v>
      </c>
      <c r="AQ56" s="54">
        <v>42338</v>
      </c>
      <c r="AR56" s="55">
        <v>1</v>
      </c>
      <c r="AS56" s="54">
        <v>42309</v>
      </c>
      <c r="AT56" s="54">
        <v>42338</v>
      </c>
      <c r="AU56" s="55">
        <v>1</v>
      </c>
      <c r="AV56" s="55">
        <v>368764000</v>
      </c>
      <c r="AW56" s="54">
        <v>42339</v>
      </c>
      <c r="AX56" s="54">
        <v>42369</v>
      </c>
      <c r="AY56" s="55">
        <v>1</v>
      </c>
      <c r="AZ56" s="47" t="s">
        <v>90</v>
      </c>
      <c r="BA56" s="47" t="s">
        <v>90</v>
      </c>
      <c r="BB56" s="47" t="s">
        <v>91</v>
      </c>
      <c r="BC56" s="57">
        <v>25635</v>
      </c>
      <c r="BD56" s="58" t="s">
        <v>92</v>
      </c>
      <c r="BE56" s="47" t="s">
        <v>93</v>
      </c>
      <c r="BF56" s="58" t="s">
        <v>596</v>
      </c>
      <c r="BG56" s="59">
        <v>42294</v>
      </c>
      <c r="BH56" s="59">
        <v>42318</v>
      </c>
      <c r="BI56" s="59">
        <v>42280</v>
      </c>
      <c r="BJ56" s="58" t="s">
        <v>338</v>
      </c>
      <c r="BK56" s="60" t="s">
        <v>150</v>
      </c>
      <c r="BL56" s="59">
        <v>42272</v>
      </c>
      <c r="BM56" s="58" t="s">
        <v>343</v>
      </c>
      <c r="BN56" s="62"/>
      <c r="BO56" s="62"/>
      <c r="BP56" s="63"/>
      <c r="BQ56" s="52"/>
      <c r="BR56" s="52"/>
      <c r="BS56" s="51">
        <v>0</v>
      </c>
      <c r="BT56" s="51">
        <v>368764000</v>
      </c>
      <c r="BU56" s="51">
        <v>368764000</v>
      </c>
      <c r="BV56" s="30" t="s">
        <v>25</v>
      </c>
    </row>
    <row r="57" spans="1:74" s="14" customFormat="1" ht="63.75" x14ac:dyDescent="0.2">
      <c r="A57" s="46" t="s">
        <v>688</v>
      </c>
      <c r="B57" s="47" t="s">
        <v>147</v>
      </c>
      <c r="C57" s="47" t="s">
        <v>23</v>
      </c>
      <c r="D57" s="47" t="s">
        <v>25</v>
      </c>
      <c r="E57" s="46" t="s">
        <v>748</v>
      </c>
      <c r="F57" s="47" t="s">
        <v>221</v>
      </c>
      <c r="G57" s="47" t="s">
        <v>225</v>
      </c>
      <c r="H57" s="46" t="s">
        <v>748</v>
      </c>
      <c r="I57" s="47" t="s">
        <v>225</v>
      </c>
      <c r="J57" s="47" t="s">
        <v>221</v>
      </c>
      <c r="K57" s="47" t="s">
        <v>304</v>
      </c>
      <c r="L57" s="47" t="s">
        <v>389</v>
      </c>
      <c r="M57" s="47" t="s">
        <v>344</v>
      </c>
      <c r="N57" s="47" t="s">
        <v>19</v>
      </c>
      <c r="O57" s="47" t="s">
        <v>341</v>
      </c>
      <c r="P57" s="47" t="s">
        <v>421</v>
      </c>
      <c r="Q57" s="48">
        <v>2013004410063</v>
      </c>
      <c r="R57" s="47" t="s">
        <v>518</v>
      </c>
      <c r="S57" s="47" t="s">
        <v>519</v>
      </c>
      <c r="T57" s="49">
        <v>100</v>
      </c>
      <c r="U57" s="49">
        <v>99.97</v>
      </c>
      <c r="V57" s="47" t="s">
        <v>584</v>
      </c>
      <c r="W57" s="50">
        <v>41375</v>
      </c>
      <c r="X57" s="51">
        <v>160000000</v>
      </c>
      <c r="Y57" s="51">
        <v>0</v>
      </c>
      <c r="Z57" s="51">
        <v>173931914</v>
      </c>
      <c r="AA57" s="51">
        <v>333931914</v>
      </c>
      <c r="AB57" s="51">
        <v>0</v>
      </c>
      <c r="AC57" s="51">
        <v>160000000</v>
      </c>
      <c r="AD57" s="51">
        <v>0</v>
      </c>
      <c r="AE57" s="51">
        <v>0</v>
      </c>
      <c r="AF57" s="51">
        <v>0</v>
      </c>
      <c r="AG57" s="51">
        <v>0</v>
      </c>
      <c r="AH57" s="51">
        <v>0</v>
      </c>
      <c r="AI57" s="51">
        <v>0</v>
      </c>
      <c r="AJ57" s="51">
        <v>173931914</v>
      </c>
      <c r="AK57" s="51">
        <v>160000000</v>
      </c>
      <c r="AL57" s="51">
        <v>160000000</v>
      </c>
      <c r="AM57" s="52" t="s">
        <v>90</v>
      </c>
      <c r="AN57" s="53">
        <v>0</v>
      </c>
      <c r="AO57" s="53">
        <v>0</v>
      </c>
      <c r="AP57" s="54">
        <v>41760</v>
      </c>
      <c r="AQ57" s="54">
        <v>41790</v>
      </c>
      <c r="AR57" s="55">
        <v>1</v>
      </c>
      <c r="AS57" s="54">
        <v>41760</v>
      </c>
      <c r="AT57" s="54">
        <v>41790</v>
      </c>
      <c r="AU57" s="55">
        <v>1</v>
      </c>
      <c r="AV57" s="55">
        <v>333931914</v>
      </c>
      <c r="AW57" s="54">
        <v>41730</v>
      </c>
      <c r="AX57" s="56">
        <v>41759</v>
      </c>
      <c r="AY57" s="55">
        <v>1</v>
      </c>
      <c r="AZ57" s="47" t="s">
        <v>90</v>
      </c>
      <c r="BA57" s="47" t="s">
        <v>90</v>
      </c>
      <c r="BB57" s="47" t="s">
        <v>91</v>
      </c>
      <c r="BC57" s="57">
        <v>9984</v>
      </c>
      <c r="BD57" s="58" t="s">
        <v>92</v>
      </c>
      <c r="BE57" s="47" t="s">
        <v>93</v>
      </c>
      <c r="BF57" s="58" t="s">
        <v>596</v>
      </c>
      <c r="BG57" s="59">
        <v>41732</v>
      </c>
      <c r="BH57" s="59">
        <v>41753</v>
      </c>
      <c r="BI57" s="59">
        <v>41506</v>
      </c>
      <c r="BJ57" s="58" t="s">
        <v>639</v>
      </c>
      <c r="BK57" s="60" t="s">
        <v>151</v>
      </c>
      <c r="BL57" s="59">
        <v>41375</v>
      </c>
      <c r="BM57" s="58" t="s">
        <v>605</v>
      </c>
      <c r="BN57" s="62"/>
      <c r="BO57" s="62"/>
      <c r="BP57" s="63"/>
      <c r="BQ57" s="52"/>
      <c r="BR57" s="52"/>
      <c r="BS57" s="51">
        <v>0</v>
      </c>
      <c r="BT57" s="51">
        <v>333848000</v>
      </c>
      <c r="BU57" s="51">
        <v>160000000</v>
      </c>
      <c r="BV57" s="30" t="s">
        <v>25</v>
      </c>
    </row>
    <row r="58" spans="1:74" s="14" customFormat="1" ht="63.75" x14ac:dyDescent="0.2">
      <c r="A58" s="46" t="s">
        <v>692</v>
      </c>
      <c r="B58" s="47" t="s">
        <v>152</v>
      </c>
      <c r="C58" s="47" t="s">
        <v>17</v>
      </c>
      <c r="D58" s="47" t="s">
        <v>21</v>
      </c>
      <c r="E58" s="46" t="s">
        <v>749</v>
      </c>
      <c r="F58" s="47" t="s">
        <v>154</v>
      </c>
      <c r="G58" s="47" t="s">
        <v>205</v>
      </c>
      <c r="H58" s="46" t="s">
        <v>749</v>
      </c>
      <c r="I58" s="47" t="s">
        <v>205</v>
      </c>
      <c r="J58" s="47" t="s">
        <v>154</v>
      </c>
      <c r="K58" s="47" t="s">
        <v>282</v>
      </c>
      <c r="L58" s="47" t="s">
        <v>390</v>
      </c>
      <c r="M58" s="47" t="s">
        <v>340</v>
      </c>
      <c r="N58" s="47" t="s">
        <v>19</v>
      </c>
      <c r="O58" s="47" t="s">
        <v>341</v>
      </c>
      <c r="P58" s="47" t="s">
        <v>421</v>
      </c>
      <c r="Q58" s="48">
        <v>2015440350004</v>
      </c>
      <c r="R58" s="47" t="s">
        <v>520</v>
      </c>
      <c r="S58" s="47" t="s">
        <v>521</v>
      </c>
      <c r="T58" s="49">
        <v>68.989999999999995</v>
      </c>
      <c r="U58" s="49">
        <v>55.29</v>
      </c>
      <c r="V58" s="47" t="s">
        <v>582</v>
      </c>
      <c r="W58" s="50">
        <v>42487</v>
      </c>
      <c r="X58" s="51">
        <v>1500499967</v>
      </c>
      <c r="Y58" s="51">
        <v>0</v>
      </c>
      <c r="Z58" s="51">
        <v>0</v>
      </c>
      <c r="AA58" s="51">
        <v>1500499967</v>
      </c>
      <c r="AB58" s="51">
        <v>1500499967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829559986</v>
      </c>
      <c r="AL58" s="51">
        <v>1500499967</v>
      </c>
      <c r="AM58" s="52" t="s">
        <v>90</v>
      </c>
      <c r="AN58" s="53">
        <v>0</v>
      </c>
      <c r="AO58" s="53">
        <v>0</v>
      </c>
      <c r="AP58" s="54">
        <v>42401</v>
      </c>
      <c r="AQ58" s="54">
        <v>42551</v>
      </c>
      <c r="AR58" s="55">
        <v>5</v>
      </c>
      <c r="AS58" s="54">
        <v>42401</v>
      </c>
      <c r="AT58" s="54">
        <v>42551</v>
      </c>
      <c r="AU58" s="55">
        <v>5</v>
      </c>
      <c r="AV58" s="55">
        <v>1500499967</v>
      </c>
      <c r="AW58" s="54">
        <v>42522</v>
      </c>
      <c r="AX58" s="54"/>
      <c r="AY58" s="55">
        <v>0</v>
      </c>
      <c r="AZ58" s="47" t="s">
        <v>90</v>
      </c>
      <c r="BA58" s="47" t="s">
        <v>90</v>
      </c>
      <c r="BB58" s="47" t="s">
        <v>91</v>
      </c>
      <c r="BC58" s="57">
        <v>26606</v>
      </c>
      <c r="BD58" s="58" t="s">
        <v>92</v>
      </c>
      <c r="BE58" s="47" t="s">
        <v>93</v>
      </c>
      <c r="BF58" s="58" t="s">
        <v>598</v>
      </c>
      <c r="BG58" s="59">
        <v>42342</v>
      </c>
      <c r="BH58" s="59">
        <v>42366</v>
      </c>
      <c r="BI58" s="59"/>
      <c r="BJ58" s="58"/>
      <c r="BK58" s="60"/>
      <c r="BL58" s="59">
        <v>42487</v>
      </c>
      <c r="BM58" s="58" t="s">
        <v>424</v>
      </c>
      <c r="BN58" s="62"/>
      <c r="BO58" s="62"/>
      <c r="BP58" s="63"/>
      <c r="BQ58" s="52"/>
      <c r="BR58" s="52"/>
      <c r="BS58" s="51">
        <v>0</v>
      </c>
      <c r="BT58" s="51">
        <v>1500499967</v>
      </c>
      <c r="BU58" s="51">
        <v>0</v>
      </c>
      <c r="BV58" s="30" t="s">
        <v>650</v>
      </c>
    </row>
    <row r="59" spans="1:74" s="14" customFormat="1" ht="89.25" x14ac:dyDescent="0.2">
      <c r="A59" s="46" t="s">
        <v>693</v>
      </c>
      <c r="B59" s="47" t="s">
        <v>153</v>
      </c>
      <c r="C59" s="47" t="s">
        <v>17</v>
      </c>
      <c r="D59" s="47" t="s">
        <v>21</v>
      </c>
      <c r="E59" s="46" t="s">
        <v>750</v>
      </c>
      <c r="F59" s="47" t="s">
        <v>154</v>
      </c>
      <c r="G59" s="47" t="s">
        <v>226</v>
      </c>
      <c r="H59" s="46" t="s">
        <v>750</v>
      </c>
      <c r="I59" s="47" t="s">
        <v>226</v>
      </c>
      <c r="J59" s="47" t="s">
        <v>154</v>
      </c>
      <c r="K59" s="47" t="s">
        <v>295</v>
      </c>
      <c r="L59" s="47" t="s">
        <v>379</v>
      </c>
      <c r="M59" s="47" t="s">
        <v>336</v>
      </c>
      <c r="N59" s="47" t="s">
        <v>19</v>
      </c>
      <c r="O59" s="47" t="s">
        <v>330</v>
      </c>
      <c r="P59" s="47" t="s">
        <v>419</v>
      </c>
      <c r="Q59" s="48">
        <v>2015440780001</v>
      </c>
      <c r="R59" s="47" t="s">
        <v>522</v>
      </c>
      <c r="S59" s="47" t="s">
        <v>523</v>
      </c>
      <c r="T59" s="49">
        <v>100</v>
      </c>
      <c r="U59" s="49">
        <v>98.17</v>
      </c>
      <c r="V59" s="47" t="s">
        <v>583</v>
      </c>
      <c r="W59" s="50">
        <v>42093</v>
      </c>
      <c r="X59" s="51">
        <v>676301109</v>
      </c>
      <c r="Y59" s="51">
        <v>0</v>
      </c>
      <c r="Z59" s="51">
        <v>0</v>
      </c>
      <c r="AA59" s="51">
        <v>676301109</v>
      </c>
      <c r="AB59" s="51">
        <v>676301109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663893085</v>
      </c>
      <c r="AL59" s="51">
        <v>676301109</v>
      </c>
      <c r="AM59" s="52" t="s">
        <v>90</v>
      </c>
      <c r="AN59" s="53">
        <v>0</v>
      </c>
      <c r="AO59" s="53">
        <v>0</v>
      </c>
      <c r="AP59" s="54">
        <v>42125</v>
      </c>
      <c r="AQ59" s="54">
        <v>42247</v>
      </c>
      <c r="AR59" s="55">
        <v>4</v>
      </c>
      <c r="AS59" s="54">
        <v>42186</v>
      </c>
      <c r="AT59" s="54">
        <v>42369</v>
      </c>
      <c r="AU59" s="55">
        <v>6</v>
      </c>
      <c r="AV59" s="55">
        <v>665861880</v>
      </c>
      <c r="AW59" s="54">
        <v>42186</v>
      </c>
      <c r="AX59" s="54">
        <v>42369</v>
      </c>
      <c r="AY59" s="55">
        <v>6</v>
      </c>
      <c r="AZ59" s="47" t="s">
        <v>90</v>
      </c>
      <c r="BA59" s="47" t="s">
        <v>90</v>
      </c>
      <c r="BB59" s="47" t="s">
        <v>91</v>
      </c>
      <c r="BC59" s="57">
        <v>22381</v>
      </c>
      <c r="BD59" s="58" t="s">
        <v>92</v>
      </c>
      <c r="BE59" s="47" t="s">
        <v>93</v>
      </c>
      <c r="BF59" s="58" t="s">
        <v>596</v>
      </c>
      <c r="BG59" s="59">
        <v>42111</v>
      </c>
      <c r="BH59" s="59">
        <v>42117</v>
      </c>
      <c r="BI59" s="59">
        <v>42111</v>
      </c>
      <c r="BJ59" s="58" t="s">
        <v>640</v>
      </c>
      <c r="BK59" s="60" t="s">
        <v>153</v>
      </c>
      <c r="BL59" s="59">
        <v>42093</v>
      </c>
      <c r="BM59" s="58" t="s">
        <v>588</v>
      </c>
      <c r="BN59" s="61"/>
      <c r="BO59" s="62"/>
      <c r="BP59" s="63"/>
      <c r="BQ59" s="52"/>
      <c r="BR59" s="52"/>
      <c r="BS59" s="51">
        <v>0</v>
      </c>
      <c r="BT59" s="51">
        <v>676301108</v>
      </c>
      <c r="BU59" s="51">
        <v>676301108</v>
      </c>
      <c r="BV59" s="30" t="s">
        <v>650</v>
      </c>
    </row>
    <row r="60" spans="1:74" s="14" customFormat="1" ht="63.75" x14ac:dyDescent="0.2">
      <c r="A60" s="46" t="s">
        <v>693</v>
      </c>
      <c r="B60" s="47" t="s">
        <v>153</v>
      </c>
      <c r="C60" s="47" t="s">
        <v>17</v>
      </c>
      <c r="D60" s="47" t="s">
        <v>21</v>
      </c>
      <c r="E60" s="46" t="s">
        <v>750</v>
      </c>
      <c r="F60" s="47" t="s">
        <v>154</v>
      </c>
      <c r="G60" s="47" t="s">
        <v>226</v>
      </c>
      <c r="H60" s="46" t="s">
        <v>750</v>
      </c>
      <c r="I60" s="47" t="s">
        <v>226</v>
      </c>
      <c r="J60" s="47" t="s">
        <v>154</v>
      </c>
      <c r="K60" s="47" t="s">
        <v>295</v>
      </c>
      <c r="L60" s="47" t="s">
        <v>379</v>
      </c>
      <c r="M60" s="47" t="s">
        <v>336</v>
      </c>
      <c r="N60" s="47" t="s">
        <v>19</v>
      </c>
      <c r="O60" s="47" t="s">
        <v>330</v>
      </c>
      <c r="P60" s="47" t="s">
        <v>419</v>
      </c>
      <c r="Q60" s="48">
        <v>2016440780004</v>
      </c>
      <c r="R60" s="47" t="s">
        <v>524</v>
      </c>
      <c r="S60" s="47" t="s">
        <v>525</v>
      </c>
      <c r="T60" s="49">
        <v>0</v>
      </c>
      <c r="U60" s="49">
        <v>0</v>
      </c>
      <c r="V60" s="47" t="s">
        <v>585</v>
      </c>
      <c r="W60" s="50">
        <v>42685</v>
      </c>
      <c r="X60" s="51">
        <v>77580000</v>
      </c>
      <c r="Y60" s="51">
        <v>0</v>
      </c>
      <c r="Z60" s="51">
        <v>0</v>
      </c>
      <c r="AA60" s="51">
        <v>77580000</v>
      </c>
      <c r="AB60" s="51">
        <v>77580000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77580000</v>
      </c>
      <c r="AM60" s="52" t="s">
        <v>90</v>
      </c>
      <c r="AN60" s="53">
        <v>0</v>
      </c>
      <c r="AO60" s="53">
        <v>0</v>
      </c>
      <c r="AP60" s="54"/>
      <c r="AQ60" s="54"/>
      <c r="AR60" s="55"/>
      <c r="AS60" s="54"/>
      <c r="AT60" s="54"/>
      <c r="AU60" s="55"/>
      <c r="AV60" s="55">
        <v>0</v>
      </c>
      <c r="AW60" s="54"/>
      <c r="AX60" s="54"/>
      <c r="AY60" s="55">
        <v>0</v>
      </c>
      <c r="AZ60" s="47" t="s">
        <v>90</v>
      </c>
      <c r="BA60" s="47" t="s">
        <v>90</v>
      </c>
      <c r="BB60" s="47" t="s">
        <v>91</v>
      </c>
      <c r="BC60" s="57">
        <v>34619</v>
      </c>
      <c r="BD60" s="58" t="s">
        <v>92</v>
      </c>
      <c r="BE60" s="47" t="s">
        <v>93</v>
      </c>
      <c r="BF60" s="58" t="s">
        <v>596</v>
      </c>
      <c r="BG60" s="59"/>
      <c r="BH60" s="59"/>
      <c r="BI60" s="59"/>
      <c r="BJ60" s="58"/>
      <c r="BK60" s="60"/>
      <c r="BL60" s="59">
        <v>42685</v>
      </c>
      <c r="BM60" s="58" t="s">
        <v>594</v>
      </c>
      <c r="BN60" s="61"/>
      <c r="BO60" s="62"/>
      <c r="BP60" s="63"/>
      <c r="BQ60" s="52"/>
      <c r="BR60" s="52"/>
      <c r="BS60" s="51">
        <v>0</v>
      </c>
      <c r="BT60" s="51">
        <v>0</v>
      </c>
      <c r="BU60" s="51">
        <v>0</v>
      </c>
      <c r="BV60" s="30" t="s">
        <v>650</v>
      </c>
    </row>
    <row r="61" spans="1:74" s="14" customFormat="1" ht="76.5" x14ac:dyDescent="0.2">
      <c r="A61" s="46" t="s">
        <v>694</v>
      </c>
      <c r="B61" s="47" t="s">
        <v>155</v>
      </c>
      <c r="C61" s="47" t="s">
        <v>17</v>
      </c>
      <c r="D61" s="47" t="s">
        <v>21</v>
      </c>
      <c r="E61" s="46" t="s">
        <v>752</v>
      </c>
      <c r="F61" s="47" t="s">
        <v>154</v>
      </c>
      <c r="G61" s="47" t="s">
        <v>228</v>
      </c>
      <c r="H61" s="46" t="s">
        <v>752</v>
      </c>
      <c r="I61" s="47" t="s">
        <v>228</v>
      </c>
      <c r="J61" s="47" t="s">
        <v>154</v>
      </c>
      <c r="K61" s="47" t="s">
        <v>305</v>
      </c>
      <c r="L61" s="47" t="s">
        <v>391</v>
      </c>
      <c r="M61" s="47" t="s">
        <v>343</v>
      </c>
      <c r="N61" s="47" t="s">
        <v>19</v>
      </c>
      <c r="O61" s="47" t="s">
        <v>341</v>
      </c>
      <c r="P61" s="47" t="s">
        <v>421</v>
      </c>
      <c r="Q61" s="48">
        <v>2015448470003</v>
      </c>
      <c r="R61" s="47" t="s">
        <v>526</v>
      </c>
      <c r="S61" s="47" t="s">
        <v>527</v>
      </c>
      <c r="T61" s="49">
        <v>100</v>
      </c>
      <c r="U61" s="49">
        <v>100</v>
      </c>
      <c r="V61" s="47" t="s">
        <v>583</v>
      </c>
      <c r="W61" s="50">
        <v>42145</v>
      </c>
      <c r="X61" s="51">
        <v>201327084</v>
      </c>
      <c r="Y61" s="51">
        <v>0</v>
      </c>
      <c r="Z61" s="51">
        <v>0</v>
      </c>
      <c r="AA61" s="51">
        <v>201327084</v>
      </c>
      <c r="AB61" s="51">
        <v>201327084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201327084</v>
      </c>
      <c r="AL61" s="51">
        <v>201327084</v>
      </c>
      <c r="AM61" s="52" t="s">
        <v>90</v>
      </c>
      <c r="AN61" s="53">
        <v>0</v>
      </c>
      <c r="AO61" s="53">
        <v>0</v>
      </c>
      <c r="AP61" s="54">
        <v>42186</v>
      </c>
      <c r="AQ61" s="54">
        <v>42247</v>
      </c>
      <c r="AR61" s="55">
        <v>2</v>
      </c>
      <c r="AS61" s="54">
        <v>42186</v>
      </c>
      <c r="AT61" s="54">
        <v>42247</v>
      </c>
      <c r="AU61" s="55">
        <v>2</v>
      </c>
      <c r="AV61" s="55">
        <v>201327084</v>
      </c>
      <c r="AW61" s="54">
        <v>42186</v>
      </c>
      <c r="AX61" s="54">
        <v>42216</v>
      </c>
      <c r="AY61" s="55">
        <v>1</v>
      </c>
      <c r="AZ61" s="47" t="s">
        <v>90</v>
      </c>
      <c r="BA61" s="47" t="s">
        <v>90</v>
      </c>
      <c r="BB61" s="47" t="s">
        <v>91</v>
      </c>
      <c r="BC61" s="57">
        <v>2000</v>
      </c>
      <c r="BD61" s="58" t="s">
        <v>92</v>
      </c>
      <c r="BE61" s="47" t="s">
        <v>93</v>
      </c>
      <c r="BF61" s="58" t="s">
        <v>597</v>
      </c>
      <c r="BG61" s="59">
        <v>42167</v>
      </c>
      <c r="BH61" s="59">
        <v>42167</v>
      </c>
      <c r="BI61" s="59">
        <v>42156</v>
      </c>
      <c r="BJ61" s="58" t="s">
        <v>593</v>
      </c>
      <c r="BK61" s="60" t="s">
        <v>155</v>
      </c>
      <c r="BL61" s="59">
        <v>42145</v>
      </c>
      <c r="BM61" s="58" t="s">
        <v>329</v>
      </c>
      <c r="BN61" s="61"/>
      <c r="BO61" s="62"/>
      <c r="BP61" s="63"/>
      <c r="BQ61" s="52"/>
      <c r="BR61" s="52"/>
      <c r="BS61" s="51">
        <v>0</v>
      </c>
      <c r="BT61" s="51">
        <v>201327084</v>
      </c>
      <c r="BU61" s="51">
        <v>201327084</v>
      </c>
      <c r="BV61" s="30" t="s">
        <v>650</v>
      </c>
    </row>
    <row r="62" spans="1:74" s="14" customFormat="1" ht="89.25" x14ac:dyDescent="0.2">
      <c r="A62" s="46" t="s">
        <v>694</v>
      </c>
      <c r="B62" s="47" t="s">
        <v>155</v>
      </c>
      <c r="C62" s="47" t="s">
        <v>17</v>
      </c>
      <c r="D62" s="47" t="s">
        <v>21</v>
      </c>
      <c r="E62" s="46" t="s">
        <v>752</v>
      </c>
      <c r="F62" s="47" t="s">
        <v>154</v>
      </c>
      <c r="G62" s="47" t="s">
        <v>228</v>
      </c>
      <c r="H62" s="46" t="s">
        <v>752</v>
      </c>
      <c r="I62" s="47" t="s">
        <v>228</v>
      </c>
      <c r="J62" s="47" t="s">
        <v>154</v>
      </c>
      <c r="K62" s="47" t="s">
        <v>305</v>
      </c>
      <c r="L62" s="47" t="s">
        <v>391</v>
      </c>
      <c r="M62" s="47" t="s">
        <v>343</v>
      </c>
      <c r="N62" s="47" t="s">
        <v>19</v>
      </c>
      <c r="O62" s="47" t="s">
        <v>341</v>
      </c>
      <c r="P62" s="47" t="s">
        <v>421</v>
      </c>
      <c r="Q62" s="48">
        <v>2015448470012</v>
      </c>
      <c r="R62" s="47" t="s">
        <v>528</v>
      </c>
      <c r="S62" s="47" t="s">
        <v>529</v>
      </c>
      <c r="T62" s="49">
        <v>27</v>
      </c>
      <c r="U62" s="49">
        <v>88.25</v>
      </c>
      <c r="V62" s="47" t="s">
        <v>582</v>
      </c>
      <c r="W62" s="50">
        <v>42145</v>
      </c>
      <c r="X62" s="51">
        <v>836372000</v>
      </c>
      <c r="Y62" s="51">
        <v>0</v>
      </c>
      <c r="Z62" s="51">
        <v>62848000</v>
      </c>
      <c r="AA62" s="51">
        <v>899220000</v>
      </c>
      <c r="AB62" s="51">
        <v>836372000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62848000</v>
      </c>
      <c r="AK62" s="51">
        <v>836372000</v>
      </c>
      <c r="AL62" s="51">
        <v>836372000</v>
      </c>
      <c r="AM62" s="52" t="s">
        <v>90</v>
      </c>
      <c r="AN62" s="53">
        <v>0</v>
      </c>
      <c r="AO62" s="53">
        <v>0</v>
      </c>
      <c r="AP62" s="54">
        <v>42675</v>
      </c>
      <c r="AQ62" s="54">
        <v>42735</v>
      </c>
      <c r="AR62" s="55">
        <v>2</v>
      </c>
      <c r="AS62" s="54">
        <v>42675</v>
      </c>
      <c r="AT62" s="54">
        <v>42735</v>
      </c>
      <c r="AU62" s="55">
        <v>2</v>
      </c>
      <c r="AV62" s="55">
        <v>899220000</v>
      </c>
      <c r="AW62" s="54">
        <v>42522</v>
      </c>
      <c r="AX62" s="56"/>
      <c r="AY62" s="55">
        <v>0</v>
      </c>
      <c r="AZ62" s="47" t="s">
        <v>90</v>
      </c>
      <c r="BA62" s="47" t="s">
        <v>90</v>
      </c>
      <c r="BB62" s="47" t="s">
        <v>91</v>
      </c>
      <c r="BC62" s="57">
        <v>12477</v>
      </c>
      <c r="BD62" s="58" t="s">
        <v>92</v>
      </c>
      <c r="BE62" s="47" t="s">
        <v>93</v>
      </c>
      <c r="BF62" s="58" t="s">
        <v>597</v>
      </c>
      <c r="BG62" s="59">
        <v>42480</v>
      </c>
      <c r="BH62" s="59">
        <v>42480</v>
      </c>
      <c r="BI62" s="59">
        <v>42156</v>
      </c>
      <c r="BJ62" s="58" t="s">
        <v>593</v>
      </c>
      <c r="BK62" s="60" t="s">
        <v>155</v>
      </c>
      <c r="BL62" s="59">
        <v>42145</v>
      </c>
      <c r="BM62" s="58" t="s">
        <v>329</v>
      </c>
      <c r="BN62" s="62"/>
      <c r="BO62" s="62"/>
      <c r="BP62" s="63"/>
      <c r="BQ62" s="52"/>
      <c r="BR62" s="52"/>
      <c r="BS62" s="51">
        <v>0</v>
      </c>
      <c r="BT62" s="51">
        <v>800000000</v>
      </c>
      <c r="BU62" s="51">
        <v>800000000</v>
      </c>
      <c r="BV62" s="30" t="s">
        <v>650</v>
      </c>
    </row>
    <row r="63" spans="1:74" s="14" customFormat="1" ht="63.75" x14ac:dyDescent="0.2">
      <c r="A63" s="46" t="s">
        <v>694</v>
      </c>
      <c r="B63" s="47" t="s">
        <v>155</v>
      </c>
      <c r="C63" s="47" t="s">
        <v>17</v>
      </c>
      <c r="D63" s="47" t="s">
        <v>21</v>
      </c>
      <c r="E63" s="46" t="s">
        <v>752</v>
      </c>
      <c r="F63" s="47" t="s">
        <v>154</v>
      </c>
      <c r="G63" s="47" t="s">
        <v>228</v>
      </c>
      <c r="H63" s="46" t="s">
        <v>752</v>
      </c>
      <c r="I63" s="47" t="s">
        <v>228</v>
      </c>
      <c r="J63" s="47" t="s">
        <v>154</v>
      </c>
      <c r="K63" s="47" t="s">
        <v>305</v>
      </c>
      <c r="L63" s="47" t="s">
        <v>391</v>
      </c>
      <c r="M63" s="47" t="s">
        <v>343</v>
      </c>
      <c r="N63" s="47" t="s">
        <v>19</v>
      </c>
      <c r="O63" s="47" t="s">
        <v>341</v>
      </c>
      <c r="P63" s="47" t="s">
        <v>421</v>
      </c>
      <c r="Q63" s="48">
        <v>2016448470004</v>
      </c>
      <c r="R63" s="47" t="s">
        <v>530</v>
      </c>
      <c r="S63" s="47" t="s">
        <v>531</v>
      </c>
      <c r="T63" s="49">
        <v>0</v>
      </c>
      <c r="U63" s="49">
        <v>0</v>
      </c>
      <c r="V63" s="47" t="s">
        <v>585</v>
      </c>
      <c r="W63" s="50">
        <v>42627</v>
      </c>
      <c r="X63" s="51">
        <v>496000000</v>
      </c>
      <c r="Y63" s="51">
        <v>0</v>
      </c>
      <c r="Z63" s="51">
        <v>3500000</v>
      </c>
      <c r="AA63" s="51">
        <v>499500000</v>
      </c>
      <c r="AB63" s="51">
        <v>496000000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3500000</v>
      </c>
      <c r="AK63" s="51">
        <v>0</v>
      </c>
      <c r="AL63" s="51">
        <v>496000000</v>
      </c>
      <c r="AM63" s="52" t="s">
        <v>90</v>
      </c>
      <c r="AN63" s="53">
        <v>0</v>
      </c>
      <c r="AO63" s="53">
        <v>0</v>
      </c>
      <c r="AP63" s="54"/>
      <c r="AQ63" s="54"/>
      <c r="AR63" s="55"/>
      <c r="AS63" s="54"/>
      <c r="AT63" s="54"/>
      <c r="AU63" s="55"/>
      <c r="AV63" s="55">
        <v>0</v>
      </c>
      <c r="AW63" s="54"/>
      <c r="AX63" s="54"/>
      <c r="AY63" s="55">
        <v>0</v>
      </c>
      <c r="AZ63" s="47" t="s">
        <v>90</v>
      </c>
      <c r="BA63" s="47" t="s">
        <v>90</v>
      </c>
      <c r="BB63" s="47" t="s">
        <v>91</v>
      </c>
      <c r="BC63" s="57">
        <v>5148</v>
      </c>
      <c r="BD63" s="58" t="s">
        <v>92</v>
      </c>
      <c r="BE63" s="47" t="s">
        <v>93</v>
      </c>
      <c r="BF63" s="58" t="s">
        <v>596</v>
      </c>
      <c r="BG63" s="59"/>
      <c r="BH63" s="59"/>
      <c r="BI63" s="59">
        <v>42703</v>
      </c>
      <c r="BJ63" s="58" t="s">
        <v>593</v>
      </c>
      <c r="BK63" s="60" t="s">
        <v>155</v>
      </c>
      <c r="BL63" s="59">
        <v>42627</v>
      </c>
      <c r="BM63" s="58" t="s">
        <v>592</v>
      </c>
      <c r="BN63" s="61"/>
      <c r="BO63" s="62"/>
      <c r="BP63" s="63"/>
      <c r="BQ63" s="52"/>
      <c r="BR63" s="52"/>
      <c r="BS63" s="51">
        <v>0</v>
      </c>
      <c r="BT63" s="51">
        <v>0</v>
      </c>
      <c r="BU63" s="51">
        <v>0</v>
      </c>
      <c r="BV63" s="30" t="s">
        <v>650</v>
      </c>
    </row>
    <row r="64" spans="1:74" s="14" customFormat="1" ht="63.75" x14ac:dyDescent="0.2">
      <c r="A64" s="46" t="s">
        <v>695</v>
      </c>
      <c r="B64" s="47" t="s">
        <v>156</v>
      </c>
      <c r="C64" s="47" t="s">
        <v>17</v>
      </c>
      <c r="D64" s="47" t="s">
        <v>21</v>
      </c>
      <c r="E64" s="46" t="s">
        <v>753</v>
      </c>
      <c r="F64" s="47" t="s">
        <v>229</v>
      </c>
      <c r="G64" s="47" t="s">
        <v>157</v>
      </c>
      <c r="H64" s="46" t="s">
        <v>753</v>
      </c>
      <c r="I64" s="47" t="s">
        <v>157</v>
      </c>
      <c r="J64" s="47" t="s">
        <v>229</v>
      </c>
      <c r="K64" s="47" t="s">
        <v>306</v>
      </c>
      <c r="L64" s="47" t="s">
        <v>392</v>
      </c>
      <c r="M64" s="47" t="s">
        <v>335</v>
      </c>
      <c r="N64" s="47" t="s">
        <v>19</v>
      </c>
      <c r="O64" s="47" t="s">
        <v>330</v>
      </c>
      <c r="P64" s="47" t="s">
        <v>419</v>
      </c>
      <c r="Q64" s="48">
        <v>2013471890006</v>
      </c>
      <c r="R64" s="47" t="s">
        <v>532</v>
      </c>
      <c r="S64" s="47" t="s">
        <v>533</v>
      </c>
      <c r="T64" s="49">
        <v>100</v>
      </c>
      <c r="U64" s="49">
        <v>99.54</v>
      </c>
      <c r="V64" s="47" t="s">
        <v>584</v>
      </c>
      <c r="W64" s="50">
        <v>41432</v>
      </c>
      <c r="X64" s="51">
        <v>200680000</v>
      </c>
      <c r="Y64" s="51">
        <v>0</v>
      </c>
      <c r="Z64" s="51">
        <v>0</v>
      </c>
      <c r="AA64" s="51">
        <v>200680000</v>
      </c>
      <c r="AB64" s="51">
        <v>0</v>
      </c>
      <c r="AC64" s="51">
        <v>200680000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1">
        <v>0</v>
      </c>
      <c r="AJ64" s="51">
        <v>0</v>
      </c>
      <c r="AK64" s="51">
        <v>199763600</v>
      </c>
      <c r="AL64" s="51">
        <v>200680000</v>
      </c>
      <c r="AM64" s="52" t="s">
        <v>90</v>
      </c>
      <c r="AN64" s="53">
        <v>0</v>
      </c>
      <c r="AO64" s="53">
        <v>0</v>
      </c>
      <c r="AP64" s="54">
        <v>41487</v>
      </c>
      <c r="AQ64" s="54">
        <v>41578</v>
      </c>
      <c r="AR64" s="55">
        <v>3</v>
      </c>
      <c r="AS64" s="54">
        <v>41487</v>
      </c>
      <c r="AT64" s="54">
        <v>41578</v>
      </c>
      <c r="AU64" s="55">
        <v>3</v>
      </c>
      <c r="AV64" s="55">
        <v>200680000</v>
      </c>
      <c r="AW64" s="54">
        <v>41699</v>
      </c>
      <c r="AX64" s="54">
        <v>41729</v>
      </c>
      <c r="AY64" s="55">
        <v>1</v>
      </c>
      <c r="AZ64" s="47" t="s">
        <v>90</v>
      </c>
      <c r="BA64" s="47" t="s">
        <v>90</v>
      </c>
      <c r="BB64" s="47" t="s">
        <v>91</v>
      </c>
      <c r="BC64" s="57">
        <v>103792</v>
      </c>
      <c r="BD64" s="58" t="s">
        <v>92</v>
      </c>
      <c r="BE64" s="47" t="s">
        <v>93</v>
      </c>
      <c r="BF64" s="58" t="s">
        <v>596</v>
      </c>
      <c r="BG64" s="59">
        <v>41477</v>
      </c>
      <c r="BH64" s="59">
        <v>41494</v>
      </c>
      <c r="BI64" s="59">
        <v>41437</v>
      </c>
      <c r="BJ64" s="58" t="s">
        <v>604</v>
      </c>
      <c r="BK64" s="60" t="s">
        <v>156</v>
      </c>
      <c r="BL64" s="59">
        <v>41432</v>
      </c>
      <c r="BM64" s="58" t="s">
        <v>608</v>
      </c>
      <c r="BN64" s="62"/>
      <c r="BO64" s="62"/>
      <c r="BP64" s="63"/>
      <c r="BQ64" s="52"/>
      <c r="BR64" s="52"/>
      <c r="BS64" s="51">
        <v>0</v>
      </c>
      <c r="BT64" s="51">
        <v>199763600</v>
      </c>
      <c r="BU64" s="51">
        <v>199763600</v>
      </c>
      <c r="BV64" s="30" t="s">
        <v>650</v>
      </c>
    </row>
    <row r="65" spans="1:74" s="14" customFormat="1" ht="63.75" x14ac:dyDescent="0.2">
      <c r="A65" s="46" t="s">
        <v>696</v>
      </c>
      <c r="B65" s="47" t="s">
        <v>158</v>
      </c>
      <c r="C65" s="47" t="s">
        <v>17</v>
      </c>
      <c r="D65" s="47" t="s">
        <v>21</v>
      </c>
      <c r="E65" s="46" t="s">
        <v>754</v>
      </c>
      <c r="F65" s="47" t="s">
        <v>229</v>
      </c>
      <c r="G65" s="47" t="s">
        <v>230</v>
      </c>
      <c r="H65" s="46" t="s">
        <v>754</v>
      </c>
      <c r="I65" s="47" t="s">
        <v>230</v>
      </c>
      <c r="J65" s="47" t="s">
        <v>229</v>
      </c>
      <c r="K65" s="47" t="s">
        <v>307</v>
      </c>
      <c r="L65" s="47" t="s">
        <v>393</v>
      </c>
      <c r="M65" s="47" t="s">
        <v>337</v>
      </c>
      <c r="N65" s="47" t="s">
        <v>19</v>
      </c>
      <c r="O65" s="47" t="s">
        <v>341</v>
      </c>
      <c r="P65" s="47" t="s">
        <v>421</v>
      </c>
      <c r="Q65" s="48">
        <v>2014472450005</v>
      </c>
      <c r="R65" s="47" t="s">
        <v>534</v>
      </c>
      <c r="S65" s="47" t="s">
        <v>535</v>
      </c>
      <c r="T65" s="49">
        <v>100</v>
      </c>
      <c r="U65" s="49">
        <v>100</v>
      </c>
      <c r="V65" s="47" t="s">
        <v>584</v>
      </c>
      <c r="W65" s="50">
        <v>42003</v>
      </c>
      <c r="X65" s="51">
        <v>626635682</v>
      </c>
      <c r="Y65" s="51">
        <v>0</v>
      </c>
      <c r="Z65" s="51">
        <v>0</v>
      </c>
      <c r="AA65" s="51">
        <v>626635682</v>
      </c>
      <c r="AB65" s="51">
        <v>0</v>
      </c>
      <c r="AC65" s="51">
        <v>626635682</v>
      </c>
      <c r="AD65" s="51">
        <v>0</v>
      </c>
      <c r="AE65" s="51">
        <v>0</v>
      </c>
      <c r="AF65" s="51">
        <v>0</v>
      </c>
      <c r="AG65" s="51">
        <v>0</v>
      </c>
      <c r="AH65" s="51">
        <v>0</v>
      </c>
      <c r="AI65" s="51">
        <v>0</v>
      </c>
      <c r="AJ65" s="51">
        <v>0</v>
      </c>
      <c r="AK65" s="51">
        <v>626635681</v>
      </c>
      <c r="AL65" s="51">
        <v>626635682</v>
      </c>
      <c r="AM65" s="52" t="s">
        <v>90</v>
      </c>
      <c r="AN65" s="53">
        <v>0</v>
      </c>
      <c r="AO65" s="53">
        <v>0</v>
      </c>
      <c r="AP65" s="54">
        <v>42095</v>
      </c>
      <c r="AQ65" s="54">
        <v>42124</v>
      </c>
      <c r="AR65" s="55">
        <v>1</v>
      </c>
      <c r="AS65" s="54">
        <v>42095</v>
      </c>
      <c r="AT65" s="54">
        <v>42124</v>
      </c>
      <c r="AU65" s="55">
        <v>1</v>
      </c>
      <c r="AV65" s="55">
        <v>626635682</v>
      </c>
      <c r="AW65" s="54">
        <v>42095</v>
      </c>
      <c r="AX65" s="56">
        <v>42124</v>
      </c>
      <c r="AY65" s="55">
        <v>1</v>
      </c>
      <c r="AZ65" s="47" t="s">
        <v>90</v>
      </c>
      <c r="BA65" s="47" t="s">
        <v>90</v>
      </c>
      <c r="BB65" s="47" t="s">
        <v>91</v>
      </c>
      <c r="BC65" s="57">
        <v>34397</v>
      </c>
      <c r="BD65" s="58" t="s">
        <v>92</v>
      </c>
      <c r="BE65" s="47" t="s">
        <v>93</v>
      </c>
      <c r="BF65" s="58" t="s">
        <v>596</v>
      </c>
      <c r="BG65" s="59">
        <v>42087</v>
      </c>
      <c r="BH65" s="59">
        <v>42118</v>
      </c>
      <c r="BI65" s="59">
        <v>42024</v>
      </c>
      <c r="BJ65" s="58" t="s">
        <v>641</v>
      </c>
      <c r="BK65" s="60" t="s">
        <v>158</v>
      </c>
      <c r="BL65" s="59">
        <v>42003</v>
      </c>
      <c r="BM65" s="58" t="s">
        <v>589</v>
      </c>
      <c r="BN65" s="61"/>
      <c r="BO65" s="62"/>
      <c r="BP65" s="63"/>
      <c r="BQ65" s="52"/>
      <c r="BR65" s="52"/>
      <c r="BS65" s="51">
        <v>0</v>
      </c>
      <c r="BT65" s="51">
        <v>626635682</v>
      </c>
      <c r="BU65" s="51">
        <v>626635682</v>
      </c>
      <c r="BV65" s="30" t="s">
        <v>650</v>
      </c>
    </row>
    <row r="66" spans="1:74" s="14" customFormat="1" ht="63.75" x14ac:dyDescent="0.2">
      <c r="A66" s="46" t="s">
        <v>697</v>
      </c>
      <c r="B66" s="47" t="s">
        <v>159</v>
      </c>
      <c r="C66" s="47" t="s">
        <v>17</v>
      </c>
      <c r="D66" s="47" t="s">
        <v>32</v>
      </c>
      <c r="E66" s="46" t="s">
        <v>755</v>
      </c>
      <c r="F66" s="47" t="s">
        <v>231</v>
      </c>
      <c r="G66" s="47" t="s">
        <v>232</v>
      </c>
      <c r="H66" s="46" t="s">
        <v>755</v>
      </c>
      <c r="I66" s="47" t="s">
        <v>232</v>
      </c>
      <c r="J66" s="47" t="s">
        <v>231</v>
      </c>
      <c r="K66" s="47" t="s">
        <v>308</v>
      </c>
      <c r="L66" s="47" t="s">
        <v>394</v>
      </c>
      <c r="M66" s="47" t="s">
        <v>336</v>
      </c>
      <c r="N66" s="47" t="s">
        <v>19</v>
      </c>
      <c r="O66" s="47" t="s">
        <v>330</v>
      </c>
      <c r="P66" s="47" t="s">
        <v>419</v>
      </c>
      <c r="Q66" s="48">
        <v>2013500060001</v>
      </c>
      <c r="R66" s="47" t="s">
        <v>536</v>
      </c>
      <c r="S66" s="47" t="s">
        <v>537</v>
      </c>
      <c r="T66" s="49">
        <v>100</v>
      </c>
      <c r="U66" s="49">
        <v>99.99</v>
      </c>
      <c r="V66" s="47" t="s">
        <v>584</v>
      </c>
      <c r="W66" s="50">
        <v>41865</v>
      </c>
      <c r="X66" s="51">
        <v>621256379</v>
      </c>
      <c r="Y66" s="51">
        <v>0</v>
      </c>
      <c r="Z66" s="51">
        <v>0</v>
      </c>
      <c r="AA66" s="51">
        <v>621256379</v>
      </c>
      <c r="AB66" s="51">
        <v>621256379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621219461</v>
      </c>
      <c r="AL66" s="51">
        <v>621256379</v>
      </c>
      <c r="AM66" s="52" t="s">
        <v>90</v>
      </c>
      <c r="AN66" s="53">
        <v>0</v>
      </c>
      <c r="AO66" s="53">
        <v>0</v>
      </c>
      <c r="AP66" s="54">
        <v>41671</v>
      </c>
      <c r="AQ66" s="54">
        <v>41790</v>
      </c>
      <c r="AR66" s="55">
        <v>4</v>
      </c>
      <c r="AS66" s="54">
        <v>41883</v>
      </c>
      <c r="AT66" s="54">
        <v>42004</v>
      </c>
      <c r="AU66" s="55">
        <v>4</v>
      </c>
      <c r="AV66" s="55">
        <v>621219461</v>
      </c>
      <c r="AW66" s="54">
        <v>41883</v>
      </c>
      <c r="AX66" s="56">
        <v>42004</v>
      </c>
      <c r="AY66" s="55">
        <v>4</v>
      </c>
      <c r="AZ66" s="47" t="s">
        <v>90</v>
      </c>
      <c r="BA66" s="47" t="s">
        <v>90</v>
      </c>
      <c r="BB66" s="47" t="s">
        <v>91</v>
      </c>
      <c r="BC66" s="57">
        <v>270</v>
      </c>
      <c r="BD66" s="58" t="s">
        <v>92</v>
      </c>
      <c r="BE66" s="47" t="s">
        <v>95</v>
      </c>
      <c r="BF66" s="58" t="s">
        <v>596</v>
      </c>
      <c r="BG66" s="59">
        <v>41626</v>
      </c>
      <c r="BH66" s="59">
        <v>41668</v>
      </c>
      <c r="BI66" s="59">
        <v>41529</v>
      </c>
      <c r="BJ66" s="58" t="s">
        <v>599</v>
      </c>
      <c r="BK66" s="60" t="s">
        <v>159</v>
      </c>
      <c r="BL66" s="59">
        <v>41865</v>
      </c>
      <c r="BM66" s="58" t="s">
        <v>271</v>
      </c>
      <c r="BN66" s="61">
        <v>42331</v>
      </c>
      <c r="BO66" s="62"/>
      <c r="BP66" s="63"/>
      <c r="BQ66" s="52"/>
      <c r="BR66" s="52"/>
      <c r="BS66" s="51">
        <v>0</v>
      </c>
      <c r="BT66" s="51">
        <v>621256379</v>
      </c>
      <c r="BU66" s="51">
        <v>621256379</v>
      </c>
      <c r="BV66" s="30" t="s">
        <v>649</v>
      </c>
    </row>
    <row r="67" spans="1:74" s="14" customFormat="1" ht="63.75" x14ac:dyDescent="0.2">
      <c r="A67" s="46" t="s">
        <v>698</v>
      </c>
      <c r="B67" s="47" t="s">
        <v>160</v>
      </c>
      <c r="C67" s="47" t="s">
        <v>17</v>
      </c>
      <c r="D67" s="47" t="s">
        <v>32</v>
      </c>
      <c r="E67" s="46" t="s">
        <v>756</v>
      </c>
      <c r="F67" s="47" t="s">
        <v>231</v>
      </c>
      <c r="G67" s="47" t="s">
        <v>233</v>
      </c>
      <c r="H67" s="46" t="s">
        <v>756</v>
      </c>
      <c r="I67" s="47" t="s">
        <v>233</v>
      </c>
      <c r="J67" s="47" t="s">
        <v>231</v>
      </c>
      <c r="K67" s="47" t="s">
        <v>309</v>
      </c>
      <c r="L67" s="47" t="s">
        <v>395</v>
      </c>
      <c r="M67" s="47" t="s">
        <v>338</v>
      </c>
      <c r="N67" s="47" t="s">
        <v>19</v>
      </c>
      <c r="O67" s="47" t="s">
        <v>330</v>
      </c>
      <c r="P67" s="47" t="s">
        <v>419</v>
      </c>
      <c r="Q67" s="48">
        <v>2012505680004</v>
      </c>
      <c r="R67" s="47" t="s">
        <v>538</v>
      </c>
      <c r="S67" s="47" t="s">
        <v>539</v>
      </c>
      <c r="T67" s="49">
        <v>80.02</v>
      </c>
      <c r="U67" s="49">
        <v>90</v>
      </c>
      <c r="V67" s="47" t="s">
        <v>582</v>
      </c>
      <c r="W67" s="50">
        <v>41211</v>
      </c>
      <c r="X67" s="51">
        <v>360937187</v>
      </c>
      <c r="Y67" s="51">
        <v>0</v>
      </c>
      <c r="Z67" s="51">
        <v>0</v>
      </c>
      <c r="AA67" s="51">
        <v>360937187</v>
      </c>
      <c r="AB67" s="51">
        <v>360937187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0</v>
      </c>
      <c r="AJ67" s="51">
        <v>0</v>
      </c>
      <c r="AK67" s="51">
        <v>324843467</v>
      </c>
      <c r="AL67" s="51">
        <v>360937187</v>
      </c>
      <c r="AM67" s="52" t="s">
        <v>90</v>
      </c>
      <c r="AN67" s="53">
        <v>0</v>
      </c>
      <c r="AO67" s="53">
        <v>0</v>
      </c>
      <c r="AP67" s="54">
        <v>41334</v>
      </c>
      <c r="AQ67" s="54">
        <v>41455</v>
      </c>
      <c r="AR67" s="55">
        <v>4</v>
      </c>
      <c r="AS67" s="54">
        <v>41821</v>
      </c>
      <c r="AT67" s="54">
        <v>42308</v>
      </c>
      <c r="AU67" s="55">
        <v>16</v>
      </c>
      <c r="AV67" s="55">
        <v>360937187</v>
      </c>
      <c r="AW67" s="54">
        <v>41821</v>
      </c>
      <c r="AX67" s="54"/>
      <c r="AY67" s="55">
        <v>0</v>
      </c>
      <c r="AZ67" s="47" t="s">
        <v>90</v>
      </c>
      <c r="BA67" s="47" t="s">
        <v>90</v>
      </c>
      <c r="BB67" s="47" t="s">
        <v>91</v>
      </c>
      <c r="BC67" s="57">
        <v>14922</v>
      </c>
      <c r="BD67" s="58" t="s">
        <v>94</v>
      </c>
      <c r="BE67" s="47" t="s">
        <v>95</v>
      </c>
      <c r="BF67" s="58" t="s">
        <v>596</v>
      </c>
      <c r="BG67" s="59">
        <v>41327</v>
      </c>
      <c r="BH67" s="59">
        <v>41327</v>
      </c>
      <c r="BI67" s="59">
        <v>41194</v>
      </c>
      <c r="BJ67" s="58" t="s">
        <v>604</v>
      </c>
      <c r="BK67" s="60" t="s">
        <v>160</v>
      </c>
      <c r="BL67" s="59">
        <v>41211</v>
      </c>
      <c r="BM67" s="58" t="s">
        <v>602</v>
      </c>
      <c r="BN67" s="62"/>
      <c r="BO67" s="62"/>
      <c r="BP67" s="63"/>
      <c r="BQ67" s="52"/>
      <c r="BR67" s="52"/>
      <c r="BS67" s="51">
        <v>0</v>
      </c>
      <c r="BT67" s="51">
        <v>360937187</v>
      </c>
      <c r="BU67" s="51">
        <v>360937187</v>
      </c>
      <c r="BV67" s="30" t="s">
        <v>649</v>
      </c>
    </row>
    <row r="68" spans="1:74" s="14" customFormat="1" ht="63.75" x14ac:dyDescent="0.2">
      <c r="A68" s="46" t="s">
        <v>99</v>
      </c>
      <c r="B68" s="47" t="s">
        <v>161</v>
      </c>
      <c r="C68" s="47" t="s">
        <v>17</v>
      </c>
      <c r="D68" s="47" t="s">
        <v>33</v>
      </c>
      <c r="E68" s="46" t="s">
        <v>757</v>
      </c>
      <c r="F68" s="47" t="s">
        <v>234</v>
      </c>
      <c r="G68" s="47" t="s">
        <v>235</v>
      </c>
      <c r="H68" s="46" t="s">
        <v>757</v>
      </c>
      <c r="I68" s="47" t="s">
        <v>235</v>
      </c>
      <c r="J68" s="47" t="s">
        <v>234</v>
      </c>
      <c r="K68" s="47" t="s">
        <v>310</v>
      </c>
      <c r="L68" s="47" t="s">
        <v>396</v>
      </c>
      <c r="M68" s="47" t="s">
        <v>338</v>
      </c>
      <c r="N68" s="47" t="s">
        <v>19</v>
      </c>
      <c r="O68" s="47" t="s">
        <v>330</v>
      </c>
      <c r="P68" s="47" t="s">
        <v>419</v>
      </c>
      <c r="Q68" s="48">
        <v>2014524270003</v>
      </c>
      <c r="R68" s="47" t="s">
        <v>540</v>
      </c>
      <c r="S68" s="47" t="s">
        <v>541</v>
      </c>
      <c r="T68" s="49">
        <v>76</v>
      </c>
      <c r="U68" s="49">
        <v>82.46</v>
      </c>
      <c r="V68" s="47" t="s">
        <v>582</v>
      </c>
      <c r="W68" s="50">
        <v>41971</v>
      </c>
      <c r="X68" s="51">
        <v>240224000</v>
      </c>
      <c r="Y68" s="51">
        <v>0</v>
      </c>
      <c r="Z68" s="51">
        <v>58360000</v>
      </c>
      <c r="AA68" s="51">
        <v>298584000</v>
      </c>
      <c r="AB68" s="51">
        <v>32224000</v>
      </c>
      <c r="AC68" s="51">
        <v>208000000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58360000</v>
      </c>
      <c r="AK68" s="51">
        <v>246207529</v>
      </c>
      <c r="AL68" s="51">
        <v>240224000</v>
      </c>
      <c r="AM68" s="52" t="s">
        <v>90</v>
      </c>
      <c r="AN68" s="53">
        <v>0</v>
      </c>
      <c r="AO68" s="53">
        <v>0</v>
      </c>
      <c r="AP68" s="54">
        <v>42005</v>
      </c>
      <c r="AQ68" s="54">
        <v>42035</v>
      </c>
      <c r="AR68" s="55">
        <v>1</v>
      </c>
      <c r="AS68" s="54">
        <v>42005</v>
      </c>
      <c r="AT68" s="54">
        <v>42035</v>
      </c>
      <c r="AU68" s="55">
        <v>1</v>
      </c>
      <c r="AV68" s="55">
        <v>298584000</v>
      </c>
      <c r="AW68" s="56">
        <v>42005</v>
      </c>
      <c r="AX68" s="56"/>
      <c r="AY68" s="55">
        <v>0</v>
      </c>
      <c r="AZ68" s="47" t="s">
        <v>90</v>
      </c>
      <c r="BA68" s="47" t="s">
        <v>90</v>
      </c>
      <c r="BB68" s="47" t="s">
        <v>91</v>
      </c>
      <c r="BC68" s="57">
        <v>13831</v>
      </c>
      <c r="BD68" s="58" t="s">
        <v>92</v>
      </c>
      <c r="BE68" s="47" t="s">
        <v>93</v>
      </c>
      <c r="BF68" s="58" t="s">
        <v>596</v>
      </c>
      <c r="BG68" s="59">
        <v>41988</v>
      </c>
      <c r="BH68" s="59">
        <v>41997</v>
      </c>
      <c r="BI68" s="59">
        <v>41978</v>
      </c>
      <c r="BJ68" s="58" t="s">
        <v>600</v>
      </c>
      <c r="BK68" s="60" t="s">
        <v>161</v>
      </c>
      <c r="BL68" s="59">
        <v>41971</v>
      </c>
      <c r="BM68" s="58" t="s">
        <v>335</v>
      </c>
      <c r="BN68" s="62">
        <v>42611</v>
      </c>
      <c r="BO68" s="62"/>
      <c r="BP68" s="63"/>
      <c r="BQ68" s="52"/>
      <c r="BR68" s="52"/>
      <c r="BS68" s="51">
        <v>0</v>
      </c>
      <c r="BT68" s="51">
        <v>243384000</v>
      </c>
      <c r="BU68" s="51">
        <v>240224000</v>
      </c>
      <c r="BV68" s="30" t="s">
        <v>33</v>
      </c>
    </row>
    <row r="69" spans="1:74" s="14" customFormat="1" ht="63.75" x14ac:dyDescent="0.2">
      <c r="A69" s="46" t="s">
        <v>700</v>
      </c>
      <c r="B69" s="47" t="s">
        <v>164</v>
      </c>
      <c r="C69" s="47" t="s">
        <v>17</v>
      </c>
      <c r="D69" s="47" t="s">
        <v>25</v>
      </c>
      <c r="E69" s="46" t="s">
        <v>758</v>
      </c>
      <c r="F69" s="47" t="s">
        <v>236</v>
      </c>
      <c r="G69" s="47" t="s">
        <v>237</v>
      </c>
      <c r="H69" s="46" t="s">
        <v>758</v>
      </c>
      <c r="I69" s="47" t="s">
        <v>237</v>
      </c>
      <c r="J69" s="47" t="s">
        <v>236</v>
      </c>
      <c r="K69" s="47" t="s">
        <v>311</v>
      </c>
      <c r="L69" s="47" t="s">
        <v>397</v>
      </c>
      <c r="M69" s="47" t="s">
        <v>337</v>
      </c>
      <c r="N69" s="47" t="s">
        <v>19</v>
      </c>
      <c r="O69" s="47" t="s">
        <v>341</v>
      </c>
      <c r="P69" s="47" t="s">
        <v>421</v>
      </c>
      <c r="Q69" s="48">
        <v>2015863200006</v>
      </c>
      <c r="R69" s="47" t="s">
        <v>542</v>
      </c>
      <c r="S69" s="47" t="s">
        <v>543</v>
      </c>
      <c r="T69" s="49">
        <v>64.92</v>
      </c>
      <c r="U69" s="49">
        <v>84.46</v>
      </c>
      <c r="V69" s="47" t="s">
        <v>582</v>
      </c>
      <c r="W69" s="50">
        <v>42320</v>
      </c>
      <c r="X69" s="51">
        <v>738196754</v>
      </c>
      <c r="Y69" s="51">
        <v>0</v>
      </c>
      <c r="Z69" s="51">
        <v>0</v>
      </c>
      <c r="AA69" s="51">
        <v>738196754</v>
      </c>
      <c r="AB69" s="51">
        <v>738196754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623517481.10000002</v>
      </c>
      <c r="AL69" s="51">
        <v>738196754</v>
      </c>
      <c r="AM69" s="52" t="s">
        <v>90</v>
      </c>
      <c r="AN69" s="53">
        <v>0</v>
      </c>
      <c r="AO69" s="53">
        <v>0</v>
      </c>
      <c r="AP69" s="54">
        <v>42339</v>
      </c>
      <c r="AQ69" s="54">
        <v>42460</v>
      </c>
      <c r="AR69" s="55">
        <v>4</v>
      </c>
      <c r="AS69" s="54">
        <v>42339</v>
      </c>
      <c r="AT69" s="54">
        <v>42460</v>
      </c>
      <c r="AU69" s="55">
        <v>4</v>
      </c>
      <c r="AV69" s="55">
        <v>711331875</v>
      </c>
      <c r="AW69" s="54">
        <v>42522</v>
      </c>
      <c r="AX69" s="54"/>
      <c r="AY69" s="55">
        <v>0</v>
      </c>
      <c r="AZ69" s="47" t="s">
        <v>90</v>
      </c>
      <c r="BA69" s="47" t="s">
        <v>90</v>
      </c>
      <c r="BB69" s="47" t="s">
        <v>91</v>
      </c>
      <c r="BC69" s="57">
        <v>49420</v>
      </c>
      <c r="BD69" s="58" t="s">
        <v>92</v>
      </c>
      <c r="BE69" s="47" t="s">
        <v>93</v>
      </c>
      <c r="BF69" s="58" t="s">
        <v>596</v>
      </c>
      <c r="BG69" s="59">
        <v>42339</v>
      </c>
      <c r="BH69" s="59">
        <v>42348</v>
      </c>
      <c r="BI69" s="59">
        <v>42320</v>
      </c>
      <c r="BJ69" s="58" t="s">
        <v>642</v>
      </c>
      <c r="BK69" s="60" t="s">
        <v>164</v>
      </c>
      <c r="BL69" s="59">
        <v>42320</v>
      </c>
      <c r="BM69" s="58" t="s">
        <v>615</v>
      </c>
      <c r="BN69" s="62"/>
      <c r="BO69" s="62"/>
      <c r="BP69" s="63"/>
      <c r="BQ69" s="52"/>
      <c r="BR69" s="52"/>
      <c r="BS69" s="51">
        <v>0</v>
      </c>
      <c r="BT69" s="51">
        <v>711333399</v>
      </c>
      <c r="BU69" s="51">
        <v>711333399</v>
      </c>
      <c r="BV69" s="30" t="s">
        <v>25</v>
      </c>
    </row>
    <row r="70" spans="1:74" s="14" customFormat="1" ht="63.75" x14ac:dyDescent="0.2">
      <c r="A70" s="46" t="s">
        <v>699</v>
      </c>
      <c r="B70" s="47" t="s">
        <v>162</v>
      </c>
      <c r="C70" s="47" t="s">
        <v>23</v>
      </c>
      <c r="D70" s="47" t="s">
        <v>25</v>
      </c>
      <c r="E70" s="46" t="s">
        <v>759</v>
      </c>
      <c r="F70" s="47" t="s">
        <v>236</v>
      </c>
      <c r="G70" s="47" t="s">
        <v>236</v>
      </c>
      <c r="H70" s="46" t="s">
        <v>759</v>
      </c>
      <c r="I70" s="47" t="s">
        <v>236</v>
      </c>
      <c r="J70" s="47" t="s">
        <v>236</v>
      </c>
      <c r="K70" s="47" t="s">
        <v>312</v>
      </c>
      <c r="L70" s="47" t="s">
        <v>398</v>
      </c>
      <c r="M70" s="47" t="s">
        <v>343</v>
      </c>
      <c r="N70" s="47" t="s">
        <v>3</v>
      </c>
      <c r="O70" s="47" t="s">
        <v>341</v>
      </c>
      <c r="P70" s="47" t="s">
        <v>420</v>
      </c>
      <c r="Q70" s="48">
        <v>2013006860072</v>
      </c>
      <c r="R70" s="47" t="s">
        <v>544</v>
      </c>
      <c r="S70" s="47" t="s">
        <v>545</v>
      </c>
      <c r="T70" s="49">
        <v>84.68</v>
      </c>
      <c r="U70" s="49">
        <v>65.31</v>
      </c>
      <c r="V70" s="47" t="s">
        <v>582</v>
      </c>
      <c r="W70" s="50">
        <v>41694</v>
      </c>
      <c r="X70" s="51">
        <v>399999999</v>
      </c>
      <c r="Y70" s="51">
        <v>0</v>
      </c>
      <c r="Z70" s="51">
        <v>124955843</v>
      </c>
      <c r="AA70" s="51">
        <v>524955842</v>
      </c>
      <c r="AB70" s="51">
        <v>399999999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124955843</v>
      </c>
      <c r="AK70" s="51">
        <v>342829707.94</v>
      </c>
      <c r="AL70" s="51">
        <v>399999999</v>
      </c>
      <c r="AM70" s="52" t="s">
        <v>90</v>
      </c>
      <c r="AN70" s="53">
        <v>0</v>
      </c>
      <c r="AO70" s="53">
        <v>0</v>
      </c>
      <c r="AP70" s="54">
        <v>41974</v>
      </c>
      <c r="AQ70" s="54">
        <v>42735</v>
      </c>
      <c r="AR70" s="55">
        <v>25</v>
      </c>
      <c r="AS70" s="54">
        <v>41974</v>
      </c>
      <c r="AT70" s="54">
        <v>42735</v>
      </c>
      <c r="AU70" s="55">
        <v>25</v>
      </c>
      <c r="AV70" s="55">
        <v>524955842</v>
      </c>
      <c r="AW70" s="56">
        <v>41974</v>
      </c>
      <c r="AX70" s="56"/>
      <c r="AY70" s="55">
        <v>0</v>
      </c>
      <c r="AZ70" s="47" t="s">
        <v>90</v>
      </c>
      <c r="BA70" s="47" t="s">
        <v>90</v>
      </c>
      <c r="BB70" s="47" t="s">
        <v>91</v>
      </c>
      <c r="BC70" s="57">
        <v>49420</v>
      </c>
      <c r="BD70" s="58" t="s">
        <v>92</v>
      </c>
      <c r="BE70" s="47" t="s">
        <v>93</v>
      </c>
      <c r="BF70" s="58" t="s">
        <v>596</v>
      </c>
      <c r="BG70" s="59">
        <v>41855</v>
      </c>
      <c r="BH70" s="59">
        <v>41855</v>
      </c>
      <c r="BI70" s="59">
        <v>41506</v>
      </c>
      <c r="BJ70" s="58" t="s">
        <v>643</v>
      </c>
      <c r="BK70" s="60" t="s">
        <v>163</v>
      </c>
      <c r="BL70" s="59">
        <v>41694</v>
      </c>
      <c r="BM70" s="58" t="s">
        <v>610</v>
      </c>
      <c r="BN70" s="62"/>
      <c r="BO70" s="62"/>
      <c r="BP70" s="63"/>
      <c r="BQ70" s="52"/>
      <c r="BR70" s="52"/>
      <c r="BS70" s="51">
        <v>0</v>
      </c>
      <c r="BT70" s="51">
        <v>399999999</v>
      </c>
      <c r="BU70" s="51">
        <v>399999999</v>
      </c>
      <c r="BV70" s="30" t="s">
        <v>25</v>
      </c>
    </row>
    <row r="71" spans="1:74" s="14" customFormat="1" ht="76.5" x14ac:dyDescent="0.2">
      <c r="A71" s="46" t="s">
        <v>699</v>
      </c>
      <c r="B71" s="47" t="s">
        <v>162</v>
      </c>
      <c r="C71" s="47" t="s">
        <v>23</v>
      </c>
      <c r="D71" s="47" t="s">
        <v>25</v>
      </c>
      <c r="E71" s="46" t="s">
        <v>759</v>
      </c>
      <c r="F71" s="47" t="s">
        <v>236</v>
      </c>
      <c r="G71" s="47" t="s">
        <v>236</v>
      </c>
      <c r="H71" s="46" t="s">
        <v>759</v>
      </c>
      <c r="I71" s="47" t="s">
        <v>236</v>
      </c>
      <c r="J71" s="47" t="s">
        <v>236</v>
      </c>
      <c r="K71" s="47" t="s">
        <v>312</v>
      </c>
      <c r="L71" s="47" t="s">
        <v>398</v>
      </c>
      <c r="M71" s="47" t="s">
        <v>343</v>
      </c>
      <c r="N71" s="47" t="s">
        <v>3</v>
      </c>
      <c r="O71" s="47" t="s">
        <v>330</v>
      </c>
      <c r="P71" s="47" t="s">
        <v>419</v>
      </c>
      <c r="Q71" s="48">
        <v>2013006860085</v>
      </c>
      <c r="R71" s="47" t="s">
        <v>546</v>
      </c>
      <c r="S71" s="47" t="s">
        <v>547</v>
      </c>
      <c r="T71" s="49">
        <v>100</v>
      </c>
      <c r="U71" s="49">
        <v>97.62</v>
      </c>
      <c r="V71" s="47" t="s">
        <v>583</v>
      </c>
      <c r="W71" s="50">
        <v>41808</v>
      </c>
      <c r="X71" s="51">
        <v>197564200</v>
      </c>
      <c r="Y71" s="51">
        <v>0</v>
      </c>
      <c r="Z71" s="51">
        <v>20000000</v>
      </c>
      <c r="AA71" s="51">
        <v>217564200</v>
      </c>
      <c r="AB71" s="51">
        <v>197564200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20000000</v>
      </c>
      <c r="AK71" s="51">
        <v>192384100</v>
      </c>
      <c r="AL71" s="51">
        <v>197564200</v>
      </c>
      <c r="AM71" s="52" t="s">
        <v>90</v>
      </c>
      <c r="AN71" s="53">
        <v>0</v>
      </c>
      <c r="AO71" s="53">
        <v>0</v>
      </c>
      <c r="AP71" s="54">
        <v>41944</v>
      </c>
      <c r="AQ71" s="54">
        <v>42185</v>
      </c>
      <c r="AR71" s="55">
        <v>8</v>
      </c>
      <c r="AS71" s="54">
        <v>41944</v>
      </c>
      <c r="AT71" s="54">
        <v>42185</v>
      </c>
      <c r="AU71" s="55">
        <v>8</v>
      </c>
      <c r="AV71" s="55">
        <v>217564200</v>
      </c>
      <c r="AW71" s="56">
        <v>41944</v>
      </c>
      <c r="AX71" s="56">
        <v>42216</v>
      </c>
      <c r="AY71" s="55">
        <v>9</v>
      </c>
      <c r="AZ71" s="47" t="s">
        <v>90</v>
      </c>
      <c r="BA71" s="47" t="s">
        <v>90</v>
      </c>
      <c r="BB71" s="47" t="s">
        <v>91</v>
      </c>
      <c r="BC71" s="57">
        <v>1330</v>
      </c>
      <c r="BD71" s="58" t="s">
        <v>92</v>
      </c>
      <c r="BE71" s="47" t="s">
        <v>93</v>
      </c>
      <c r="BF71" s="58" t="s">
        <v>596</v>
      </c>
      <c r="BG71" s="59">
        <v>41927</v>
      </c>
      <c r="BH71" s="59">
        <v>41939</v>
      </c>
      <c r="BI71" s="59">
        <v>41815</v>
      </c>
      <c r="BJ71" s="58" t="s">
        <v>644</v>
      </c>
      <c r="BK71" s="60" t="s">
        <v>162</v>
      </c>
      <c r="BL71" s="59">
        <v>41808</v>
      </c>
      <c r="BM71" s="58" t="s">
        <v>621</v>
      </c>
      <c r="BN71" s="62"/>
      <c r="BO71" s="62"/>
      <c r="BP71" s="63"/>
      <c r="BQ71" s="52"/>
      <c r="BR71" s="52"/>
      <c r="BS71" s="51">
        <v>0</v>
      </c>
      <c r="BT71" s="51">
        <v>197564200</v>
      </c>
      <c r="BU71" s="51">
        <v>197564200</v>
      </c>
      <c r="BV71" s="30" t="s">
        <v>25</v>
      </c>
    </row>
    <row r="72" spans="1:74" s="14" customFormat="1" ht="63.75" x14ac:dyDescent="0.2">
      <c r="A72" s="46" t="s">
        <v>701</v>
      </c>
      <c r="B72" s="47" t="s">
        <v>165</v>
      </c>
      <c r="C72" s="47" t="s">
        <v>23</v>
      </c>
      <c r="D72" s="47" t="s">
        <v>24</v>
      </c>
      <c r="E72" s="46" t="s">
        <v>760</v>
      </c>
      <c r="F72" s="47" t="s">
        <v>238</v>
      </c>
      <c r="G72" s="47" t="s">
        <v>239</v>
      </c>
      <c r="H72" s="46" t="s">
        <v>760</v>
      </c>
      <c r="I72" s="47" t="s">
        <v>239</v>
      </c>
      <c r="J72" s="47" t="s">
        <v>238</v>
      </c>
      <c r="K72" s="47" t="s">
        <v>313</v>
      </c>
      <c r="L72" s="47" t="s">
        <v>399</v>
      </c>
      <c r="M72" s="47" t="s">
        <v>338</v>
      </c>
      <c r="N72" s="47" t="s">
        <v>19</v>
      </c>
      <c r="O72" s="47" t="s">
        <v>341</v>
      </c>
      <c r="P72" s="47" t="s">
        <v>421</v>
      </c>
      <c r="Q72" s="48">
        <v>2013004680008</v>
      </c>
      <c r="R72" s="47" t="s">
        <v>548</v>
      </c>
      <c r="S72" s="47" t="s">
        <v>549</v>
      </c>
      <c r="T72" s="49">
        <v>100</v>
      </c>
      <c r="U72" s="49">
        <v>100</v>
      </c>
      <c r="V72" s="47" t="s">
        <v>584</v>
      </c>
      <c r="W72" s="50">
        <v>41387</v>
      </c>
      <c r="X72" s="51">
        <v>56666000</v>
      </c>
      <c r="Y72" s="51">
        <v>0</v>
      </c>
      <c r="Z72" s="51">
        <v>0</v>
      </c>
      <c r="AA72" s="51">
        <v>56666000</v>
      </c>
      <c r="AB72" s="51">
        <v>0</v>
      </c>
      <c r="AC72" s="51">
        <v>56666000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56666000</v>
      </c>
      <c r="AL72" s="51">
        <v>56666000</v>
      </c>
      <c r="AM72" s="52" t="s">
        <v>90</v>
      </c>
      <c r="AN72" s="53">
        <v>0</v>
      </c>
      <c r="AO72" s="53">
        <v>0</v>
      </c>
      <c r="AP72" s="54">
        <v>41518</v>
      </c>
      <c r="AQ72" s="54">
        <v>41608</v>
      </c>
      <c r="AR72" s="55">
        <v>3</v>
      </c>
      <c r="AS72" s="54">
        <v>41518</v>
      </c>
      <c r="AT72" s="54">
        <v>41608</v>
      </c>
      <c r="AU72" s="55">
        <v>3</v>
      </c>
      <c r="AV72" s="55">
        <v>56666000</v>
      </c>
      <c r="AW72" s="54">
        <v>41518</v>
      </c>
      <c r="AX72" s="54">
        <v>41547</v>
      </c>
      <c r="AY72" s="55">
        <v>1</v>
      </c>
      <c r="AZ72" s="47" t="s">
        <v>90</v>
      </c>
      <c r="BA72" s="47" t="s">
        <v>90</v>
      </c>
      <c r="BB72" s="47" t="s">
        <v>91</v>
      </c>
      <c r="BC72" s="57">
        <v>14396</v>
      </c>
      <c r="BD72" s="58" t="s">
        <v>92</v>
      </c>
      <c r="BE72" s="47" t="s">
        <v>93</v>
      </c>
      <c r="BF72" s="58" t="s">
        <v>596</v>
      </c>
      <c r="BG72" s="65"/>
      <c r="BH72" s="65">
        <v>41526</v>
      </c>
      <c r="BI72" s="65">
        <v>41387</v>
      </c>
      <c r="BJ72" s="58" t="s">
        <v>607</v>
      </c>
      <c r="BK72" s="60" t="s">
        <v>165</v>
      </c>
      <c r="BL72" s="59">
        <v>41387</v>
      </c>
      <c r="BM72" s="58" t="s">
        <v>607</v>
      </c>
      <c r="BN72" s="62"/>
      <c r="BO72" s="62"/>
      <c r="BP72" s="63"/>
      <c r="BQ72" s="52"/>
      <c r="BR72" s="52"/>
      <c r="BS72" s="51">
        <v>0</v>
      </c>
      <c r="BT72" s="51">
        <v>56666000</v>
      </c>
      <c r="BU72" s="51">
        <v>56666000</v>
      </c>
      <c r="BV72" s="30" t="s">
        <v>24</v>
      </c>
    </row>
    <row r="73" spans="1:74" s="14" customFormat="1" ht="63.75" x14ac:dyDescent="0.2">
      <c r="A73" s="46" t="s">
        <v>702</v>
      </c>
      <c r="B73" s="47" t="s">
        <v>166</v>
      </c>
      <c r="C73" s="47" t="s">
        <v>17</v>
      </c>
      <c r="D73" s="47" t="s">
        <v>24</v>
      </c>
      <c r="E73" s="46" t="s">
        <v>761</v>
      </c>
      <c r="F73" s="47" t="s">
        <v>238</v>
      </c>
      <c r="G73" s="47" t="s">
        <v>178</v>
      </c>
      <c r="H73" s="46" t="s">
        <v>761</v>
      </c>
      <c r="I73" s="47" t="s">
        <v>178</v>
      </c>
      <c r="J73" s="47" t="s">
        <v>238</v>
      </c>
      <c r="K73" s="47" t="s">
        <v>314</v>
      </c>
      <c r="L73" s="47" t="s">
        <v>400</v>
      </c>
      <c r="M73" s="47" t="s">
        <v>338</v>
      </c>
      <c r="N73" s="47" t="s">
        <v>19</v>
      </c>
      <c r="O73" s="47" t="s">
        <v>330</v>
      </c>
      <c r="P73" s="47" t="s">
        <v>419</v>
      </c>
      <c r="Q73" s="48">
        <v>2015680920001</v>
      </c>
      <c r="R73" s="47" t="s">
        <v>550</v>
      </c>
      <c r="S73" s="47" t="s">
        <v>551</v>
      </c>
      <c r="T73" s="49">
        <v>100</v>
      </c>
      <c r="U73" s="49">
        <v>100</v>
      </c>
      <c r="V73" s="47" t="s">
        <v>584</v>
      </c>
      <c r="W73" s="50">
        <v>42297</v>
      </c>
      <c r="X73" s="51">
        <v>230000001</v>
      </c>
      <c r="Y73" s="51">
        <v>0</v>
      </c>
      <c r="Z73" s="51">
        <v>139999999</v>
      </c>
      <c r="AA73" s="51">
        <v>370000000</v>
      </c>
      <c r="AB73" s="51">
        <v>69658337</v>
      </c>
      <c r="AC73" s="51">
        <v>160341664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139999999</v>
      </c>
      <c r="AK73" s="51">
        <v>230000001</v>
      </c>
      <c r="AL73" s="51">
        <v>230000001</v>
      </c>
      <c r="AM73" s="52" t="s">
        <v>90</v>
      </c>
      <c r="AN73" s="53">
        <v>0</v>
      </c>
      <c r="AO73" s="53">
        <v>0</v>
      </c>
      <c r="AP73" s="54">
        <v>42278</v>
      </c>
      <c r="AQ73" s="54">
        <v>42369</v>
      </c>
      <c r="AR73" s="55">
        <v>3</v>
      </c>
      <c r="AS73" s="54">
        <v>42370</v>
      </c>
      <c r="AT73" s="54">
        <v>42400</v>
      </c>
      <c r="AU73" s="55">
        <v>1</v>
      </c>
      <c r="AV73" s="55">
        <v>370000000</v>
      </c>
      <c r="AW73" s="54">
        <v>42370</v>
      </c>
      <c r="AX73" s="54">
        <v>42400</v>
      </c>
      <c r="AY73" s="55">
        <v>1</v>
      </c>
      <c r="AZ73" s="47" t="s">
        <v>90</v>
      </c>
      <c r="BA73" s="47" t="s">
        <v>90</v>
      </c>
      <c r="BB73" s="47" t="s">
        <v>91</v>
      </c>
      <c r="BC73" s="57">
        <v>5475</v>
      </c>
      <c r="BD73" s="58" t="s">
        <v>92</v>
      </c>
      <c r="BE73" s="47" t="s">
        <v>93</v>
      </c>
      <c r="BF73" s="58" t="s">
        <v>596</v>
      </c>
      <c r="BG73" s="59">
        <v>42331</v>
      </c>
      <c r="BH73" s="59">
        <v>42349</v>
      </c>
      <c r="BI73" s="59">
        <v>42310</v>
      </c>
      <c r="BJ73" s="58" t="s">
        <v>600</v>
      </c>
      <c r="BK73" s="60" t="s">
        <v>166</v>
      </c>
      <c r="BL73" s="59">
        <v>42297</v>
      </c>
      <c r="BM73" s="58" t="s">
        <v>593</v>
      </c>
      <c r="BN73" s="62"/>
      <c r="BO73" s="62"/>
      <c r="BP73" s="63"/>
      <c r="BQ73" s="52"/>
      <c r="BR73" s="52"/>
      <c r="BS73" s="51">
        <v>0</v>
      </c>
      <c r="BT73" s="51">
        <v>370000000</v>
      </c>
      <c r="BU73" s="51">
        <v>230000001</v>
      </c>
      <c r="BV73" s="30" t="s">
        <v>24</v>
      </c>
    </row>
    <row r="74" spans="1:74" s="14" customFormat="1" ht="63.75" x14ac:dyDescent="0.2">
      <c r="A74" s="46" t="s">
        <v>703</v>
      </c>
      <c r="B74" s="47" t="s">
        <v>168</v>
      </c>
      <c r="C74" s="47" t="s">
        <v>17</v>
      </c>
      <c r="D74" s="47" t="s">
        <v>24</v>
      </c>
      <c r="E74" s="46" t="s">
        <v>763</v>
      </c>
      <c r="F74" s="47" t="s">
        <v>238</v>
      </c>
      <c r="G74" s="47" t="s">
        <v>241</v>
      </c>
      <c r="H74" s="46" t="s">
        <v>763</v>
      </c>
      <c r="I74" s="47" t="s">
        <v>241</v>
      </c>
      <c r="J74" s="47" t="s">
        <v>238</v>
      </c>
      <c r="K74" s="47" t="s">
        <v>315</v>
      </c>
      <c r="L74" s="47" t="s">
        <v>401</v>
      </c>
      <c r="M74" s="47" t="s">
        <v>336</v>
      </c>
      <c r="N74" s="47" t="s">
        <v>19</v>
      </c>
      <c r="O74" s="47" t="s">
        <v>341</v>
      </c>
      <c r="P74" s="47" t="s">
        <v>421</v>
      </c>
      <c r="Q74" s="48">
        <v>2013685750015</v>
      </c>
      <c r="R74" s="47" t="s">
        <v>552</v>
      </c>
      <c r="S74" s="47" t="s">
        <v>553</v>
      </c>
      <c r="T74" s="49">
        <v>100</v>
      </c>
      <c r="U74" s="49">
        <v>97.07</v>
      </c>
      <c r="V74" s="47" t="s">
        <v>584</v>
      </c>
      <c r="W74" s="50">
        <v>41635</v>
      </c>
      <c r="X74" s="51">
        <v>1367398845</v>
      </c>
      <c r="Y74" s="51">
        <v>0</v>
      </c>
      <c r="Z74" s="51">
        <v>0</v>
      </c>
      <c r="AA74" s="51">
        <v>1367398845</v>
      </c>
      <c r="AB74" s="51">
        <v>1367398845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1327288082</v>
      </c>
      <c r="AL74" s="51">
        <v>1367398845</v>
      </c>
      <c r="AM74" s="52" t="s">
        <v>90</v>
      </c>
      <c r="AN74" s="53">
        <v>0</v>
      </c>
      <c r="AO74" s="53">
        <v>0</v>
      </c>
      <c r="AP74" s="54">
        <v>42217</v>
      </c>
      <c r="AQ74" s="54">
        <v>42400</v>
      </c>
      <c r="AR74" s="55">
        <v>6</v>
      </c>
      <c r="AS74" s="54">
        <v>42217</v>
      </c>
      <c r="AT74" s="54">
        <v>42460</v>
      </c>
      <c r="AU74" s="55">
        <v>8</v>
      </c>
      <c r="AV74" s="55">
        <v>1327288082</v>
      </c>
      <c r="AW74" s="54">
        <v>42583</v>
      </c>
      <c r="AX74" s="54">
        <v>42613</v>
      </c>
      <c r="AY74" s="55">
        <v>1</v>
      </c>
      <c r="AZ74" s="47" t="s">
        <v>90</v>
      </c>
      <c r="BA74" s="47" t="s">
        <v>90</v>
      </c>
      <c r="BB74" s="47" t="s">
        <v>91</v>
      </c>
      <c r="BC74" s="57">
        <v>17427</v>
      </c>
      <c r="BD74" s="58" t="s">
        <v>92</v>
      </c>
      <c r="BE74" s="47" t="s">
        <v>93</v>
      </c>
      <c r="BF74" s="58" t="s">
        <v>596</v>
      </c>
      <c r="BG74" s="59">
        <v>42160</v>
      </c>
      <c r="BH74" s="59">
        <v>42188</v>
      </c>
      <c r="BI74" s="59">
        <v>41646</v>
      </c>
      <c r="BJ74" s="58" t="s">
        <v>601</v>
      </c>
      <c r="BK74" s="60" t="s">
        <v>168</v>
      </c>
      <c r="BL74" s="59">
        <v>41635</v>
      </c>
      <c r="BM74" s="58" t="s">
        <v>589</v>
      </c>
      <c r="BN74" s="61"/>
      <c r="BO74" s="62"/>
      <c r="BP74" s="63"/>
      <c r="BQ74" s="52"/>
      <c r="BR74" s="52"/>
      <c r="BS74" s="51">
        <v>0</v>
      </c>
      <c r="BT74" s="51">
        <v>1366033082</v>
      </c>
      <c r="BU74" s="51">
        <v>1366033082</v>
      </c>
      <c r="BV74" s="30" t="s">
        <v>24</v>
      </c>
    </row>
    <row r="75" spans="1:74" s="14" customFormat="1" ht="63.75" x14ac:dyDescent="0.2">
      <c r="A75" s="46" t="s">
        <v>100</v>
      </c>
      <c r="B75" s="47" t="s">
        <v>169</v>
      </c>
      <c r="C75" s="47" t="s">
        <v>17</v>
      </c>
      <c r="D75" s="47" t="s">
        <v>21</v>
      </c>
      <c r="E75" s="46" t="s">
        <v>764</v>
      </c>
      <c r="F75" s="47" t="s">
        <v>243</v>
      </c>
      <c r="G75" s="47" t="s">
        <v>242</v>
      </c>
      <c r="H75" s="46" t="s">
        <v>764</v>
      </c>
      <c r="I75" s="47" t="s">
        <v>242</v>
      </c>
      <c r="J75" s="47" t="s">
        <v>243</v>
      </c>
      <c r="K75" s="47" t="s">
        <v>316</v>
      </c>
      <c r="L75" s="47" t="s">
        <v>402</v>
      </c>
      <c r="M75" s="47" t="s">
        <v>344</v>
      </c>
      <c r="N75" s="47" t="s">
        <v>19</v>
      </c>
      <c r="O75" s="47" t="s">
        <v>341</v>
      </c>
      <c r="P75" s="47" t="s">
        <v>421</v>
      </c>
      <c r="Q75" s="48">
        <v>2013704180009</v>
      </c>
      <c r="R75" s="47" t="s">
        <v>554</v>
      </c>
      <c r="S75" s="47" t="s">
        <v>555</v>
      </c>
      <c r="T75" s="49">
        <v>100</v>
      </c>
      <c r="U75" s="49">
        <v>100</v>
      </c>
      <c r="V75" s="47" t="s">
        <v>586</v>
      </c>
      <c r="W75" s="50">
        <v>41460</v>
      </c>
      <c r="X75" s="51">
        <v>257402265</v>
      </c>
      <c r="Y75" s="51">
        <v>0</v>
      </c>
      <c r="Z75" s="51">
        <v>0</v>
      </c>
      <c r="AA75" s="51">
        <v>257402265</v>
      </c>
      <c r="AB75" s="51">
        <v>257402265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257402264</v>
      </c>
      <c r="AL75" s="51">
        <v>257402265</v>
      </c>
      <c r="AM75" s="52" t="s">
        <v>90</v>
      </c>
      <c r="AN75" s="53">
        <v>0</v>
      </c>
      <c r="AO75" s="53">
        <v>0</v>
      </c>
      <c r="AP75" s="62">
        <v>41456</v>
      </c>
      <c r="AQ75" s="62">
        <v>41639</v>
      </c>
      <c r="AR75" s="66">
        <v>6</v>
      </c>
      <c r="AS75" s="56">
        <v>41456</v>
      </c>
      <c r="AT75" s="56">
        <v>41639</v>
      </c>
      <c r="AU75" s="66">
        <v>6</v>
      </c>
      <c r="AV75" s="55">
        <v>257402264</v>
      </c>
      <c r="AW75" s="56">
        <v>41456</v>
      </c>
      <c r="AX75" s="56">
        <v>41639</v>
      </c>
      <c r="AY75" s="55">
        <v>6</v>
      </c>
      <c r="AZ75" s="47" t="s">
        <v>90</v>
      </c>
      <c r="BA75" s="47" t="s">
        <v>90</v>
      </c>
      <c r="BB75" s="47" t="s">
        <v>91</v>
      </c>
      <c r="BC75" s="57">
        <v>8871</v>
      </c>
      <c r="BD75" s="58" t="s">
        <v>92</v>
      </c>
      <c r="BE75" s="47" t="s">
        <v>93</v>
      </c>
      <c r="BF75" s="58" t="s">
        <v>596</v>
      </c>
      <c r="BG75" s="65">
        <v>41463</v>
      </c>
      <c r="BH75" s="65">
        <v>41463</v>
      </c>
      <c r="BI75" s="65">
        <v>41439</v>
      </c>
      <c r="BJ75" s="64" t="s">
        <v>604</v>
      </c>
      <c r="BK75" s="64" t="s">
        <v>169</v>
      </c>
      <c r="BL75" s="59">
        <v>41460</v>
      </c>
      <c r="BM75" s="58" t="s">
        <v>605</v>
      </c>
      <c r="BN75" s="62"/>
      <c r="BO75" s="62"/>
      <c r="BP75" s="63"/>
      <c r="BQ75" s="52"/>
      <c r="BR75" s="52"/>
      <c r="BS75" s="51">
        <v>0</v>
      </c>
      <c r="BT75" s="51">
        <v>257402264</v>
      </c>
      <c r="BU75" s="51">
        <v>257402264</v>
      </c>
      <c r="BV75" s="30" t="s">
        <v>651</v>
      </c>
    </row>
    <row r="76" spans="1:74" s="14" customFormat="1" ht="89.25" x14ac:dyDescent="0.2">
      <c r="A76" s="46" t="s">
        <v>704</v>
      </c>
      <c r="B76" s="47" t="s">
        <v>170</v>
      </c>
      <c r="C76" s="47" t="s">
        <v>17</v>
      </c>
      <c r="D76" s="47" t="s">
        <v>21</v>
      </c>
      <c r="E76" s="46" t="s">
        <v>765</v>
      </c>
      <c r="F76" s="47" t="s">
        <v>243</v>
      </c>
      <c r="G76" s="47" t="s">
        <v>244</v>
      </c>
      <c r="H76" s="46" t="s">
        <v>765</v>
      </c>
      <c r="I76" s="47" t="s">
        <v>244</v>
      </c>
      <c r="J76" s="47" t="s">
        <v>243</v>
      </c>
      <c r="K76" s="47" t="s">
        <v>317</v>
      </c>
      <c r="L76" s="47" t="s">
        <v>403</v>
      </c>
      <c r="M76" s="47" t="s">
        <v>338</v>
      </c>
      <c r="N76" s="47" t="s">
        <v>19</v>
      </c>
      <c r="O76" s="47" t="s">
        <v>341</v>
      </c>
      <c r="P76" s="47" t="s">
        <v>421</v>
      </c>
      <c r="Q76" s="48">
        <v>2013705080015</v>
      </c>
      <c r="R76" s="47" t="s">
        <v>556</v>
      </c>
      <c r="S76" s="47" t="s">
        <v>557</v>
      </c>
      <c r="T76" s="49">
        <v>100</v>
      </c>
      <c r="U76" s="49">
        <v>100</v>
      </c>
      <c r="V76" s="47" t="s">
        <v>583</v>
      </c>
      <c r="W76" s="50">
        <v>41544</v>
      </c>
      <c r="X76" s="51">
        <v>214997600</v>
      </c>
      <c r="Y76" s="51">
        <v>0</v>
      </c>
      <c r="Z76" s="51">
        <v>0</v>
      </c>
      <c r="AA76" s="51">
        <v>214997600</v>
      </c>
      <c r="AB76" s="51">
        <v>214997600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214997600</v>
      </c>
      <c r="AL76" s="51">
        <v>214997600</v>
      </c>
      <c r="AM76" s="52" t="s">
        <v>90</v>
      </c>
      <c r="AN76" s="53">
        <v>0</v>
      </c>
      <c r="AO76" s="53">
        <v>0</v>
      </c>
      <c r="AP76" s="54">
        <v>41609</v>
      </c>
      <c r="AQ76" s="54">
        <v>41698</v>
      </c>
      <c r="AR76" s="55">
        <v>3</v>
      </c>
      <c r="AS76" s="54">
        <v>41609</v>
      </c>
      <c r="AT76" s="54">
        <v>41698</v>
      </c>
      <c r="AU76" s="55">
        <v>3</v>
      </c>
      <c r="AV76" s="55">
        <v>214997600</v>
      </c>
      <c r="AW76" s="54">
        <v>41730</v>
      </c>
      <c r="AX76" s="56">
        <v>41759</v>
      </c>
      <c r="AY76" s="55">
        <v>1</v>
      </c>
      <c r="AZ76" s="47" t="s">
        <v>90</v>
      </c>
      <c r="BA76" s="47" t="s">
        <v>90</v>
      </c>
      <c r="BB76" s="47" t="s">
        <v>91</v>
      </c>
      <c r="BC76" s="57">
        <v>21303</v>
      </c>
      <c r="BD76" s="58" t="s">
        <v>92</v>
      </c>
      <c r="BE76" s="47" t="s">
        <v>93</v>
      </c>
      <c r="BF76" s="58" t="s">
        <v>596</v>
      </c>
      <c r="BG76" s="59"/>
      <c r="BH76" s="59">
        <v>41575</v>
      </c>
      <c r="BI76" s="59">
        <v>41572</v>
      </c>
      <c r="BJ76" s="58" t="s">
        <v>645</v>
      </c>
      <c r="BK76" s="60" t="s">
        <v>170</v>
      </c>
      <c r="BL76" s="59">
        <v>41544</v>
      </c>
      <c r="BM76" s="58" t="s">
        <v>593</v>
      </c>
      <c r="BN76" s="61"/>
      <c r="BO76" s="62"/>
      <c r="BP76" s="63"/>
      <c r="BQ76" s="52"/>
      <c r="BR76" s="52"/>
      <c r="BS76" s="51">
        <v>0</v>
      </c>
      <c r="BT76" s="51">
        <v>214997600</v>
      </c>
      <c r="BU76" s="51">
        <v>214997600</v>
      </c>
      <c r="BV76" s="30" t="s">
        <v>651</v>
      </c>
    </row>
    <row r="77" spans="1:74" s="14" customFormat="1" ht="89.25" x14ac:dyDescent="0.2">
      <c r="A77" s="46" t="s">
        <v>705</v>
      </c>
      <c r="B77" s="47" t="s">
        <v>171</v>
      </c>
      <c r="C77" s="47" t="s">
        <v>17</v>
      </c>
      <c r="D77" s="47" t="s">
        <v>21</v>
      </c>
      <c r="E77" s="46" t="s">
        <v>766</v>
      </c>
      <c r="F77" s="47" t="s">
        <v>243</v>
      </c>
      <c r="G77" s="47" t="s">
        <v>245</v>
      </c>
      <c r="H77" s="46" t="s">
        <v>782</v>
      </c>
      <c r="I77" s="47" t="s">
        <v>318</v>
      </c>
      <c r="J77" s="47" t="s">
        <v>258</v>
      </c>
      <c r="K77" s="47" t="s">
        <v>318</v>
      </c>
      <c r="L77" s="47" t="s">
        <v>404</v>
      </c>
      <c r="M77" s="47" t="s">
        <v>340</v>
      </c>
      <c r="N77" s="47" t="s">
        <v>29</v>
      </c>
      <c r="O77" s="47" t="s">
        <v>341</v>
      </c>
      <c r="P77" s="47" t="s">
        <v>421</v>
      </c>
      <c r="Q77" s="48">
        <v>2016708230002</v>
      </c>
      <c r="R77" s="47" t="s">
        <v>558</v>
      </c>
      <c r="S77" s="47" t="s">
        <v>559</v>
      </c>
      <c r="T77" s="49">
        <v>85.16</v>
      </c>
      <c r="U77" s="49">
        <v>78.760000000000005</v>
      </c>
      <c r="V77" s="47" t="s">
        <v>582</v>
      </c>
      <c r="W77" s="50">
        <v>42564</v>
      </c>
      <c r="X77" s="51">
        <v>828285497</v>
      </c>
      <c r="Y77" s="51">
        <v>0</v>
      </c>
      <c r="Z77" s="51">
        <v>0</v>
      </c>
      <c r="AA77" s="51">
        <v>828285497</v>
      </c>
      <c r="AB77" s="51">
        <v>516382000</v>
      </c>
      <c r="AC77" s="51">
        <v>311903497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652392410.79999995</v>
      </c>
      <c r="AL77" s="51">
        <v>828285497</v>
      </c>
      <c r="AM77" s="52" t="s">
        <v>90</v>
      </c>
      <c r="AN77" s="53">
        <v>0</v>
      </c>
      <c r="AO77" s="53">
        <v>0</v>
      </c>
      <c r="AP77" s="54">
        <v>42675</v>
      </c>
      <c r="AQ77" s="54">
        <v>42735</v>
      </c>
      <c r="AR77" s="55">
        <v>2</v>
      </c>
      <c r="AS77" s="54">
        <v>42705</v>
      </c>
      <c r="AT77" s="54">
        <v>42855</v>
      </c>
      <c r="AU77" s="55">
        <v>5</v>
      </c>
      <c r="AV77" s="55">
        <v>828194812.08000004</v>
      </c>
      <c r="AW77" s="54">
        <v>42705</v>
      </c>
      <c r="AX77" s="54"/>
      <c r="AY77" s="55">
        <v>0</v>
      </c>
      <c r="AZ77" s="47" t="s">
        <v>90</v>
      </c>
      <c r="BA77" s="47" t="s">
        <v>90</v>
      </c>
      <c r="BB77" s="47" t="s">
        <v>91</v>
      </c>
      <c r="BC77" s="57">
        <v>18912</v>
      </c>
      <c r="BD77" s="58" t="s">
        <v>92</v>
      </c>
      <c r="BE77" s="47" t="s">
        <v>93</v>
      </c>
      <c r="BF77" s="58" t="s">
        <v>596</v>
      </c>
      <c r="BG77" s="59">
        <v>42614</v>
      </c>
      <c r="BH77" s="59">
        <v>42629</v>
      </c>
      <c r="BI77" s="59">
        <v>42631</v>
      </c>
      <c r="BJ77" s="58" t="s">
        <v>604</v>
      </c>
      <c r="BK77" s="60" t="s">
        <v>171</v>
      </c>
      <c r="BL77" s="59">
        <v>42564</v>
      </c>
      <c r="BM77" s="58" t="s">
        <v>337</v>
      </c>
      <c r="BN77" s="62"/>
      <c r="BO77" s="62"/>
      <c r="BP77" s="63"/>
      <c r="BQ77" s="52"/>
      <c r="BR77" s="52"/>
      <c r="BS77" s="51">
        <v>0</v>
      </c>
      <c r="BT77" s="51">
        <v>827031031</v>
      </c>
      <c r="BU77" s="51">
        <v>827031031</v>
      </c>
      <c r="BV77" s="30" t="s">
        <v>651</v>
      </c>
    </row>
    <row r="78" spans="1:74" s="14" customFormat="1" ht="63.75" x14ac:dyDescent="0.2">
      <c r="A78" s="46" t="s">
        <v>705</v>
      </c>
      <c r="B78" s="47" t="s">
        <v>171</v>
      </c>
      <c r="C78" s="47" t="s">
        <v>17</v>
      </c>
      <c r="D78" s="47" t="s">
        <v>21</v>
      </c>
      <c r="E78" s="46" t="s">
        <v>766</v>
      </c>
      <c r="F78" s="47" t="s">
        <v>243</v>
      </c>
      <c r="G78" s="47" t="s">
        <v>245</v>
      </c>
      <c r="H78" s="46" t="s">
        <v>782</v>
      </c>
      <c r="I78" s="47" t="s">
        <v>318</v>
      </c>
      <c r="J78" s="47" t="s">
        <v>258</v>
      </c>
      <c r="K78" s="47" t="s">
        <v>318</v>
      </c>
      <c r="L78" s="47" t="s">
        <v>404</v>
      </c>
      <c r="M78" s="47" t="s">
        <v>340</v>
      </c>
      <c r="N78" s="47" t="s">
        <v>29</v>
      </c>
      <c r="O78" s="47" t="s">
        <v>341</v>
      </c>
      <c r="P78" s="47" t="s">
        <v>421</v>
      </c>
      <c r="Q78" s="48">
        <v>2016708230006</v>
      </c>
      <c r="R78" s="47" t="s">
        <v>560</v>
      </c>
      <c r="S78" s="47" t="s">
        <v>561</v>
      </c>
      <c r="T78" s="49">
        <v>8</v>
      </c>
      <c r="U78" s="49">
        <v>38.08</v>
      </c>
      <c r="V78" s="47" t="s">
        <v>582</v>
      </c>
      <c r="W78" s="50">
        <v>42669</v>
      </c>
      <c r="X78" s="51">
        <v>300000000</v>
      </c>
      <c r="Y78" s="51">
        <v>0</v>
      </c>
      <c r="Z78" s="51">
        <v>313223893</v>
      </c>
      <c r="AA78" s="51">
        <v>613223893</v>
      </c>
      <c r="AB78" s="51">
        <v>300000000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313223893</v>
      </c>
      <c r="AK78" s="51">
        <v>233489103</v>
      </c>
      <c r="AL78" s="51">
        <v>300000000</v>
      </c>
      <c r="AM78" s="52" t="s">
        <v>90</v>
      </c>
      <c r="AN78" s="53">
        <v>0</v>
      </c>
      <c r="AO78" s="53">
        <v>0</v>
      </c>
      <c r="AP78" s="54">
        <v>42767</v>
      </c>
      <c r="AQ78" s="54">
        <v>42794</v>
      </c>
      <c r="AR78" s="55">
        <v>1</v>
      </c>
      <c r="AS78" s="54">
        <v>42856</v>
      </c>
      <c r="AT78" s="54">
        <v>42886</v>
      </c>
      <c r="AU78" s="55">
        <v>1</v>
      </c>
      <c r="AV78" s="55">
        <v>613223893</v>
      </c>
      <c r="AW78" s="54">
        <v>42767</v>
      </c>
      <c r="AX78" s="54"/>
      <c r="AY78" s="55">
        <v>0</v>
      </c>
      <c r="AZ78" s="47" t="s">
        <v>90</v>
      </c>
      <c r="BA78" s="47" t="s">
        <v>90</v>
      </c>
      <c r="BB78" s="47" t="s">
        <v>91</v>
      </c>
      <c r="BC78" s="57">
        <v>18912</v>
      </c>
      <c r="BD78" s="58" t="s">
        <v>92</v>
      </c>
      <c r="BE78" s="47" t="s">
        <v>93</v>
      </c>
      <c r="BF78" s="58" t="s">
        <v>596</v>
      </c>
      <c r="BG78" s="59">
        <v>42674</v>
      </c>
      <c r="BH78" s="59">
        <v>42692</v>
      </c>
      <c r="BI78" s="59">
        <v>42670</v>
      </c>
      <c r="BJ78" s="58" t="s">
        <v>604</v>
      </c>
      <c r="BK78" s="60" t="s">
        <v>171</v>
      </c>
      <c r="BL78" s="59">
        <v>42669</v>
      </c>
      <c r="BM78" s="58" t="s">
        <v>344</v>
      </c>
      <c r="BN78" s="62"/>
      <c r="BO78" s="62"/>
      <c r="BP78" s="63"/>
      <c r="BQ78" s="52"/>
      <c r="BR78" s="52"/>
      <c r="BS78" s="51">
        <v>0</v>
      </c>
      <c r="BT78" s="51">
        <v>612907758</v>
      </c>
      <c r="BU78" s="51">
        <v>300000000</v>
      </c>
      <c r="BV78" s="30" t="s">
        <v>651</v>
      </c>
    </row>
    <row r="79" spans="1:74" s="14" customFormat="1" ht="63.75" x14ac:dyDescent="0.2">
      <c r="A79" s="46" t="s">
        <v>706</v>
      </c>
      <c r="B79" s="47" t="s">
        <v>172</v>
      </c>
      <c r="C79" s="47" t="s">
        <v>23</v>
      </c>
      <c r="D79" s="47" t="s">
        <v>25</v>
      </c>
      <c r="E79" s="46" t="s">
        <v>767</v>
      </c>
      <c r="F79" s="47" t="s">
        <v>173</v>
      </c>
      <c r="G79" s="47" t="s">
        <v>246</v>
      </c>
      <c r="H79" s="46" t="s">
        <v>767</v>
      </c>
      <c r="I79" s="47" t="s">
        <v>246</v>
      </c>
      <c r="J79" s="47" t="s">
        <v>173</v>
      </c>
      <c r="K79" s="47" t="s">
        <v>319</v>
      </c>
      <c r="L79" s="47" t="s">
        <v>405</v>
      </c>
      <c r="M79" s="47" t="s">
        <v>343</v>
      </c>
      <c r="N79" s="47" t="s">
        <v>19</v>
      </c>
      <c r="O79" s="47" t="s">
        <v>341</v>
      </c>
      <c r="P79" s="47" t="s">
        <v>421</v>
      </c>
      <c r="Q79" s="48">
        <v>2015004730014</v>
      </c>
      <c r="R79" s="47" t="s">
        <v>562</v>
      </c>
      <c r="S79" s="47" t="s">
        <v>563</v>
      </c>
      <c r="T79" s="49">
        <v>100</v>
      </c>
      <c r="U79" s="49">
        <v>100</v>
      </c>
      <c r="V79" s="47" t="s">
        <v>586</v>
      </c>
      <c r="W79" s="50">
        <v>42226</v>
      </c>
      <c r="X79" s="51">
        <v>308205976</v>
      </c>
      <c r="Y79" s="51">
        <v>0</v>
      </c>
      <c r="Z79" s="51">
        <v>0</v>
      </c>
      <c r="AA79" s="51">
        <v>308205976</v>
      </c>
      <c r="AB79" s="51">
        <v>0</v>
      </c>
      <c r="AC79" s="51">
        <v>308205976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308205976</v>
      </c>
      <c r="AL79" s="51">
        <v>308205976</v>
      </c>
      <c r="AM79" s="52" t="s">
        <v>90</v>
      </c>
      <c r="AN79" s="53">
        <v>0</v>
      </c>
      <c r="AO79" s="53">
        <v>0</v>
      </c>
      <c r="AP79" s="54">
        <v>42309</v>
      </c>
      <c r="AQ79" s="54">
        <v>42338</v>
      </c>
      <c r="AR79" s="55">
        <v>1</v>
      </c>
      <c r="AS79" s="54">
        <v>42309</v>
      </c>
      <c r="AT79" s="54">
        <v>42338</v>
      </c>
      <c r="AU79" s="55">
        <v>1</v>
      </c>
      <c r="AV79" s="55">
        <v>308205976</v>
      </c>
      <c r="AW79" s="54">
        <v>42309</v>
      </c>
      <c r="AX79" s="54">
        <v>42338</v>
      </c>
      <c r="AY79" s="55">
        <v>1</v>
      </c>
      <c r="AZ79" s="47" t="s">
        <v>90</v>
      </c>
      <c r="BA79" s="47" t="s">
        <v>90</v>
      </c>
      <c r="BB79" s="47" t="s">
        <v>91</v>
      </c>
      <c r="BC79" s="57">
        <v>5230</v>
      </c>
      <c r="BD79" s="58" t="s">
        <v>92</v>
      </c>
      <c r="BE79" s="47" t="s">
        <v>93</v>
      </c>
      <c r="BF79" s="58" t="s">
        <v>596</v>
      </c>
      <c r="BG79" s="59">
        <v>42257</v>
      </c>
      <c r="BH79" s="59">
        <v>42269</v>
      </c>
      <c r="BI79" s="59">
        <v>42269</v>
      </c>
      <c r="BJ79" s="64" t="s">
        <v>602</v>
      </c>
      <c r="BK79" s="64" t="s">
        <v>172</v>
      </c>
      <c r="BL79" s="59">
        <v>42226</v>
      </c>
      <c r="BM79" s="58" t="s">
        <v>619</v>
      </c>
      <c r="BN79" s="62"/>
      <c r="BO79" s="62"/>
      <c r="BP79" s="63"/>
      <c r="BQ79" s="52"/>
      <c r="BR79" s="52"/>
      <c r="BS79" s="51">
        <v>0</v>
      </c>
      <c r="BT79" s="51">
        <v>308205976</v>
      </c>
      <c r="BU79" s="51">
        <v>308205976</v>
      </c>
      <c r="BV79" s="30" t="s">
        <v>25</v>
      </c>
    </row>
    <row r="80" spans="1:74" s="14" customFormat="1" ht="63.75" x14ac:dyDescent="0.2">
      <c r="A80" s="46" t="s">
        <v>706</v>
      </c>
      <c r="B80" s="47" t="s">
        <v>172</v>
      </c>
      <c r="C80" s="47" t="s">
        <v>23</v>
      </c>
      <c r="D80" s="47" t="s">
        <v>25</v>
      </c>
      <c r="E80" s="46" t="s">
        <v>768</v>
      </c>
      <c r="F80" s="47" t="s">
        <v>173</v>
      </c>
      <c r="G80" s="47" t="s">
        <v>247</v>
      </c>
      <c r="H80" s="46" t="s">
        <v>768</v>
      </c>
      <c r="I80" s="47" t="s">
        <v>247</v>
      </c>
      <c r="J80" s="47" t="s">
        <v>173</v>
      </c>
      <c r="K80" s="47" t="s">
        <v>320</v>
      </c>
      <c r="L80" s="47" t="s">
        <v>406</v>
      </c>
      <c r="M80" s="47" t="s">
        <v>340</v>
      </c>
      <c r="N80" s="47" t="s">
        <v>19</v>
      </c>
      <c r="O80" s="47" t="s">
        <v>341</v>
      </c>
      <c r="P80" s="47" t="s">
        <v>421</v>
      </c>
      <c r="Q80" s="48">
        <v>2014004730024</v>
      </c>
      <c r="R80" s="47" t="s">
        <v>564</v>
      </c>
      <c r="S80" s="47" t="s">
        <v>565</v>
      </c>
      <c r="T80" s="49">
        <v>100</v>
      </c>
      <c r="U80" s="49">
        <v>99.97</v>
      </c>
      <c r="V80" s="47" t="s">
        <v>584</v>
      </c>
      <c r="W80" s="50">
        <v>42157</v>
      </c>
      <c r="X80" s="51">
        <v>284557279</v>
      </c>
      <c r="Y80" s="51">
        <v>0</v>
      </c>
      <c r="Z80" s="51">
        <v>25854176</v>
      </c>
      <c r="AA80" s="51">
        <v>310411455</v>
      </c>
      <c r="AB80" s="51">
        <v>85349881</v>
      </c>
      <c r="AC80" s="51">
        <v>199207398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25854176</v>
      </c>
      <c r="AK80" s="51">
        <v>199207398</v>
      </c>
      <c r="AL80" s="51">
        <v>284557279</v>
      </c>
      <c r="AM80" s="52" t="s">
        <v>90</v>
      </c>
      <c r="AN80" s="53">
        <v>0</v>
      </c>
      <c r="AO80" s="53">
        <v>0</v>
      </c>
      <c r="AP80" s="54">
        <v>42309</v>
      </c>
      <c r="AQ80" s="54">
        <v>42338</v>
      </c>
      <c r="AR80" s="55">
        <v>1</v>
      </c>
      <c r="AS80" s="54">
        <v>42309</v>
      </c>
      <c r="AT80" s="54">
        <v>42338</v>
      </c>
      <c r="AU80" s="55">
        <v>1</v>
      </c>
      <c r="AV80" s="55">
        <v>310411455</v>
      </c>
      <c r="AW80" s="54">
        <v>42278</v>
      </c>
      <c r="AX80" s="54">
        <v>42308</v>
      </c>
      <c r="AY80" s="55">
        <v>1</v>
      </c>
      <c r="AZ80" s="47" t="s">
        <v>90</v>
      </c>
      <c r="BA80" s="47" t="s">
        <v>90</v>
      </c>
      <c r="BB80" s="47" t="s">
        <v>91</v>
      </c>
      <c r="BC80" s="57">
        <v>12256</v>
      </c>
      <c r="BD80" s="58" t="s">
        <v>92</v>
      </c>
      <c r="BE80" s="47" t="s">
        <v>93</v>
      </c>
      <c r="BF80" s="58" t="s">
        <v>596</v>
      </c>
      <c r="BG80" s="59">
        <v>42221</v>
      </c>
      <c r="BH80" s="59">
        <v>42254</v>
      </c>
      <c r="BI80" s="59">
        <v>42157</v>
      </c>
      <c r="BJ80" s="58" t="s">
        <v>617</v>
      </c>
      <c r="BK80" s="60" t="s">
        <v>172</v>
      </c>
      <c r="BL80" s="59">
        <v>42157</v>
      </c>
      <c r="BM80" s="58" t="s">
        <v>618</v>
      </c>
      <c r="BN80" s="62"/>
      <c r="BO80" s="62"/>
      <c r="BP80" s="63"/>
      <c r="BQ80" s="52"/>
      <c r="BR80" s="52"/>
      <c r="BS80" s="51">
        <v>0</v>
      </c>
      <c r="BT80" s="51">
        <v>310311455</v>
      </c>
      <c r="BU80" s="51">
        <v>284557279</v>
      </c>
      <c r="BV80" s="30" t="s">
        <v>25</v>
      </c>
    </row>
    <row r="81" spans="1:75" s="14" customFormat="1" ht="63.75" x14ac:dyDescent="0.2">
      <c r="A81" s="46" t="s">
        <v>706</v>
      </c>
      <c r="B81" s="47" t="s">
        <v>172</v>
      </c>
      <c r="C81" s="47" t="s">
        <v>23</v>
      </c>
      <c r="D81" s="47" t="s">
        <v>25</v>
      </c>
      <c r="E81" s="46" t="s">
        <v>769</v>
      </c>
      <c r="F81" s="47" t="s">
        <v>173</v>
      </c>
      <c r="G81" s="47" t="s">
        <v>248</v>
      </c>
      <c r="H81" s="46" t="s">
        <v>769</v>
      </c>
      <c r="I81" s="47" t="s">
        <v>248</v>
      </c>
      <c r="J81" s="47" t="s">
        <v>173</v>
      </c>
      <c r="K81" s="47" t="s">
        <v>321</v>
      </c>
      <c r="L81" s="47" t="s">
        <v>407</v>
      </c>
      <c r="M81" s="47" t="s">
        <v>336</v>
      </c>
      <c r="N81" s="47" t="s">
        <v>19</v>
      </c>
      <c r="O81" s="47" t="s">
        <v>341</v>
      </c>
      <c r="P81" s="47" t="s">
        <v>421</v>
      </c>
      <c r="Q81" s="48">
        <v>2013004730038</v>
      </c>
      <c r="R81" s="47" t="s">
        <v>566</v>
      </c>
      <c r="S81" s="47" t="s">
        <v>567</v>
      </c>
      <c r="T81" s="49">
        <v>100</v>
      </c>
      <c r="U81" s="49">
        <v>99.96</v>
      </c>
      <c r="V81" s="47" t="s">
        <v>584</v>
      </c>
      <c r="W81" s="50">
        <v>41472</v>
      </c>
      <c r="X81" s="51">
        <v>265000000</v>
      </c>
      <c r="Y81" s="51">
        <v>0</v>
      </c>
      <c r="Z81" s="51">
        <v>0</v>
      </c>
      <c r="AA81" s="51">
        <v>265000000</v>
      </c>
      <c r="AB81" s="51">
        <v>0</v>
      </c>
      <c r="AC81" s="51">
        <v>265000000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264900000</v>
      </c>
      <c r="AL81" s="51">
        <v>265000000</v>
      </c>
      <c r="AM81" s="52" t="s">
        <v>90</v>
      </c>
      <c r="AN81" s="53">
        <v>0</v>
      </c>
      <c r="AO81" s="53">
        <v>0</v>
      </c>
      <c r="AP81" s="54">
        <v>41852</v>
      </c>
      <c r="AQ81" s="54">
        <v>41882</v>
      </c>
      <c r="AR81" s="55">
        <v>1</v>
      </c>
      <c r="AS81" s="54">
        <v>41852</v>
      </c>
      <c r="AT81" s="54">
        <v>41882</v>
      </c>
      <c r="AU81" s="55">
        <v>1</v>
      </c>
      <c r="AV81" s="55">
        <v>264900000</v>
      </c>
      <c r="AW81" s="54">
        <v>41852</v>
      </c>
      <c r="AX81" s="56">
        <v>41882</v>
      </c>
      <c r="AY81" s="55">
        <v>1</v>
      </c>
      <c r="AZ81" s="47" t="s">
        <v>90</v>
      </c>
      <c r="BA81" s="47" t="s">
        <v>90</v>
      </c>
      <c r="BB81" s="47" t="s">
        <v>91</v>
      </c>
      <c r="BC81" s="57">
        <v>16000</v>
      </c>
      <c r="BD81" s="58" t="s">
        <v>92</v>
      </c>
      <c r="BE81" s="47" t="s">
        <v>93</v>
      </c>
      <c r="BF81" s="58" t="s">
        <v>596</v>
      </c>
      <c r="BG81" s="59">
        <v>41856</v>
      </c>
      <c r="BH81" s="59">
        <v>41878</v>
      </c>
      <c r="BI81" s="59">
        <v>41472</v>
      </c>
      <c r="BJ81" s="58" t="s">
        <v>621</v>
      </c>
      <c r="BK81" s="60" t="s">
        <v>172</v>
      </c>
      <c r="BL81" s="59">
        <v>41472</v>
      </c>
      <c r="BM81" s="58" t="s">
        <v>648</v>
      </c>
      <c r="BN81" s="61"/>
      <c r="BO81" s="62"/>
      <c r="BP81" s="63"/>
      <c r="BQ81" s="52"/>
      <c r="BR81" s="52"/>
      <c r="BS81" s="51">
        <v>0</v>
      </c>
      <c r="BT81" s="51">
        <v>264900000</v>
      </c>
      <c r="BU81" s="51">
        <v>264900000</v>
      </c>
      <c r="BV81" s="30" t="s">
        <v>25</v>
      </c>
    </row>
    <row r="82" spans="1:75" s="14" customFormat="1" ht="63.75" x14ac:dyDescent="0.2">
      <c r="A82" s="46" t="s">
        <v>706</v>
      </c>
      <c r="B82" s="47" t="s">
        <v>172</v>
      </c>
      <c r="C82" s="47" t="s">
        <v>23</v>
      </c>
      <c r="D82" s="47" t="s">
        <v>25</v>
      </c>
      <c r="E82" s="46" t="s">
        <v>770</v>
      </c>
      <c r="F82" s="47" t="s">
        <v>173</v>
      </c>
      <c r="G82" s="47" t="s">
        <v>249</v>
      </c>
      <c r="H82" s="46" t="s">
        <v>770</v>
      </c>
      <c r="I82" s="47" t="s">
        <v>249</v>
      </c>
      <c r="J82" s="47" t="s">
        <v>173</v>
      </c>
      <c r="K82" s="47" t="s">
        <v>322</v>
      </c>
      <c r="L82" s="47" t="s">
        <v>408</v>
      </c>
      <c r="M82" s="47" t="s">
        <v>340</v>
      </c>
      <c r="N82" s="47" t="s">
        <v>19</v>
      </c>
      <c r="O82" s="47" t="s">
        <v>339</v>
      </c>
      <c r="P82" s="47" t="s">
        <v>418</v>
      </c>
      <c r="Q82" s="48">
        <v>2013004730014</v>
      </c>
      <c r="R82" s="47" t="s">
        <v>568</v>
      </c>
      <c r="S82" s="47" t="s">
        <v>569</v>
      </c>
      <c r="T82" s="49">
        <v>100</v>
      </c>
      <c r="U82" s="49">
        <v>99.41</v>
      </c>
      <c r="V82" s="47" t="s">
        <v>584</v>
      </c>
      <c r="W82" s="50">
        <v>41404</v>
      </c>
      <c r="X82" s="51">
        <v>246047619</v>
      </c>
      <c r="Y82" s="51">
        <v>0</v>
      </c>
      <c r="Z82" s="51">
        <v>0</v>
      </c>
      <c r="AA82" s="51">
        <v>246047619</v>
      </c>
      <c r="AB82" s="51">
        <v>0</v>
      </c>
      <c r="AC82" s="51">
        <v>246047619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244586000</v>
      </c>
      <c r="AL82" s="51">
        <v>246047619</v>
      </c>
      <c r="AM82" s="52" t="s">
        <v>90</v>
      </c>
      <c r="AN82" s="53">
        <v>0</v>
      </c>
      <c r="AO82" s="53">
        <v>0</v>
      </c>
      <c r="AP82" s="54">
        <v>41640</v>
      </c>
      <c r="AQ82" s="54">
        <v>41670</v>
      </c>
      <c r="AR82" s="55">
        <v>1</v>
      </c>
      <c r="AS82" s="54">
        <v>41760</v>
      </c>
      <c r="AT82" s="54">
        <v>41790</v>
      </c>
      <c r="AU82" s="55">
        <v>1</v>
      </c>
      <c r="AV82" s="55">
        <v>246047619</v>
      </c>
      <c r="AW82" s="54">
        <v>41760</v>
      </c>
      <c r="AX82" s="54">
        <v>41790</v>
      </c>
      <c r="AY82" s="55">
        <v>1</v>
      </c>
      <c r="AZ82" s="47" t="s">
        <v>90</v>
      </c>
      <c r="BA82" s="47" t="s">
        <v>90</v>
      </c>
      <c r="BB82" s="47" t="s">
        <v>91</v>
      </c>
      <c r="BC82" s="57">
        <v>3000</v>
      </c>
      <c r="BD82" s="58" t="s">
        <v>92</v>
      </c>
      <c r="BE82" s="47" t="s">
        <v>93</v>
      </c>
      <c r="BF82" s="58" t="s">
        <v>596</v>
      </c>
      <c r="BG82" s="65">
        <v>41688</v>
      </c>
      <c r="BH82" s="65">
        <v>41724</v>
      </c>
      <c r="BI82" s="65"/>
      <c r="BJ82" s="58"/>
      <c r="BK82" s="60"/>
      <c r="BL82" s="59">
        <v>41404</v>
      </c>
      <c r="BM82" s="58" t="s">
        <v>609</v>
      </c>
      <c r="BN82" s="62"/>
      <c r="BO82" s="62"/>
      <c r="BP82" s="63"/>
      <c r="BQ82" s="52"/>
      <c r="BR82" s="52"/>
      <c r="BS82" s="51">
        <v>0</v>
      </c>
      <c r="BT82" s="51">
        <v>244586000</v>
      </c>
      <c r="BU82" s="51">
        <v>244586000</v>
      </c>
      <c r="BV82" s="30" t="s">
        <v>25</v>
      </c>
    </row>
    <row r="83" spans="1:75" s="14" customFormat="1" ht="63.75" x14ac:dyDescent="0.2">
      <c r="A83" s="46" t="s">
        <v>706</v>
      </c>
      <c r="B83" s="47" t="s">
        <v>172</v>
      </c>
      <c r="C83" s="47" t="s">
        <v>23</v>
      </c>
      <c r="D83" s="47" t="s">
        <v>25</v>
      </c>
      <c r="E83" s="46" t="s">
        <v>771</v>
      </c>
      <c r="F83" s="47" t="s">
        <v>173</v>
      </c>
      <c r="G83" s="47" t="s">
        <v>250</v>
      </c>
      <c r="H83" s="46" t="s">
        <v>771</v>
      </c>
      <c r="I83" s="47" t="s">
        <v>250</v>
      </c>
      <c r="J83" s="47" t="s">
        <v>173</v>
      </c>
      <c r="K83" s="47" t="s">
        <v>323</v>
      </c>
      <c r="L83" s="47" t="s">
        <v>409</v>
      </c>
      <c r="M83" s="47" t="s">
        <v>335</v>
      </c>
      <c r="N83" s="47" t="s">
        <v>19</v>
      </c>
      <c r="O83" s="47" t="s">
        <v>341</v>
      </c>
      <c r="P83" s="47" t="s">
        <v>421</v>
      </c>
      <c r="Q83" s="48">
        <v>2015004730013</v>
      </c>
      <c r="R83" s="47" t="s">
        <v>570</v>
      </c>
      <c r="S83" s="47" t="s">
        <v>571</v>
      </c>
      <c r="T83" s="49">
        <v>100</v>
      </c>
      <c r="U83" s="49">
        <v>50.42</v>
      </c>
      <c r="V83" s="47" t="s">
        <v>583</v>
      </c>
      <c r="W83" s="50">
        <v>42226</v>
      </c>
      <c r="X83" s="51">
        <v>156985388</v>
      </c>
      <c r="Y83" s="51">
        <v>0</v>
      </c>
      <c r="Z83" s="51">
        <v>154348588</v>
      </c>
      <c r="AA83" s="51">
        <v>311333976</v>
      </c>
      <c r="AB83" s="51">
        <v>0</v>
      </c>
      <c r="AC83" s="51">
        <v>156985388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154348588</v>
      </c>
      <c r="AK83" s="51">
        <v>156985388</v>
      </c>
      <c r="AL83" s="51">
        <v>156985388</v>
      </c>
      <c r="AM83" s="52" t="s">
        <v>90</v>
      </c>
      <c r="AN83" s="53">
        <v>0</v>
      </c>
      <c r="AO83" s="53">
        <v>0</v>
      </c>
      <c r="AP83" s="62">
        <v>42309</v>
      </c>
      <c r="AQ83" s="62">
        <v>42369</v>
      </c>
      <c r="AR83" s="66">
        <v>2</v>
      </c>
      <c r="AS83" s="56">
        <v>42278</v>
      </c>
      <c r="AT83" s="56">
        <v>42338</v>
      </c>
      <c r="AU83" s="66">
        <v>2</v>
      </c>
      <c r="AV83" s="55">
        <v>311333976</v>
      </c>
      <c r="AW83" s="56">
        <v>42278</v>
      </c>
      <c r="AX83" s="56">
        <v>42308</v>
      </c>
      <c r="AY83" s="55">
        <v>1</v>
      </c>
      <c r="AZ83" s="47" t="s">
        <v>90</v>
      </c>
      <c r="BA83" s="47" t="s">
        <v>90</v>
      </c>
      <c r="BB83" s="47" t="s">
        <v>91</v>
      </c>
      <c r="BC83" s="57">
        <v>4418</v>
      </c>
      <c r="BD83" s="58" t="s">
        <v>92</v>
      </c>
      <c r="BE83" s="47" t="s">
        <v>93</v>
      </c>
      <c r="BF83" s="58" t="s">
        <v>596</v>
      </c>
      <c r="BG83" s="65">
        <v>42257</v>
      </c>
      <c r="BH83" s="65">
        <v>42277</v>
      </c>
      <c r="BI83" s="65">
        <v>42226</v>
      </c>
      <c r="BJ83" s="64" t="s">
        <v>616</v>
      </c>
      <c r="BK83" s="64" t="s">
        <v>172</v>
      </c>
      <c r="BL83" s="59">
        <v>42226</v>
      </c>
      <c r="BM83" s="58" t="s">
        <v>619</v>
      </c>
      <c r="BN83" s="62"/>
      <c r="BO83" s="62"/>
      <c r="BP83" s="63"/>
      <c r="BQ83" s="52"/>
      <c r="BR83" s="52"/>
      <c r="BS83" s="51">
        <v>0</v>
      </c>
      <c r="BT83" s="51">
        <v>311333976</v>
      </c>
      <c r="BU83" s="51">
        <v>156985388</v>
      </c>
      <c r="BV83" s="30" t="s">
        <v>25</v>
      </c>
    </row>
    <row r="84" spans="1:75" s="14" customFormat="1" ht="63.75" x14ac:dyDescent="0.2">
      <c r="A84" s="46" t="s">
        <v>706</v>
      </c>
      <c r="B84" s="47" t="s">
        <v>172</v>
      </c>
      <c r="C84" s="47" t="s">
        <v>23</v>
      </c>
      <c r="D84" s="47" t="s">
        <v>25</v>
      </c>
      <c r="E84" s="46" t="s">
        <v>772</v>
      </c>
      <c r="F84" s="47" t="s">
        <v>173</v>
      </c>
      <c r="G84" s="47" t="s">
        <v>251</v>
      </c>
      <c r="H84" s="46" t="s">
        <v>772</v>
      </c>
      <c r="I84" s="47" t="s">
        <v>251</v>
      </c>
      <c r="J84" s="47" t="s">
        <v>173</v>
      </c>
      <c r="K84" s="47" t="s">
        <v>324</v>
      </c>
      <c r="L84" s="47" t="s">
        <v>410</v>
      </c>
      <c r="M84" s="47" t="s">
        <v>343</v>
      </c>
      <c r="N84" s="47" t="s">
        <v>19</v>
      </c>
      <c r="O84" s="47" t="s">
        <v>341</v>
      </c>
      <c r="P84" s="47" t="s">
        <v>421</v>
      </c>
      <c r="Q84" s="48">
        <v>2013004730016</v>
      </c>
      <c r="R84" s="47" t="s">
        <v>572</v>
      </c>
      <c r="S84" s="47" t="s">
        <v>573</v>
      </c>
      <c r="T84" s="49">
        <v>100</v>
      </c>
      <c r="U84" s="49">
        <v>99.48</v>
      </c>
      <c r="V84" s="47" t="s">
        <v>584</v>
      </c>
      <c r="W84" s="50">
        <v>41404</v>
      </c>
      <c r="X84" s="51">
        <v>246047619</v>
      </c>
      <c r="Y84" s="51">
        <v>0</v>
      </c>
      <c r="Z84" s="51">
        <v>0</v>
      </c>
      <c r="AA84" s="51">
        <v>246047619</v>
      </c>
      <c r="AB84" s="51">
        <v>0</v>
      </c>
      <c r="AC84" s="51">
        <v>246047619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244760000</v>
      </c>
      <c r="AL84" s="51">
        <v>246047619</v>
      </c>
      <c r="AM84" s="52" t="s">
        <v>90</v>
      </c>
      <c r="AN84" s="53">
        <v>0</v>
      </c>
      <c r="AO84" s="53">
        <v>0</v>
      </c>
      <c r="AP84" s="54">
        <v>41609</v>
      </c>
      <c r="AQ84" s="54">
        <v>41639</v>
      </c>
      <c r="AR84" s="55">
        <v>1</v>
      </c>
      <c r="AS84" s="54">
        <v>41609</v>
      </c>
      <c r="AT84" s="54">
        <v>41639</v>
      </c>
      <c r="AU84" s="55">
        <v>1</v>
      </c>
      <c r="AV84" s="55">
        <v>246047619</v>
      </c>
      <c r="AW84" s="54">
        <v>41699</v>
      </c>
      <c r="AX84" s="56">
        <v>41729</v>
      </c>
      <c r="AY84" s="55">
        <v>1</v>
      </c>
      <c r="AZ84" s="47" t="s">
        <v>90</v>
      </c>
      <c r="BA84" s="47" t="s">
        <v>90</v>
      </c>
      <c r="BB84" s="47" t="s">
        <v>91</v>
      </c>
      <c r="BC84" s="57">
        <v>8248</v>
      </c>
      <c r="BD84" s="58" t="s">
        <v>92</v>
      </c>
      <c r="BE84" s="47" t="s">
        <v>93</v>
      </c>
      <c r="BF84" s="58" t="s">
        <v>596</v>
      </c>
      <c r="BG84" s="59">
        <v>41596</v>
      </c>
      <c r="BH84" s="59">
        <v>41621</v>
      </c>
      <c r="BI84" s="59">
        <v>41368</v>
      </c>
      <c r="BJ84" s="58" t="s">
        <v>593</v>
      </c>
      <c r="BK84" s="60" t="s">
        <v>172</v>
      </c>
      <c r="BL84" s="59">
        <v>41404</v>
      </c>
      <c r="BM84" s="58" t="s">
        <v>609</v>
      </c>
      <c r="BN84" s="62"/>
      <c r="BO84" s="62"/>
      <c r="BP84" s="63"/>
      <c r="BQ84" s="52"/>
      <c r="BR84" s="52"/>
      <c r="BS84" s="51">
        <v>0</v>
      </c>
      <c r="BT84" s="51">
        <v>244760000</v>
      </c>
      <c r="BU84" s="51">
        <v>244760000</v>
      </c>
      <c r="BV84" s="30" t="s">
        <v>25</v>
      </c>
    </row>
    <row r="85" spans="1:75" s="14" customFormat="1" ht="63.75" x14ac:dyDescent="0.2">
      <c r="A85" s="46" t="s">
        <v>101</v>
      </c>
      <c r="B85" s="47" t="s">
        <v>174</v>
      </c>
      <c r="C85" s="47" t="s">
        <v>17</v>
      </c>
      <c r="D85" s="47" t="s">
        <v>25</v>
      </c>
      <c r="E85" s="46" t="s">
        <v>773</v>
      </c>
      <c r="F85" s="47" t="s">
        <v>173</v>
      </c>
      <c r="G85" s="47" t="s">
        <v>252</v>
      </c>
      <c r="H85" s="46" t="s">
        <v>773</v>
      </c>
      <c r="I85" s="47" t="s">
        <v>252</v>
      </c>
      <c r="J85" s="47" t="s">
        <v>173</v>
      </c>
      <c r="K85" s="47" t="s">
        <v>325</v>
      </c>
      <c r="L85" s="47" t="s">
        <v>411</v>
      </c>
      <c r="M85" s="47" t="s">
        <v>336</v>
      </c>
      <c r="N85" s="47" t="s">
        <v>19</v>
      </c>
      <c r="O85" s="47" t="s">
        <v>341</v>
      </c>
      <c r="P85" s="47" t="s">
        <v>421</v>
      </c>
      <c r="Q85" s="48">
        <v>2013738610005</v>
      </c>
      <c r="R85" s="47" t="s">
        <v>574</v>
      </c>
      <c r="S85" s="47" t="s">
        <v>575</v>
      </c>
      <c r="T85" s="49">
        <v>100</v>
      </c>
      <c r="U85" s="49">
        <v>99.99</v>
      </c>
      <c r="V85" s="47" t="s">
        <v>586</v>
      </c>
      <c r="W85" s="50">
        <v>41627</v>
      </c>
      <c r="X85" s="51">
        <v>251910240</v>
      </c>
      <c r="Y85" s="51">
        <v>0</v>
      </c>
      <c r="Z85" s="51">
        <v>0</v>
      </c>
      <c r="AA85" s="51">
        <v>251910240</v>
      </c>
      <c r="AB85" s="51">
        <v>0</v>
      </c>
      <c r="AC85" s="51">
        <v>251910240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251890000</v>
      </c>
      <c r="AL85" s="51">
        <v>251910240</v>
      </c>
      <c r="AM85" s="52" t="s">
        <v>90</v>
      </c>
      <c r="AN85" s="53">
        <v>0</v>
      </c>
      <c r="AO85" s="53">
        <v>0</v>
      </c>
      <c r="AP85" s="54">
        <v>41791</v>
      </c>
      <c r="AQ85" s="54">
        <v>41820</v>
      </c>
      <c r="AR85" s="55">
        <v>1</v>
      </c>
      <c r="AS85" s="54">
        <v>41791</v>
      </c>
      <c r="AT85" s="54">
        <v>41820</v>
      </c>
      <c r="AU85" s="55">
        <v>1</v>
      </c>
      <c r="AV85" s="55">
        <v>251910240</v>
      </c>
      <c r="AW85" s="54">
        <v>41852</v>
      </c>
      <c r="AX85" s="56">
        <v>41882</v>
      </c>
      <c r="AY85" s="55">
        <v>1</v>
      </c>
      <c r="AZ85" s="47" t="s">
        <v>90</v>
      </c>
      <c r="BA85" s="47" t="s">
        <v>90</v>
      </c>
      <c r="BB85" s="47" t="s">
        <v>91</v>
      </c>
      <c r="BC85" s="57">
        <v>14303</v>
      </c>
      <c r="BD85" s="58" t="s">
        <v>92</v>
      </c>
      <c r="BE85" s="47" t="s">
        <v>93</v>
      </c>
      <c r="BF85" s="58" t="s">
        <v>596</v>
      </c>
      <c r="BG85" s="59">
        <v>41740</v>
      </c>
      <c r="BH85" s="59">
        <v>41780</v>
      </c>
      <c r="BI85" s="59">
        <v>41723</v>
      </c>
      <c r="BJ85" s="58" t="s">
        <v>607</v>
      </c>
      <c r="BK85" s="60" t="s">
        <v>174</v>
      </c>
      <c r="BL85" s="59">
        <v>41627</v>
      </c>
      <c r="BM85" s="58" t="s">
        <v>603</v>
      </c>
      <c r="BN85" s="62"/>
      <c r="BO85" s="62"/>
      <c r="BP85" s="63"/>
      <c r="BQ85" s="52"/>
      <c r="BR85" s="52"/>
      <c r="BS85" s="51">
        <v>0</v>
      </c>
      <c r="BT85" s="51">
        <v>251890000</v>
      </c>
      <c r="BU85" s="51">
        <v>251890000</v>
      </c>
      <c r="BV85" s="30" t="s">
        <v>25</v>
      </c>
    </row>
    <row r="86" spans="1:75" s="14" customFormat="1" ht="63.75" x14ac:dyDescent="0.2">
      <c r="A86" s="46" t="s">
        <v>706</v>
      </c>
      <c r="B86" s="47" t="s">
        <v>172</v>
      </c>
      <c r="C86" s="47" t="s">
        <v>23</v>
      </c>
      <c r="D86" s="47" t="s">
        <v>25</v>
      </c>
      <c r="E86" s="46" t="s">
        <v>774</v>
      </c>
      <c r="F86" s="47" t="s">
        <v>173</v>
      </c>
      <c r="G86" s="47" t="s">
        <v>253</v>
      </c>
      <c r="H86" s="46" t="s">
        <v>774</v>
      </c>
      <c r="I86" s="47" t="s">
        <v>253</v>
      </c>
      <c r="J86" s="47" t="s">
        <v>173</v>
      </c>
      <c r="K86" s="47" t="s">
        <v>326</v>
      </c>
      <c r="L86" s="47" t="s">
        <v>412</v>
      </c>
      <c r="M86" s="47" t="s">
        <v>340</v>
      </c>
      <c r="N86" s="47" t="s">
        <v>19</v>
      </c>
      <c r="O86" s="47" t="s">
        <v>341</v>
      </c>
      <c r="P86" s="47" t="s">
        <v>421</v>
      </c>
      <c r="Q86" s="48">
        <v>2013004730025</v>
      </c>
      <c r="R86" s="47" t="s">
        <v>576</v>
      </c>
      <c r="S86" s="47" t="s">
        <v>577</v>
      </c>
      <c r="T86" s="49">
        <v>100</v>
      </c>
      <c r="U86" s="49">
        <v>0</v>
      </c>
      <c r="V86" s="47" t="s">
        <v>583</v>
      </c>
      <c r="W86" s="50">
        <v>41404</v>
      </c>
      <c r="X86" s="51">
        <v>246047619</v>
      </c>
      <c r="Y86" s="51">
        <v>0</v>
      </c>
      <c r="Z86" s="51">
        <v>0</v>
      </c>
      <c r="AA86" s="51">
        <v>246047619</v>
      </c>
      <c r="AB86" s="51">
        <v>0</v>
      </c>
      <c r="AC86" s="51">
        <v>246047619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246047619</v>
      </c>
      <c r="AM86" s="52" t="s">
        <v>90</v>
      </c>
      <c r="AN86" s="53">
        <v>0</v>
      </c>
      <c r="AO86" s="53">
        <v>0</v>
      </c>
      <c r="AP86" s="54">
        <v>41487</v>
      </c>
      <c r="AQ86" s="54">
        <v>41547</v>
      </c>
      <c r="AR86" s="55">
        <v>2</v>
      </c>
      <c r="AS86" s="54">
        <v>41487</v>
      </c>
      <c r="AT86" s="54">
        <v>41547</v>
      </c>
      <c r="AU86" s="55">
        <v>2</v>
      </c>
      <c r="AV86" s="55">
        <v>245804000</v>
      </c>
      <c r="AW86" s="54">
        <v>41609</v>
      </c>
      <c r="AX86" s="54">
        <v>41639</v>
      </c>
      <c r="AY86" s="55">
        <v>1</v>
      </c>
      <c r="AZ86" s="47" t="s">
        <v>90</v>
      </c>
      <c r="BA86" s="47" t="s">
        <v>90</v>
      </c>
      <c r="BB86" s="47" t="s">
        <v>91</v>
      </c>
      <c r="BC86" s="57">
        <v>3446</v>
      </c>
      <c r="BD86" s="58" t="s">
        <v>92</v>
      </c>
      <c r="BE86" s="47" t="s">
        <v>93</v>
      </c>
      <c r="BF86" s="58" t="s">
        <v>596</v>
      </c>
      <c r="BG86" s="59">
        <v>41508</v>
      </c>
      <c r="BH86" s="59">
        <v>41541</v>
      </c>
      <c r="BI86" s="59">
        <v>41404</v>
      </c>
      <c r="BJ86" s="58" t="s">
        <v>609</v>
      </c>
      <c r="BK86" s="60" t="s">
        <v>172</v>
      </c>
      <c r="BL86" s="59">
        <v>41404</v>
      </c>
      <c r="BM86" s="58" t="s">
        <v>609</v>
      </c>
      <c r="BN86" s="62"/>
      <c r="BO86" s="62"/>
      <c r="BP86" s="63"/>
      <c r="BQ86" s="52"/>
      <c r="BR86" s="52"/>
      <c r="BS86" s="51">
        <v>0</v>
      </c>
      <c r="BT86" s="51">
        <v>245804000</v>
      </c>
      <c r="BU86" s="51">
        <v>245804000</v>
      </c>
      <c r="BV86" s="30" t="s">
        <v>25</v>
      </c>
    </row>
    <row r="87" spans="1:75" s="89" customFormat="1" ht="63.75" x14ac:dyDescent="0.2">
      <c r="A87" s="71" t="s">
        <v>707</v>
      </c>
      <c r="B87" s="72" t="s">
        <v>175</v>
      </c>
      <c r="C87" s="72" t="s">
        <v>23</v>
      </c>
      <c r="D87" s="72" t="s">
        <v>33</v>
      </c>
      <c r="E87" s="71" t="s">
        <v>775</v>
      </c>
      <c r="F87" s="72" t="s">
        <v>254</v>
      </c>
      <c r="G87" s="72" t="s">
        <v>255</v>
      </c>
      <c r="H87" s="71" t="s">
        <v>775</v>
      </c>
      <c r="I87" s="72" t="s">
        <v>255</v>
      </c>
      <c r="J87" s="72" t="s">
        <v>254</v>
      </c>
      <c r="K87" s="72" t="s">
        <v>327</v>
      </c>
      <c r="L87" s="72" t="s">
        <v>413</v>
      </c>
      <c r="M87" s="72" t="s">
        <v>344</v>
      </c>
      <c r="N87" s="72" t="s">
        <v>19</v>
      </c>
      <c r="O87" s="72" t="s">
        <v>332</v>
      </c>
      <c r="P87" s="72" t="s">
        <v>417</v>
      </c>
      <c r="Q87" s="73">
        <v>2014003760008</v>
      </c>
      <c r="R87" s="73" t="s">
        <v>578</v>
      </c>
      <c r="S87" s="72" t="s">
        <v>579</v>
      </c>
      <c r="T87" s="74">
        <v>100</v>
      </c>
      <c r="U87" s="74">
        <v>100</v>
      </c>
      <c r="V87" s="72" t="s">
        <v>584</v>
      </c>
      <c r="W87" s="75">
        <v>42146</v>
      </c>
      <c r="X87" s="76">
        <v>25950000</v>
      </c>
      <c r="Y87" s="76">
        <v>0</v>
      </c>
      <c r="Z87" s="76">
        <v>0</v>
      </c>
      <c r="AA87" s="76">
        <v>25950000</v>
      </c>
      <c r="AB87" s="76">
        <v>25950000</v>
      </c>
      <c r="AC87" s="76">
        <v>0</v>
      </c>
      <c r="AD87" s="76">
        <v>0</v>
      </c>
      <c r="AE87" s="76">
        <v>0</v>
      </c>
      <c r="AF87" s="76">
        <v>0</v>
      </c>
      <c r="AG87" s="76">
        <v>0</v>
      </c>
      <c r="AH87" s="76">
        <v>0</v>
      </c>
      <c r="AI87" s="76">
        <v>0</v>
      </c>
      <c r="AJ87" s="76">
        <v>0</v>
      </c>
      <c r="AK87" s="76">
        <v>25950000</v>
      </c>
      <c r="AL87" s="76">
        <v>25950000</v>
      </c>
      <c r="AM87" s="77" t="s">
        <v>90</v>
      </c>
      <c r="AN87" s="78">
        <v>0</v>
      </c>
      <c r="AO87" s="78">
        <v>0</v>
      </c>
      <c r="AP87" s="79">
        <v>41944</v>
      </c>
      <c r="AQ87" s="79">
        <v>41973</v>
      </c>
      <c r="AR87" s="76">
        <v>1</v>
      </c>
      <c r="AS87" s="80">
        <v>41944</v>
      </c>
      <c r="AT87" s="80">
        <v>41973</v>
      </c>
      <c r="AU87" s="76">
        <v>1</v>
      </c>
      <c r="AV87" s="81">
        <v>25950000</v>
      </c>
      <c r="AW87" s="80">
        <v>42036</v>
      </c>
      <c r="AX87" s="80">
        <v>42063</v>
      </c>
      <c r="AY87" s="81">
        <v>1</v>
      </c>
      <c r="AZ87" s="72" t="s">
        <v>90</v>
      </c>
      <c r="BA87" s="72" t="s">
        <v>90</v>
      </c>
      <c r="BB87" s="72" t="s">
        <v>91</v>
      </c>
      <c r="BC87" s="82">
        <v>25703</v>
      </c>
      <c r="BD87" s="83" t="s">
        <v>92</v>
      </c>
      <c r="BE87" s="72" t="s">
        <v>93</v>
      </c>
      <c r="BF87" s="83" t="s">
        <v>596</v>
      </c>
      <c r="BG87" s="84">
        <v>41962</v>
      </c>
      <c r="BH87" s="84">
        <v>41971</v>
      </c>
      <c r="BI87" s="84">
        <v>41864</v>
      </c>
      <c r="BJ87" s="85" t="s">
        <v>611</v>
      </c>
      <c r="BK87" s="85" t="s">
        <v>175</v>
      </c>
      <c r="BL87" s="86">
        <v>42146</v>
      </c>
      <c r="BM87" s="83" t="s">
        <v>609</v>
      </c>
      <c r="BN87" s="79"/>
      <c r="BO87" s="79"/>
      <c r="BP87" s="87"/>
      <c r="BQ87" s="77"/>
      <c r="BR87" s="77"/>
      <c r="BS87" s="76">
        <v>0</v>
      </c>
      <c r="BT87" s="76">
        <v>25950000</v>
      </c>
      <c r="BU87" s="76">
        <v>25950000</v>
      </c>
      <c r="BV87" s="88" t="s">
        <v>33</v>
      </c>
      <c r="BW87" s="14"/>
    </row>
    <row r="88" spans="1:75" s="89" customFormat="1" ht="63.75" x14ac:dyDescent="0.2">
      <c r="A88" s="71" t="s">
        <v>708</v>
      </c>
      <c r="B88" s="72" t="s">
        <v>176</v>
      </c>
      <c r="C88" s="72" t="s">
        <v>17</v>
      </c>
      <c r="D88" s="72" t="s">
        <v>32</v>
      </c>
      <c r="E88" s="71" t="s">
        <v>776</v>
      </c>
      <c r="F88" s="72" t="s">
        <v>256</v>
      </c>
      <c r="G88" s="72" t="s">
        <v>257</v>
      </c>
      <c r="H88" s="71" t="s">
        <v>776</v>
      </c>
      <c r="I88" s="72" t="s">
        <v>257</v>
      </c>
      <c r="J88" s="72" t="s">
        <v>256</v>
      </c>
      <c r="K88" s="72" t="s">
        <v>328</v>
      </c>
      <c r="L88" s="72" t="s">
        <v>414</v>
      </c>
      <c r="M88" s="72" t="s">
        <v>343</v>
      </c>
      <c r="N88" s="72" t="s">
        <v>19</v>
      </c>
      <c r="O88" s="72" t="s">
        <v>341</v>
      </c>
      <c r="P88" s="72" t="s">
        <v>421</v>
      </c>
      <c r="Q88" s="73">
        <v>2013971610003</v>
      </c>
      <c r="R88" s="73" t="s">
        <v>580</v>
      </c>
      <c r="S88" s="72" t="s">
        <v>581</v>
      </c>
      <c r="T88" s="74">
        <v>100</v>
      </c>
      <c r="U88" s="74">
        <v>0</v>
      </c>
      <c r="V88" s="72" t="s">
        <v>583</v>
      </c>
      <c r="W88" s="75">
        <v>41467</v>
      </c>
      <c r="X88" s="76">
        <v>186882412</v>
      </c>
      <c r="Y88" s="76">
        <v>0</v>
      </c>
      <c r="Z88" s="76">
        <v>0</v>
      </c>
      <c r="AA88" s="76">
        <v>186882412</v>
      </c>
      <c r="AB88" s="76">
        <v>186882412</v>
      </c>
      <c r="AC88" s="76">
        <v>0</v>
      </c>
      <c r="AD88" s="76">
        <v>0</v>
      </c>
      <c r="AE88" s="76">
        <v>0</v>
      </c>
      <c r="AF88" s="76">
        <v>0</v>
      </c>
      <c r="AG88" s="76">
        <v>0</v>
      </c>
      <c r="AH88" s="76">
        <v>0</v>
      </c>
      <c r="AI88" s="76">
        <v>0</v>
      </c>
      <c r="AJ88" s="76">
        <v>0</v>
      </c>
      <c r="AK88" s="76">
        <v>0</v>
      </c>
      <c r="AL88" s="76">
        <v>186882412</v>
      </c>
      <c r="AM88" s="77" t="s">
        <v>90</v>
      </c>
      <c r="AN88" s="78">
        <v>0</v>
      </c>
      <c r="AO88" s="78">
        <v>0</v>
      </c>
      <c r="AP88" s="79">
        <v>41821</v>
      </c>
      <c r="AQ88" s="79">
        <v>41912</v>
      </c>
      <c r="AR88" s="76">
        <v>3</v>
      </c>
      <c r="AS88" s="80">
        <v>41821</v>
      </c>
      <c r="AT88" s="80">
        <v>41912</v>
      </c>
      <c r="AU88" s="76">
        <v>3</v>
      </c>
      <c r="AV88" s="81">
        <v>185924592</v>
      </c>
      <c r="AW88" s="80">
        <v>41821</v>
      </c>
      <c r="AX88" s="80">
        <v>41912</v>
      </c>
      <c r="AY88" s="81">
        <v>3</v>
      </c>
      <c r="AZ88" s="72" t="s">
        <v>90</v>
      </c>
      <c r="BA88" s="72" t="s">
        <v>90</v>
      </c>
      <c r="BB88" s="72" t="s">
        <v>91</v>
      </c>
      <c r="BC88" s="82">
        <v>1288</v>
      </c>
      <c r="BD88" s="83" t="s">
        <v>92</v>
      </c>
      <c r="BE88" s="72" t="s">
        <v>93</v>
      </c>
      <c r="BF88" s="83" t="s">
        <v>596</v>
      </c>
      <c r="BG88" s="84">
        <v>41550</v>
      </c>
      <c r="BH88" s="84">
        <v>41586</v>
      </c>
      <c r="BI88" s="84">
        <v>41463</v>
      </c>
      <c r="BJ88" s="85" t="s">
        <v>646</v>
      </c>
      <c r="BK88" s="85" t="s">
        <v>176</v>
      </c>
      <c r="BL88" s="86">
        <v>41467</v>
      </c>
      <c r="BM88" s="83" t="s">
        <v>602</v>
      </c>
      <c r="BN88" s="79"/>
      <c r="BO88" s="79"/>
      <c r="BP88" s="87"/>
      <c r="BQ88" s="77"/>
      <c r="BR88" s="77"/>
      <c r="BS88" s="76">
        <v>0</v>
      </c>
      <c r="BT88" s="76">
        <v>186681415</v>
      </c>
      <c r="BU88" s="76">
        <v>186681415</v>
      </c>
      <c r="BV88" s="88" t="s">
        <v>649</v>
      </c>
      <c r="BW88" s="14"/>
    </row>
    <row r="89" spans="1:75" ht="16.5" x14ac:dyDescent="0.2">
      <c r="A89" s="20"/>
      <c r="B89" s="20"/>
      <c r="C89" s="20"/>
      <c r="D89" s="20"/>
      <c r="E89" s="20"/>
      <c r="F89" s="20"/>
      <c r="G89" s="20"/>
      <c r="H89" s="33"/>
      <c r="I89" s="34"/>
      <c r="J89" s="34"/>
      <c r="K89" s="34"/>
      <c r="L89" s="34"/>
      <c r="M89" s="34"/>
      <c r="N89" s="34"/>
      <c r="O89" s="35"/>
      <c r="P89" s="34"/>
      <c r="Q89" s="36"/>
      <c r="R89" s="34"/>
      <c r="S89" s="34"/>
      <c r="T89" s="37"/>
      <c r="U89" s="37"/>
      <c r="V89" s="34"/>
      <c r="W89" s="38"/>
      <c r="X89" s="32">
        <f>SUBTOTAL(109,Tabla13[VALOR SGR])</f>
        <v>47300312628</v>
      </c>
      <c r="Y89" s="32">
        <f>SUBTOTAL(109,Tabla13[VALOR NACIÓN])</f>
        <v>41000000</v>
      </c>
      <c r="Z89" s="32">
        <f>SUBTOTAL(109,Tabla13[VALOR OTROS])</f>
        <v>4718954774</v>
      </c>
      <c r="AA89" s="32">
        <f>SUBTOTAL(109,Tabla13[TOTAL PROYECTO])</f>
        <v>52060267402</v>
      </c>
      <c r="AB89" s="32">
        <f>SUBTOTAL(109,Tabla13[DIRECTAS])</f>
        <v>28858004668</v>
      </c>
      <c r="AC89" s="32">
        <f>SUBTOTAL(109,Tabla13[FCR_40])</f>
        <v>11888805328</v>
      </c>
      <c r="AD89" s="32">
        <f>SUBTOTAL(109,Tabla13[FCR_60])</f>
        <v>1499750000</v>
      </c>
      <c r="AE89" s="32">
        <f>SUBTOTAL(109,Tabla13[FDR])</f>
        <v>3000000000</v>
      </c>
      <c r="AF89" s="32">
        <f>SUBTOTAL(109,Tabla13[FCTEI])</f>
        <v>2053752632</v>
      </c>
      <c r="AG89" s="32">
        <f>SUBTOTAL(109,Tabla13[CORMAGDALENA])</f>
        <v>0</v>
      </c>
      <c r="AH89" s="32">
        <f>SUBTOTAL(109,Tabla13[INCENTIVO A LA PRODUCCIÓN])</f>
        <v>0</v>
      </c>
      <c r="AI89" s="32">
        <f>SUBTOTAL(109,Tabla13[PGN])</f>
        <v>41000000</v>
      </c>
      <c r="AJ89" s="32">
        <f>SUBTOTAL(109,Tabla13[OTROS])</f>
        <v>4718954774</v>
      </c>
      <c r="AK89" s="32">
        <f>SUBTOTAL(109,Tabla13[PAGOS REGISTRADOS EN CUENTAS])</f>
        <v>43590370589.110008</v>
      </c>
      <c r="AL89" s="32">
        <f>SUBTOTAL(109,Tabla13[VALOR TOTAL SGR EN SUIFP])</f>
        <v>47300312628</v>
      </c>
      <c r="AM89" s="34"/>
      <c r="AN89" s="37"/>
      <c r="AO89" s="37"/>
      <c r="AP89" s="37"/>
      <c r="AQ89" s="37"/>
      <c r="AR89" s="37">
        <f>SUBTOTAL(109,Tabla13[PLAZO(MESES) PROGRAMACIÓN INICIAL])</f>
        <v>317</v>
      </c>
      <c r="AS89" s="37"/>
      <c r="AT89" s="37"/>
      <c r="AU89" s="37">
        <f>SUBTOTAL(109,Tabla13[PLAZO(MESES) PROGRAMACIÓN ACTUAL])</f>
        <v>357</v>
      </c>
      <c r="AV89" s="32">
        <f>SUBTOTAL(109,Tabla13[VALOR PROGRAMADO])</f>
        <v>51402816105.629997</v>
      </c>
      <c r="AW89" s="37"/>
      <c r="AX89" s="37"/>
      <c r="AY89" s="37"/>
      <c r="AZ89" s="34"/>
      <c r="BA89" s="34"/>
      <c r="BB89" s="34"/>
      <c r="BC89" s="39">
        <f>SUBTOTAL(109,Tabla13[NÚMERO DE BENEFICIARIOS])</f>
        <v>3739370</v>
      </c>
      <c r="BD89" s="33"/>
      <c r="BE89" s="33"/>
      <c r="BF89" s="40"/>
      <c r="BG89" s="40"/>
      <c r="BH89" s="33"/>
      <c r="BI89" s="41"/>
      <c r="BJ89" s="34"/>
      <c r="BK89" s="34"/>
      <c r="BL89" s="41"/>
      <c r="BM89" s="34"/>
      <c r="BN89" s="34"/>
      <c r="BO89" s="34"/>
      <c r="BP89" s="34"/>
      <c r="BQ89" s="34"/>
      <c r="BR89" s="34"/>
      <c r="BS89" s="42">
        <f>SUBTOTAL(109,Tabla13[COSTO CONTRATO PLAN])</f>
        <v>0</v>
      </c>
      <c r="BT89" s="42">
        <f>SUBTOTAL(109,Tabla13[VALOR TOTAL DE LOS CONTRATOS])</f>
        <v>48678378135.150002</v>
      </c>
      <c r="BU89" s="42">
        <f>SUBTOTAL(109,Tabla13[VALOR CONTRATADO CON SGR])</f>
        <v>44678449923.129997</v>
      </c>
      <c r="BV89" s="43"/>
    </row>
    <row r="90" spans="1:75" ht="16.5" x14ac:dyDescent="0.2">
      <c r="A90" s="21"/>
      <c r="X90" s="24"/>
      <c r="Y90" s="24"/>
      <c r="Z90" s="25"/>
      <c r="AA90" s="24"/>
      <c r="AB90" s="24"/>
      <c r="AK90" s="18"/>
      <c r="AL90" s="19"/>
      <c r="BC90" s="24"/>
    </row>
    <row r="91" spans="1:75" x14ac:dyDescent="0.2">
      <c r="X91" s="25"/>
      <c r="Z91" s="25"/>
      <c r="AA91" s="24"/>
      <c r="AB91" s="24"/>
      <c r="AC91" s="24"/>
      <c r="AD91" s="24"/>
      <c r="AE91" s="24"/>
      <c r="AF91" s="24"/>
      <c r="AG91" s="24"/>
      <c r="AH91" s="24"/>
      <c r="AJ91" s="24">
        <f>+Tabla13[[#Totals],[VALOR NACIÓN]]-Tabla13[[#Totals],[OTROS]]</f>
        <v>-4677954774</v>
      </c>
      <c r="BC91" s="28"/>
    </row>
    <row r="92" spans="1:75" x14ac:dyDescent="0.2">
      <c r="X92" s="25"/>
      <c r="Y92" s="24"/>
      <c r="Z92" s="29"/>
      <c r="AA92" s="25"/>
      <c r="AB92" s="24"/>
      <c r="AC92" s="24"/>
      <c r="AD92" s="24"/>
      <c r="AE92" s="28"/>
      <c r="AF92" s="24"/>
      <c r="AG92" s="28"/>
      <c r="AH92" s="28"/>
    </row>
    <row r="93" spans="1:75" x14ac:dyDescent="0.2">
      <c r="X93" s="25"/>
      <c r="Y93" s="24"/>
      <c r="Z93" s="29"/>
      <c r="AB93" s="28"/>
      <c r="AC93" s="28"/>
      <c r="AD93" s="28"/>
      <c r="AE93" s="28"/>
      <c r="AF93" s="28"/>
    </row>
    <row r="94" spans="1:75" x14ac:dyDescent="0.2">
      <c r="Y94" s="29"/>
      <c r="Z94" s="29"/>
      <c r="AA94" s="29"/>
      <c r="AB94" s="24"/>
    </row>
    <row r="95" spans="1:75" x14ac:dyDescent="0.2">
      <c r="AB95" s="28"/>
    </row>
  </sheetData>
  <sheetProtection algorithmName="SHA-512" hashValue="S9MF13+tw94mIs1sC5PExlSdKvUu4DZT1e54vs3B5vDc8I0b+jmnifNI2ArE2uGP37u9VuUkJ/q+oOF4UCBWSQ==" saltValue="4S9he+R5jdcP3yiC+9Mk6Q==" spinCount="100000" sheet="1" objects="1" scenarios="1"/>
  <autoFilter ref="BW9:BW88"/>
  <mergeCells count="6">
    <mergeCell ref="A7:K7"/>
    <mergeCell ref="A1:G1"/>
    <mergeCell ref="A2:G2"/>
    <mergeCell ref="A3:G3"/>
    <mergeCell ref="A4:G4"/>
    <mergeCell ref="A6:K6"/>
  </mergeCells>
  <pageMargins left="0.70866141732283472" right="0.70866141732283472" top="0.74803149606299213" bottom="0.74803149606299213" header="0.31496062992125984" footer="0.31496062992125984"/>
  <pageSetup scale="1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Antonio Cifuentes Paez</dc:creator>
  <cp:lastModifiedBy>David Felipe Perez Prieto</cp:lastModifiedBy>
  <cp:lastPrinted>2016-10-25T21:14:36Z</cp:lastPrinted>
  <dcterms:created xsi:type="dcterms:W3CDTF">2014-05-06T20:13:11Z</dcterms:created>
  <dcterms:modified xsi:type="dcterms:W3CDTF">2017-04-17T20:06:51Z</dcterms:modified>
</cp:coreProperties>
</file>