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htchmydocs.anh.gov.co\sperfiles\jorge.sanabria\My Documents\RESPUESTAS CONGRESO NAL\"/>
    </mc:Choice>
  </mc:AlternateContent>
  <xr:revisionPtr revIDLastSave="0" documentId="8_{9D7D1653-A1CB-4AF4-898F-E872B9088279}" xr6:coauthVersionLast="47" xr6:coauthVersionMax="47" xr10:uidLastSave="{00000000-0000-0000-0000-000000000000}"/>
  <bookViews>
    <workbookView xWindow="-120" yWindow="-120" windowWidth="29040" windowHeight="15720" xr2:uid="{8DA2AB7A-CCD8-414F-BDC5-E1E209A84C0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6" i="1"/>
  <c r="C16" i="1"/>
  <c r="C12" i="1"/>
  <c r="E16" i="1"/>
  <c r="D16" i="1"/>
  <c r="D12" i="1"/>
  <c r="E12" i="1"/>
  <c r="C6" i="1"/>
  <c r="D6" i="1" s="1"/>
  <c r="F6" i="1"/>
  <c r="G6" i="1" s="1"/>
  <c r="F4" i="1"/>
  <c r="G4" i="1" s="1"/>
  <c r="C5" i="1"/>
  <c r="D5" i="1" s="1"/>
  <c r="C4" i="1"/>
  <c r="D4" i="1" s="1"/>
  <c r="F5" i="1"/>
  <c r="G5" i="1" s="1"/>
</calcChain>
</file>

<file path=xl/sharedStrings.xml><?xml version="1.0" encoding="utf-8"?>
<sst xmlns="http://schemas.openxmlformats.org/spreadsheetml/2006/main" count="17" uniqueCount="14">
  <si>
    <t>CONTRATACION PRESTACION DE SERVICIOS ANH 2022 A 30 DE JUNIO DE 2025</t>
  </si>
  <si>
    <t>Vigencia</t>
  </si>
  <si>
    <t>Variación absoluta</t>
  </si>
  <si>
    <t>Variación relativa</t>
  </si>
  <si>
    <t>Variación Relativa</t>
  </si>
  <si>
    <t>Variación Absoluta</t>
  </si>
  <si>
    <t>A 02-02-02 ADQUISICION DE SERVICIOS</t>
  </si>
  <si>
    <t>A 05-01-02 ADQUISICION SERVICIOS</t>
  </si>
  <si>
    <t>COMPROMETIDO</t>
  </si>
  <si>
    <t>PRESUPUESTADO</t>
  </si>
  <si>
    <t>TOTAL</t>
  </si>
  <si>
    <t>Fuente ejecuciones SIIF Diana Londoño</t>
  </si>
  <si>
    <t xml:space="preserve">Presupuestado </t>
  </si>
  <si>
    <t>Comprometido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</si>
</sst>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4" fontId="0" fillId="0" borderId="0" xfId="0" applyNumberFormat="1"/>
    <xf numFmtId="44" fontId="0" fillId="0" borderId="0" xfId="1" applyFont="1"/>
    <xf numFmtId="44" fontId="0" fillId="0" borderId="1" xfId="1" applyFont="1" applyBorder="1"/>
    <xf numFmtId="44" fontId="3" fillId="0" borderId="1" xfId="1" applyFont="1" applyBorder="1"/>
    <xf numFmtId="44" fontId="3" fillId="0" borderId="1" xfId="1" applyFont="1" applyBorder="1" applyAlignment="1">
      <alignment horizontal="center"/>
    </xf>
    <xf numFmtId="44" fontId="2" fillId="0" borderId="1" xfId="1" applyFont="1" applyBorder="1"/>
    <xf numFmtId="44" fontId="3" fillId="0" borderId="2" xfId="1" applyFont="1" applyBorder="1" applyAlignment="1">
      <alignment horizontal="center"/>
    </xf>
    <xf numFmtId="44" fontId="3" fillId="0" borderId="3" xfId="1" applyFont="1" applyBorder="1" applyAlignment="1">
      <alignment horizontal="center"/>
    </xf>
    <xf numFmtId="44" fontId="3" fillId="0" borderId="4" xfId="1" applyFont="1" applyBorder="1" applyAlignment="1">
      <alignment horizontal="center"/>
    </xf>
    <xf numFmtId="9" fontId="0" fillId="0" borderId="1" xfId="2" applyFont="1" applyBorder="1"/>
    <xf numFmtId="9" fontId="2" fillId="0" borderId="1" xfId="2" applyFont="1" applyBorder="1"/>
    <xf numFmtId="9" fontId="4" fillId="0" borderId="1" xfId="2" applyFont="1" applyBorder="1"/>
    <xf numFmtId="0" fontId="0" fillId="0" borderId="0" xfId="0" applyNumberFormat="1"/>
    <xf numFmtId="0" fontId="3" fillId="0" borderId="1" xfId="0" applyFont="1" applyBorder="1" applyAlignment="1">
      <alignment wrapText="1"/>
    </xf>
    <xf numFmtId="0" fontId="3" fillId="0" borderId="1" xfId="0" applyNumberFormat="1" applyFont="1" applyBorder="1"/>
    <xf numFmtId="0" fontId="3" fillId="0" borderId="1" xfId="1" applyNumberFormat="1" applyFont="1" applyFill="1" applyBorder="1"/>
    <xf numFmtId="0" fontId="0" fillId="0" borderId="1" xfId="0" applyBorder="1" applyAlignment="1">
      <alignment wrapText="1"/>
    </xf>
    <xf numFmtId="44" fontId="0" fillId="0" borderId="1" xfId="1" applyFont="1" applyBorder="1" applyAlignment="1">
      <alignment wrapText="1"/>
    </xf>
    <xf numFmtId="44" fontId="3" fillId="0" borderId="1" xfId="1" applyFont="1" applyBorder="1" applyAlignment="1">
      <alignment wrapText="1"/>
    </xf>
    <xf numFmtId="0" fontId="5" fillId="0" borderId="0" xfId="0" applyFont="1"/>
    <xf numFmtId="0" fontId="3" fillId="0" borderId="1" xfId="1" applyNumberFormat="1" applyFont="1" applyBorder="1"/>
    <xf numFmtId="14" fontId="3" fillId="0" borderId="1" xfId="1" applyNumberFormat="1" applyFont="1" applyBorder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C3FF-9E49-4D92-B2A7-1FC435330B1B}">
  <dimension ref="A1:K17"/>
  <sheetViews>
    <sheetView tabSelected="1" workbookViewId="0">
      <selection activeCell="H13" sqref="H13"/>
    </sheetView>
  </sheetViews>
  <sheetFormatPr baseColWidth="10" defaultRowHeight="15" x14ac:dyDescent="0.25"/>
  <cols>
    <col min="1" max="1" width="23.28515625" customWidth="1"/>
    <col min="2" max="3" width="19.140625" customWidth="1"/>
    <col min="4" max="4" width="20.85546875" customWidth="1"/>
    <col min="5" max="5" width="19.7109375" customWidth="1"/>
    <col min="6" max="6" width="19.140625" customWidth="1"/>
    <col min="7" max="7" width="20.85546875" customWidth="1"/>
    <col min="8" max="8" width="24.42578125" customWidth="1"/>
    <col min="9" max="9" width="16.42578125" bestFit="1" customWidth="1"/>
    <col min="11" max="11" width="21" customWidth="1"/>
  </cols>
  <sheetData>
    <row r="1" spans="1:11" x14ac:dyDescent="0.25">
      <c r="A1" s="7" t="s">
        <v>0</v>
      </c>
      <c r="B1" s="8"/>
      <c r="C1" s="8"/>
      <c r="D1" s="8"/>
      <c r="E1" s="8"/>
      <c r="F1" s="8"/>
      <c r="G1" s="9"/>
      <c r="H1" s="2"/>
    </row>
    <row r="2" spans="1:11" x14ac:dyDescent="0.25">
      <c r="A2" s="4" t="s">
        <v>1</v>
      </c>
      <c r="B2" s="5" t="s">
        <v>12</v>
      </c>
      <c r="C2" s="5" t="s">
        <v>5</v>
      </c>
      <c r="D2" s="5" t="s">
        <v>4</v>
      </c>
      <c r="E2" s="5" t="s">
        <v>13</v>
      </c>
      <c r="F2" s="4" t="s">
        <v>2</v>
      </c>
      <c r="G2" s="4" t="s">
        <v>3</v>
      </c>
      <c r="H2" s="2"/>
    </row>
    <row r="3" spans="1:11" x14ac:dyDescent="0.25">
      <c r="A3" s="21">
        <v>2022</v>
      </c>
      <c r="B3" s="3">
        <v>51408910175</v>
      </c>
      <c r="C3" s="3"/>
      <c r="D3" s="10"/>
      <c r="E3" s="3">
        <v>40590413453.959999</v>
      </c>
      <c r="F3" s="3"/>
      <c r="G3" s="3"/>
      <c r="H3" s="2"/>
      <c r="K3" s="1"/>
    </row>
    <row r="4" spans="1:11" x14ac:dyDescent="0.25">
      <c r="A4" s="21">
        <v>2023</v>
      </c>
      <c r="B4" s="3">
        <v>46930031161</v>
      </c>
      <c r="C4" s="6">
        <f>+B4-B3</f>
        <v>-4478879014</v>
      </c>
      <c r="D4" s="11">
        <f>C4/B3</f>
        <v>-8.7122621326799987E-2</v>
      </c>
      <c r="E4" s="3">
        <v>35128483590.089996</v>
      </c>
      <c r="F4" s="6">
        <f>+E4-E3</f>
        <v>-5461929863.8700027</v>
      </c>
      <c r="G4" s="11">
        <f>F4/E3</f>
        <v>-0.13456206525378808</v>
      </c>
      <c r="H4" s="2"/>
      <c r="I4" s="1"/>
    </row>
    <row r="5" spans="1:11" x14ac:dyDescent="0.25">
      <c r="A5" s="21">
        <v>2024</v>
      </c>
      <c r="B5" s="3">
        <v>52689953419</v>
      </c>
      <c r="C5" s="3">
        <f>+B5-B4</f>
        <v>5759922258</v>
      </c>
      <c r="D5" s="12">
        <f>C5/B4</f>
        <v>0.12273425172550569</v>
      </c>
      <c r="E5" s="3">
        <v>47707794124.849998</v>
      </c>
      <c r="F5" s="3">
        <f>+E5-E4</f>
        <v>12579310534.760002</v>
      </c>
      <c r="G5" s="12">
        <f t="shared" ref="G5:G6" si="0">F5/E4</f>
        <v>0.3580943225886562</v>
      </c>
      <c r="H5" s="2"/>
    </row>
    <row r="6" spans="1:11" x14ac:dyDescent="0.25">
      <c r="A6" s="22">
        <v>45838</v>
      </c>
      <c r="B6" s="3">
        <v>56593665384</v>
      </c>
      <c r="C6" s="3">
        <f>+B6-B5</f>
        <v>3903711965</v>
      </c>
      <c r="D6" s="12">
        <f>C6/B5</f>
        <v>7.4088354832219705E-2</v>
      </c>
      <c r="E6" s="3">
        <v>39519083517.389999</v>
      </c>
      <c r="F6" s="6">
        <f>+E6-E5</f>
        <v>-8188710607.4599991</v>
      </c>
      <c r="G6" s="11">
        <f t="shared" si="0"/>
        <v>-0.17164303564382721</v>
      </c>
      <c r="H6" s="2"/>
    </row>
    <row r="9" spans="1:11" ht="26.25" customHeight="1" x14ac:dyDescent="0.25">
      <c r="A9" s="14" t="s">
        <v>9</v>
      </c>
      <c r="B9" s="15">
        <v>2022</v>
      </c>
      <c r="C9" s="15">
        <v>2023</v>
      </c>
      <c r="D9" s="16">
        <v>2024</v>
      </c>
      <c r="E9" s="15">
        <v>2025</v>
      </c>
      <c r="F9" s="13"/>
    </row>
    <row r="10" spans="1:11" ht="30" x14ac:dyDescent="0.25">
      <c r="A10" s="17" t="s">
        <v>6</v>
      </c>
      <c r="B10" s="18">
        <v>9724687394</v>
      </c>
      <c r="C10" s="3">
        <v>10263139888</v>
      </c>
      <c r="D10" s="3">
        <v>11476159774</v>
      </c>
      <c r="E10" s="3">
        <v>11343629023</v>
      </c>
    </row>
    <row r="11" spans="1:11" ht="30" x14ac:dyDescent="0.25">
      <c r="A11" s="17" t="s">
        <v>7</v>
      </c>
      <c r="B11" s="18">
        <v>41684222781</v>
      </c>
      <c r="C11" s="3">
        <v>36666891273</v>
      </c>
      <c r="D11" s="3">
        <v>41393752250</v>
      </c>
      <c r="E11" s="3">
        <v>45250036361</v>
      </c>
    </row>
    <row r="12" spans="1:11" x14ac:dyDescent="0.25">
      <c r="A12" s="14" t="s">
        <v>10</v>
      </c>
      <c r="B12" s="19">
        <f>SUM(B10:B11)</f>
        <v>51408910175</v>
      </c>
      <c r="C12" s="4">
        <f>SUM(C10:C11)</f>
        <v>46930031161</v>
      </c>
      <c r="D12" s="4">
        <f>+D11+D10</f>
        <v>52869912024</v>
      </c>
      <c r="E12" s="4">
        <f>SUM(E10:E11)</f>
        <v>56593665384</v>
      </c>
    </row>
    <row r="13" spans="1:11" x14ac:dyDescent="0.25">
      <c r="A13" s="14" t="s">
        <v>8</v>
      </c>
      <c r="B13" s="14">
        <v>2022</v>
      </c>
      <c r="C13" s="15">
        <v>2023</v>
      </c>
      <c r="D13" s="15">
        <v>2024</v>
      </c>
      <c r="E13" s="16">
        <v>2025</v>
      </c>
      <c r="F13" s="13"/>
    </row>
    <row r="14" spans="1:11" ht="30" x14ac:dyDescent="0.25">
      <c r="A14" s="17" t="s">
        <v>6</v>
      </c>
      <c r="B14" s="18">
        <v>8299364995.5100002</v>
      </c>
      <c r="C14" s="3">
        <v>9210956193.0400009</v>
      </c>
      <c r="D14" s="3">
        <v>10792803500.889999</v>
      </c>
      <c r="E14" s="3">
        <v>7803709014.1199999</v>
      </c>
    </row>
    <row r="15" spans="1:11" ht="30" x14ac:dyDescent="0.25">
      <c r="A15" s="17" t="s">
        <v>7</v>
      </c>
      <c r="B15" s="18">
        <v>32291048458.450001</v>
      </c>
      <c r="C15" s="3">
        <v>25917527397.049999</v>
      </c>
      <c r="D15" s="3">
        <v>36914990623.959999</v>
      </c>
      <c r="E15" s="3">
        <v>31715374503.27</v>
      </c>
    </row>
    <row r="16" spans="1:11" x14ac:dyDescent="0.25">
      <c r="A16" s="14" t="s">
        <v>10</v>
      </c>
      <c r="B16" s="4">
        <f>SUM(B14:B15)</f>
        <v>40590413453.959999</v>
      </c>
      <c r="C16" s="4">
        <f>SUM(C14:C15)</f>
        <v>35128483590.089996</v>
      </c>
      <c r="D16" s="4">
        <f>SUM(D14:D15)</f>
        <v>47707794124.849998</v>
      </c>
      <c r="E16" s="4">
        <f>SUM(E14:E15)</f>
        <v>39519083517.389999</v>
      </c>
    </row>
    <row r="17" spans="1:1" x14ac:dyDescent="0.25">
      <c r="A17" s="20" t="s">
        <v>11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Edisson Sanabria Gonzalez</dc:creator>
  <cp:lastModifiedBy>Jorge Edisson Sanabria Gonzalez</cp:lastModifiedBy>
  <dcterms:created xsi:type="dcterms:W3CDTF">2025-07-25T18:46:54Z</dcterms:created>
  <dcterms:modified xsi:type="dcterms:W3CDTF">2025-07-25T19:51:16Z</dcterms:modified>
</cp:coreProperties>
</file>