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gomez\Downloads\"/>
    </mc:Choice>
  </mc:AlternateContent>
  <xr:revisionPtr revIDLastSave="0" documentId="8_{242AFB66-C012-4622-9132-F832A9E6BBB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jecución Inversión" sheetId="2" r:id="rId1"/>
    <sheet name="Inversión 2024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H5" i="3"/>
  <c r="H3" i="3"/>
  <c r="G6" i="3"/>
  <c r="F6" i="3"/>
  <c r="H6" i="3" s="1"/>
  <c r="M3" i="2"/>
  <c r="M4" i="2"/>
  <c r="M5" i="2"/>
  <c r="M6" i="2"/>
  <c r="M2" i="2"/>
  <c r="K6" i="2"/>
  <c r="K3" i="2"/>
  <c r="K4" i="2"/>
  <c r="K5" i="2"/>
  <c r="K2" i="2"/>
  <c r="I6" i="2"/>
  <c r="O6" i="2"/>
  <c r="J6" i="2"/>
  <c r="L6" i="2"/>
  <c r="N6" i="2"/>
  <c r="H6" i="2"/>
</calcChain>
</file>

<file path=xl/sharedStrings.xml><?xml version="1.0" encoding="utf-8"?>
<sst xmlns="http://schemas.openxmlformats.org/spreadsheetml/2006/main" count="63" uniqueCount="45">
  <si>
    <t/>
  </si>
  <si>
    <t>RUBRO</t>
  </si>
  <si>
    <t>FUENTE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</si>
  <si>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</si>
  <si>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</si>
  <si>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</si>
  <si>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</si>
  <si>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</si>
  <si>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</si>
  <si>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</si>
  <si>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</si>
  <si>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PAGOS</t>
  </si>
  <si>
    <t>Nación</t>
  </si>
  <si>
    <t>SSF</t>
  </si>
  <si>
    <t>C-2106-1900-4</t>
  </si>
  <si>
    <t>DIVULGACIÓN DE LA REGULACIÓN A LA CIUDADANÍA A NIVEL  NACIONAL</t>
  </si>
  <si>
    <t>C-2106-1900-6</t>
  </si>
  <si>
    <t>ESTUDIOS Y ANÁLISIS PARA LA ADOPCIÓN DE MEDIDAS REGULATORIAS REQUERIDAS POR LOS SECTORES DE ENERGÍA ELÉCTRICA, GAS COMBUSTIBLE Y COMBUSTIBLES LÍQUIDOS A NIVEL NACIONAL</t>
  </si>
  <si>
    <t>C-2199-1900-3</t>
  </si>
  <si>
    <t>FORTALECIMIENTO INSTITUCIONAL A PARTIR DEL APRENDIZAJE ORGANIZACIONAL A NIVEL  NACIONAL</t>
  </si>
  <si>
    <t>C-2199-1900-4</t>
  </si>
  <si>
    <t xml:space="preserve">MEJORAMIENTO  Y MODERNIZACIÓN DE LAS TICS DE LA CREG A NIVEL  NACIONAL </t>
  </si>
  <si>
    <t>OBJETIVO
DEL PROYECTO</t>
  </si>
  <si>
    <t>FICHA BPIN</t>
  </si>
  <si>
    <t>Fortalecer la comunicación sobre información de regulación con la ciudadanía</t>
  </si>
  <si>
    <t>Fortalecer la estructura y los sistemas utilizados para el análisis y procesamiento de información</t>
  </si>
  <si>
    <t>Aumentar la incidencia del programa de formación y capacitación hacia la implementación de la gestión del conocimiento en la entidad</t>
  </si>
  <si>
    <t>Mejorar el acceso efectivo a los servicios públicos domiciliarios de gas combustible y energía eléctrica y el servicio público de combustibles líquidos, por parte de
los usuarios</t>
  </si>
  <si>
    <t xml:space="preserve">TOTAL RECURSOS DE INVERSIÓN </t>
  </si>
  <si>
    <t>%Compr/Apro</t>
  </si>
  <si>
    <t>%Oblig/Apro</t>
  </si>
  <si>
    <t>ID / BPIN / estado</t>
  </si>
  <si>
    <t>Nombre del proyecto</t>
  </si>
  <si>
    <t>Horizonte</t>
  </si>
  <si>
    <t>Fortalecimiento de la gobernanza de las tecnologías de la información en la CREG Nacional</t>
  </si>
  <si>
    <t>Fortalecimiento al desempeño institucional en la comisión de regulación de energía y gas a nivel Nacional</t>
  </si>
  <si>
    <t xml:space="preserve">Modernización del marco regulatorio en los sectores de competencia de la CREG a nivel Nacional </t>
  </si>
  <si>
    <t xml:space="preserve">	594879
202300000000337
Viable con recursos solicitados</t>
  </si>
  <si>
    <t>594940
202300000000346
Viable con recursos solicitados</t>
  </si>
  <si>
    <t>594686
202300000000336
Viable con recursos solicitados</t>
  </si>
  <si>
    <t>2024 - 2027</t>
  </si>
  <si>
    <t>TOTAL</t>
  </si>
  <si>
    <t>Solicitud de Recursos
Marzo 2023</t>
  </si>
  <si>
    <t>Cuota Comunicada
para el 2024</t>
  </si>
  <si>
    <t xml:space="preserve">Variación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</si>
</sst>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8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2">
    <xf numFmtId="0" fontId="2" fillId="0" borderId="0" xfId="0" applyFont="1"/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6" fillId="0" borderId="0" xfId="0" applyFont="1"/>
    <xf numFmtId="1" fontId="4" fillId="0" borderId="1" xfId="0" applyNumberFormat="1" applyFont="1" applyBorder="1" applyAlignment="1">
      <alignment vertical="center" wrapText="1" readingOrder="1"/>
    </xf>
    <xf numFmtId="9" fontId="4" fillId="0" borderId="1" xfId="2" applyFont="1" applyBorder="1" applyAlignment="1">
      <alignment horizontal="right" vertical="center" wrapText="1" readingOrder="1"/>
    </xf>
    <xf numFmtId="9" fontId="5" fillId="0" borderId="1" xfId="2" applyFont="1" applyBorder="1" applyAlignment="1">
      <alignment horizontal="right" vertical="center" wrapText="1" readingOrder="1"/>
    </xf>
    <xf numFmtId="3" fontId="4" fillId="0" borderId="1" xfId="0" applyNumberFormat="1" applyFont="1" applyBorder="1" applyAlignment="1">
      <alignment horizontal="right" vertical="center" wrapText="1" readingOrder="1"/>
    </xf>
    <xf numFmtId="3" fontId="5" fillId="0" borderId="1" xfId="0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4" fontId="2" fillId="0" borderId="0" xfId="0" applyNumberFormat="1" applyFont="1" applyAlignment="1">
      <alignment vertical="center" wrapText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/>
    </xf>
  </cellXfs>
  <cellStyles count="5">
    <cellStyle name="Moneda" xfId="1" builtinId="4"/>
    <cellStyle name="Moneda 2" xfId="4" xr:uid="{EF2BF31E-9CF7-4D61-AB8E-AFEE6E79D2EA}"/>
    <cellStyle name="Normal" xfId="0" builtinId="0"/>
    <cellStyle name="Normal 2" xfId="3" xr:uid="{5C1AB2D7-FD82-4A43-B9D9-F2762AF0DC41}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2BD99-D8B1-4F7C-B2EA-339D54FE090E}">
  <dimension ref="A1:O9"/>
  <sheetViews>
    <sheetView showGridLines="0" tabSelected="1" topLeftCell="G1" workbookViewId="0">
      <selection activeCell="M4" sqref="M4"/>
    </sheetView>
  </sheetViews>
  <sheetFormatPr baseColWidth="10" defaultRowHeight="10"/>
  <cols>
    <col min="1" max="1" width="11.36328125" style="6" customWidth="1"/>
    <col min="2" max="2" width="14.08984375" style="6" customWidth="1"/>
    <col min="3" max="3" width="9.6328125" style="6" customWidth="1"/>
    <col min="4" max="4" width="5.81640625" style="6" customWidth="1"/>
    <col min="5" max="5" width="6.08984375" style="6" customWidth="1"/>
    <col min="6" max="7" width="27.6328125" style="6" customWidth="1"/>
    <col min="8" max="8" width="15.08984375" style="6" customWidth="1"/>
    <col min="9" max="9" width="15" style="6" customWidth="1"/>
    <col min="10" max="10" width="18.90625" style="6" customWidth="1"/>
    <col min="11" max="11" width="12.1796875" style="6" customWidth="1"/>
    <col min="12" max="12" width="18.90625" style="6" customWidth="1"/>
    <col min="13" max="13" width="12.08984375" style="6" customWidth="1"/>
    <col min="14" max="14" width="18.90625" style="6" customWidth="1"/>
    <col min="15" max="15" width="17.26953125" style="6" customWidth="1"/>
    <col min="16" max="16" width="6.453125" style="6" customWidth="1"/>
    <col min="17" max="16384" width="10.90625" style="6"/>
  </cols>
  <sheetData>
    <row r="1" spans="1:15" ht="21">
      <c r="A1" s="5" t="s">
        <v>1</v>
      </c>
      <c r="B1" s="5" t="s">
        <v>23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22</v>
      </c>
      <c r="H1" s="5" t="s">
        <v>6</v>
      </c>
      <c r="I1" s="5" t="s">
        <v>7</v>
      </c>
      <c r="J1" s="5" t="s">
        <v>9</v>
      </c>
      <c r="K1" s="5" t="s">
        <v>29</v>
      </c>
      <c r="L1" s="5" t="s">
        <v>10</v>
      </c>
      <c r="M1" s="5" t="s">
        <v>30</v>
      </c>
      <c r="N1" s="5" t="s">
        <v>11</v>
      </c>
      <c r="O1" s="5" t="s">
        <v>8</v>
      </c>
    </row>
    <row r="2" spans="1:15" ht="30">
      <c r="A2" s="3" t="s">
        <v>14</v>
      </c>
      <c r="B2" s="7">
        <v>2018011000117</v>
      </c>
      <c r="C2" s="1" t="s">
        <v>12</v>
      </c>
      <c r="D2" s="1">
        <v>16</v>
      </c>
      <c r="E2" s="1" t="s">
        <v>13</v>
      </c>
      <c r="F2" s="2" t="s">
        <v>15</v>
      </c>
      <c r="G2" s="2" t="s">
        <v>24</v>
      </c>
      <c r="H2" s="10">
        <v>290000000</v>
      </c>
      <c r="I2" s="10">
        <v>207734600</v>
      </c>
      <c r="J2" s="10">
        <v>207734600</v>
      </c>
      <c r="K2" s="8">
        <f>+J2/H2</f>
        <v>0.71632620689655169</v>
      </c>
      <c r="L2" s="10">
        <v>33870003.329999998</v>
      </c>
      <c r="M2" s="8">
        <f>+L2/H2</f>
        <v>0.11679311493103448</v>
      </c>
      <c r="N2" s="10">
        <v>30820003</v>
      </c>
      <c r="O2" s="10">
        <v>82265400</v>
      </c>
    </row>
    <row r="3" spans="1:15" ht="70">
      <c r="A3" s="3" t="s">
        <v>16</v>
      </c>
      <c r="B3" s="7">
        <v>2020011000006</v>
      </c>
      <c r="C3" s="1" t="s">
        <v>12</v>
      </c>
      <c r="D3" s="1">
        <v>16</v>
      </c>
      <c r="E3" s="1" t="s">
        <v>13</v>
      </c>
      <c r="F3" s="2" t="s">
        <v>17</v>
      </c>
      <c r="G3" s="2" t="s">
        <v>27</v>
      </c>
      <c r="H3" s="10">
        <v>7700000000</v>
      </c>
      <c r="I3" s="10">
        <v>7245994320.6700001</v>
      </c>
      <c r="J3" s="10">
        <v>4936215123.0100002</v>
      </c>
      <c r="K3" s="8">
        <f t="shared" ref="K3:K5" si="0">+J3/H3</f>
        <v>0.64106689909220782</v>
      </c>
      <c r="L3" s="10">
        <v>2094613412.24</v>
      </c>
      <c r="M3" s="8">
        <f t="shared" ref="M3:M6" si="1">+L3/H3</f>
        <v>0.27202771587532465</v>
      </c>
      <c r="N3" s="10">
        <v>2064813412</v>
      </c>
      <c r="O3" s="10">
        <v>454005679.32999998</v>
      </c>
    </row>
    <row r="4" spans="1:15" ht="40">
      <c r="A4" s="3" t="s">
        <v>18</v>
      </c>
      <c r="B4" s="7">
        <v>2018011000122</v>
      </c>
      <c r="C4" s="1" t="s">
        <v>12</v>
      </c>
      <c r="D4" s="1">
        <v>16</v>
      </c>
      <c r="E4" s="1" t="s">
        <v>13</v>
      </c>
      <c r="F4" s="2" t="s">
        <v>19</v>
      </c>
      <c r="G4" s="2" t="s">
        <v>26</v>
      </c>
      <c r="H4" s="10">
        <v>310000000</v>
      </c>
      <c r="I4" s="10">
        <v>190000000</v>
      </c>
      <c r="J4" s="10">
        <v>190000000</v>
      </c>
      <c r="K4" s="8">
        <f t="shared" si="0"/>
        <v>0.61290322580645162</v>
      </c>
      <c r="L4" s="10">
        <v>0</v>
      </c>
      <c r="M4" s="8">
        <f t="shared" si="1"/>
        <v>0</v>
      </c>
      <c r="N4" s="10">
        <v>0</v>
      </c>
      <c r="O4" s="10">
        <v>120000000</v>
      </c>
    </row>
    <row r="5" spans="1:15" ht="30">
      <c r="A5" s="3" t="s">
        <v>20</v>
      </c>
      <c r="B5" s="7">
        <v>2018011000116</v>
      </c>
      <c r="C5" s="1" t="s">
        <v>12</v>
      </c>
      <c r="D5" s="1">
        <v>16</v>
      </c>
      <c r="E5" s="1" t="s">
        <v>13</v>
      </c>
      <c r="F5" s="2" t="s">
        <v>21</v>
      </c>
      <c r="G5" s="2" t="s">
        <v>25</v>
      </c>
      <c r="H5" s="10">
        <v>2900000000</v>
      </c>
      <c r="I5" s="10">
        <v>2473878328.8299999</v>
      </c>
      <c r="J5" s="10">
        <v>2346959663.0999999</v>
      </c>
      <c r="K5" s="8">
        <f t="shared" si="0"/>
        <v>0.80929643555172415</v>
      </c>
      <c r="L5" s="10">
        <v>1346761705.6900001</v>
      </c>
      <c r="M5" s="8">
        <f t="shared" si="1"/>
        <v>0.46440058816896551</v>
      </c>
      <c r="N5" s="10">
        <v>1252763605.6900001</v>
      </c>
      <c r="O5" s="10">
        <v>426121671.17000002</v>
      </c>
    </row>
    <row r="6" spans="1:15" ht="22.5" customHeight="1">
      <c r="A6" s="19" t="s">
        <v>28</v>
      </c>
      <c r="B6" s="19"/>
      <c r="C6" s="19"/>
      <c r="D6" s="19"/>
      <c r="E6" s="19"/>
      <c r="F6" s="19"/>
      <c r="G6" s="20"/>
      <c r="H6" s="11">
        <f>SUM(H2:H5)</f>
        <v>11200000000</v>
      </c>
      <c r="I6" s="11">
        <f t="shared" ref="I6:N6" si="2">SUM(I2:I5)</f>
        <v>10117607249.5</v>
      </c>
      <c r="J6" s="11">
        <f t="shared" si="2"/>
        <v>7680909386.1100006</v>
      </c>
      <c r="K6" s="9">
        <f>+J6/H6</f>
        <v>0.68579548090267861</v>
      </c>
      <c r="L6" s="11">
        <f t="shared" si="2"/>
        <v>3475245121.2600002</v>
      </c>
      <c r="M6" s="9">
        <f t="shared" si="1"/>
        <v>0.3102897429696429</v>
      </c>
      <c r="N6" s="11">
        <f t="shared" si="2"/>
        <v>3348397020.6900001</v>
      </c>
      <c r="O6" s="11">
        <f>SUM(O2:O5)</f>
        <v>1082392750.5</v>
      </c>
    </row>
    <row r="7" spans="1:15" ht="10.5">
      <c r="A7" s="3" t="s">
        <v>0</v>
      </c>
      <c r="B7" s="3"/>
      <c r="C7" s="1" t="s">
        <v>0</v>
      </c>
      <c r="D7" s="1" t="s">
        <v>0</v>
      </c>
      <c r="E7" s="1" t="s">
        <v>0</v>
      </c>
      <c r="F7" s="2" t="s">
        <v>0</v>
      </c>
      <c r="G7" s="2"/>
      <c r="H7" s="4" t="s">
        <v>0</v>
      </c>
      <c r="I7" s="4" t="s">
        <v>0</v>
      </c>
      <c r="J7" s="4" t="s">
        <v>0</v>
      </c>
      <c r="K7" s="4"/>
      <c r="L7" s="4" t="s">
        <v>0</v>
      </c>
      <c r="M7" s="4"/>
      <c r="N7" s="4" t="s">
        <v>0</v>
      </c>
      <c r="O7" s="4" t="s">
        <v>0</v>
      </c>
    </row>
    <row r="8" spans="1:15" ht="0" hidden="1" customHeight="1"/>
    <row r="9" spans="1:15" ht="34" customHeight="1"/>
  </sheetData>
  <mergeCells count="1">
    <mergeCell ref="A6:G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ignoredErrors>
    <ignoredError sqref="K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C2125-3000-4B40-97EA-827D90038F40}">
  <dimension ref="C2:H6"/>
  <sheetViews>
    <sheetView topLeftCell="D6" workbookViewId="0">
      <selection activeCell="D16" sqref="D16"/>
    </sheetView>
  </sheetViews>
  <sheetFormatPr baseColWidth="10" defaultRowHeight="14.5"/>
  <cols>
    <col min="1" max="2" width="10.90625" style="12"/>
    <col min="3" max="3" width="26" style="12" customWidth="1"/>
    <col min="4" max="4" width="87.6328125" style="12" customWidth="1"/>
    <col min="5" max="5" width="10.90625" style="12"/>
    <col min="6" max="6" width="18.36328125" style="12" bestFit="1" customWidth="1"/>
    <col min="7" max="7" width="19.7265625" style="12" customWidth="1"/>
    <col min="8" max="8" width="17.54296875" style="12" customWidth="1"/>
    <col min="9" max="16384" width="10.90625" style="12"/>
  </cols>
  <sheetData>
    <row r="2" spans="3:8" ht="29">
      <c r="C2" s="14" t="s">
        <v>31</v>
      </c>
      <c r="D2" s="14" t="s">
        <v>32</v>
      </c>
      <c r="E2" s="14" t="s">
        <v>33</v>
      </c>
      <c r="F2" s="17" t="s">
        <v>42</v>
      </c>
      <c r="G2" s="17" t="s">
        <v>43</v>
      </c>
      <c r="H2" s="13" t="s">
        <v>44</v>
      </c>
    </row>
    <row r="3" spans="3:8" ht="58">
      <c r="C3" s="13" t="s">
        <v>37</v>
      </c>
      <c r="D3" s="12" t="s">
        <v>34</v>
      </c>
      <c r="E3" s="13" t="s">
        <v>40</v>
      </c>
      <c r="F3" s="15">
        <v>8110329288</v>
      </c>
      <c r="G3" s="15">
        <v>4700000000</v>
      </c>
      <c r="H3" s="18">
        <f>+G3-F3</f>
        <v>-3410329288</v>
      </c>
    </row>
    <row r="4" spans="3:8" ht="58">
      <c r="C4" s="13" t="s">
        <v>38</v>
      </c>
      <c r="D4" s="12" t="s">
        <v>35</v>
      </c>
      <c r="E4" s="13" t="s">
        <v>40</v>
      </c>
      <c r="F4" s="16">
        <v>891924466</v>
      </c>
      <c r="G4" s="16">
        <v>494000000</v>
      </c>
      <c r="H4" s="18">
        <f t="shared" ref="H4:H6" si="0">+G4-F4</f>
        <v>-397924466</v>
      </c>
    </row>
    <row r="5" spans="3:8" ht="58">
      <c r="C5" s="13" t="s">
        <v>39</v>
      </c>
      <c r="D5" s="13" t="s">
        <v>36</v>
      </c>
      <c r="E5" s="13" t="s">
        <v>40</v>
      </c>
      <c r="F5" s="15">
        <v>14876000000</v>
      </c>
      <c r="G5" s="15">
        <v>9576701334</v>
      </c>
      <c r="H5" s="18">
        <f t="shared" si="0"/>
        <v>-5299298666</v>
      </c>
    </row>
    <row r="6" spans="3:8">
      <c r="C6" s="21" t="s">
        <v>41</v>
      </c>
      <c r="D6" s="21"/>
      <c r="E6" s="21"/>
      <c r="F6" s="15">
        <f>SUM(F3:F5)</f>
        <v>23878253754</v>
      </c>
      <c r="G6" s="15">
        <f>SUM(G3:G5)</f>
        <v>14770701334</v>
      </c>
      <c r="H6" s="18">
        <f t="shared" si="0"/>
        <v>-9107552420</v>
      </c>
    </row>
  </sheetData>
  <mergeCells count="1"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Inversión</vt:lpstr>
      <vt:lpstr>Inversión 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Ginley Roncancio Ladino</dc:creator>
  <cp:lastModifiedBy>Aura Yamira Gomez Pulido</cp:lastModifiedBy>
  <dcterms:created xsi:type="dcterms:W3CDTF">2023-08-23T03:22:20Z</dcterms:created>
  <dcterms:modified xsi:type="dcterms:W3CDTF">2023-08-25T01:21:56Z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