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ctor.salinas\Desktop\COMISION CUARTA\LEGISLATURA 2022-2026\PERIODO 2022-2023\PROPOSICIONES DE COMISIÓN\Proposición 024 de Mayo 17 de 2023\Respuestas Minvivienda\"/>
    </mc:Choice>
  </mc:AlternateContent>
  <bookViews>
    <workbookView xWindow="0" yWindow="0" windowWidth="23040" windowHeight="9192"/>
  </bookViews>
  <sheets>
    <sheet name="Ejecución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car234">#REF!</definedName>
    <definedName name="____________car234">#REF!</definedName>
    <definedName name="___________car234">#REF!</definedName>
    <definedName name="__________car234">#REF!</definedName>
    <definedName name="_________car234">#REF!</definedName>
    <definedName name="________car234">#REF!</definedName>
    <definedName name="_______car234">#REF!</definedName>
    <definedName name="______car234">#REF!</definedName>
    <definedName name="_____car234">#REF!</definedName>
    <definedName name="____car234">#REF!</definedName>
    <definedName name="___CAR0124">#REF!</definedName>
    <definedName name="___car234">#REF!</definedName>
    <definedName name="__CAR0124">#REF!</definedName>
    <definedName name="__car234">#REF!</definedName>
    <definedName name="__CER34">#REF!</definedName>
    <definedName name="_CAR0124">#REF!</definedName>
    <definedName name="_car234">#REF!</definedName>
    <definedName name="_CER34">#REF!</definedName>
    <definedName name="_kR425" localSheetId="0">#REF!</definedName>
    <definedName name="_kR425">#REF!</definedName>
    <definedName name="a" hidden="1">{"'COMPOSICION'!$A$63:$G$72"}</definedName>
    <definedName name="AAA">#REF!</definedName>
    <definedName name="AAAA123">#REF!</definedName>
    <definedName name="aaaaa123">#REF!</definedName>
    <definedName name="AAAAAAAA">#REF!</definedName>
    <definedName name="Agregado">[1]Listas!$E$4:$E$5</definedName>
    <definedName name="Alias">[1]Listas!$F$3:$F$68</definedName>
    <definedName name="año">[2]Listas!$M$2:$M$8</definedName>
    <definedName name="_xlnm.Print_Area" localSheetId="0">Ejecución!$C$6:$G$14</definedName>
    <definedName name="_xlnm.Print_Area">#REF!</definedName>
    <definedName name="ASD">#REF!</definedName>
    <definedName name="Basica">#REF!</definedName>
    <definedName name="bb">#REF!</definedName>
    <definedName name="BBB">#REF!</definedName>
    <definedName name="BBBB">#REF!</definedName>
    <definedName name="bbbbb">#REF!</definedName>
    <definedName name="bbbbbb">[3]OBLIGACIONES!$D$4:$D$9</definedName>
    <definedName name="bbbbbbb">[3]Listas!$D$4:$D$9</definedName>
    <definedName name="BBBBBBB11">#REF!</definedName>
    <definedName name="brglllmb">#REF!</definedName>
    <definedName name="CAPITAL">[1]Listas!$I$4:$I$8</definedName>
    <definedName name="carl">#REF!</definedName>
    <definedName name="Categorias">[1]Listas!$D$4:$D$9</definedName>
    <definedName name="CCC">#REF!</definedName>
    <definedName name="CCCC">#REF!</definedName>
    <definedName name="cccccccc">#REF!</definedName>
    <definedName name="cla">#REF!</definedName>
    <definedName name="Concepto">#REF!</definedName>
    <definedName name="copia" localSheetId="0">#REF!</definedName>
    <definedName name="copia">#REF!</definedName>
    <definedName name="Cuenta">[2]Listas!$I$2:$I$5</definedName>
    <definedName name="CVDF">#REF!</definedName>
    <definedName name="DDDD">#REF!</definedName>
    <definedName name="ddddd">#REF!</definedName>
    <definedName name="DDDDDDDD">#REF!</definedName>
    <definedName name="DDDDDDDDDD">#REF!</definedName>
    <definedName name="DDFDF">#REF!</definedName>
    <definedName name="DE">#REF!</definedName>
    <definedName name="Despacho">[2]Listas!$E$2:$E$4</definedName>
    <definedName name="dfh">#REF!</definedName>
    <definedName name="DGHDG">#REF!</definedName>
    <definedName name="DGHG">#REF!</definedName>
    <definedName name="DHDGHFG">#REF!</definedName>
    <definedName name="DHDGHGHGF">#REF!</definedName>
    <definedName name="DHFGHF">#REF!</definedName>
    <definedName name="dia">[2]Listas!$L$2:$L$34</definedName>
    <definedName name="elvi1947">[1]Listas!$B$4:$B$97</definedName>
    <definedName name="entidad">[2]Listas!$A$2:$A$35</definedName>
    <definedName name="ESTRATEGIAPND">[1]Listas!$P$4:$P$29</definedName>
    <definedName name="FDGDFG">#REF!</definedName>
    <definedName name="FDI">#REF!</definedName>
    <definedName name="Fecha">[4]Listas!$L$2:$L$13</definedName>
    <definedName name="FFFFF">#REF!</definedName>
    <definedName name="fffffr">#REF!</definedName>
    <definedName name="FGHDFGHDF">#REF!</definedName>
    <definedName name="Fuentes">[1]Listas!$C$4:$C$11</definedName>
    <definedName name="gali">#REF!</definedName>
    <definedName name="gali1234">#REF!</definedName>
    <definedName name="GDF">#REF!</definedName>
    <definedName name="gdfh">#REF!</definedName>
    <definedName name="Generales">#REF!</definedName>
    <definedName name="GGGG">#REF!</definedName>
    <definedName name="gp">#REF!</definedName>
    <definedName name="HACIENDA">[1]Listas!$J$4:$J$40</definedName>
    <definedName name="hhhhhhhhhh">#REF!</definedName>
    <definedName name="HTML_CodePage" hidden="1">1252</definedName>
    <definedName name="HTML_Control" hidden="1">{"'COMPOSICION'!$A$63:$G$72"}</definedName>
    <definedName name="HTML_Description" hidden="1">""</definedName>
    <definedName name="HTML_Email" hidden="1">""</definedName>
    <definedName name="HTML_Header" hidden="1">"COMPOSICION"</definedName>
    <definedName name="HTML_LastUpdate" hidden="1">"2001/09/05"</definedName>
    <definedName name="HTML_LineAfter" hidden="1">FALSE</definedName>
    <definedName name="HTML_LineBefore" hidden="1">FALSE</definedName>
    <definedName name="HTML_Name" hidden="1">"Fabián Acosta"</definedName>
    <definedName name="HTML_OBDlg2" hidden="1">TRUE</definedName>
    <definedName name="HTML_OBDlg4" hidden="1">TRUE</definedName>
    <definedName name="HTML_OS" hidden="1">0</definedName>
    <definedName name="HTML_PathFile" hidden="1">"C:\Fabian\Html\Ver.04-Sep-00\GP.htm"</definedName>
    <definedName name="HTML_Title" hidden="1">"Consolidado"</definedName>
    <definedName name="IN">#REF!</definedName>
    <definedName name="Indice">#REF!</definedName>
    <definedName name="Indice2">[5]Indice_Cod!$D$6:$E$224</definedName>
    <definedName name="INV">#REF!</definedName>
    <definedName name="ivan">#REF!</definedName>
    <definedName name="jjjjjj">[3]Listas!$D$4:$D$9</definedName>
    <definedName name="jjjjjjjjj">#REF!</definedName>
    <definedName name="JKHFJHK">#REF!</definedName>
    <definedName name="jose1">#REF!</definedName>
    <definedName name="JOSE4528">#REF!</definedName>
    <definedName name="josema12">[3]OBLIGACIONES!$D$4:$D$9</definedName>
    <definedName name="josemana">#REF!</definedName>
    <definedName name="josemm">[1]Listas!$D$4:$D$9</definedName>
    <definedName name="JTYSD">#REF!</definedName>
    <definedName name="k" localSheetId="0">#REF!</definedName>
    <definedName name="k">#REF!</definedName>
    <definedName name="KJHFG">#REF!</definedName>
    <definedName name="KKK">[3]OBLIGACIONES!$C$4:$C$11</definedName>
    <definedName name="KKKKKKK">#REF!</definedName>
    <definedName name="KKKKKKKK">[3]OBLIGACIONES!$B$4:$B$97</definedName>
    <definedName name="llllll23">#REF!</definedName>
    <definedName name="luis">#REF!</definedName>
    <definedName name="maria">[3]OBLIGACIONES!$E$4:$E$5</definedName>
    <definedName name="Mensaje">[1]Listas!$H$4:$H$7</definedName>
    <definedName name="Mes">[2]Listas!$G$2:$G$13</definedName>
    <definedName name="mmmmm">#REF!</definedName>
    <definedName name="mmmmmm">#REF!</definedName>
    <definedName name="mmmmmmjj">#REF!</definedName>
    <definedName name="mmmmmmm">[3]Listas!$D$4:$D$9</definedName>
    <definedName name="MMMMMMMM">#REF!</definedName>
    <definedName name="MMMMMMMMMM">[3]OBLIGACIONES!$E$4:$E$5</definedName>
    <definedName name="no">[3]OBLIGACIONES!$C$4:$C$11</definedName>
    <definedName name="ñññññ">#REF!</definedName>
    <definedName name="ññññññ">#REF!</definedName>
    <definedName name="ñññññññ">#REF!</definedName>
    <definedName name="objetivospnd">[1]Listas!$O$4:$O$10</definedName>
    <definedName name="ooooooo">#REF!</definedName>
    <definedName name="otra" hidden="1">{"'COMPOSICION'!$A$63:$G$72"}</definedName>
    <definedName name="OTROS">[6]Datos!$A$31:$A$34</definedName>
    <definedName name="paraco40">#REF!</definedName>
    <definedName name="parate30">[3]Listas!$B$4:$B$97</definedName>
    <definedName name="parate40">[3]Listas!$C$4:$C$11</definedName>
    <definedName name="pppppp">[1]Listas!$B$4:$B$97</definedName>
    <definedName name="programa">'[7]Prog y Sub MGMP'!$B$2:$B$86</definedName>
    <definedName name="qqqqqqqq">[3]OBLIGACIONES!$C$4:$C$11</definedName>
    <definedName name="Respuestas">#REF!</definedName>
    <definedName name="RFGAERGER">#REF!</definedName>
    <definedName name="rrrrrr">#REF!</definedName>
    <definedName name="SDAFGARGDFG">#REF!</definedName>
    <definedName name="Sector">[1]Listas!$A$4:$A$17</definedName>
    <definedName name="sectoresagregados">[1]Listas!$R$4:$R$11</definedName>
    <definedName name="SG">#REF!</definedName>
    <definedName name="ssssssss">[3]Listas!$B$4:$B$97</definedName>
    <definedName name="subprograma">'[7]Prog y Sub MGMP'!$C$2:$C$63</definedName>
    <definedName name="Sumar?">[2]Listas!$F$2:$F$3</definedName>
    <definedName name="Tipo_Credito">#REF!</definedName>
    <definedName name="Tipo_gasto">[2]Listas!$D$2:$D$3</definedName>
    <definedName name="TRYTRY">#REF!</definedName>
    <definedName name="TTTTTTT">#REF!</definedName>
    <definedName name="ttttttttt56">#REF!</definedName>
    <definedName name="uhuhuhuh">[3]Listas!$B$4:$B$97</definedName>
    <definedName name="vart">[3]OBLIGACIONES!$B$4:$B$97</definedName>
    <definedName name="vvv">#REF!</definedName>
    <definedName name="VVVV">#REF!</definedName>
    <definedName name="wwwww">#REF!</definedName>
    <definedName name="wwwwwww8">#REF!</definedName>
    <definedName name="wwwwwwww">[3]Listas!$C$4:$C$11</definedName>
    <definedName name="xcvfght">[3]OBLIGACIONES!$E$4:$E$5</definedName>
    <definedName name="XXXXXX">[3]Listas!$E$4:$E$5</definedName>
    <definedName name="y771." localSheetId="0">[8]MVCT!#REF!</definedName>
    <definedName name="y771.">[8]MVCT!#REF!</definedName>
    <definedName name="yhyhyh">#REF!</definedName>
    <definedName name="yyyyyy">[1]Listas!$B$4:$B$97</definedName>
    <definedName name="YYYYYY50">[3]Listas!$E$4:$E$5</definedName>
    <definedName name="yyyyyyy">[3]Listas!$D$4:$D$9</definedName>
    <definedName name="yyyyyyy5">#REF!</definedName>
    <definedName name="yyyyyyyy">#REF!</definedName>
    <definedName name="Z_A4D274BD_CE50_48C9_8E1F_C8DB36C44E5F_.wvu.Cols" localSheetId="0" hidden="1">Ejecución!#REF!</definedName>
    <definedName name="Z_A4D274BD_CE50_48C9_8E1F_C8DB36C44E5F_.wvu.PrintArea" localSheetId="0" hidden="1">Ejecución!$C$3:$G$37</definedName>
    <definedName name="zzzzzzzzzzzz4">#REF!</definedName>
    <definedName name="zzzzz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E36" i="3"/>
  <c r="D36" i="3"/>
  <c r="G36" i="3" s="1"/>
  <c r="C36" i="3"/>
  <c r="H35" i="3"/>
  <c r="G35" i="3"/>
  <c r="H34" i="3"/>
  <c r="G34" i="3"/>
  <c r="H33" i="3"/>
  <c r="G33" i="3"/>
  <c r="F25" i="3"/>
  <c r="E25" i="3"/>
  <c r="D25" i="3"/>
  <c r="C25" i="3"/>
  <c r="H24" i="3"/>
  <c r="G24" i="3"/>
  <c r="H23" i="3"/>
  <c r="G23" i="3"/>
  <c r="H22" i="3"/>
  <c r="G22" i="3"/>
  <c r="F21" i="3"/>
  <c r="E21" i="3"/>
  <c r="D21" i="3"/>
  <c r="G21" i="3" s="1"/>
  <c r="C21" i="3"/>
  <c r="H21" i="3" s="1"/>
  <c r="H20" i="3"/>
  <c r="G20" i="3"/>
  <c r="H19" i="3"/>
  <c r="G19" i="3"/>
  <c r="H18" i="3"/>
  <c r="G18" i="3"/>
  <c r="H17" i="3"/>
  <c r="G17" i="3"/>
  <c r="H16" i="3"/>
  <c r="G16" i="3"/>
  <c r="H15" i="3"/>
  <c r="G15" i="3"/>
  <c r="F14" i="3"/>
  <c r="E14" i="3"/>
  <c r="D14" i="3"/>
  <c r="C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F5" i="3"/>
  <c r="D5" i="3"/>
  <c r="C5" i="3"/>
  <c r="H5" i="3" s="1"/>
  <c r="H36" i="3" l="1"/>
  <c r="H14" i="3"/>
  <c r="G25" i="3"/>
  <c r="G5" i="3"/>
  <c r="F26" i="3"/>
  <c r="H25" i="3"/>
  <c r="C26" i="3"/>
  <c r="D26" i="3"/>
  <c r="G26" i="3" s="1"/>
  <c r="E26" i="3"/>
  <c r="G14" i="3"/>
  <c r="H26" i="3" l="1"/>
</calcChain>
</file>

<file path=xl/sharedStrings.xml><?xml version="1.0" encoding="utf-8"?>
<sst xmlns="http://schemas.openxmlformats.org/spreadsheetml/2006/main" count="68" uniqueCount="55">
  <si>
    <t>Comp / Aprop Vig</t>
  </si>
  <si>
    <t>Compromisos</t>
  </si>
  <si>
    <t>Apropiación Vigente</t>
  </si>
  <si>
    <t>Total proyectos de Transversales</t>
  </si>
  <si>
    <t>Total Viceministerio de Vivienda</t>
  </si>
  <si>
    <t>Total Minsiterio de Vivieda Ciuda y Territorio</t>
  </si>
  <si>
    <t>Oblig / Aprop Vig</t>
  </si>
  <si>
    <t>Pagos</t>
  </si>
  <si>
    <t xml:space="preserve">Obligaciones </t>
  </si>
  <si>
    <t>Total Fondo Nacional de Vivienda -FONVIVIENDA</t>
  </si>
  <si>
    <t>4001-1400-4</t>
  </si>
  <si>
    <t>4001-1400-5</t>
  </si>
  <si>
    <t>4001-1400-6</t>
  </si>
  <si>
    <t>4001-1400-7</t>
  </si>
  <si>
    <t>4001-1400-8</t>
  </si>
  <si>
    <t>4002-1400-2</t>
  </si>
  <si>
    <t>4099-1400-7</t>
  </si>
  <si>
    <t>4099-1400-8</t>
  </si>
  <si>
    <t>4099-1400-9</t>
  </si>
  <si>
    <t>Código presupuestal</t>
  </si>
  <si>
    <t>Nombre del Rubro ó Proyecto</t>
  </si>
  <si>
    <t>Total Inversión del Ministerio de Vivienda Ciudad y Territorio</t>
  </si>
  <si>
    <t>Desarrollo y mejoramiento del sector de agua potable y saneamiento básico a nivel  nacional</t>
  </si>
  <si>
    <t>Ampliación y mejoramiento de gestión integral de residuos sólidos en el territorio  nacional</t>
  </si>
  <si>
    <t>Fortalecimiento de la actividad de monitoreo a los recursos del sgp-apsb y la asistencia técnica de las entidades territoriales a nivel   nacional</t>
  </si>
  <si>
    <t>Saneamiento de vertimientos en cuencas priorizadas del territorio  nacional</t>
  </si>
  <si>
    <t>Apoyo financiero para facilitar el acceso a los servicios de agua potable y manejo de aguas residuales a nivel  nacional</t>
  </si>
  <si>
    <t>Apoyo financiero para la implementación del plan maestro de alcantarillado del municipio de  Mocoa</t>
  </si>
  <si>
    <t>Apoyo financiero al plan de inversiones en infraestructura para fortalecer la prestación de los servicios de acueducto y alcantarillado en el municipio de santiago de  cali</t>
  </si>
  <si>
    <t>Implementacion del programa de agua potable y alcantarillado para el departamento de  la guajira</t>
  </si>
  <si>
    <t>Asesoria en los procesos de cesión a título gratuito de los bienes inmuebles fiscales urbanos a nivel   nacional</t>
  </si>
  <si>
    <t>Fortalecimiento de las políticas públicas de vivienda urbana a nivel  nacional</t>
  </si>
  <si>
    <t>Saneamiento y legalización de los bienes inmuebles de los extintos ict-inurbe a nivel  nacional</t>
  </si>
  <si>
    <t>Fortalecimiento de los procesos de producción de vivienda nacional</t>
  </si>
  <si>
    <t>Fortalecimiento a la formulación e implementación de la política de vivienda rural - nacional</t>
  </si>
  <si>
    <t>Fortalecimiento en la implementación de lineamientos normativos y de política pública en materia de desarrollo urbano y territorial a nivel  nacional</t>
  </si>
  <si>
    <t>Fortalecimiento de las tecnologías de la información y las comunicaciones en el ministerio de vivienda, ciudad y territorio a nivel   nacional</t>
  </si>
  <si>
    <t>Fortalecimiento de las capacidades estratégicas y de apoyo del ministerio de vivienda, ciudad y territorio a nivel  nacional</t>
  </si>
  <si>
    <t>Fortalecimiento de la gestión jurídica del ministerio de vivienda, ciudad y territorio a nivel  nacional</t>
  </si>
  <si>
    <t>Subsidio familiar de vivienda  nacional</t>
  </si>
  <si>
    <t>Implementación del programa de cobertura condicionada para créditos de vivienda segunda generación  nacional</t>
  </si>
  <si>
    <t>Fortalecimiento a la construccion de equipamientos en los programas de vivienda de interes prioritario y social nacional</t>
  </si>
  <si>
    <t>Total Viceministerio de Agua y Saneamiento Básico</t>
  </si>
  <si>
    <t>4003-1400-7</t>
  </si>
  <si>
    <t>4003-1400-8</t>
  </si>
  <si>
    <t>4003-1400-9</t>
  </si>
  <si>
    <t>4003-1400-14</t>
  </si>
  <si>
    <t>4003-1400-11</t>
  </si>
  <si>
    <t>4003-1400-12</t>
  </si>
  <si>
    <t>4003-1400-16</t>
  </si>
  <si>
    <t>4003-1400-17</t>
  </si>
  <si>
    <t>INFORME DE EJECUCIÓN PRESUPUESTAL INVERSIÓN MINISTERIO DE VIVIENDA, CIUDAD Y TERRITORIO</t>
  </si>
  <si>
    <t>EJECUCIÓN VIGENCIA PRESUPUESTAL AL 31 DE MAYO DE 2023</t>
  </si>
  <si>
    <t>INFORME DE EJECUCIÓN PRESUPUESTAL INVERSIÓN FONDO NACIONAL DE VIVIENDA - FONVIVIENDA</t>
  </si>
  <si>
    <t>Cifras en millones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</si>
</sst>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-* #,##0.0_-;\-* #,##0.0_-;_-* &quot;-&quot;_-;_-@_-"/>
    <numFmt numFmtId="167" formatCode="_-* #,##0.00_-;\-* #,##0.00_-;_-* &quot;-&quot;_-;_-@_-"/>
  </numFmts>
  <fonts count="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5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right" vertical="center" wrapText="1"/>
    </xf>
    <xf numFmtId="164" fontId="2" fillId="4" borderId="1" xfId="3" applyNumberFormat="1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right" vertical="center" wrapText="1"/>
    </xf>
    <xf numFmtId="164" fontId="2" fillId="3" borderId="1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justify" vertical="center" wrapText="1" readingOrder="1"/>
      <protection locked="0"/>
    </xf>
    <xf numFmtId="167" fontId="2" fillId="2" borderId="0" xfId="2" applyNumberFormat="1" applyFont="1" applyFill="1" applyBorder="1" applyAlignment="1">
      <alignment horizontal="right" vertical="center" wrapText="1"/>
    </xf>
    <xf numFmtId="164" fontId="2" fillId="2" borderId="0" xfId="3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right" vertical="center" wrapText="1"/>
    </xf>
    <xf numFmtId="0" fontId="2" fillId="2" borderId="0" xfId="4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 applyAlignment="1">
      <alignment horizontal="center"/>
    </xf>
    <xf numFmtId="43" fontId="2" fillId="2" borderId="0" xfId="4" applyNumberFormat="1" applyFont="1" applyFill="1"/>
    <xf numFmtId="49" fontId="2" fillId="2" borderId="1" xfId="0" applyNumberFormat="1" applyFont="1" applyFill="1" applyBorder="1" applyAlignment="1">
      <alignment horizontal="justify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 wrapText="1" readingOrder="1"/>
    </xf>
    <xf numFmtId="164" fontId="2" fillId="2" borderId="1" xfId="3" applyNumberFormat="1" applyFont="1" applyFill="1" applyBorder="1" applyAlignment="1">
      <alignment horizontal="center" vertical="center"/>
    </xf>
    <xf numFmtId="164" fontId="2" fillId="2" borderId="0" xfId="3" applyNumberFormat="1" applyFont="1" applyFill="1"/>
    <xf numFmtId="0" fontId="2" fillId="0" borderId="0" xfId="4" applyFont="1"/>
    <xf numFmtId="0" fontId="2" fillId="0" borderId="0" xfId="4" applyFont="1" applyAlignment="1">
      <alignment horizontal="justify"/>
    </xf>
    <xf numFmtId="164" fontId="3" fillId="2" borderId="0" xfId="3" applyNumberFormat="1" applyFont="1" applyFill="1" applyBorder="1" applyAlignment="1">
      <alignment horizontal="center" vertical="center" wrapText="1"/>
    </xf>
    <xf numFmtId="43" fontId="2" fillId="2" borderId="0" xfId="4" applyNumberFormat="1" applyFont="1" applyFill="1" applyAlignment="1">
      <alignment horizontal="center"/>
    </xf>
    <xf numFmtId="0" fontId="2" fillId="0" borderId="0" xfId="4" applyFont="1" applyAlignment="1">
      <alignment horizontal="center"/>
    </xf>
    <xf numFmtId="167" fontId="2" fillId="2" borderId="1" xfId="3" applyNumberFormat="1" applyFont="1" applyFill="1" applyBorder="1" applyAlignment="1">
      <alignment horizontal="right" vertical="center" wrapText="1"/>
    </xf>
    <xf numFmtId="166" fontId="3" fillId="2" borderId="0" xfId="2" applyNumberFormat="1" applyFont="1" applyFill="1" applyBorder="1" applyAlignment="1">
      <alignment horizontal="right" vertical="center" wrapText="1"/>
    </xf>
    <xf numFmtId="166" fontId="2" fillId="2" borderId="0" xfId="2" applyNumberFormat="1" applyFont="1" applyFill="1" applyBorder="1" applyAlignment="1">
      <alignment horizontal="right" vertical="center" wrapText="1"/>
    </xf>
    <xf numFmtId="0" fontId="2" fillId="0" borderId="0" xfId="4" applyFont="1" applyAlignment="1">
      <alignment horizontal="center"/>
    </xf>
    <xf numFmtId="0" fontId="2" fillId="2" borderId="0" xfId="4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left" vertical="center" wrapText="1" readingOrder="1"/>
      <protection locked="0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</cellXfs>
  <cellStyles count="7">
    <cellStyle name="Millares" xfId="1" builtinId="3"/>
    <cellStyle name="Millares [0]" xfId="2" builtinId="6"/>
    <cellStyle name="Millares 2 2" xfId="6"/>
    <cellStyle name="Normal" xfId="0" builtinId="0"/>
    <cellStyle name="Normal_ago31-APLAZAMSECTORIALCUADRO2009" xfId="4"/>
    <cellStyle name="Normal_ago31-APLAZAMSECTORIALCUADRO2009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</xdr:row>
      <xdr:rowOff>0</xdr:rowOff>
    </xdr:from>
    <xdr:ext cx="304800" cy="308882"/>
    <xdr:sp macro="" textlink="">
      <xdr:nvSpPr>
        <xdr:cNvPr id="2" name="AutoShape 1" descr="Resultado de imagen para GIF DE ALERTAS">
          <a:extLst>
            <a:ext uri="{FF2B5EF4-FFF2-40B4-BE49-F238E27FC236}">
              <a16:creationId xmlns:a16="http://schemas.microsoft.com/office/drawing/2014/main" id="{4A5BA3B9-253D-46A6-999E-099193B66B89}"/>
            </a:ext>
          </a:extLst>
        </xdr:cNvPr>
        <xdr:cNvSpPr>
          <a:spLocks noChangeAspect="1" noChangeArrowheads="1"/>
        </xdr:cNvSpPr>
      </xdr:nvSpPr>
      <xdr:spPr bwMode="auto">
        <a:xfrm>
          <a:off x="6762750" y="9925050"/>
          <a:ext cx="304800" cy="30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24</xdr:row>
      <xdr:rowOff>216477</xdr:rowOff>
    </xdr:from>
    <xdr:ext cx="304800" cy="308882"/>
    <xdr:sp macro="" textlink="">
      <xdr:nvSpPr>
        <xdr:cNvPr id="3" name="AutoShape 2" descr="Resultado de imagen para GIF DE ALERTAS">
          <a:extLst>
            <a:ext uri="{FF2B5EF4-FFF2-40B4-BE49-F238E27FC236}">
              <a16:creationId xmlns:a16="http://schemas.microsoft.com/office/drawing/2014/main" id="{7F198063-2156-44CD-B377-71F6CCF99CF1}"/>
            </a:ext>
          </a:extLst>
        </xdr:cNvPr>
        <xdr:cNvSpPr>
          <a:spLocks noChangeAspect="1" noChangeArrowheads="1"/>
        </xdr:cNvSpPr>
      </xdr:nvSpPr>
      <xdr:spPr bwMode="auto">
        <a:xfrm>
          <a:off x="6762750" y="10141527"/>
          <a:ext cx="304800" cy="30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%20v.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cpinillos_minvivienda_gov_co/Documents/PLANEACION/EJECUCION%20PRESUPUESTAL/EJECUCION%20VIGENCIAS%202011%20-%202020/EJECUCI&#211;N%20VIGENCIA%202021/OCTUBRE%202021/EJECUCION%20MINISTERIO%20DEL%20INTERIOR%2013%20ABR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cpinillos_minvivienda_gov_co/Documents/PLANEACION/EJECUCION%20PRESUPUESTAL/EJECUCION%20VIGENCIAS%202011%20-%202022/EJECUCI&#211;N%20VIGENCIA%202022/EJECUCION%20SEMANAL/JUNIO%2023/NASAKIWE-Junio-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orrado\METAS%20SECTOR%202006-2010\Presupuesto_2003\ejecucion\01022004_TOTAL_PND_2003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lan%20de%20Inversiones\Formato%20Plan%20de%20Inversiones%20y%20Met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cardenas\AppData\Local\Microsoft\Windows\Temporary%20Internet%20Files\Content.Outlook\8J963YCZ\Anteproyecto%202009\GASTOS%202009\MGMP2008-2012%20Abril%201%20Ricardo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NEACI&#211;N\EJECUCION\EJECUCION%202014\0.%20BASE%202014\MVCT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Supuestos"/>
      <sheetName val="Basico"/>
      <sheetName val="Hoja2"/>
    </sheetNames>
    <sheetDataSet>
      <sheetData sheetId="0">
        <row r="3">
          <cell r="F3" t="str">
            <v>ACTUALIZACIÓN CATASTRAL Y CARTOGRÁFICA</v>
          </cell>
        </row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CULTURA</v>
          </cell>
          <cell r="B13" t="str">
            <v>BANCO AGRARIO</v>
          </cell>
        </row>
        <row r="14">
          <cell r="A14" t="str">
            <v>DANE</v>
          </cell>
          <cell r="B14" t="str">
            <v>BIBLIOTECA DE MEDELLIN</v>
          </cell>
        </row>
        <row r="15">
          <cell r="A15" t="str">
            <v>DEFENSA</v>
          </cell>
          <cell r="B15" t="str">
            <v>C.D.A.</v>
          </cell>
        </row>
        <row r="16">
          <cell r="A16" t="str">
            <v>DEFENSORÍA</v>
          </cell>
          <cell r="B16" t="str">
            <v>C.S.B.</v>
          </cell>
        </row>
        <row r="17">
          <cell r="A17" t="str">
            <v>EDUCACIÓN</v>
          </cell>
          <cell r="B17" t="str">
            <v>CAMARA</v>
          </cell>
        </row>
        <row r="18">
          <cell r="B18" t="str">
            <v>CORPOURABA</v>
          </cell>
        </row>
        <row r="20">
          <cell r="B20" t="str">
            <v>CREG</v>
          </cell>
        </row>
        <row r="21">
          <cell r="B21" t="str">
            <v xml:space="preserve">DANSOCIAL </v>
          </cell>
        </row>
        <row r="22">
          <cell r="B22" t="str">
            <v>DEFENSA CIVIL</v>
          </cell>
        </row>
        <row r="23">
          <cell r="B23" t="str">
            <v>DEFENSORIA</v>
          </cell>
        </row>
        <row r="24">
          <cell r="B24" t="str">
            <v>DIR. GRAL. COMERCIO EXTERIOR</v>
          </cell>
        </row>
        <row r="25">
          <cell r="B25" t="str">
            <v>DNP</v>
          </cell>
        </row>
        <row r="26">
          <cell r="B26" t="str">
            <v>EJERCITO</v>
          </cell>
        </row>
        <row r="29">
          <cell r="B29" t="str">
            <v>ESAP</v>
          </cell>
        </row>
        <row r="30">
          <cell r="B30" t="str">
            <v>FONDO CONGRESO-PENSIONES</v>
          </cell>
        </row>
        <row r="31">
          <cell r="B31" t="str">
            <v>FONDO NAL. REGALIAS</v>
          </cell>
        </row>
        <row r="32">
          <cell r="B32" t="str">
            <v>FONFAC</v>
          </cell>
        </row>
        <row r="33">
          <cell r="B33" t="str">
            <v>FONREGISTRADURIA</v>
          </cell>
        </row>
        <row r="34">
          <cell r="B34" t="str">
            <v>FONRELACIONES</v>
          </cell>
        </row>
        <row r="35">
          <cell r="B35" t="str">
            <v>FONVIVIENDA</v>
          </cell>
        </row>
        <row r="36">
          <cell r="B36" t="str">
            <v>FUERZA AEREA</v>
          </cell>
        </row>
        <row r="37">
          <cell r="B37" t="str">
            <v>FUNPUBLICA</v>
          </cell>
        </row>
        <row r="38">
          <cell r="B38" t="str">
            <v>HOSPITAL MILITAR</v>
          </cell>
        </row>
        <row r="39">
          <cell r="B39" t="str">
            <v>ICA</v>
          </cell>
        </row>
        <row r="40">
          <cell r="B40" t="str">
            <v>ICBF</v>
          </cell>
        </row>
        <row r="41">
          <cell r="B41" t="str">
            <v>ICETEX</v>
          </cell>
        </row>
        <row r="42">
          <cell r="B42" t="str">
            <v>ICFES</v>
          </cell>
        </row>
        <row r="43">
          <cell r="B43" t="str">
            <v>IDEAM</v>
          </cell>
        </row>
        <row r="44">
          <cell r="B44" t="str">
            <v>IGAC</v>
          </cell>
        </row>
        <row r="45">
          <cell r="B45" t="str">
            <v>INCI</v>
          </cell>
        </row>
        <row r="46">
          <cell r="B46" t="str">
            <v>INCO</v>
          </cell>
        </row>
        <row r="47">
          <cell r="B47" t="str">
            <v>INCODER</v>
          </cell>
        </row>
        <row r="48">
          <cell r="B48" t="str">
            <v>INGEOMINAS</v>
          </cell>
        </row>
        <row r="49">
          <cell r="B49" t="str">
            <v>INPEC</v>
          </cell>
        </row>
        <row r="50">
          <cell r="B50" t="str">
            <v>INS</v>
          </cell>
        </row>
        <row r="51">
          <cell r="B51" t="str">
            <v>INSOR</v>
          </cell>
        </row>
        <row r="52">
          <cell r="B52" t="str">
            <v>INST. CANCEROLOGIA</v>
          </cell>
        </row>
        <row r="53">
          <cell r="B53" t="str">
            <v>INST. DEL CESAR</v>
          </cell>
        </row>
        <row r="54">
          <cell r="B54" t="str">
            <v>INSTITUTO ESTUDIOS MINPUBLICO</v>
          </cell>
        </row>
        <row r="55">
          <cell r="B55" t="str">
            <v>INVIAS</v>
          </cell>
        </row>
        <row r="56">
          <cell r="B56" t="str">
            <v>INVIMA</v>
          </cell>
        </row>
        <row r="57">
          <cell r="B57" t="str">
            <v>IPSE</v>
          </cell>
        </row>
        <row r="58">
          <cell r="B58" t="str">
            <v>ITSA</v>
          </cell>
        </row>
        <row r="59">
          <cell r="B59" t="str">
            <v>MEDICINA LEGAL</v>
          </cell>
        </row>
        <row r="60">
          <cell r="B60" t="str">
            <v>MINAGRICULTURA</v>
          </cell>
        </row>
        <row r="61">
          <cell r="B61" t="str">
            <v>MINAMBIENTE</v>
          </cell>
        </row>
        <row r="62">
          <cell r="B62" t="str">
            <v>MINCOMERCIO</v>
          </cell>
        </row>
        <row r="63">
          <cell r="B63" t="str">
            <v xml:space="preserve">MINCULTURA </v>
          </cell>
        </row>
        <row r="64">
          <cell r="B64" t="str">
            <v>MINDEFENSA</v>
          </cell>
        </row>
        <row r="65">
          <cell r="B65" t="str">
            <v>MINEDUCACION</v>
          </cell>
        </row>
        <row r="66">
          <cell r="B66" t="str">
            <v>MINHACIENDA</v>
          </cell>
        </row>
        <row r="67">
          <cell r="B67" t="str">
            <v>MININTERIOR</v>
          </cell>
        </row>
        <row r="68">
          <cell r="B68" t="str">
            <v xml:space="preserve">MINMINAS </v>
          </cell>
        </row>
        <row r="69">
          <cell r="B69" t="str">
            <v>MINPROTECCIÓN</v>
          </cell>
        </row>
        <row r="70">
          <cell r="B70" t="str">
            <v xml:space="preserve">MINPUBLICO </v>
          </cell>
        </row>
        <row r="71">
          <cell r="B71" t="str">
            <v>MINTRANSPORTE</v>
          </cell>
        </row>
        <row r="72">
          <cell r="B72" t="str">
            <v>NASA KI WE</v>
          </cell>
        </row>
        <row r="73">
          <cell r="B73" t="str">
            <v>OTRAS ENTIDADES DEL SECTOR</v>
          </cell>
        </row>
        <row r="74">
          <cell r="B74" t="str">
            <v>PARQUES NALES NATURALES</v>
          </cell>
        </row>
        <row r="75">
          <cell r="B75" t="str">
            <v>PASCUAL BRAVO</v>
          </cell>
        </row>
        <row r="76">
          <cell r="B76" t="str">
            <v>POLICIA NACIONAL (SALUD)</v>
          </cell>
        </row>
        <row r="77">
          <cell r="B77" t="str">
            <v xml:space="preserve">POLICIA NACIONAL  </v>
          </cell>
        </row>
        <row r="78">
          <cell r="B78" t="str">
            <v>PRESIDENCIA</v>
          </cell>
        </row>
        <row r="79">
          <cell r="B79" t="str">
            <v xml:space="preserve">REGISTRADURIA </v>
          </cell>
        </row>
        <row r="80">
          <cell r="B80" t="str">
            <v>SALUD - FFMM</v>
          </cell>
        </row>
        <row r="81">
          <cell r="B81" t="str">
            <v>SANATORIO AGUA DE DIOS</v>
          </cell>
        </row>
        <row r="82">
          <cell r="B82" t="str">
            <v>SENA</v>
          </cell>
        </row>
        <row r="83">
          <cell r="B83" t="str">
            <v xml:space="preserve">SENADO </v>
          </cell>
        </row>
        <row r="84">
          <cell r="B84" t="str">
            <v>SUPERBANCARIA</v>
          </cell>
        </row>
        <row r="85">
          <cell r="B85" t="str">
            <v>SUPERINDUSTRIA Y COMERCIO</v>
          </cell>
        </row>
        <row r="86">
          <cell r="B86" t="str">
            <v>SUPERFINANCIERA</v>
          </cell>
        </row>
        <row r="87">
          <cell r="B87" t="str">
            <v>SUPERNOTARIADO</v>
          </cell>
        </row>
        <row r="88">
          <cell r="B88" t="str">
            <v>SUPERSALUD</v>
          </cell>
        </row>
        <row r="89">
          <cell r="B89" t="str">
            <v>SUPERSERVIPUBLICOS</v>
          </cell>
        </row>
        <row r="90">
          <cell r="B90" t="str">
            <v>SUPERSOCIEDADES</v>
          </cell>
        </row>
        <row r="91">
          <cell r="B91" t="str">
            <v>SUPERSOLIDARIA</v>
          </cell>
        </row>
        <row r="92">
          <cell r="B92" t="str">
            <v>SUPERSUBSIDIO</v>
          </cell>
        </row>
        <row r="93">
          <cell r="B93" t="str">
            <v>TECNICO CENTRAL</v>
          </cell>
        </row>
        <row r="94">
          <cell r="B94" t="str">
            <v>UAE - DIAN</v>
          </cell>
        </row>
        <row r="95">
          <cell r="B95" t="str">
            <v>UAE AGUA POTABLE SANEAMIENTO</v>
          </cell>
        </row>
        <row r="96">
          <cell r="B96" t="str">
            <v>UNAD</v>
          </cell>
        </row>
        <row r="97">
          <cell r="B97" t="str">
            <v>UPME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Reporte"/>
      <sheetName val="TOTAL"/>
      <sheetName val="GAS_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Supuestos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TECHOS"/>
      <sheetName val="Rec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_PND"/>
      <sheetName val="Graf2003"/>
      <sheetName val="2003_PRS"/>
      <sheetName val="grf_PRS_2003"/>
      <sheetName val="2003_PRE"/>
      <sheetName val="Graf_PRE_2003"/>
      <sheetName val="2003_SEGUR"/>
      <sheetName val="graf_SEG_2003"/>
      <sheetName val="2003_RENOV"/>
      <sheetName val="graf_RENOV_2003"/>
      <sheetName val="2004_PND"/>
      <sheetName val="Graf2004"/>
      <sheetName val="2004_PRS"/>
      <sheetName val="graf_PRS_2004"/>
      <sheetName val="2004_PRE"/>
      <sheetName val="graf_PRE_2004"/>
      <sheetName val="2004_SEGUR"/>
      <sheetName val="graf_SEG_2004"/>
      <sheetName val="2004_RENOV"/>
      <sheetName val="graf_2004_RENOV"/>
      <sheetName val="Indice_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Ejemplo"/>
      <sheetName val="ACCION SOCIAL"/>
      <sheetName val="EDUCACIÓN"/>
      <sheetName val="PLANEACION"/>
      <sheetName val="PRESIDENCIA"/>
      <sheetName val="PROTECCIÓN"/>
      <sheetName val="HACIENDA"/>
      <sheetName val="CULTURA"/>
      <sheetName val="DANSOCIAL"/>
      <sheetName val="DEFENSA"/>
      <sheetName val="JUSTICIA "/>
      <sheetName val="MINAS"/>
      <sheetName val="AGROPECUARIO"/>
      <sheetName val="TRANSPORTE"/>
      <sheetName val="COMUNICACIONES"/>
      <sheetName val="AMBIENTE"/>
      <sheetName val="COMERCIO"/>
      <sheetName val="ESTADISTICAS"/>
      <sheetName val="CONGRESO"/>
      <sheetName val="REL.EXTERIORES"/>
      <sheetName val="ORGANISMOS DE CONTROL"/>
      <sheetName val="FUNPUBL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MGMP"/>
      <sheetName val="CONSOLIDADO"/>
      <sheetName val="Prog y Sub MGM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VCT"/>
      <sheetName val="000"/>
      <sheetName val="001"/>
      <sheetName val="007"/>
      <sheetName val="009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showGridLines="0" tabSelected="1" zoomScale="66" zoomScaleNormal="66" workbookViewId="0">
      <pane xSplit="2" ySplit="3" topLeftCell="C4" activePane="bottomRight" state="frozen"/>
      <selection pane="topRight" activeCell="G8" sqref="G8"/>
      <selection pane="bottomLeft" activeCell="G8" sqref="G8"/>
      <selection pane="bottomRight" activeCell="B8" sqref="B8"/>
    </sheetView>
  </sheetViews>
  <sheetFormatPr baseColWidth="10" defaultColWidth="11.44140625" defaultRowHeight="16.2" outlineLevelRow="1" x14ac:dyDescent="0.3"/>
  <cols>
    <col min="1" max="1" width="21.5546875" style="22" customWidth="1"/>
    <col min="2" max="2" width="62.88671875" style="23" customWidth="1"/>
    <col min="3" max="3" width="22" style="22" customWidth="1"/>
    <col min="4" max="4" width="21.33203125" style="22" customWidth="1"/>
    <col min="5" max="5" width="20.88671875" style="22" customWidth="1"/>
    <col min="6" max="6" width="20.44140625" style="22" hidden="1" customWidth="1"/>
    <col min="7" max="8" width="17" style="26" customWidth="1"/>
    <col min="9" max="9" width="11.44140625" style="12" customWidth="1"/>
    <col min="10" max="10" width="19.88671875" style="12" customWidth="1"/>
    <col min="11" max="12" width="11.44140625" style="12" customWidth="1"/>
    <col min="13" max="16384" width="11.44140625" style="22"/>
  </cols>
  <sheetData>
    <row r="1" spans="1:12" x14ac:dyDescent="0.3">
      <c r="A1" s="30" t="s">
        <v>51</v>
      </c>
      <c r="B1" s="30"/>
      <c r="C1" s="30"/>
      <c r="D1" s="30"/>
      <c r="E1" s="30"/>
      <c r="F1" s="30"/>
      <c r="G1" s="30"/>
      <c r="H1" s="30"/>
    </row>
    <row r="2" spans="1:12" x14ac:dyDescent="0.3">
      <c r="A2" s="30" t="s">
        <v>52</v>
      </c>
      <c r="B2" s="30"/>
      <c r="C2" s="30"/>
      <c r="D2" s="30"/>
      <c r="E2" s="30"/>
      <c r="F2" s="30"/>
      <c r="G2" s="30"/>
      <c r="H2" s="30"/>
    </row>
    <row r="3" spans="1:12" s="12" customFormat="1" x14ac:dyDescent="0.3">
      <c r="A3" s="31" t="s">
        <v>54</v>
      </c>
      <c r="B3" s="31"/>
      <c r="C3" s="31"/>
      <c r="D3" s="31"/>
      <c r="E3" s="31"/>
      <c r="F3" s="31"/>
      <c r="G3" s="31"/>
      <c r="H3" s="31"/>
    </row>
    <row r="4" spans="1:12" s="14" customFormat="1" ht="53.25" customHeight="1" x14ac:dyDescent="0.3">
      <c r="A4" s="1" t="s">
        <v>19</v>
      </c>
      <c r="B4" s="1" t="s">
        <v>20</v>
      </c>
      <c r="C4" s="1" t="s">
        <v>2</v>
      </c>
      <c r="D4" s="2" t="s">
        <v>1</v>
      </c>
      <c r="E4" s="1" t="s">
        <v>8</v>
      </c>
      <c r="F4" s="2" t="s">
        <v>7</v>
      </c>
      <c r="G4" s="1" t="s">
        <v>0</v>
      </c>
      <c r="H4" s="1" t="s">
        <v>6</v>
      </c>
    </row>
    <row r="5" spans="1:12" s="12" customFormat="1" ht="31.5" hidden="1" customHeight="1" x14ac:dyDescent="0.3">
      <c r="A5" s="34" t="s">
        <v>5</v>
      </c>
      <c r="B5" s="35"/>
      <c r="C5" s="3" t="e">
        <f>+#REF!+#REF!+#REF!</f>
        <v>#REF!</v>
      </c>
      <c r="D5" s="3" t="e">
        <f>+#REF!+#REF!+#REF!</f>
        <v>#REF!</v>
      </c>
      <c r="E5" s="3"/>
      <c r="F5" s="3" t="e">
        <f>+#REF!+#REF!+#REF!</f>
        <v>#REF!</v>
      </c>
      <c r="G5" s="4" t="e">
        <f t="shared" ref="G5:G26" si="0">+D5/C5</f>
        <v>#REF!</v>
      </c>
      <c r="H5" s="4" t="e">
        <f t="shared" ref="H5:H26" si="1">+E5/C5</f>
        <v>#REF!</v>
      </c>
      <c r="J5" s="15"/>
    </row>
    <row r="6" spans="1:12" s="12" customFormat="1" ht="52.5" customHeight="1" outlineLevel="1" x14ac:dyDescent="0.3">
      <c r="A6" s="16" t="s">
        <v>43</v>
      </c>
      <c r="B6" s="16" t="s">
        <v>22</v>
      </c>
      <c r="C6" s="17">
        <v>30804</v>
      </c>
      <c r="D6" s="17">
        <v>9485.8981029999995</v>
      </c>
      <c r="E6" s="17">
        <v>3534.5406039999998</v>
      </c>
      <c r="F6" s="17">
        <v>3528.786435</v>
      </c>
      <c r="G6" s="18">
        <f t="shared" si="0"/>
        <v>0.30794371195299308</v>
      </c>
      <c r="H6" s="18">
        <f t="shared" si="1"/>
        <v>0.11474291014154005</v>
      </c>
      <c r="J6" s="15"/>
    </row>
    <row r="7" spans="1:12" s="12" customFormat="1" ht="42.75" customHeight="1" outlineLevel="1" x14ac:dyDescent="0.3">
      <c r="A7" s="16" t="s">
        <v>44</v>
      </c>
      <c r="B7" s="16" t="s">
        <v>23</v>
      </c>
      <c r="C7" s="17">
        <v>46000</v>
      </c>
      <c r="D7" s="17">
        <v>0</v>
      </c>
      <c r="E7" s="17">
        <v>0</v>
      </c>
      <c r="F7" s="17">
        <v>0</v>
      </c>
      <c r="G7" s="18">
        <f t="shared" si="0"/>
        <v>0</v>
      </c>
      <c r="H7" s="18">
        <f t="shared" si="1"/>
        <v>0</v>
      </c>
      <c r="J7" s="15"/>
    </row>
    <row r="8" spans="1:12" s="12" customFormat="1" ht="64.5" customHeight="1" outlineLevel="1" x14ac:dyDescent="0.3">
      <c r="A8" s="16" t="s">
        <v>45</v>
      </c>
      <c r="B8" s="16" t="s">
        <v>24</v>
      </c>
      <c r="C8" s="17">
        <v>2761</v>
      </c>
      <c r="D8" s="17">
        <v>1621.4580109999999</v>
      </c>
      <c r="E8" s="17">
        <v>599.99533899999994</v>
      </c>
      <c r="F8" s="17">
        <v>599.99533899999994</v>
      </c>
      <c r="G8" s="18">
        <f t="shared" si="0"/>
        <v>0.58727200688156467</v>
      </c>
      <c r="H8" s="18">
        <f t="shared" si="1"/>
        <v>0.21731087975371241</v>
      </c>
      <c r="J8" s="15"/>
    </row>
    <row r="9" spans="1:12" s="12" customFormat="1" ht="39" customHeight="1" x14ac:dyDescent="0.3">
      <c r="A9" s="16" t="s">
        <v>46</v>
      </c>
      <c r="B9" s="16" t="s">
        <v>25</v>
      </c>
      <c r="C9" s="17">
        <v>27330</v>
      </c>
      <c r="D9" s="17">
        <v>736.75231699999995</v>
      </c>
      <c r="E9" s="17">
        <v>194.034201</v>
      </c>
      <c r="F9" s="17">
        <v>194.034201</v>
      </c>
      <c r="G9" s="19">
        <f t="shared" si="0"/>
        <v>2.695764057811928E-2</v>
      </c>
      <c r="H9" s="19">
        <f t="shared" si="1"/>
        <v>7.0996780461031828E-3</v>
      </c>
      <c r="J9" s="15"/>
    </row>
    <row r="10" spans="1:12" s="12" customFormat="1" ht="48.6" outlineLevel="1" x14ac:dyDescent="0.3">
      <c r="A10" s="16" t="s">
        <v>47</v>
      </c>
      <c r="B10" s="16" t="s">
        <v>26</v>
      </c>
      <c r="C10" s="17">
        <v>751480.35205999995</v>
      </c>
      <c r="D10" s="17">
        <v>15100.428827</v>
      </c>
      <c r="E10" s="17">
        <v>214.61809700000001</v>
      </c>
      <c r="F10" s="17">
        <v>214.61809700000001</v>
      </c>
      <c r="G10" s="19">
        <f t="shared" si="0"/>
        <v>2.009424303058072E-2</v>
      </c>
      <c r="H10" s="19">
        <f t="shared" si="1"/>
        <v>2.8559375692481764E-4</v>
      </c>
      <c r="J10" s="15"/>
    </row>
    <row r="11" spans="1:12" s="12" customFormat="1" ht="48.6" outlineLevel="1" x14ac:dyDescent="0.3">
      <c r="A11" s="16" t="s">
        <v>48</v>
      </c>
      <c r="B11" s="16" t="s">
        <v>27</v>
      </c>
      <c r="C11" s="17">
        <v>6086.54</v>
      </c>
      <c r="D11" s="17">
        <v>5335.2473440000003</v>
      </c>
      <c r="E11" s="17">
        <v>255.131925</v>
      </c>
      <c r="F11" s="17">
        <v>255.131925</v>
      </c>
      <c r="G11" s="20">
        <f t="shared" si="0"/>
        <v>0.87656490288406885</v>
      </c>
      <c r="H11" s="20">
        <f t="shared" si="1"/>
        <v>4.191739888343788E-2</v>
      </c>
      <c r="J11" s="15"/>
    </row>
    <row r="12" spans="1:12" s="12" customFormat="1" ht="64.8" x14ac:dyDescent="0.3">
      <c r="A12" s="16" t="s">
        <v>49</v>
      </c>
      <c r="B12" s="16" t="s">
        <v>28</v>
      </c>
      <c r="C12" s="17">
        <v>88580.107940000002</v>
      </c>
      <c r="D12" s="17">
        <v>88580.107940000002</v>
      </c>
      <c r="E12" s="17">
        <v>0</v>
      </c>
      <c r="F12" s="17">
        <v>0</v>
      </c>
      <c r="G12" s="20">
        <f t="shared" si="0"/>
        <v>1</v>
      </c>
      <c r="H12" s="20">
        <f t="shared" si="1"/>
        <v>0</v>
      </c>
      <c r="J12" s="15"/>
    </row>
    <row r="13" spans="1:12" s="12" customFormat="1" ht="48.6" x14ac:dyDescent="0.3">
      <c r="A13" s="16" t="s">
        <v>50</v>
      </c>
      <c r="B13" s="16" t="s">
        <v>29</v>
      </c>
      <c r="C13" s="17">
        <v>54321.45</v>
      </c>
      <c r="D13" s="17">
        <v>43992.751709669996</v>
      </c>
      <c r="E13" s="17">
        <v>320.52488467000001</v>
      </c>
      <c r="F13" s="17">
        <v>320.52488467000001</v>
      </c>
      <c r="G13" s="20">
        <f t="shared" si="0"/>
        <v>0.80985967255421198</v>
      </c>
      <c r="H13" s="20">
        <f t="shared" si="1"/>
        <v>5.9005215190316169E-3</v>
      </c>
      <c r="J13" s="15"/>
    </row>
    <row r="14" spans="1:12" s="12" customFormat="1" ht="30.75" customHeight="1" outlineLevel="1" x14ac:dyDescent="0.3">
      <c r="A14" s="36" t="s">
        <v>42</v>
      </c>
      <c r="B14" s="36"/>
      <c r="C14" s="3">
        <f>SUM(C6:C13)</f>
        <v>1007363.45</v>
      </c>
      <c r="D14" s="3">
        <f t="shared" ref="D14:F14" si="2">SUM(D6:D13)</f>
        <v>164852.64425166999</v>
      </c>
      <c r="E14" s="3">
        <f t="shared" si="2"/>
        <v>5118.8450506699992</v>
      </c>
      <c r="F14" s="3">
        <f t="shared" si="2"/>
        <v>5113.0908816699994</v>
      </c>
      <c r="G14" s="4">
        <f t="shared" si="0"/>
        <v>0.16364763308780958</v>
      </c>
      <c r="H14" s="4">
        <f t="shared" si="1"/>
        <v>5.0814282081308388E-3</v>
      </c>
      <c r="J14" s="15"/>
      <c r="L14" s="21"/>
    </row>
    <row r="15" spans="1:12" s="12" customFormat="1" ht="48.6" outlineLevel="1" x14ac:dyDescent="0.3">
      <c r="A15" s="16" t="s">
        <v>10</v>
      </c>
      <c r="B15" s="16" t="s">
        <v>30</v>
      </c>
      <c r="C15" s="17">
        <v>4970.07</v>
      </c>
      <c r="D15" s="17">
        <v>1675.1833340000001</v>
      </c>
      <c r="E15" s="17">
        <v>547.88027520000003</v>
      </c>
      <c r="F15" s="17">
        <v>547.49911020000002</v>
      </c>
      <c r="G15" s="18">
        <f t="shared" si="0"/>
        <v>0.33705427368226204</v>
      </c>
      <c r="H15" s="18">
        <f t="shared" si="1"/>
        <v>0.11023592730082274</v>
      </c>
      <c r="J15" s="15"/>
    </row>
    <row r="16" spans="1:12" s="12" customFormat="1" ht="32.4" outlineLevel="1" x14ac:dyDescent="0.3">
      <c r="A16" s="16" t="s">
        <v>11</v>
      </c>
      <c r="B16" s="16" t="s">
        <v>31</v>
      </c>
      <c r="C16" s="17">
        <v>15372.685819</v>
      </c>
      <c r="D16" s="17">
        <v>9717.6590512999992</v>
      </c>
      <c r="E16" s="17">
        <v>3263.7040749899998</v>
      </c>
      <c r="F16" s="17">
        <v>3263.7040749899998</v>
      </c>
      <c r="G16" s="18">
        <f t="shared" si="0"/>
        <v>0.63213801190741681</v>
      </c>
      <c r="H16" s="18">
        <f t="shared" si="1"/>
        <v>0.21230539109543223</v>
      </c>
      <c r="J16" s="15"/>
    </row>
    <row r="17" spans="1:12" s="12" customFormat="1" ht="48.6" outlineLevel="1" x14ac:dyDescent="0.3">
      <c r="A17" s="16" t="s">
        <v>12</v>
      </c>
      <c r="B17" s="16" t="s">
        <v>32</v>
      </c>
      <c r="C17" s="17">
        <v>3819.69</v>
      </c>
      <c r="D17" s="17">
        <v>1971.992105</v>
      </c>
      <c r="E17" s="17">
        <v>657.01680299999998</v>
      </c>
      <c r="F17" s="17">
        <v>655.89950999999996</v>
      </c>
      <c r="G17" s="18">
        <f t="shared" si="0"/>
        <v>0.51627019601067103</v>
      </c>
      <c r="H17" s="18">
        <f t="shared" si="1"/>
        <v>0.17200788624207722</v>
      </c>
      <c r="J17" s="15"/>
    </row>
    <row r="18" spans="1:12" s="12" customFormat="1" ht="32.4" outlineLevel="1" x14ac:dyDescent="0.3">
      <c r="A18" s="16" t="s">
        <v>13</v>
      </c>
      <c r="B18" s="16" t="s">
        <v>33</v>
      </c>
      <c r="C18" s="17">
        <v>790.37</v>
      </c>
      <c r="D18" s="17">
        <v>0</v>
      </c>
      <c r="E18" s="17">
        <v>0</v>
      </c>
      <c r="F18" s="17">
        <v>0</v>
      </c>
      <c r="G18" s="18">
        <f t="shared" si="0"/>
        <v>0</v>
      </c>
      <c r="H18" s="18">
        <f t="shared" si="1"/>
        <v>0</v>
      </c>
      <c r="J18" s="15"/>
    </row>
    <row r="19" spans="1:12" s="12" customFormat="1" ht="48.6" outlineLevel="1" x14ac:dyDescent="0.3">
      <c r="A19" s="16" t="s">
        <v>14</v>
      </c>
      <c r="B19" s="16" t="s">
        <v>34</v>
      </c>
      <c r="C19" s="17">
        <v>4705.544449</v>
      </c>
      <c r="D19" s="17">
        <v>3214.268133</v>
      </c>
      <c r="E19" s="17">
        <v>981.96819900000003</v>
      </c>
      <c r="F19" s="17">
        <v>981.20777199999998</v>
      </c>
      <c r="G19" s="18">
        <f t="shared" si="0"/>
        <v>0.68308102661384507</v>
      </c>
      <c r="H19" s="18">
        <f t="shared" si="1"/>
        <v>0.2086832267005114</v>
      </c>
      <c r="J19" s="15"/>
    </row>
    <row r="20" spans="1:12" s="12" customFormat="1" ht="64.8" outlineLevel="1" x14ac:dyDescent="0.3">
      <c r="A20" s="16" t="s">
        <v>15</v>
      </c>
      <c r="B20" s="16" t="s">
        <v>35</v>
      </c>
      <c r="C20" s="17">
        <v>71472.524999999994</v>
      </c>
      <c r="D20" s="17">
        <v>6516.7620559999996</v>
      </c>
      <c r="E20" s="17">
        <v>2035.4441688299999</v>
      </c>
      <c r="F20" s="17">
        <v>2011.17465283</v>
      </c>
      <c r="G20" s="18">
        <f t="shared" si="0"/>
        <v>9.1178562055838935E-2</v>
      </c>
      <c r="H20" s="18">
        <f t="shared" si="1"/>
        <v>2.847869399926755E-2</v>
      </c>
      <c r="J20" s="15"/>
    </row>
    <row r="21" spans="1:12" s="12" customFormat="1" ht="33" customHeight="1" x14ac:dyDescent="0.3">
      <c r="A21" s="36" t="s">
        <v>4</v>
      </c>
      <c r="B21" s="36"/>
      <c r="C21" s="5">
        <f>SUM(C15:C20)</f>
        <v>101130.88526799998</v>
      </c>
      <c r="D21" s="5">
        <f t="shared" ref="D21:F21" si="3">SUM(D15:D20)</f>
        <v>23095.864679299997</v>
      </c>
      <c r="E21" s="5">
        <f t="shared" si="3"/>
        <v>7486.0135210200006</v>
      </c>
      <c r="F21" s="5">
        <f t="shared" si="3"/>
        <v>7459.4851200199992</v>
      </c>
      <c r="G21" s="6">
        <f t="shared" si="0"/>
        <v>0.22837597651889666</v>
      </c>
      <c r="H21" s="6">
        <f t="shared" si="1"/>
        <v>7.4023019784528063E-2</v>
      </c>
      <c r="J21" s="15"/>
      <c r="L21" s="21"/>
    </row>
    <row r="22" spans="1:12" s="12" customFormat="1" ht="64.8" x14ac:dyDescent="0.3">
      <c r="A22" s="16" t="s">
        <v>16</v>
      </c>
      <c r="B22" s="16" t="s">
        <v>36</v>
      </c>
      <c r="C22" s="17">
        <v>20550</v>
      </c>
      <c r="D22" s="17">
        <v>9908.89038033</v>
      </c>
      <c r="E22" s="17">
        <v>2683.3275703300001</v>
      </c>
      <c r="F22" s="17">
        <v>2473.47925833</v>
      </c>
      <c r="G22" s="18">
        <f t="shared" si="0"/>
        <v>0.48218444673138688</v>
      </c>
      <c r="H22" s="18">
        <f t="shared" si="1"/>
        <v>0.13057555086763992</v>
      </c>
      <c r="J22" s="15"/>
    </row>
    <row r="23" spans="1:12" s="12" customFormat="1" ht="48.6" x14ac:dyDescent="0.3">
      <c r="A23" s="16" t="s">
        <v>17</v>
      </c>
      <c r="B23" s="16" t="s">
        <v>37</v>
      </c>
      <c r="C23" s="17">
        <v>22625.695348000001</v>
      </c>
      <c r="D23" s="17">
        <v>11555.63360633</v>
      </c>
      <c r="E23" s="17">
        <v>4128.5302599200004</v>
      </c>
      <c r="F23" s="17">
        <v>4071.0329571900002</v>
      </c>
      <c r="G23" s="18">
        <f t="shared" si="0"/>
        <v>0.51073054014896657</v>
      </c>
      <c r="H23" s="18">
        <f t="shared" si="1"/>
        <v>0.182470867587499</v>
      </c>
      <c r="J23" s="15"/>
    </row>
    <row r="24" spans="1:12" ht="48.6" x14ac:dyDescent="0.3">
      <c r="A24" s="16" t="s">
        <v>18</v>
      </c>
      <c r="B24" s="16" t="s">
        <v>38</v>
      </c>
      <c r="C24" s="17">
        <v>3522</v>
      </c>
      <c r="D24" s="17">
        <v>2410.894679</v>
      </c>
      <c r="E24" s="17">
        <v>712.95099850999998</v>
      </c>
      <c r="F24" s="17">
        <v>712.95099850999998</v>
      </c>
      <c r="G24" s="18">
        <f t="shared" si="0"/>
        <v>0.68452432680295283</v>
      </c>
      <c r="H24" s="18">
        <f t="shared" si="1"/>
        <v>0.20242788146223736</v>
      </c>
      <c r="J24" s="15"/>
    </row>
    <row r="25" spans="1:12" ht="29.25" customHeight="1" x14ac:dyDescent="0.3">
      <c r="A25" s="33" t="s">
        <v>3</v>
      </c>
      <c r="B25" s="33"/>
      <c r="C25" s="5">
        <f>SUM(C22:C24)</f>
        <v>46697.695348000001</v>
      </c>
      <c r="D25" s="5">
        <f t="shared" ref="D25:F25" si="4">SUM(D22:D24)</f>
        <v>23875.418665660003</v>
      </c>
      <c r="E25" s="5">
        <f t="shared" si="4"/>
        <v>7524.8088287600012</v>
      </c>
      <c r="F25" s="5">
        <f t="shared" si="4"/>
        <v>7257.4632140300009</v>
      </c>
      <c r="G25" s="6">
        <f t="shared" si="0"/>
        <v>0.51127616658029684</v>
      </c>
      <c r="H25" s="6">
        <f t="shared" si="1"/>
        <v>0.16113876225975848</v>
      </c>
      <c r="J25" s="15"/>
      <c r="L25" s="21"/>
    </row>
    <row r="26" spans="1:12" s="12" customFormat="1" ht="29.25" customHeight="1" x14ac:dyDescent="0.3">
      <c r="A26" s="32" t="s">
        <v>21</v>
      </c>
      <c r="B26" s="32"/>
      <c r="C26" s="5">
        <f>+C14+C21+C25</f>
        <v>1155192.0306159998</v>
      </c>
      <c r="D26" s="5">
        <f>+D14+D21+D25</f>
        <v>211823.92759662998</v>
      </c>
      <c r="E26" s="5">
        <f>+E14+E21+E25</f>
        <v>20129.667400450002</v>
      </c>
      <c r="F26" s="5">
        <f>+F14+F21+F25</f>
        <v>19830.03921572</v>
      </c>
      <c r="G26" s="6">
        <f t="shared" si="0"/>
        <v>0.18336685328730673</v>
      </c>
      <c r="H26" s="6">
        <f t="shared" si="1"/>
        <v>1.7425386314097031E-2</v>
      </c>
      <c r="J26" s="15"/>
    </row>
    <row r="27" spans="1:12" s="12" customFormat="1" x14ac:dyDescent="0.3">
      <c r="A27" s="7"/>
      <c r="B27" s="8"/>
      <c r="C27" s="9"/>
      <c r="D27" s="9"/>
      <c r="E27" s="9"/>
      <c r="F27" s="9"/>
      <c r="G27" s="10"/>
      <c r="H27" s="10"/>
      <c r="J27" s="15"/>
    </row>
    <row r="28" spans="1:12" s="12" customFormat="1" x14ac:dyDescent="0.3">
      <c r="A28" s="7"/>
      <c r="B28" s="8"/>
      <c r="C28" s="9"/>
      <c r="D28" s="9"/>
      <c r="E28" s="9"/>
      <c r="F28" s="9"/>
      <c r="G28" s="10"/>
      <c r="H28" s="10"/>
      <c r="J28" s="15"/>
    </row>
    <row r="29" spans="1:12" s="12" customFormat="1" x14ac:dyDescent="0.3">
      <c r="A29" s="30" t="s">
        <v>53</v>
      </c>
      <c r="B29" s="30"/>
      <c r="C29" s="30"/>
      <c r="D29" s="30"/>
      <c r="E29" s="30"/>
      <c r="F29" s="30"/>
      <c r="G29" s="30"/>
      <c r="H29" s="30"/>
      <c r="J29" s="15"/>
    </row>
    <row r="30" spans="1:12" s="12" customFormat="1" x14ac:dyDescent="0.3">
      <c r="A30" s="30" t="s">
        <v>52</v>
      </c>
      <c r="B30" s="30"/>
      <c r="C30" s="30"/>
      <c r="D30" s="30"/>
      <c r="E30" s="30"/>
      <c r="F30" s="30"/>
      <c r="G30" s="30"/>
      <c r="H30" s="30"/>
      <c r="J30" s="15"/>
    </row>
    <row r="31" spans="1:12" x14ac:dyDescent="0.3">
      <c r="A31" s="31" t="s">
        <v>54</v>
      </c>
      <c r="B31" s="31"/>
      <c r="C31" s="31"/>
      <c r="D31" s="31"/>
      <c r="E31" s="31"/>
      <c r="F31" s="31"/>
      <c r="G31" s="31"/>
      <c r="H31" s="31"/>
      <c r="J31" s="15"/>
    </row>
    <row r="32" spans="1:12" s="26" customFormat="1" ht="32.4" x14ac:dyDescent="0.3">
      <c r="A32" s="1" t="s">
        <v>19</v>
      </c>
      <c r="B32" s="1" t="s">
        <v>20</v>
      </c>
      <c r="C32" s="1" t="s">
        <v>2</v>
      </c>
      <c r="D32" s="2" t="s">
        <v>1</v>
      </c>
      <c r="E32" s="1" t="s">
        <v>8</v>
      </c>
      <c r="F32" s="2" t="s">
        <v>7</v>
      </c>
      <c r="G32" s="1" t="s">
        <v>0</v>
      </c>
      <c r="H32" s="1" t="s">
        <v>6</v>
      </c>
      <c r="I32" s="14"/>
      <c r="J32" s="25"/>
      <c r="K32" s="14"/>
      <c r="L32" s="14"/>
    </row>
    <row r="33" spans="1:12" ht="23.25" customHeight="1" x14ac:dyDescent="0.3">
      <c r="A33" s="16" t="s">
        <v>11</v>
      </c>
      <c r="B33" s="16" t="s">
        <v>39</v>
      </c>
      <c r="C33" s="27">
        <v>1562438.052748</v>
      </c>
      <c r="D33" s="27">
        <v>1548144.75528085</v>
      </c>
      <c r="E33" s="27">
        <v>65579.690363469999</v>
      </c>
      <c r="F33" s="27">
        <v>65410.686823470001</v>
      </c>
      <c r="G33" s="18">
        <f t="shared" ref="G33:G36" si="5">+D33/C33</f>
        <v>0.99085192693431201</v>
      </c>
      <c r="H33" s="18">
        <f t="shared" ref="H33:H36" si="6">+E33/C33</f>
        <v>4.1972665891059878E-2</v>
      </c>
      <c r="J33" s="15"/>
      <c r="L33" s="21"/>
    </row>
    <row r="34" spans="1:12" ht="48.6" x14ac:dyDescent="0.3">
      <c r="A34" s="16" t="s">
        <v>10</v>
      </c>
      <c r="B34" s="16" t="s">
        <v>40</v>
      </c>
      <c r="C34" s="27">
        <v>759723.32457199995</v>
      </c>
      <c r="D34" s="27">
        <v>693094.50777000003</v>
      </c>
      <c r="E34" s="27">
        <v>203851.41888000001</v>
      </c>
      <c r="F34" s="27">
        <v>203851.41888000001</v>
      </c>
      <c r="G34" s="18">
        <f t="shared" si="5"/>
        <v>0.91229857680157955</v>
      </c>
      <c r="H34" s="18">
        <f t="shared" si="6"/>
        <v>0.26832323332292368</v>
      </c>
      <c r="J34" s="15"/>
      <c r="L34" s="21"/>
    </row>
    <row r="35" spans="1:12" ht="48.6" x14ac:dyDescent="0.3">
      <c r="A35" s="16" t="s">
        <v>12</v>
      </c>
      <c r="B35" s="16" t="s">
        <v>41</v>
      </c>
      <c r="C35" s="27">
        <v>6120.75</v>
      </c>
      <c r="D35" s="27">
        <v>0</v>
      </c>
      <c r="E35" s="27">
        <v>0</v>
      </c>
      <c r="F35" s="27">
        <v>0</v>
      </c>
      <c r="G35" s="18">
        <f t="shared" si="5"/>
        <v>0</v>
      </c>
      <c r="H35" s="18">
        <f t="shared" si="6"/>
        <v>0</v>
      </c>
      <c r="J35" s="15"/>
      <c r="L35" s="21"/>
    </row>
    <row r="36" spans="1:12" s="12" customFormat="1" ht="23.25" customHeight="1" outlineLevel="1" x14ac:dyDescent="0.3">
      <c r="A36" s="33" t="s">
        <v>9</v>
      </c>
      <c r="B36" s="33"/>
      <c r="C36" s="11">
        <f>SUM(C33:C35)</f>
        <v>2328282.12732</v>
      </c>
      <c r="D36" s="11">
        <f t="shared" ref="D36:F36" si="7">SUM(D33:D35)</f>
        <v>2241239.26305085</v>
      </c>
      <c r="E36" s="11">
        <f t="shared" si="7"/>
        <v>269431.10924347001</v>
      </c>
      <c r="F36" s="11">
        <f t="shared" si="7"/>
        <v>269262.10570347001</v>
      </c>
      <c r="G36" s="6">
        <f t="shared" si="5"/>
        <v>0.96261498413452939</v>
      </c>
      <c r="H36" s="6">
        <f t="shared" si="6"/>
        <v>0.1157209884841586</v>
      </c>
      <c r="J36" s="15"/>
    </row>
    <row r="37" spans="1:12" s="12" customFormat="1" ht="47.25" customHeight="1" x14ac:dyDescent="0.3">
      <c r="B37" s="13"/>
      <c r="C37" s="28"/>
      <c r="D37" s="29"/>
      <c r="E37" s="28"/>
      <c r="F37" s="29"/>
      <c r="G37" s="24"/>
      <c r="H37" s="24"/>
      <c r="J37" s="15"/>
    </row>
  </sheetData>
  <mergeCells count="12">
    <mergeCell ref="A36:B36"/>
    <mergeCell ref="A5:B5"/>
    <mergeCell ref="A14:B14"/>
    <mergeCell ref="A21:B21"/>
    <mergeCell ref="A25:B25"/>
    <mergeCell ref="A31:H31"/>
    <mergeCell ref="A1:H1"/>
    <mergeCell ref="A2:H2"/>
    <mergeCell ref="A29:H29"/>
    <mergeCell ref="A30:H30"/>
    <mergeCell ref="A3:H3"/>
    <mergeCell ref="A26:B26"/>
  </mergeCells>
  <printOptions horizontalCentered="1" verticalCentered="1"/>
  <pageMargins left="0" right="0" top="0.19685039370078741" bottom="0.15748031496062992" header="0" footer="0"/>
  <pageSetup scale="60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</vt:lpstr>
      <vt:lpstr>Ejecución!Área_de_impresión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Oswaldo Rojas Munoz</dc:creator>
  <cp:lastModifiedBy>Hector Hernan Salinas Soto</cp:lastModifiedBy>
  <dcterms:created xsi:type="dcterms:W3CDTF">2023-05-29T16:33:22Z</dcterms:created>
  <dcterms:modified xsi:type="dcterms:W3CDTF">2023-06-22T13:44:03Z</dcterms:modified>
</cp:coreProperties>
</file>