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ES GALINDO\Escritorio\Andres Forero\Anexos\"/>
    </mc:Choice>
  </mc:AlternateContent>
  <xr:revisionPtr revIDLastSave="0" documentId="8_{93B3A32F-2E54-49F0-8C87-ECE7F725BE3B}" xr6:coauthVersionLast="36" xr6:coauthVersionMax="36" xr10:uidLastSave="{00000000-0000-0000-0000-000000000000}"/>
  <bookViews>
    <workbookView xWindow="-120" yWindow="-120" windowWidth="29040" windowHeight="15720" xr2:uid="{928B2245-8CC1-4F1F-AD92-332A2F7D5533}"/>
  </bookViews>
  <sheets>
    <sheet name="Ingresos FOSYGA 1995" sheetId="50" r:id="rId1"/>
    <sheet name="Gastos FOSYGA 1995" sheetId="51" r:id="rId2"/>
    <sheet name="Ingresos FOSYGA 1996" sheetId="52" r:id="rId3"/>
    <sheet name="Gastos FOSYGA 1996" sheetId="53" r:id="rId4"/>
    <sheet name="Ingresos FOSYGA 1997" sheetId="54" r:id="rId5"/>
    <sheet name="Gastos FOSYGA 1997" sheetId="55" r:id="rId6"/>
    <sheet name="Ingresos FOSYGA 1998" sheetId="56" r:id="rId7"/>
    <sheet name="Gastos FOSYGA 1998" sheetId="57" r:id="rId8"/>
    <sheet name="Ingresos FOSYGA 1999" sheetId="58" r:id="rId9"/>
    <sheet name="Gastos FOSYGA 1999" sheetId="59" r:id="rId10"/>
    <sheet name="Ingresos FOSYGA 2000" sheetId="2" r:id="rId11"/>
    <sheet name="Gatos FOSYGA 2000" sheetId="3" r:id="rId12"/>
    <sheet name="Ingresos FOSYGA 2001" sheetId="4" r:id="rId13"/>
    <sheet name="Gastos FOSYGA 2001" sheetId="5" r:id="rId14"/>
    <sheet name="Ingresos FOSYGA 2002" sheetId="6" r:id="rId15"/>
    <sheet name="Gastos FOSYGA 2002" sheetId="7" r:id="rId16"/>
    <sheet name="Ingresos FOSYGA 2003" sheetId="8" r:id="rId17"/>
    <sheet name="Gastos FOSYGA 2003" sheetId="9" r:id="rId18"/>
    <sheet name="Ingresos FOSYGA 2004" sheetId="10" r:id="rId19"/>
    <sheet name="Gastos FOSYGA 2004" sheetId="11" r:id="rId20"/>
    <sheet name="Ingresos FOSYGA 2005" sheetId="12" r:id="rId21"/>
    <sheet name="Gastos FOSYGA 2005" sheetId="13" r:id="rId22"/>
    <sheet name="Ingresos FOSYGA 2006" sheetId="14" r:id="rId23"/>
    <sheet name="Gastos FOSYGA 2006" sheetId="15" r:id="rId24"/>
    <sheet name="Ingresos FOSYGA 2007" sheetId="16" r:id="rId25"/>
    <sheet name="Gastos FOSYGA 2007" sheetId="17" r:id="rId26"/>
    <sheet name="Ingresos FOSYGA 2008" sheetId="18" r:id="rId27"/>
    <sheet name="Gastos FOSYGA 2008" sheetId="19" r:id="rId28"/>
    <sheet name="Ingresos FOSYGA 2009" sheetId="20" r:id="rId29"/>
    <sheet name="Gastos FOSYGA 2009" sheetId="21" r:id="rId30"/>
    <sheet name="Ingresos FOSYGA 2010" sheetId="60" r:id="rId31"/>
    <sheet name="Gastos FOSYGA 2010" sheetId="61" r:id="rId32"/>
    <sheet name="Ingresos FOSYGA 2011" sheetId="37" r:id="rId33"/>
    <sheet name="Gatos FOSYGA 2011" sheetId="38" r:id="rId34"/>
    <sheet name="Ingresos FOSYGA 2012" sheetId="45" r:id="rId35"/>
    <sheet name="Gastos FOSYGA 2012" sheetId="36" r:id="rId36"/>
    <sheet name="Ingresos FOSYGA 2013" sheetId="46" r:id="rId37"/>
    <sheet name="Gastos FOSYGA 2013" sheetId="34" r:id="rId38"/>
    <sheet name="Ingresos FOSYGA 2014" sheetId="47" r:id="rId39"/>
    <sheet name="Gastos FOSYGA 2014" sheetId="32" r:id="rId40"/>
    <sheet name="Ingresos FOSYGA 2015" sheetId="48" r:id="rId41"/>
    <sheet name="Gastos FOSYGA 2015" sheetId="30" r:id="rId42"/>
    <sheet name="Ingresos FOSYGA 2016" sheetId="49" r:id="rId43"/>
    <sheet name="Gastos FOSYGA 2016" sheetId="28" r:id="rId44"/>
    <sheet name="Ingresos FOSYGA 2017" sheetId="41" r:id="rId45"/>
    <sheet name="Gastos FOSYGA 2017" sheetId="42" r:id="rId46"/>
  </sheets>
  <definedNames>
    <definedName name="_xlnm._FilterDatabase" localSheetId="45" hidden="1">'Gastos FOSYGA 2017'!$A$6:$H$118</definedName>
    <definedName name="_xlnm._FilterDatabase" localSheetId="44" hidden="1">'Ingresos FOSYGA 2017'!$A$6:$E$77</definedName>
    <definedName name="_xlnm.Print_Area" localSheetId="31">'Gastos FOSYGA 2010'!$A$1:$AO$128</definedName>
    <definedName name="_xlnm.Print_Area" localSheetId="35">'Gastos FOSYGA 2012'!$A$1:$C$101</definedName>
    <definedName name="_xlnm.Print_Area" localSheetId="45">'Gastos FOSYGA 2017'!$A$1:$H$126</definedName>
    <definedName name="_xlnm.Print_Area" localSheetId="44">'Ingresos FOSYGA 2017'!$A$1:$E$77</definedName>
    <definedName name="OLE_LINK1" localSheetId="35">'Gastos FOSYGA 2012'!#REF!</definedName>
    <definedName name="OLE_LINK1" localSheetId="45">'Gastos FOSYGA 2017'!#REF!</definedName>
    <definedName name="_xlnm.Print_Titles" localSheetId="31">'Gastos FOSYGA 2010'!$1:$8</definedName>
    <definedName name="_xlnm.Print_Titles" localSheetId="35">'Gastos FOSYGA 2012'!$1:$2</definedName>
    <definedName name="_xlnm.Print_Titles" localSheetId="45">'Gastos FOSYGA 2017'!$1:$7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53" l="1"/>
  <c r="C39" i="53" s="1"/>
  <c r="D39" i="53" s="1"/>
  <c r="B37" i="53"/>
  <c r="B39" i="53" s="1"/>
  <c r="D33" i="53"/>
  <c r="D32" i="53"/>
  <c r="D31" i="53"/>
  <c r="C28" i="53"/>
  <c r="D28" i="53" s="1"/>
  <c r="B28" i="53"/>
  <c r="D26" i="53"/>
  <c r="D25" i="53"/>
  <c r="D24" i="53"/>
  <c r="C21" i="53"/>
  <c r="D21" i="53" s="1"/>
  <c r="B21" i="53"/>
  <c r="D17" i="53"/>
  <c r="D15" i="53"/>
  <c r="D14" i="53"/>
  <c r="D13" i="53"/>
  <c r="C10" i="53"/>
  <c r="D10" i="53" s="1"/>
  <c r="B10" i="53"/>
  <c r="D8" i="53"/>
  <c r="D7" i="53"/>
  <c r="C39" i="52"/>
  <c r="D37" i="52"/>
  <c r="C37" i="52"/>
  <c r="B37" i="52"/>
  <c r="B39" i="52" s="1"/>
  <c r="D35" i="52"/>
  <c r="D34" i="52"/>
  <c r="D33" i="52"/>
  <c r="C30" i="52"/>
  <c r="D30" i="52" s="1"/>
  <c r="B30" i="52"/>
  <c r="D29" i="52"/>
  <c r="D28" i="52"/>
  <c r="D27" i="52"/>
  <c r="D26" i="52"/>
  <c r="C23" i="52"/>
  <c r="D23" i="52" s="1"/>
  <c r="B23" i="52"/>
  <c r="D22" i="52"/>
  <c r="D21" i="52"/>
  <c r="D20" i="52"/>
  <c r="D19" i="52"/>
  <c r="D17" i="52"/>
  <c r="D16" i="52"/>
  <c r="D15" i="52"/>
  <c r="C12" i="52"/>
  <c r="D12" i="52" s="1"/>
  <c r="B12" i="52"/>
  <c r="D11" i="52"/>
  <c r="D10" i="52"/>
  <c r="D9" i="52"/>
  <c r="C37" i="51"/>
  <c r="C39" i="51" s="1"/>
  <c r="D39" i="51" s="1"/>
  <c r="B37" i="51"/>
  <c r="B39" i="51" s="1"/>
  <c r="D33" i="51"/>
  <c r="D32" i="51"/>
  <c r="D31" i="51"/>
  <c r="C28" i="51"/>
  <c r="B28" i="51"/>
  <c r="C21" i="51"/>
  <c r="D21" i="51" s="1"/>
  <c r="B21" i="51"/>
  <c r="D18" i="51"/>
  <c r="D17" i="51"/>
  <c r="D13" i="51"/>
  <c r="C10" i="51"/>
  <c r="B10" i="51"/>
  <c r="C32" i="50"/>
  <c r="D32" i="50" s="1"/>
  <c r="B32" i="50"/>
  <c r="B34" i="50" s="1"/>
  <c r="D29" i="50"/>
  <c r="D28" i="50"/>
  <c r="C25" i="50"/>
  <c r="C19" i="50"/>
  <c r="D19" i="50" s="1"/>
  <c r="B19" i="50"/>
  <c r="D16" i="50"/>
  <c r="D15" i="50"/>
  <c r="D14" i="50"/>
  <c r="C11" i="50"/>
  <c r="D39" i="52" l="1"/>
  <c r="C34" i="50"/>
  <c r="D34" i="50" s="1"/>
  <c r="D37" i="53"/>
  <c r="D37" i="51"/>
  <c r="F101" i="21" l="1"/>
  <c r="H101" i="21" s="1"/>
  <c r="E101" i="21"/>
  <c r="D101" i="21"/>
  <c r="C101" i="21"/>
  <c r="F76" i="21"/>
  <c r="H76" i="21" s="1"/>
  <c r="E76" i="21"/>
  <c r="G76" i="21" s="1"/>
  <c r="D76" i="21"/>
  <c r="C76" i="21"/>
  <c r="F54" i="21"/>
  <c r="H54" i="21" s="1"/>
  <c r="E54" i="21"/>
  <c r="D54" i="21"/>
  <c r="C54" i="21"/>
  <c r="F30" i="21"/>
  <c r="E30" i="21"/>
  <c r="G30" i="21" s="1"/>
  <c r="D30" i="21"/>
  <c r="C30" i="21"/>
  <c r="G54" i="21" l="1"/>
  <c r="D103" i="21"/>
  <c r="H30" i="21"/>
  <c r="F103" i="21"/>
  <c r="C103" i="21"/>
  <c r="E103" i="21"/>
  <c r="G101" i="21"/>
  <c r="H103" i="21" l="1"/>
  <c r="G103" i="21"/>
</calcChain>
</file>

<file path=xl/sharedStrings.xml><?xml version="1.0" encoding="utf-8"?>
<sst xmlns="http://schemas.openxmlformats.org/spreadsheetml/2006/main" count="3522" uniqueCount="1304">
  <si>
    <t>DIRECCION GENERAL PARA EL AREA FINANCIERA DEL SECTOR SALUD</t>
  </si>
  <si>
    <t>DIVISION FONDO DE SOLIDARIDAD Y GARANTIA Y SOAT</t>
  </si>
  <si>
    <t xml:space="preserve">EJECUCION PRESUPUESTAL DE INGRESOS DEL FONDO DE SOLIDARIDAD Y GARANTIA </t>
  </si>
  <si>
    <t>VIGENCIA DEL 2000</t>
  </si>
  <si>
    <t>CODIGO</t>
  </si>
  <si>
    <t>SUBCUENTAS</t>
  </si>
  <si>
    <t xml:space="preserve">APROPIACION </t>
  </si>
  <si>
    <t xml:space="preserve">TOTAL </t>
  </si>
  <si>
    <t>% DE</t>
  </si>
  <si>
    <t>%</t>
  </si>
  <si>
    <t>PRSUPUESTAL</t>
  </si>
  <si>
    <t>DEFINITIVA</t>
  </si>
  <si>
    <t>DICIEMBRE</t>
  </si>
  <si>
    <t>RECAUDADO</t>
  </si>
  <si>
    <t>EJEC.</t>
  </si>
  <si>
    <t>PROMOCION</t>
  </si>
  <si>
    <t>Superavit compens de 0.5 puntos contr.regimen contributivo</t>
  </si>
  <si>
    <t>Impuestos Municiones</t>
  </si>
  <si>
    <t>Rendimientos Financieros Inversiones</t>
  </si>
  <si>
    <t>Reintegro liquid Conv y Contrat Vig An</t>
  </si>
  <si>
    <t>Rendimientos 2% mensual sobre valores a reintegrar</t>
  </si>
  <si>
    <t>Reintegro por no ejecución de Promo y Prev</t>
  </si>
  <si>
    <t>Sanciones *</t>
  </si>
  <si>
    <t>Excedentes Financieros 1999</t>
  </si>
  <si>
    <t>Subtotal</t>
  </si>
  <si>
    <t>COMPENSACION</t>
  </si>
  <si>
    <t xml:space="preserve"> </t>
  </si>
  <si>
    <t>Superavit recaudo - UPC</t>
  </si>
  <si>
    <t xml:space="preserve">Rtos Financieros Cuentas de recaudo EPS </t>
  </si>
  <si>
    <t>Sanciones     *</t>
  </si>
  <si>
    <t>Reintegro Liquid Conv y Contrat Vig An   *</t>
  </si>
  <si>
    <t>SOLIDARIDAD</t>
  </si>
  <si>
    <t>Punto de cotizacion</t>
  </si>
  <si>
    <t>Aportes del Gobierno Nacional -2a cuota paripassu</t>
  </si>
  <si>
    <t xml:space="preserve">Cajas de Compensación Familiar   </t>
  </si>
  <si>
    <t>Impuestos a las Armas</t>
  </si>
  <si>
    <t>Multas *</t>
  </si>
  <si>
    <t>Sanciones  *</t>
  </si>
  <si>
    <t>ECAT</t>
  </si>
  <si>
    <t>Fonsat (20%)</t>
  </si>
  <si>
    <t>50% Prima Adicional SOAT</t>
  </si>
  <si>
    <t>Multas   *</t>
  </si>
  <si>
    <t>Recaudo procesos de repetición    *</t>
  </si>
  <si>
    <t>TOTAL INGRESOS</t>
  </si>
  <si>
    <r>
      <t>FUENTE</t>
    </r>
    <r>
      <rPr>
        <sz val="11"/>
        <color theme="1"/>
        <rFont val="Calibri"/>
        <family val="2"/>
        <scheme val="minor"/>
      </rPr>
      <t xml:space="preserve">:  Ejecución Presupuestal Dirección General de Gestión Financiera - MINSALUD e </t>
    </r>
  </si>
  <si>
    <t>informe de Gestión Consorcio Fiduciario FIDUSALUD</t>
  </si>
  <si>
    <t xml:space="preserve">*  Recursos sin Apropiación Presupuestal Acuerdo 160 del CNSSS. </t>
  </si>
  <si>
    <t xml:space="preserve">EJECUCION PRESUPUESTAL DE GASTOS DEL FONDO DE SOLIDARIDAD Y GARANTIA </t>
  </si>
  <si>
    <t>VIGENCIA DE 2000</t>
  </si>
  <si>
    <t>VL.  $</t>
  </si>
  <si>
    <t>COMPROMISOS</t>
  </si>
  <si>
    <t>EJECUCION</t>
  </si>
  <si>
    <t>COMP</t>
  </si>
  <si>
    <t>APROPIACION</t>
  </si>
  <si>
    <t>Programas de promoción y prevención E.P.S.</t>
  </si>
  <si>
    <t>Prevenc.violencia, promoc. convivenc. pacif.</t>
  </si>
  <si>
    <t>Apoyo Técnico,Auditoria y Remuneración Fiduciaria</t>
  </si>
  <si>
    <t>Pago proceso compensación</t>
  </si>
  <si>
    <t>Régimen Especial Madres Comunitarias</t>
  </si>
  <si>
    <t>Pago otros eventos y Fallos de Tutela</t>
  </si>
  <si>
    <t>Apoyo técnico,Auditoria y Remuneración Fiduciaria</t>
  </si>
  <si>
    <t>Subsidio a la demanda -Reg. Subs Fondos Esp</t>
  </si>
  <si>
    <t>Subsidio a la demanda -Reg. Subs Prespto Nal</t>
  </si>
  <si>
    <t>Subsidio a la demanda - Pago Déficit Re Sub CCF</t>
  </si>
  <si>
    <t>Subsidio a la demanda -Reg. Esp Madres Comun</t>
  </si>
  <si>
    <t>Subsidio a la demanda -Res Sostenibilidad año 2001</t>
  </si>
  <si>
    <t>Otros eventos de trauma mayor por violencia</t>
  </si>
  <si>
    <t>Otros Eventos y Pagos fallos de tutela</t>
  </si>
  <si>
    <t>Apoyo Tecnico,Auditoria y Remuneración Fiduciaria</t>
  </si>
  <si>
    <t>Reclamaciones Víctimas de Accidente de Tránsito</t>
  </si>
  <si>
    <t>Reclamaciones Víctimas de Atentados Terroristas</t>
  </si>
  <si>
    <t>Reclamaciones Víctimas Catastròfes Naturales</t>
  </si>
  <si>
    <t>Fortalecimiento red de urgencias</t>
  </si>
  <si>
    <t>Programa - Atención Población Desplazada</t>
  </si>
  <si>
    <t>Rease- Reser Esp ExcVíct  de atenta y catast</t>
  </si>
  <si>
    <t>Reaseguro Reserva Especial - Ajuste</t>
  </si>
  <si>
    <t>Recuperación Procesos de Repetición</t>
  </si>
  <si>
    <t>Apoyo Técnico, Auditoria y Remuneración Fiduciaria</t>
  </si>
  <si>
    <t>Servicios asistenciales prestados a la Población No amparada por los beneficios Regimen Contributivo</t>
  </si>
  <si>
    <t>Pago pasivos exigibles vigencias expiradas</t>
  </si>
  <si>
    <t>TOTAL GASTOS</t>
  </si>
  <si>
    <r>
      <t>FUENTE</t>
    </r>
    <r>
      <rPr>
        <sz val="12"/>
        <rFont val="Arial"/>
        <family val="2"/>
      </rPr>
      <t>:  Ejecución Presupuestal Dirección General de Gestión Financiera - MINSALUD</t>
    </r>
  </si>
  <si>
    <t xml:space="preserve"> e Informe de Gestión Consorcio Fiduciario FIDUSALUD.</t>
  </si>
  <si>
    <t>MINISTERIO DE SALUD</t>
  </si>
  <si>
    <t>DIRECCION GENERAL DE GESTION FINANCIERA</t>
  </si>
  <si>
    <t>FONDO DE SOLIDARIDAD Y GARANTIA</t>
  </si>
  <si>
    <t>PRESUPUESTO DE INGRESOS-VIGENCIA 2001</t>
  </si>
  <si>
    <t>SUBCUENTA</t>
  </si>
  <si>
    <t>RECAUDO</t>
  </si>
  <si>
    <t>ACUMULADO</t>
  </si>
  <si>
    <t xml:space="preserve"> Superavit Recaudo-UPC</t>
  </si>
  <si>
    <t xml:space="preserve"> Rendimientos Financieros Inversiones</t>
  </si>
  <si>
    <t xml:space="preserve"> Rendimientos Financieros Cuentas  Recaudo EPS</t>
  </si>
  <si>
    <t xml:space="preserve"> Rendimientos 2% mensual sobre Valores a Reintegrar</t>
  </si>
  <si>
    <t xml:space="preserve"> Excedentes Financieros 2000</t>
  </si>
  <si>
    <t xml:space="preserve"> Sanciones</t>
  </si>
  <si>
    <t xml:space="preserve"> Reintegro Liquidación Conv. Y Contratos Vigencias Anteriores</t>
  </si>
  <si>
    <t>SUBTOTAL</t>
  </si>
  <si>
    <t xml:space="preserve"> Punto de Cotización</t>
  </si>
  <si>
    <t xml:space="preserve"> Aporte del Presupuesto Nacional - 2a Cuota Deuda Paripassu</t>
  </si>
  <si>
    <t xml:space="preserve"> Aporte del Presupuesto Nacional - Deuda Paripassu</t>
  </si>
  <si>
    <t xml:space="preserve"> Cajas de Compensacion Familiar                                             </t>
  </si>
  <si>
    <t xml:space="preserve"> Impuesto Social a las Armas</t>
  </si>
  <si>
    <t xml:space="preserve"> Recursos del Balance-Excedentes Financieros 1997</t>
  </si>
  <si>
    <t xml:space="preserve"> Multas</t>
  </si>
  <si>
    <t xml:space="preserve"> Sanciones                                                                                </t>
  </si>
  <si>
    <t xml:space="preserve"> Superavit Compensación del 0.5 puntos del Régimen Contributivo</t>
  </si>
  <si>
    <t xml:space="preserve"> Impuesto Social a las Municiones y Explosivos</t>
  </si>
  <si>
    <t xml:space="preserve"> Reintegro por No Ejecución Programas de Promoción y Prev.  </t>
  </si>
  <si>
    <t xml:space="preserve"> Fonsat 20 %</t>
  </si>
  <si>
    <t xml:space="preserve"> Soat  50 %</t>
  </si>
  <si>
    <t xml:space="preserve"> Recaudo Procesos de Repetición</t>
  </si>
  <si>
    <t xml:space="preserve"> Reintegro Liquidación Conv.  Y Contratos Vigencias Anteriores</t>
  </si>
  <si>
    <t>Fuente: Consorcio Fisalud</t>
  </si>
  <si>
    <t xml:space="preserve">                 HAROLD CARDENAS HERRERA</t>
  </si>
  <si>
    <t>ANA ISBELIA ANTOLINEZ CACERES</t>
  </si>
  <si>
    <t xml:space="preserve">                Subdirector Fondo de Solidaridad y Garantía</t>
  </si>
  <si>
    <t>Presupuesto Fosyga</t>
  </si>
  <si>
    <t>OLGA LUCIA VANEGAS SANTOS</t>
  </si>
  <si>
    <t>Directora General de Financiamiento y Gestion de Recursos</t>
  </si>
  <si>
    <t>EJECUCION PRESUPUESTAL</t>
  </si>
  <si>
    <t>TOTAL</t>
  </si>
  <si>
    <t>A  DICIEMBRE 31 DE 2001</t>
  </si>
  <si>
    <t>CDP</t>
  </si>
  <si>
    <t>PAGOS</t>
  </si>
  <si>
    <t xml:space="preserve"> Pago Proceso Compensación</t>
  </si>
  <si>
    <t xml:space="preserve"> Régimen Especial Madres Comunitarias</t>
  </si>
  <si>
    <t xml:space="preserve"> Pago Otros Eventos y Fallos de Tutela</t>
  </si>
  <si>
    <t xml:space="preserve"> Apoyo Tecnico, Auditoria y Remuneración Fiduciaria - FOSYGA</t>
  </si>
  <si>
    <t xml:space="preserve"> SUBTOTAL</t>
  </si>
  <si>
    <t xml:space="preserve"> Pago Vigencias Expiradas - Pasivos Exigibles</t>
  </si>
  <si>
    <t xml:space="preserve"> Subsidio a la Demanda - Régimen Subsidiado -Fondos Especiales </t>
  </si>
  <si>
    <t xml:space="preserve"> S. a la Demanda - Régimen Subsidiado- Aporte Ppuesto Nacional</t>
  </si>
  <si>
    <t xml:space="preserve"> S. a la Demanda - Pago Déficit R. Sub. Cajas Comp. Familiar  </t>
  </si>
  <si>
    <t xml:space="preserve"> Subsidio a la Demanda - Régimen Especial  Madres Comunitarias</t>
  </si>
  <si>
    <t xml:space="preserve"> Otros eventos de Trauma Mayor por Violencia</t>
  </si>
  <si>
    <t xml:space="preserve"> Programas de Promoción y Prevención</t>
  </si>
  <si>
    <t xml:space="preserve"> Prevención de la Violencia y Promoción de la Convivencia Pacifica</t>
  </si>
  <si>
    <t xml:space="preserve"> Pago Vigencias Expiradas - Pasivos Exigibles PGN</t>
  </si>
  <si>
    <t xml:space="preserve"> Reclamaciones Víctimas Accidentes de Tránsito</t>
  </si>
  <si>
    <t xml:space="preserve"> Reclamaciones Víctimas Acciones Terroristas</t>
  </si>
  <si>
    <t xml:space="preserve"> Reclamaciones Víctimas  Catástrofes Naturales </t>
  </si>
  <si>
    <t xml:space="preserve"> Programas Institucionales- Fortalecimiento Red de Urgencias</t>
  </si>
  <si>
    <t xml:space="preserve"> Programa Atención Población Desplazada</t>
  </si>
  <si>
    <t xml:space="preserve"> Reaseguro - Reserva Especial-Exc. Víctimas Atent. Y Catástrofes</t>
  </si>
  <si>
    <t xml:space="preserve"> Reaseguro - Reserva Especial- Reserva Especial Ajuste</t>
  </si>
  <si>
    <t xml:space="preserve"> Recuperación  Procesos de Repetición</t>
  </si>
  <si>
    <t xml:space="preserve"> Pagos Fallos de Tutela, Sentencias y Laudos Arbitrales</t>
  </si>
  <si>
    <t xml:space="preserve"> Financiación Programa de Restructuración IPS  de la Red Pública</t>
  </si>
  <si>
    <t xml:space="preserve"> Atención Población Vinc. No Amparada por los Reg. Cont.y Sub.</t>
  </si>
  <si>
    <t xml:space="preserve">Fuente: Consorcio FISALUD </t>
  </si>
  <si>
    <t>PRESUPUESTO DE INGRESOS-VIGENCIA 2002</t>
  </si>
  <si>
    <t xml:space="preserve"> Trasferencias Soldaridad Regimen Especial Madres Comunitarias</t>
  </si>
  <si>
    <t xml:space="preserve"> Déficit Madres Comunitarias - Rendim. Financ. Fosyga</t>
  </si>
  <si>
    <t xml:space="preserve"> Excedentes Financieros</t>
  </si>
  <si>
    <t xml:space="preserve"> Aporte del Presupuesto Nacional - Deuda Paripassu (1994-1996)</t>
  </si>
  <si>
    <t xml:space="preserve"> Superavit Compensación del 0.16 puntos del Rég.  Contributivo</t>
  </si>
  <si>
    <t xml:space="preserve"> Reintegros Programas de Promocíon y Prevención EPS</t>
  </si>
  <si>
    <t xml:space="preserve"> Recepción Procesos de Repetición</t>
  </si>
  <si>
    <t xml:space="preserve"> Reintegro Liquidación Conv. y Contratos Vigencias Anteriores</t>
  </si>
  <si>
    <t xml:space="preserve">              ESPERANZA GIRALDO MUÑOZ</t>
  </si>
  <si>
    <t>CARMEN EUGENIA DAVILA GUERRERO</t>
  </si>
  <si>
    <t xml:space="preserve">                                  </t>
  </si>
  <si>
    <t>A  DICIEMBRE 31 DE 2002</t>
  </si>
  <si>
    <t xml:space="preserve"> Déficit Proceso Compensación</t>
  </si>
  <si>
    <t xml:space="preserve"> Otros Eventos y Fallos de Tutela</t>
  </si>
  <si>
    <t xml:space="preserve"> Subsidio a la Demanda - Régimen Subsidiado - Fondos Especiales </t>
  </si>
  <si>
    <t xml:space="preserve"> Déficit Madres Comunitarias</t>
  </si>
  <si>
    <t xml:space="preserve"> Programas de Promoción y Prevención - Compensación</t>
  </si>
  <si>
    <t xml:space="preserve"> Programas de Promoción y Prevención - Minsalud</t>
  </si>
  <si>
    <t xml:space="preserve"> Pago Fallos de Tutela, Sentencias y Laudos </t>
  </si>
  <si>
    <t xml:space="preserve"> Programa de la Reestructuración de la Red Pública Hospiltalaria</t>
  </si>
  <si>
    <t xml:space="preserve"> Viavilización y Fortalecimiento de la Red de Urgencias</t>
  </si>
  <si>
    <t>Coordinadora Grupo Recursos Parafiscales y Otras Fuentes de Financiamiento</t>
  </si>
  <si>
    <t>MINISTERIO DE LA PROTECCION SOCIAL</t>
  </si>
  <si>
    <t>DIRECCION GENERAL DE  FINANCIAMIENTO</t>
  </si>
  <si>
    <t>PRESUPUESTO DE INGRESOS-VIGENCIA 2003</t>
  </si>
  <si>
    <t>Recaudo Proceso de Compensación UPC - Sin Situación de Fondos</t>
  </si>
  <si>
    <t>Recaudo Proceso de Compensación UPC - Con Situación de Fondos</t>
  </si>
  <si>
    <t>Recaudo Regimen de Excepción</t>
  </si>
  <si>
    <t>Rendimientos Financieros  Inversiones</t>
  </si>
  <si>
    <t xml:space="preserve">Rendimientos Financieros Cuentas Recaudo EPS </t>
  </si>
  <si>
    <t>Recursos Subcuenta de Solidaridad para Madres Comunitarias</t>
  </si>
  <si>
    <t>Rendimientos Financieros Subcuenta de Solidaridad y Promoción      para el Regímen de Madres Comunitarias</t>
  </si>
  <si>
    <t xml:space="preserve">Excedentes Financieros </t>
  </si>
  <si>
    <t>Multas</t>
  </si>
  <si>
    <t xml:space="preserve">Sanciones </t>
  </si>
  <si>
    <t xml:space="preserve">Reintegro Liquidación Convenios y Contratos Vigencias Anteriores </t>
  </si>
  <si>
    <t xml:space="preserve">Punto de Cotización </t>
  </si>
  <si>
    <t>Minhacienda Deuda Paripassu</t>
  </si>
  <si>
    <t>Aporte del Presupuesto Nacional - Ley 715 de 2001</t>
  </si>
  <si>
    <t xml:space="preserve">Cajas de Compensacion Familiar </t>
  </si>
  <si>
    <t xml:space="preserve">Impuesto Social a las Armas </t>
  </si>
  <si>
    <t xml:space="preserve">Multas </t>
  </si>
  <si>
    <t>Sanciones</t>
  </si>
  <si>
    <t>Reintegro Liquidación Convenios y Contratos Vigencias Anteriores</t>
  </si>
  <si>
    <t>Recaudo Proceso Compensación 0.41 puntos del Régimen      Contributivo- Sin situación de    Fondos</t>
  </si>
  <si>
    <t>Recaudo Proceso Compensación 0.41 puntos del Régimen Contributivo- Con situación de    Fondos</t>
  </si>
  <si>
    <t>Recaudo Régimen de Excepción</t>
  </si>
  <si>
    <t xml:space="preserve">Fondos Especiales- Impuesto Social a las Municiones y Explosivos </t>
  </si>
  <si>
    <t>Reintegro Programas de Promocíon y Prevención EPS Fosyga</t>
  </si>
  <si>
    <t xml:space="preserve">Fonsat 20 % </t>
  </si>
  <si>
    <t xml:space="preserve">Soat 50% </t>
  </si>
  <si>
    <t xml:space="preserve">Excedentes Financieros  </t>
  </si>
  <si>
    <t xml:space="preserve">Recaudo Procesos de Repetición </t>
  </si>
  <si>
    <t>Ingresos Extraordinarios</t>
  </si>
  <si>
    <t>A  DICIEMBRE 31 DE 2003</t>
  </si>
  <si>
    <t xml:space="preserve"> Proceso de Compensación Apropiación Directa</t>
  </si>
  <si>
    <t xml:space="preserve"> Incapacidades por Enfermedad General</t>
  </si>
  <si>
    <t xml:space="preserve"> Licencias de Maternidad</t>
  </si>
  <si>
    <t xml:space="preserve"> S. a la Demanda - Régimen Subsidiado- Recursos Corrientes</t>
  </si>
  <si>
    <t xml:space="preserve"> S. a la Demanda - Déficit Cajas de  Compensación  </t>
  </si>
  <si>
    <t xml:space="preserve"> S. a la Demanda - Atención en Salud Régimen Esp.  Madres Com.</t>
  </si>
  <si>
    <t xml:space="preserve"> Apoyo Otros Eventos de Trauma Mayor por Violencia</t>
  </si>
  <si>
    <t xml:space="preserve"> Apoyo Otros Eventos y Fallos de Tutela</t>
  </si>
  <si>
    <t xml:space="preserve"> S. Dem.-  Atención en Salud Déficit Madres Com.-Rend. Finac.</t>
  </si>
  <si>
    <t xml:space="preserve"> Apoyo Tecnico, Auditoria y Remuneración Fiduciaria </t>
  </si>
  <si>
    <t xml:space="preserve"> Prog. de Prom. y Prevención - Ejecución Directa Proceso Compen.</t>
  </si>
  <si>
    <t xml:space="preserve"> Prog. de Prom. y Prevención - EPS Déficit Proceso Compensación</t>
  </si>
  <si>
    <t xml:space="preserve"> Déficit Madres Comunitarias Rendimientos Financieros</t>
  </si>
  <si>
    <t>Apoyo Reclamaciones Víctimas Accidentes de Tránsito</t>
  </si>
  <si>
    <t>Apoyo  Reclamaciones Víctimas Acciones Terroristas</t>
  </si>
  <si>
    <t xml:space="preserve">Apoyo  Reclamaciones Víctimas  Catástrofes Naturales </t>
  </si>
  <si>
    <t>Apoyo Reclamaciones Víctimas Población Desplazada</t>
  </si>
  <si>
    <t>Apoyo Recl. Reserva Especial-Exc. Víctimas Atent. y Catástrofes</t>
  </si>
  <si>
    <t>Recuperación  Procesos de Repetición</t>
  </si>
  <si>
    <t>Apoyo Tecnico, Auditoria y Remuneración Fiduciaria - FOSYGA</t>
  </si>
  <si>
    <t>PRESUPUESTO DE INGRESOS-VIGENCIA 2004</t>
  </si>
  <si>
    <t>Excedentes Financieros 2003</t>
  </si>
  <si>
    <t xml:space="preserve">Punto de Cotización - Recaudo Régimen de Excepción </t>
  </si>
  <si>
    <t>Aporte del Presupuesto Nacional - Paripassu</t>
  </si>
  <si>
    <t>Aporte del Presupuesto Nacional - Paripassu - Vigencia 2003</t>
  </si>
  <si>
    <t>Sanciones Fosyga</t>
  </si>
  <si>
    <t>A  DICIEMBRE 31 DE 2004</t>
  </si>
  <si>
    <t xml:space="preserve"> Déficit Proceso Compensación - Fosyga</t>
  </si>
  <si>
    <t xml:space="preserve"> Sub. a la Demanda - Régimen Sub. - Otros recursos del Tesoro</t>
  </si>
  <si>
    <t xml:space="preserve"> S. a la Demanda - Régimen Subsidiado- Recursos del Crédito P.A.</t>
  </si>
  <si>
    <t xml:space="preserve"> S. a la Dem. Atención en Salud Déficit Madres Comunitarias R.F.</t>
  </si>
  <si>
    <t xml:space="preserve"> Prog. de Prom. y Prevención EPS - Déficit Proceso Compensación</t>
  </si>
  <si>
    <t>Apoyo  Sentencias , Fallos de Tutela y Laudos</t>
  </si>
  <si>
    <t>Pago Pasivos Exigibles- Vigencias Expiradas  Nacional</t>
  </si>
  <si>
    <t>Fortalecimiento Red de Urgencias Dpto Nariño- Volcan Galeras</t>
  </si>
  <si>
    <t>Mejoramiento, Fortalecimiento y Ajuste en la Gestión de las Instituciones de la Red Pública Hospitalaria del País</t>
  </si>
  <si>
    <t xml:space="preserve">Mejoramiento, Fortalecimiento y Ajuste en la Gestión de las Instituciones de la Red Pública Hospitalaria del País - Crédito Condonable </t>
  </si>
  <si>
    <t>Implantación del Proyecto para Atención Prioritaria en Salud Nacional</t>
  </si>
  <si>
    <t>PRESUPUESTO DE INGRESOS-VIGENCIA 2005</t>
  </si>
  <si>
    <t>Rendimientos Financieros Subcuenta de Solidaridad y Promoción para el Regímen de Madres Comunitarias</t>
  </si>
  <si>
    <t>Excedentes Financieros Vigencia 2004</t>
  </si>
  <si>
    <t xml:space="preserve">Rendimientos Financieros Sin Situación de Fondos Cuentas de Recaudo Apropiación EPS </t>
  </si>
  <si>
    <t>Otros Ingresos</t>
  </si>
  <si>
    <t xml:space="preserve">Rendimientos Cuentas Recaudo EPS </t>
  </si>
  <si>
    <t>SUBTOTAL PRESUPUESTO VIGENCIA 2005</t>
  </si>
  <si>
    <t>Aporte del Presupuesto Nacional -Paripassu - Vigencia 2004</t>
  </si>
  <si>
    <t>Recaudo Proceso Compensación 0.3 puntos del Régimen Contributivo- Sin situación de    Fondos</t>
  </si>
  <si>
    <t>Recaudo Proceso Compensación 0.3 puntos del Régimen Contributivo- Con situación de    Fondos</t>
  </si>
  <si>
    <t>Fuente: Consorcio FIDUFOSYGA 2005</t>
  </si>
  <si>
    <t>PRESUPUESTO DE GASTOS-VIGENCIA 2005</t>
  </si>
  <si>
    <t>EJECUCION PRESUPUESTAL ACUMULADA</t>
  </si>
  <si>
    <t>A  DICIEMBRE  31 DE 2005</t>
  </si>
  <si>
    <t>Proceso Compensación Apropiación Directa</t>
  </si>
  <si>
    <t>Deficit  Proceso Compensación - FOSYGA</t>
  </si>
  <si>
    <t>Incapacidades por Enfermedad General - Apropiación Directa</t>
  </si>
  <si>
    <t>Licencias de Maternidad y Paternidad - Apropiación Directa</t>
  </si>
  <si>
    <t>Otros Eventos y Fallos de Tutela</t>
  </si>
  <si>
    <t>Licencias de Maternidad y Paternidad - Pago a través del FOSYGA</t>
  </si>
  <si>
    <t xml:space="preserve">Rendimientos Financieros Cuentas de Recaudo Apropiación EPS </t>
  </si>
  <si>
    <t xml:space="preserve">Apoyo Técnico, Auditoría y Remuneración Fiduciaria </t>
  </si>
  <si>
    <t>Prevención de la Violencia y Promoción de la Convivencia Pacifica</t>
  </si>
  <si>
    <t>Programas de Promoción y Prevención- Ejecución Directa Proceso Compensación</t>
  </si>
  <si>
    <t>Programas de Promoción y Prevención EPS Déficit Proceso de Compensación</t>
  </si>
  <si>
    <t>Programas Nacionales de Promoción y Prevención</t>
  </si>
  <si>
    <t>Déficit Madres Comunitarias- Rendimientos Financieros</t>
  </si>
  <si>
    <t xml:space="preserve">Apoyo Tecnico, Auditoria y Remuneración Fiduciaria </t>
  </si>
  <si>
    <t>Apoyo Fortalecimiento de la Red Nacional de Urgencias- Eventos Catastróficos</t>
  </si>
  <si>
    <t>PRESUPUESTO DE INGRESOS-VIGENCIA 2006</t>
  </si>
  <si>
    <t>Excedentes Financieros Vigencia 2005</t>
  </si>
  <si>
    <t xml:space="preserve">Paripassu Nación - Otros Recursos del Tesoro Con Situación de Fondos </t>
  </si>
  <si>
    <t xml:space="preserve">Deuda Nación - Otros Recursos del Tesoro Con Situación de Fondos </t>
  </si>
  <si>
    <t>Punto de Solidaridad - Fondos Especiales</t>
  </si>
  <si>
    <t xml:space="preserve">Otros Recursos Fondos Especiales </t>
  </si>
  <si>
    <t>SUBTOTAL PRESUPUESTO VIGENCIA 2006</t>
  </si>
  <si>
    <t>Aporte del Presupuesto Nacional - Ley 715 de 2001- Vigencia 2005</t>
  </si>
  <si>
    <t>Recaudo Proceso Compensación 0.41 puntos del Régimen Contributivo- Sin Situación de    Fondos</t>
  </si>
  <si>
    <t>Recaudo Proceso Compensación 0.41 puntos del Régimen Contributivo- Con Situación de    Fondos</t>
  </si>
  <si>
    <t xml:space="preserve"> Rendimientos Financieros Cuentas Recaudo EPS </t>
  </si>
  <si>
    <t xml:space="preserve"> Excedentes Financieros Vigencia 2005</t>
  </si>
  <si>
    <t xml:space="preserve"> Reintegro Liquidación Convenios y Contratos Vigencias Anteriores </t>
  </si>
  <si>
    <t xml:space="preserve"> Fonsat 20 % </t>
  </si>
  <si>
    <t xml:space="preserve"> Soat 50% </t>
  </si>
  <si>
    <t xml:space="preserve"> Recaudo Procesos de Repetición </t>
  </si>
  <si>
    <t>Fuente: Consorcio Fidufosyga 2005</t>
  </si>
  <si>
    <t>PRESUPUESTO DE GASTOS-VIGENCIA 2006</t>
  </si>
  <si>
    <t>A DICIEMBRE 31 DE 2006</t>
  </si>
  <si>
    <t>RP</t>
  </si>
  <si>
    <t xml:space="preserve"> Rendimientos Financieros Cuentas de Recaudo Apropiación EPS </t>
  </si>
  <si>
    <t>Atención a la Población Desplazada -  APD Previo Concepto DNP</t>
  </si>
  <si>
    <t xml:space="preserve">l </t>
  </si>
  <si>
    <t>Fuentes: SIIF-Consorcio Fidufosyga 2005</t>
  </si>
  <si>
    <t>INGRESOS ACUMULADOS A DICIEMBRE  DE 2007</t>
  </si>
  <si>
    <t>EJECUCION %</t>
  </si>
  <si>
    <t>Excedentes Financieros Vigencia 2006</t>
  </si>
  <si>
    <t>Rendimientos Financieros Sin Situacuón de Fondos Cuentas de Recaudo Apropiación EPS</t>
  </si>
  <si>
    <t>Sancion por Devolucion de cheques</t>
  </si>
  <si>
    <t xml:space="preserve"> Paripassu Nacion-Otros recursos con situación de fondos.</t>
  </si>
  <si>
    <t>Deuda Nacion-Otros recursos con sistuación de fondos</t>
  </si>
  <si>
    <t>Punto de solidaridad-Fondos Especiales</t>
  </si>
  <si>
    <t xml:space="preserve"> Régimen de Excepción decreto 1703-2002</t>
  </si>
  <si>
    <t>Cajas de compensación familiar</t>
  </si>
  <si>
    <t>Impuesto Social  a las Armas</t>
  </si>
  <si>
    <t>Rendimientos Financieros de Inversiones</t>
  </si>
  <si>
    <t>Rendimientos cuentas de recudo EPS</t>
  </si>
  <si>
    <t xml:space="preserve"> Otros Recursos Fondos Especiales -Excedentes financieros 2006</t>
  </si>
  <si>
    <t>Reintegro Liquidación de convenios y contratos vigencias anteriores</t>
  </si>
  <si>
    <t>SUBTOTAL Vigencia 2007</t>
  </si>
  <si>
    <t>Aportes del presupuesto Nacional  Ley 715  vigencia 2006</t>
  </si>
  <si>
    <t xml:space="preserve">SUBTOTAL </t>
  </si>
  <si>
    <t>Recaudo Proceso Compensación 0.41 puntos del Régimen Contributivo - Sin Situación de Fondos</t>
  </si>
  <si>
    <t>Recaudo Proceso Compensación 0.41 puntos del Régimen Contributivo - Con Situación de Fondos</t>
  </si>
  <si>
    <t>Rendiemientos fianancieros en cuentas de Recaudo EPS</t>
  </si>
  <si>
    <t>Excedentes financieros vigencia 2006</t>
  </si>
  <si>
    <t>Reintrego Liquidación Convenios y contratos Vigencias anteriores</t>
  </si>
  <si>
    <t>Recaudos Directos y Acuerdos de Pago</t>
  </si>
  <si>
    <t>Partidas sin identificar - procesos de Repetición</t>
  </si>
  <si>
    <t xml:space="preserve">Total Reintrgro Liquidación Convenios y Contratos Vigencias Anteriores </t>
  </si>
  <si>
    <t xml:space="preserve">Reintrgro Liquidación Convenios y Contratos Vigencias Anteriores </t>
  </si>
  <si>
    <t xml:space="preserve">Partidas sin identificar </t>
  </si>
  <si>
    <t xml:space="preserve">Total Ingresos Extraordinarios </t>
  </si>
  <si>
    <t>Ingresos Extraordinarios - Procesos de Repetición</t>
  </si>
  <si>
    <t xml:space="preserve">Ingresos Extraordinarios </t>
  </si>
  <si>
    <t>FONDO DE SOLIDARIDAD Y GARANTÍA FOSYGA</t>
  </si>
  <si>
    <t>ENCARGO FIDUCIARIO ADMINISTRADO POR EL CONSORCIO FIDUFOSYGA 2005</t>
  </si>
  <si>
    <t>PRESUPUESTO DE GASTOS ACUMULADOS</t>
  </si>
  <si>
    <t>CUADRO No 2</t>
  </si>
  <si>
    <t xml:space="preserve">EJECUCION PRESUPUESTAL ACUMULADA </t>
  </si>
  <si>
    <t xml:space="preserve"> CDP ACUMULADOS A DICIEMBRE DE 2007</t>
  </si>
  <si>
    <t>COMPROMISOS ACUMULADOS A DICIEMBRE DE 2007</t>
  </si>
  <si>
    <t>PAGOS ACUMULADOS A DICIEMBRE  2007</t>
  </si>
  <si>
    <t>Regimén Especial Madres Comunitarias Inccluido el Nucleo</t>
  </si>
  <si>
    <t>Apoyo Técnico -Prestación de servicios</t>
  </si>
  <si>
    <t>Apoyo Tecnico -Publicación de acuerdos CNSSS y Actos administrativos</t>
  </si>
  <si>
    <t>Apoyo Técnico -CRES</t>
  </si>
  <si>
    <t>Auditoria del Encargo Fiduciario</t>
  </si>
  <si>
    <t>Estudios Técnicos CRES</t>
  </si>
  <si>
    <t xml:space="preserve">Remuneración Fiduciaria </t>
  </si>
  <si>
    <t>Apoyo Técnico Liquidación contrato No. 255 de 2000</t>
  </si>
  <si>
    <t xml:space="preserve">Sub.a la Demanda -Rég Sub. Recursos corrientes del Tesoro </t>
  </si>
  <si>
    <t>Apoyo Tecnico -Publicación de acuerdos CNSSS</t>
  </si>
  <si>
    <t>Atencion a la Poblacion Desplazada por la Violencia Apd</t>
  </si>
  <si>
    <t>Mejoramiento de la Red de Urgencias Y Atención de Enfermedades Catastróficas y Accidentes de Transito - Vigencias Expiradas, Pasivos Exigibles.</t>
  </si>
  <si>
    <t>APROPIACION DEFINITIVA ACUERDO 376 DE 2007 Y 383  DE 2008</t>
  </si>
  <si>
    <t>INGRESOS ACUMULADOS  A DICIEMBRE DE 2008</t>
  </si>
  <si>
    <t>Recursos Subcuenta de Solidaridad para Madres Comunitarias y su nucleo familiar</t>
  </si>
  <si>
    <t>Rendimientos Financieros Subcuenta de Solidaridad y Promoción      para el Regímen de Madres Comunitarias y su nucleo familiar</t>
  </si>
  <si>
    <t>Excedentes Financieros Vigencia 2007</t>
  </si>
  <si>
    <t>SUBTOTAL COMPENSACION</t>
  </si>
  <si>
    <t>Contribucción de Solidaridad Provenientes de Cotizaciones -Fondos Especiales</t>
  </si>
  <si>
    <t>Excedentes financieros vigencia 2007</t>
  </si>
  <si>
    <t>SUBTOTAL Vigencia 2008</t>
  </si>
  <si>
    <t>Aportes del Presupuesto Nacional   vigencia 2007</t>
  </si>
  <si>
    <t>SUBTOTAL SOLIDARIDAD</t>
  </si>
  <si>
    <t>Recaudo Proceso Compensación 0.41 puntos del Régimen Contributivo - Sin situación de Fondos</t>
  </si>
  <si>
    <t>Recaudo Proceso Compensación 0.41 puntos del Régimen Contributivo - Con situación de Fondos</t>
  </si>
  <si>
    <t xml:space="preserve">Recurso Nación Plan nacional de Salud Publica  Art, 43 Ley 1169 </t>
  </si>
  <si>
    <t>SUBTOTAL PROMOCION</t>
  </si>
  <si>
    <t>Excedentes Financieros  vigencia 2007</t>
  </si>
  <si>
    <t xml:space="preserve">sanciones </t>
  </si>
  <si>
    <t>Reintegro Liquidaión Convenios y Contratos Vigencias Anteriores</t>
  </si>
  <si>
    <t>Excedentes Financieros a 31 de diciembre de 2005 -Previo Concepto DNP Art. 43 de la Ley 1122 de 2007 y Art. 11 de la Ley 1151 de 2007.</t>
  </si>
  <si>
    <t>EJECUCION DE DICIEMBRE DE 2008</t>
  </si>
  <si>
    <t>CUADRO No. 2</t>
  </si>
  <si>
    <t>EJECUCION PRESUPUESTAL ACUMULADA A DICIEMBRE</t>
  </si>
  <si>
    <t>APROPIACION DEFINITIVA ACUERDO 376 DE  2007 Y 383  DE 2008</t>
  </si>
  <si>
    <t xml:space="preserve"> CDP ACUMULADOS DICIEMBRE DE 2008</t>
  </si>
  <si>
    <t>COMPROMISOS ACUMULADOS DICIEMBRE DE 2008</t>
  </si>
  <si>
    <t>PAGOS ACUMULADOS DICIEMBRE 2008</t>
  </si>
  <si>
    <t>EJECUCION PAGOS ACUMULADOS %</t>
  </si>
  <si>
    <t>EJECUCION COMPROMISOS  ACUMULADOS %</t>
  </si>
  <si>
    <t>Proceso de Compensación Apropiación Directa</t>
  </si>
  <si>
    <t>Déficit Proceso Compensación - Fosyga</t>
  </si>
  <si>
    <t>Incapacidades por Enfermedad General-Apropiación Directa</t>
  </si>
  <si>
    <t xml:space="preserve">Régiemn Especial madres Comunitarias y su Nucleo Familiar </t>
  </si>
  <si>
    <t>Licencias de Maternidad y Paternidad - Pago a Través del FOSYGA</t>
  </si>
  <si>
    <t>Rendimientos Financieros Cuentas de Recaudo Apropiacion EPS</t>
  </si>
  <si>
    <t>Apoyo Técnico - Prestación de Servicios</t>
  </si>
  <si>
    <t>Apoyo Técnico - Publicación Acuerdos CNSSS</t>
  </si>
  <si>
    <t>Apoyo Técnico -  Comisión Reguladora en Salud CRES (Art. 8 Ley 1122 de 2007)</t>
  </si>
  <si>
    <t>Auditoría e Interventoria al Encargo Fiduciario</t>
  </si>
  <si>
    <t>Sentncias y Conciliaciones</t>
  </si>
  <si>
    <t>Ampliación Renovación del Régimen Subsidiado Subcuenta de Solidaridad FOSYGA - Aportes de la Nación</t>
  </si>
  <si>
    <t>Subsidio a la Demanda - Régimen Subsidiado - Fondos Especiales</t>
  </si>
  <si>
    <t xml:space="preserve">Subsidio a la Demanda - Déficit Cajas de Compensación </t>
  </si>
  <si>
    <t xml:space="preserve"> Subsidio a la Demanda  Atención en Salud Régimen Especial Madres Comunitarias</t>
  </si>
  <si>
    <t xml:space="preserve"> Subsidio a la Demanda Atención en Salud  Déficit Madres Comunitarias - Rendimientos Financieros</t>
  </si>
  <si>
    <t>Apoyo Otros  Eventos y Fallos de Tutela</t>
  </si>
  <si>
    <t>Apoyo Otros Eventos de Trauma Mayor por Violencia</t>
  </si>
  <si>
    <t xml:space="preserve">Subsidio ala Demanda - Regimen Subsidiado  -  Fondos Especiales. Ampliación de cobertura cumplimiento Fallo Consejo de Estado  </t>
  </si>
  <si>
    <t>Ampliación Renovación del Régimen Subsidiado Subcuenta de Solidaridad FOSYGA Atención a la Población Desplazada APD  a Nivel Nacional - Aportes de la Nación</t>
  </si>
  <si>
    <t>Programas de Promoción y Prevención- Ejecución Directa. Proceso Compensación</t>
  </si>
  <si>
    <t>Programas de Promoción y Prevención EPS Déficit Proceso de Compensación - FOSYGA</t>
  </si>
  <si>
    <t>Plan Nacional de Salud Publica Art. 67 Ley 1169 de 2007</t>
  </si>
  <si>
    <t>Apoyo Fortalecimiento de la Red Nacional de Urgencias -Eventos Catastróficos</t>
  </si>
  <si>
    <t>Implantanción de Proyectos Para Atención Prioritaria en Salud Nacional Previo Concepto DNP Art. 43 de la Ley 1122 de 2007 y Art.45 de la Ley 1151 de 2007</t>
  </si>
  <si>
    <t xml:space="preserve">              FONDO DE SOLIDARIDAD Y GARANTÍA FOSYGA</t>
  </si>
  <si>
    <t xml:space="preserve">      ENCARGO FIDUCIARIO ADMINISTRADO POR EL CONSORCIO FIDUFOSYGA 2005</t>
  </si>
  <si>
    <t xml:space="preserve">             PRESUPUESTO DE INGRESOS ACUMULADOS</t>
  </si>
  <si>
    <t>CUADRO No.1</t>
  </si>
  <si>
    <t>APROPIACIÓN DEFINITIVA</t>
  </si>
  <si>
    <t>INGRESOS ACUMULADOS A DICIEMBRE DE 2009</t>
  </si>
  <si>
    <t>RECAUDO PROCESO DE COMPENSACIÓN UPC - SIN SITUACIÓN DE FONDOS</t>
  </si>
  <si>
    <t>RECAUDO PROCESO DE COMPENSACIÓN - CON SITUACIÓN DE FONDOS</t>
  </si>
  <si>
    <t>RECURSOS SUBCUENTA DE SOLIDARIDAD PARA MADRES COMUNITARIAS Y SU NUCLEO FAMILIAR</t>
  </si>
  <si>
    <t>RENDIMIENTOS FINANCIEROS SUBCUENTA DE SOLIDARIDAD Y PROMOCIÓN PARA EL RÉGIMEN DE MADRES COMUNITARIAS Y SU NUCLEO FAMILIAR</t>
  </si>
  <si>
    <t>RECAUDO RÉGIMEN DE EXCEPCIÓN</t>
  </si>
  <si>
    <t>RENDIMIENTOS FINANCIEROS   INVERSIONES</t>
  </si>
  <si>
    <t>RENDIMIENTOS FINANCIEROS   CUENTAS RECAUDO EPS</t>
  </si>
  <si>
    <t>EXCEDENTES FINANCIEROS VIGENCIA 2008</t>
  </si>
  <si>
    <t>RENDIMIENTOS FINANCIEROS SIN SITUACIÓN DE FONDOS CUENTAS DE RECAUDO APROPIACIÓN EPS</t>
  </si>
  <si>
    <t xml:space="preserve"> Reintegro Liquidación Convenios y Contratos Vigencias Anteriores</t>
  </si>
  <si>
    <t xml:space="preserve"> Otros Ingresos</t>
  </si>
  <si>
    <t>PARIPASSU NACION - OTROS RECURSOS CON SITUACION DE FONDOS</t>
  </si>
  <si>
    <t>DEUDA NACION - OTROS RECURSOS CON SITUACION DE FONDOS</t>
  </si>
  <si>
    <t>CONTRIBUCION DE SOLIDARIDAD PROVENIENTE DE COTIZACIONES - FONDOS ESPECIALES</t>
  </si>
  <si>
    <t>CAJAS DE COMPENSACION FAMILIAR</t>
  </si>
  <si>
    <t>IMPUESTO SOCIAL A LAS ARMAS</t>
  </si>
  <si>
    <t>RENDIMIENTOS FINANCIEROS DE INVERSIONES</t>
  </si>
  <si>
    <t>RENDIMIENTOS CUENTAS DE RECAUDO EPS</t>
  </si>
  <si>
    <t xml:space="preserve"> EXCEDENTES FINANCIEROS VIGENCIA 2007</t>
  </si>
  <si>
    <t>Aportes del presupuesto Nacional</t>
  </si>
  <si>
    <t>TRANSFERENCIA EXCEDENTES FINANCIEROS VIGENCIA 2007 SUBCUENTA ECAT Art. 65 LEY 1260/08</t>
  </si>
  <si>
    <t>OTROS RECURSOS CON SITUACION DE FONDOS - TRANSFERENCIA PARA LA SUBCUENTA DE PROMOCION</t>
  </si>
  <si>
    <t>RECAUDO PROCESO COMPENSACION  0.3 PUNTOS DEL REG. CONTRIBUTIVO - SIN SITUACIÓN DE FONDOS</t>
  </si>
  <si>
    <t>RECAUDO PROCESO DE COMPENSACIÓN 0. 3 PUNTOS DEL REG CONTRIBUTIVO-CON SITUACIÓN DE FONDOS</t>
  </si>
  <si>
    <t>FONDOS ESPECIALES - IMPUESTO SOCIAL A LAS MUNICIONES Y EXPLOSIVOS</t>
  </si>
  <si>
    <t>Recursos Nación Plan Nacional de Salud Pública Art.43 Ley 1169</t>
  </si>
  <si>
    <t>TRANSFERENCIA DE LA SUBCUENTA DE SOLIDARIDAD - OTROS RECURSOS CON SITUACION DE FONDOS</t>
  </si>
  <si>
    <t xml:space="preserve"> Soat 50%</t>
  </si>
  <si>
    <t xml:space="preserve"> Excedentes Financieros Vigencia 2007</t>
  </si>
  <si>
    <t>Excedentes Financieros  a 31 de diciembre de 2005 - Previo Concepto DNP Art. 43 de la Ley 1122 de 2007 y Art.11 de la Ley 1151 de 2007</t>
  </si>
  <si>
    <t xml:space="preserve">             PRESUPUESTO DE GASTOS ACUMULADOS</t>
  </si>
  <si>
    <t>CUADRO No.2</t>
  </si>
  <si>
    <t>EJECUCIÓN ACUMULADA A DICIEMBRE DE 2009</t>
  </si>
  <si>
    <t>APROPIACION   DEFINITIVA</t>
  </si>
  <si>
    <t xml:space="preserve"> CDP ACUMULADOS DICIEMBRE DE 2009</t>
  </si>
  <si>
    <t>COMPROMISOS ACUMULADOS DICIEMBRE DE 2009</t>
  </si>
  <si>
    <t>PAGOS ACUMULADOS DICIEMBRE 2009</t>
  </si>
  <si>
    <t>Apoyo Técnico Auditoria y Remuneración Fiduciaria Pasivos Exigibles - Vigencias Expiradas</t>
  </si>
  <si>
    <t>Pago Prestaciones Economicas Regimen de Excepcion</t>
  </si>
  <si>
    <t>Régimen Especial Madres Comunitarias Incluido el Núcleo Familiar</t>
  </si>
  <si>
    <t>Régimen Especial Madres Comunitarias Incluido el Núcleo Familiar-Rendimientos Financieros Promocion</t>
  </si>
  <si>
    <t>Apoyo Técnico, Auditoría y Remuneración Fiduciaria</t>
  </si>
  <si>
    <t>Remuneración Fiduciaria</t>
  </si>
  <si>
    <t xml:space="preserve"> Rendimientos Financieros Cuentas de Recaudo Apropiación EPS</t>
  </si>
  <si>
    <t>Apoyo Técnico Auditoria y Remumeración Fiduciaria Pasivos Exigibles Vigencias Expiradas</t>
  </si>
  <si>
    <t>Transferencia para Subcuenta de Promoción - Implementación pago Enfermedades de Alto Costo - Previo Concepto DNP- Nacional - Aportes de la Nación</t>
  </si>
  <si>
    <t>Subsidio a la Demanda - Déficit Cajas de Compensación</t>
  </si>
  <si>
    <t>Ampliación Renovación del Régimen Subsidiado Subcuenta de Solidaridad FOSYGA Atención a la Población Desplazada APD  a Nivel Nacional - Excedentes Financieros Vigencia 2007 Subcuenta ECAT Art.65 Ley 1</t>
  </si>
  <si>
    <t>Apoyo Otros Eventos de Trauma Mayor por Violencia - Vigencias Expiradas Pasivos Exigibles</t>
  </si>
  <si>
    <t xml:space="preserve"> Subsidio a la Demanda  Atención en Salud Régimen Especial Madres Comunitarias-Compensacion</t>
  </si>
  <si>
    <t xml:space="preserve"> Subsidio a la Demanda  Atención en Salud Régimen Especial Madres Comunitarias-Promocion</t>
  </si>
  <si>
    <t xml:space="preserve"> Subsidio a la Demanda Atención en Salud  Déficit Madres Comunitarias - Rendimientos Financieros-Compensacion</t>
  </si>
  <si>
    <t xml:space="preserve"> Subsidio a la Demanda Atención en Salud  Déficit Madres Comunitarias - Rendimientos Financieros-Promocion</t>
  </si>
  <si>
    <t>Subsidio a la Demanda - Régimen Subsidiado - Fondos Especiales. Ampliacion de cobertura cumplimiento Fallo del Consejo de Estado</t>
  </si>
  <si>
    <t>Implantación de Proyectos para población en condiciones especiales (Salud Mental, Discapacitados, y Desplazados) Nacional Previo Concepto DNP-Excedentes Financieros Vigencia 2007 Subcuenta ECAT Art.65</t>
  </si>
  <si>
    <t>Implantación de Proyectos para población en condiciones especiales a Nivel Nacional-Atención a la Población Desplazada -APD-Excedentes Financieros Vigencia 2007 Subcuenta ECAT Art.65 Ley 1260/08</t>
  </si>
  <si>
    <t>Prevención en Salud-Protección de la Salud Pública en el ámbito Nacional-Excedentes Financieros Vig.2007 Subcuenta ECAT Art.65 Ley 1260/08</t>
  </si>
  <si>
    <t>Protección de la Salud Pública en el Ambito Nacional - Vigencias Expiradas</t>
  </si>
  <si>
    <t>Implementación Pago Enfermedades de Alto Costo - Previo Concepto DNP - Nacional - Transferencia Subcuenta de Solidaridad - Aportes de la Nación</t>
  </si>
  <si>
    <t>Implementación de Proyectos para Atención Prioritaria en Salud Nacional Enfermedades de Alto Costo-Previo Concepto DNP-Nacional-Exced.Finan. Vig.2007 Subcuenta ECAT Art.65 Ley 1260/08</t>
  </si>
  <si>
    <t>Prevención y Promoción de la Salud Subcuenta de Promoción FOSYGA -Prevención de la Violencia y Promoción de la Convivencia Pacifica</t>
  </si>
  <si>
    <t>Programas de Promoción y Prevención- Ejecución Directa. Proceso de Compensación</t>
  </si>
  <si>
    <t>Apoyo Tecnico, Auditoria y Remuneración Fiduciaria</t>
  </si>
  <si>
    <t>Regimen Especial Madres Comunitarias y su Núcleo Familiar</t>
  </si>
  <si>
    <t>Programas Nacionales de Promoción y Prevención Pasivos Exigibles - Vigencias Expiradas</t>
  </si>
  <si>
    <t>Asistencia Técnica y Prevención en Emergencias y Desastres</t>
  </si>
  <si>
    <t>Transferencia Subcuenta de Promoción para Implantación de Proyectos para población en condiciones especiales (Salud Mental, Discapacitados, y Desplazados) Nacional Previo Concepto DNP</t>
  </si>
  <si>
    <t>Transferencia Subcuenta de Promoción para la Implantación de Proyectos para Población en Condiciones Especiales a Nivel Nacional-Atención a Población Desplazada-APD</t>
  </si>
  <si>
    <t>Transferencia Subcuenta de Promoción para Prevención en Salud-Protección de la Salud Pública en el Ambito Nacional</t>
  </si>
  <si>
    <t>Servicios Especializados de Salud. Estudio y Elaboración de Programa Vulnerabilidad Sismica Estructura en Instituciones Hospitalarias a Nivel Nacional</t>
  </si>
  <si>
    <t>Mejoramiento Fortalecimiento y Ajuste en la Gestión de las Instituciones de la Red Pública Hospitalaria del Pais.</t>
  </si>
  <si>
    <t>Transferencia Subcuenta de Solidaridad para la Ampliación Renovación del Régimen Subsidiado Subcuenta de Solidaridad FOSYGA Atención a la Población Desplazada APD  a Nivel Nacional</t>
  </si>
  <si>
    <t>Transferencia Subcuenta de Promoción para la Implementación de Proyectos para Atención Prioritaria en Salud Nacional Enfermedades de Alto Costo-Previo Concepto DNP</t>
  </si>
  <si>
    <t>Apoyo Reclamaciones  Víctimas Accidentes de Transito</t>
  </si>
  <si>
    <t>Apoyo Reclamaciones Víctimas Acciones Terroristas</t>
  </si>
  <si>
    <t>Apoyo Reclamaciones Víctimas Catástrofes Naturales</t>
  </si>
  <si>
    <t>Apoyo Reclamaciones Víctimas Población Desplazada - CONVENIOS</t>
  </si>
  <si>
    <t>Apoyo Reclamaciones Víctimas Población Desplazada - RECLAMACIONES DIRECTAS</t>
  </si>
  <si>
    <t>Apoyo Reclamaciones Víctimas Reserva Especial - Excedentes Víctimas Atentados y Catástrofes</t>
  </si>
  <si>
    <t>Mejoramiento de la Red de Urgencias y Atención de Enfermedades Catastróficas y Accidentes de Tránsito - Subcuenta ECAT Pasivos Exigibles Vigencias Expiradas</t>
  </si>
  <si>
    <t>CÓDIGO RUBRO</t>
  </si>
  <si>
    <t>CONCEPTO DEL RUBRO</t>
  </si>
  <si>
    <t>T. CDP</t>
  </si>
  <si>
    <t>T. RP</t>
  </si>
  <si>
    <t>Licencias de Maternidad y Paternidad</t>
  </si>
  <si>
    <t>Prevención  y Sanción de Formas de Violencia y discriminación Contra las Mujeres</t>
  </si>
  <si>
    <t>T. PAGOS-OGAG</t>
  </si>
  <si>
    <t>Servicios de Apoyo Social a Menores con Cáncer art.13 Decreto 1388/10</t>
  </si>
  <si>
    <t>Reserva Contingencia art. 4 decreto 4023/11</t>
  </si>
  <si>
    <t>UPC Apropiación Directa EPS</t>
  </si>
  <si>
    <t>Rendimientos Financieros de los Saldos no Compesados de los Aportes Patronales según Art. 12 Decreto 1636 de 2006</t>
  </si>
  <si>
    <t>provision Incapacidades por Enfermedad General - Pago a Traves del Fosyga</t>
  </si>
  <si>
    <t>Reconocimiento EPS Régimen Contributivo- Hemofilia A Severa - Resolucion 2955/2016</t>
  </si>
  <si>
    <t>UPC FOSYGA y  Pretaciones Economcas REX</t>
  </si>
  <si>
    <t>UPC - FOSYGA</t>
  </si>
  <si>
    <t>Prestaciones Económicas REX</t>
  </si>
  <si>
    <t>Devoluciones y Traslados</t>
  </si>
  <si>
    <t>Transferencia a Solidaridad- Artículo 75 Ley 1769 de 2015 Saneamiento  Aportes Patronales- SGP</t>
  </si>
  <si>
    <t>Provision Incapacidades por Enfermedad General - Apropiación Directa EPS</t>
  </si>
  <si>
    <t>UPC - Régimen Especial Madres Comunitarias, Sustitutas Incluido el Núcleo  Familiar</t>
  </si>
  <si>
    <t>UPC- Régimen Especial MadresComunitarias y Madres Sustitutas Incluido el Nucleo Familiar</t>
  </si>
  <si>
    <t>UPC - Régimen Especial Madres Comunitarias y Sustitutas - Rendimientos Financieros Promoción</t>
  </si>
  <si>
    <t>Prestaciones de Servicios no Contenidas en el Plan de Beneficios-Otros Eventos y Fallos de Tutela</t>
  </si>
  <si>
    <t>Prestaciones de Servicios no Contenidos en el Plan de Beneficio - Paquetes Corrientes</t>
  </si>
  <si>
    <t>Prestación de Servicios No  Contenidos en el Plan de Beneficios –  Art. 111 y 122 del Decreto Ley 19 de 2012</t>
  </si>
  <si>
    <t>Prestaciones de Servicios no Contenidos en el Plan de Beneficio - Glosa Administrativa</t>
  </si>
  <si>
    <t>Sentencias, Conciliaciones y Gastos Procesales</t>
  </si>
  <si>
    <t>Prestaciones de Servicios no Contenidas en el Plan de Beneficios - Glosa Transversal Art.73 Ley 1753 de 2015</t>
  </si>
  <si>
    <t>Prestación de Servicios</t>
  </si>
  <si>
    <t>Publicación Actos Administrativos</t>
  </si>
  <si>
    <t>Gastos de Viaje y Pasajes - Representación Judicial</t>
  </si>
  <si>
    <t>Implementacion Segundo nivel de Contingencia del Sistema del Fosyga</t>
  </si>
  <si>
    <t>Pago de Rendimientos Financieros Cuentas de Recaudo- Apropiación Directa EPS</t>
  </si>
  <si>
    <t>Saneamiento Deudas Entidades Territoriales -Ley Cuentas Maestras</t>
  </si>
  <si>
    <t>Prevención y Sanción de Formas de Violencia y Discriminación Contra las Mujeres (art. 1° Decreto 1792 de 2012 )</t>
  </si>
  <si>
    <t>Servicios de Apoyo Social a Menores con Cáncer art.13 Decreto1388/10</t>
  </si>
  <si>
    <t>Servicios Prestados a la Poblacion Pobre y los Servicios No POS Entidades Territoriales (numeral 2 Art. 3 Ley 1608 de 2013)</t>
  </si>
  <si>
    <t>UPC Apropiación Directa EPS Decreto 3047/13</t>
  </si>
  <si>
    <t>UPC - FOSYGA Decreto 3047/13</t>
  </si>
  <si>
    <t>Déficit Cajas de Compensación Familiar-Balance</t>
  </si>
  <si>
    <t>Incapacidades por Enfermedad General - Apropiación Directa EPS Decreto 3047/13</t>
  </si>
  <si>
    <t>Pago de Rendimientos Financieros Cuentas de Recaudo- Apropiación Directa EPS Decreto 3047/13</t>
  </si>
  <si>
    <t>Licencias de Maternidad y Paternidad decreto 3047/13`</t>
  </si>
  <si>
    <t>Incapacidades por Enfermedad General - Pago a través del Fosyga Decreto 3047/13</t>
  </si>
  <si>
    <t>Asignacion de Recursos Articulo 75 Ley 1769 de 2015</t>
  </si>
  <si>
    <t>Transferencia del MURG – Reconocimiento EPS Régimen Subsidiado - Hemofilia A Severa – Resolución 2955/2016</t>
  </si>
  <si>
    <t>Trasferencia al Mecanismo para el pago de la UPC Regimen Subsidiado</t>
  </si>
  <si>
    <t>transferencia a Compensacion - Hemofilia A Severa - Resolución  2955/2016</t>
  </si>
  <si>
    <t>UPC - Régimen Especial Madres Comunitarias y Madres Sustitutas</t>
  </si>
  <si>
    <t>UPC- Régimen Especial Madres Comunitarias y Madres Sustitutas- Traslado a  Compensación</t>
  </si>
  <si>
    <t>UPC-Régimen Especial Madres Comunitarias y Madres Sustitutas- Traslado a Promoción</t>
  </si>
  <si>
    <t>UPC- Régimen Especial Madres Comunitarias y Madres Sustitutas - Rendimientos Financieros</t>
  </si>
  <si>
    <t>UPC- Régimen Especial Madres Comunitarias y Madres Sustitutas - Rendimientos Financieros- Traslado a Compensación</t>
  </si>
  <si>
    <t>UPC- Régimen Especial Madres Comunitarias y Madres Sustitutas - Rendimientos Financieros- Traslado a Promoción</t>
  </si>
  <si>
    <t>Eventos de Trauma Mayor Ocasionados por Violencia de la Población pobre en lo No Cubierto con Subsidios a la Demanda  (art. 1° decreto 1792 de 2012 )</t>
  </si>
  <si>
    <t>Publicación Actos Administrativos FOSYGA</t>
  </si>
  <si>
    <t>Gastos de Viaje y Pasajes - Representación Judicial FOSYGA</t>
  </si>
  <si>
    <t>Inspección, Vigilancia y Control a la E.T - SUPERSALUD</t>
  </si>
  <si>
    <t>UPC Regimen Subsidiado-Recuros administrados por las Cajas de Compensación Familiar SSF Art. 217  Ley 100 de 1993</t>
  </si>
  <si>
    <t>Programa Ampliado de Inmunizaciones-PAI</t>
  </si>
  <si>
    <t>Prevención y Promoción de la Salud - Subcuenta de Promoción FOSYGA</t>
  </si>
  <si>
    <t>Campañas de prevencion de la violencia y promocion de la convivencia pacifica a Nivel nacional o territorial</t>
  </si>
  <si>
    <t>Prevención y sanción de formas de violencia y discriminación contra las mujeres (Art. 1° Decreto 1792 de 2012 )</t>
  </si>
  <si>
    <t>Atención Usuarios Prótesis PIP</t>
  </si>
  <si>
    <t>Caja de Compensación Familiar Artículo 97 de la Ley 1753 de 2015</t>
  </si>
  <si>
    <t>UPC- Programas de Promoción y Prevención Apropiación Directa EPS</t>
  </si>
  <si>
    <t>UPC-Programas de Promoción y Prevención EPS - FOSYGA</t>
  </si>
  <si>
    <t>UPC- Régimen Especial Madres Comunitarias y Sustitutas- Rendimientos Financieros Traslado a Compensación</t>
  </si>
  <si>
    <t>UPC -Régimen Especial Madres Comunitarias y Madres Sustitutas</t>
  </si>
  <si>
    <t>Campañas de Prevención Contra el Consumo del Tabaco (art 29 ley 1335 de 2009)</t>
  </si>
  <si>
    <t>Reserva Articulo 4to Decreto 2550 de 2015</t>
  </si>
  <si>
    <t>Apoyo reclamaciones victimas accidentes de transito</t>
  </si>
  <si>
    <t>Apoyo reclamaciones victimas acciones terroristas</t>
  </si>
  <si>
    <t>Apoyo reclamaciones victima catastrofes naturales</t>
  </si>
  <si>
    <t>Apoyo reclamaciones victimas población desplazada</t>
  </si>
  <si>
    <t>Apoyo Reclamaciones Víctimas Población Desplazada - Resolución de Asignacion</t>
  </si>
  <si>
    <t>Apoyo Reclamaciones Víctimas Población Desplazada - Reclamaciones Directa</t>
  </si>
  <si>
    <t>Apoyo reclamaciones victimas reserva especial-excedentes, victimas atentados y catastrofes</t>
  </si>
  <si>
    <t>Apoyo tecnico auditoria y remuneración fiduciaria</t>
  </si>
  <si>
    <t>Prestacion de Servicios</t>
  </si>
  <si>
    <t>Publicacion Actos Administrativos</t>
  </si>
  <si>
    <t>Apoyo fortalecimiento de la red nacional de urgencias, eventos catastroficos</t>
  </si>
  <si>
    <t>Apoyo reclamaciones victimas del conflicto armado interno</t>
  </si>
  <si>
    <t>Programa de atención psicosocial y salud integral a victimas del conflicto armado-PAPSIVI</t>
  </si>
  <si>
    <t>Apoyo sostenibilidad afiliación de la población pobre y vulnerable asegurada a través del régimen subsidiado- Trasferencia a Subcuenta de Solidaridad</t>
  </si>
  <si>
    <t>GARANTIAS PARA LA SALUD</t>
  </si>
  <si>
    <t>Apoyo y Fortalecimiento a las Entidades del Sector Salud</t>
  </si>
  <si>
    <t>transferencia Art 66 Ley 1753 de 2015</t>
  </si>
  <si>
    <t>Ajuste Desviación de Siniestralidad para Enfermedades de Alto Costo (art.161 ley 1450/11)</t>
  </si>
  <si>
    <t>Trasferencia a Solidaridad Cotizaciones CREE Decreto 3047/13</t>
  </si>
  <si>
    <t>Cotizaciones No Compensadas del Régimen Contributivo EPS-Prescritas</t>
  </si>
  <si>
    <t>Rendimientos Financieros de los Saldos no Compensados de los Aportes Patronales según Art. 12 Decreto 1636 de 2006</t>
  </si>
  <si>
    <t>Provision Incapacidades por Enfermedad General Periodos Anteriores-Pago a Traves del Fosyga</t>
  </si>
  <si>
    <t>Incapacidades por Enfermedad General - Apropiación Directa EPS</t>
  </si>
  <si>
    <t>UPC - Régimen Especial Madres Comunitarias Incluido el Núcleo  Familiar</t>
  </si>
  <si>
    <t>UPC- Régimen Especial MadresComunitarias</t>
  </si>
  <si>
    <t>UPC - Régimen Especial Madres Comunitarias - Rendimientos Financieros Promoción</t>
  </si>
  <si>
    <t>Déficit Cajas de Compensación Familiar</t>
  </si>
  <si>
    <t>Licencias de Maternidad y Paternidad decreto 3047/13</t>
  </si>
  <si>
    <t>Saneamiento fiscal y financiero red pública prestadora de servicios de salud.Art 106 Ley de presupuesto 1687 de 2013</t>
  </si>
  <si>
    <t>UPC - Régimen Especial Madres Comunitarias</t>
  </si>
  <si>
    <t>UPC- Régimen Especial Madres Comunitarias - Traslado a  Compensación</t>
  </si>
  <si>
    <t>UPC-Régimen Especial Madres Comunitarias- Traslado a Promoción</t>
  </si>
  <si>
    <t>UPC- Régimen Especial Madres Comunitarias - Rendimientos Financieros</t>
  </si>
  <si>
    <t>UPC- Régimen Especial Madres Comunitarias - Rendimientos Financieros- Traslado a Compensación</t>
  </si>
  <si>
    <t>UPC- Régimen Especial Madres Comunitarias - Rendimientos Financieros- Traslado a Promoción</t>
  </si>
  <si>
    <t xml:space="preserve"> Gastos de Viaje y Pasajes - Representación Judicial FOSYGA</t>
  </si>
  <si>
    <t>UPC- Regimen subsidiado-Recurso Administrado por las Cajas de Compensacion Familiar SSF-Art 217 Ley 100 de 1993</t>
  </si>
  <si>
    <t>UPC- Régimen Especial Madres Comunitarias- Rendimientos Financieros Traslado a Compensación</t>
  </si>
  <si>
    <t>UPC -Régimen Especial Madres Comunitarias - Traslado a Compensación</t>
  </si>
  <si>
    <t>Programa Ampliado de Inmunizaciones</t>
  </si>
  <si>
    <t>prestacion de servicios</t>
  </si>
  <si>
    <t>publicacion actos administrativos</t>
  </si>
  <si>
    <t>Medidas Especiales decreto 1681/15 Adquisición de Títulos Emitidos por las EPS</t>
  </si>
  <si>
    <t>Servicios de apoyo social a menores con cáncer art.13 Decreto 1388/10</t>
  </si>
  <si>
    <t>Compensación por saldos no compensados y registros glosados</t>
  </si>
  <si>
    <t>Proceso compensación apropiación directa</t>
  </si>
  <si>
    <t>Reserva contingencia  art. 4 Decreto 4023/11</t>
  </si>
  <si>
    <t>Ajuste desviación de siniestralidad para enfermedades de alto costo (art.161 ley 1450/11)</t>
  </si>
  <si>
    <t>Trasferencia a Solidaridad Cotizaciones Impuesto CREE Decreto 3047/13</t>
  </si>
  <si>
    <t>Pasivo Exigible-Vigencia Expirada-CPS 304 de 2010</t>
  </si>
  <si>
    <t>Compensacion de Saldos No Compensados y Registros Glosados Prescritos</t>
  </si>
  <si>
    <t>Déficit  proceso compensación - FOSYGA</t>
  </si>
  <si>
    <t>Déficit proceso compensación - FOSYGA</t>
  </si>
  <si>
    <t>Pago prestaciones económicas régimen de excepción</t>
  </si>
  <si>
    <t>Incapacidades por enfermedad general- apropiación directa</t>
  </si>
  <si>
    <t>Licencias de maternidad y paternidad- apropiación directa</t>
  </si>
  <si>
    <t>Régimen especial madres comunitarias incluido el núcleo  familiar</t>
  </si>
  <si>
    <t>Régimen especial madres comunitarias incluido el núcleo familiar</t>
  </si>
  <si>
    <t>Régimen especial madres comunitarias incluido el núcleo familiar-rendimientos financieros promoción</t>
  </si>
  <si>
    <t>Reconocimiento prestaciones de servicios no contenidas en el plan de beneficios-otros eventos y fallos de tutela</t>
  </si>
  <si>
    <t>Reconocimiento prestaciones de servicios no contenidos en el plan de beneficio - paquetes corrientes</t>
  </si>
  <si>
    <t xml:space="preserve">Reconocimiento Prestación de Servicios No </t>
  </si>
  <si>
    <t xml:space="preserve">Contenidos en el Plan de Beneficios – </t>
  </si>
  <si>
    <t>Reconocimiento prestaciones de servicios no contenidos en el plan de beneficio - glosa administrativa</t>
  </si>
  <si>
    <t>Apoyo técnico, auditoria y remuneración fiduciaria</t>
  </si>
  <si>
    <t>Apoyo técnico - prestación de servicios</t>
  </si>
  <si>
    <t>Apoyo técnico - publicación actos administrativos FOSYGA</t>
  </si>
  <si>
    <t>Auditoría e interventoría al encargo fiduciario</t>
  </si>
  <si>
    <t>Remuneración fiduciaria</t>
  </si>
  <si>
    <t>Apoyo técnico - gastos de viaje y pasajes - representación judicial f FOSYGAQ</t>
  </si>
  <si>
    <t>Implementación segundo nivel de contingencia del sistema del FOSYGA</t>
  </si>
  <si>
    <t>Rendimientos financieros sin situación de fondos cuentas de recaudo apropiación EPS</t>
  </si>
  <si>
    <t>Licencias de maternidad y paternidad- pago a través del FOSYGA</t>
  </si>
  <si>
    <t>Régimen subsidiado cofinanciación compensación de la disminución del recaudo de regalías ET</t>
  </si>
  <si>
    <t>Cajas de compensación familiar con situación de fondos-ley 100 de 1993</t>
  </si>
  <si>
    <t>Subsidio a la demanda régimen subsidiado cofinanciación FOSYGA</t>
  </si>
  <si>
    <t>Saneamiento deudas entidades territoriales -Ley cuentas maestras</t>
  </si>
  <si>
    <t>Prevención y sanción de formas de violencia y discriminación contra las mujeres (art. 1° decreto 1792 de 2012 )</t>
  </si>
  <si>
    <t>Servicios de apoyo social a menores con cáncer art.13 decreto1388/10</t>
  </si>
  <si>
    <t>Subsidio a la Demanda Regimen Subsidiado - Fondos Especiales - Recursos del Subsidio Familiar Administrados por CCF- art.46 Ley 1438/2011</t>
  </si>
  <si>
    <t>Pago de Servicios Prestados a la Poblacion Pobre y los Servicios No POS Entidades Territoriales (numeral 2 Art. 3 Ley 1608 de 2013)</t>
  </si>
  <si>
    <t>Subsidio a la demanda Régimen Subsidiado -Fondos Especiales- Recursos del Subsidio Familiar Administrados Sin Situación de Fondos -Art.46 Ley 1438 de 2011</t>
  </si>
  <si>
    <t>Pago d[eficit Recursos No Girados por la Caja de Compensacion Familiar-Articulo 46 de la Ley 1438 de 2011</t>
  </si>
  <si>
    <t>Reconocimiento UPC Apropiadas Decreto 3047/13</t>
  </si>
  <si>
    <t>Déficit Proceso Compensación- FOSYGA Decreto 3047/13</t>
  </si>
  <si>
    <t>Subsidio a la demanda déficit cajas de compensación familiar</t>
  </si>
  <si>
    <t>Incapacidades por Enfermedad vgeneral-Apropiación Directa Decreto 3047/13</t>
  </si>
  <si>
    <t>Apropiaci[on Gastos Rendimientos Financieros Cuentas de Recaudo EPS, decreto 3047/13</t>
  </si>
  <si>
    <t>Licencias de Maternidad y Paternidad- Pago a través del FOSYGA, Decreto3047/13</t>
  </si>
  <si>
    <t>Reconocimiento UPC Programas de Promoción y Prevención Apropiación Directa Decreto 33047/13</t>
  </si>
  <si>
    <t>Reconocimiento UPC  Déficit - Programas de Promoción y Prevención Apropiación Directa Decreto 33047/13</t>
  </si>
  <si>
    <t>Subsidio a la demanda  - atención en salud régimen especial madres comunitarias</t>
  </si>
  <si>
    <t>Subsidio a la demanda - atención en salud régimen especial madres comunitarias - compensación</t>
  </si>
  <si>
    <t>Subsidio a la demanda atención en salud régimen especial madres comunitarias-promoción</t>
  </si>
  <si>
    <t>Subsidio a la demanda  atención en salud déficit madres comunitarias - rendimientos financieros</t>
  </si>
  <si>
    <t>Subsidio a la demanda atención en salud déficit madres comunitarias - rendimientos financieros-compensación</t>
  </si>
  <si>
    <t>Subsidio a la demanda atención en salud déficit madres comunitarias - rendimientos financieros-promoción</t>
  </si>
  <si>
    <t>Eventos de trauma mayor ocasionados por violencia de la población pobre en lo no cubierto con subsidios a la demanda  (art. 1° decreto 1792 de 2012 )</t>
  </si>
  <si>
    <t>Apoyo técnico - gastos de viaje y pasajes - representación judicial FOSYGA</t>
  </si>
  <si>
    <t>Inspección, vigilancia y control a la E.T - SUPERSALUD</t>
  </si>
  <si>
    <t>Subsidio a la demanda- recursos subsidio familiar Adm. Por CCF- Ley 100 de 1993</t>
  </si>
  <si>
    <t>Subsidio a  la demanda régimen subsidiado  cofinanciación aportes presupuesto nacional</t>
  </si>
  <si>
    <t>Transferencia de la subcuenta ECAT- apoyo sostenibilidad afiliación de la población pobre y vulnerable asegurada a través del régimen subsidiado</t>
  </si>
  <si>
    <t>Prevención y Promoción de la salud - Subcuenta de Promoción FOSYGA</t>
  </si>
  <si>
    <t>Campañas de prevención de la violencia y promoción de la convivencia pacífica a nivel nacional o territorial</t>
  </si>
  <si>
    <t>Prevención y sanción de formas de violencia y discriminación contra las mujeres (art. 1° Decreto 1792 de 2012 )</t>
  </si>
  <si>
    <t>Programas de promoción y prevención EPS, compensación por saldos no compensados y registros glosados</t>
  </si>
  <si>
    <t>Atención usuarios prótesis PIP</t>
  </si>
  <si>
    <t>Programas de promoción y prevención  ejecución directa.  Proceso de compensación</t>
  </si>
  <si>
    <t>Programas de promoción y prevención EPS déficit proceso de compensación- FOSYGA</t>
  </si>
  <si>
    <t>Programas nacionales de promoción y prevención</t>
  </si>
  <si>
    <t>Déficit de madres comunitarias- rendimientos financieros</t>
  </si>
  <si>
    <t>Régimen especial madres comunitarias y su núcleo familiar</t>
  </si>
  <si>
    <t>Campañas de prevención contra el consumo del tabaco (art 29 ley 1335 de 2009)</t>
  </si>
  <si>
    <t>Programa ampliado de inmunizaciones</t>
  </si>
  <si>
    <t>apoyo tecnico-prestacion de servicios</t>
  </si>
  <si>
    <t>Apoyo tecnico-publicacion actos administrativos</t>
  </si>
  <si>
    <t>Apoyo tecnico -representacion judicial</t>
  </si>
  <si>
    <t>Conciliaciones Pre y judiciales de Reclamaciones ECAT</t>
  </si>
  <si>
    <t>Apoyo sostenibilidad afiliación de la población pobre y vulnerable asegurada a través del régimen subsidiado</t>
  </si>
  <si>
    <t>Apoyo y fortalecimiento a las entidades del sector salud - aportes nación</t>
  </si>
  <si>
    <t>Servicios de Apoyo Social a Menores Con Cancer Art 13 Decreto 1388/10</t>
  </si>
  <si>
    <t>Compensación por Saldos No Compensados y Registros Glosados</t>
  </si>
  <si>
    <t>Reserva Contingencia Art 4 Decreto 4023 / 11</t>
  </si>
  <si>
    <t>Ajuste Desviación de Siniestralidad para Enfermedades de Alto Costo (Art.161 Ley 1450/11)</t>
  </si>
  <si>
    <t>Prescripción de Saldos No Compensados y Registros Glosados</t>
  </si>
  <si>
    <t>Intereses Prestamo Interfondos</t>
  </si>
  <si>
    <t>Deficit Proceso Compensación - FOSYGA</t>
  </si>
  <si>
    <t>Pago Prestaciones Economicas Régimen de Excepción</t>
  </si>
  <si>
    <t>Incapacidades por Enfermedad General Apropiación Directa</t>
  </si>
  <si>
    <t>Régimen Especial Madres Comunitarias Incluido el Nucleo Familiar</t>
  </si>
  <si>
    <t>Régimen Especial Madres Comunitarias Incluido el Nucleo Familiar - Rendimientos Financieros Promoción</t>
  </si>
  <si>
    <t>Reconocimiento Prestaciones de Servicios No Contenidad en el Plan de Beneficios - Otros Eventos y Fallos de Tutela</t>
  </si>
  <si>
    <t>Reconocimiento Prestaciones de Servicios No Contenidos en el Plan de Beneficios - Paquetes Corrientes</t>
  </si>
  <si>
    <t>Reconocimiento Prestaciones de Servicios No Contenidos en el Plan de Beneficio - Art 111 y 122 del Decreto Ley 19 de 2012.</t>
  </si>
  <si>
    <t>Reconocimiento Prestaciones de Servicios No Contenidos en el Plan de Beneficios - Glosa Administrativa</t>
  </si>
  <si>
    <t>Conciliaciones Pre y Judiciales de Reconocimiento Prestaciones de Servicios No Contenidos en el Plan de Beneficio y Otros Eventos y Fallos de Tutela</t>
  </si>
  <si>
    <t>Reconocimiento Prestaciones de Servicios no Contenidas en el Plan Beneficio - Pasivos Exigibles Vigencias Expiradas 2do 50% Recobros Aprobados Condicionados</t>
  </si>
  <si>
    <t>Apoyo Técnico Auditoria y Remuneración Fiduciaria</t>
  </si>
  <si>
    <t>Apoyo Técnico - Publicación Actos Administrativos FOSYGA</t>
  </si>
  <si>
    <t>Apoyo Técnico - CRES en Liquidación</t>
  </si>
  <si>
    <t>Auditoria e Interventoria al Encargo Fiduciario</t>
  </si>
  <si>
    <t>Apoyo Técnico - Representación Judicial y extrajudicial del FOSYGA a nivel nacional</t>
  </si>
  <si>
    <t>Rendimientos Financieros Cuentas de Recaudo Apropiación EPS</t>
  </si>
  <si>
    <t>Régimen Subsidiado Cofinanciación Compensación de la Disminución del Recaudo de Regalias de ET</t>
  </si>
  <si>
    <t>Subsidio a la Demanda Régimen Subsidiado Cofinanciación FGOSYGA</t>
  </si>
  <si>
    <t>Prevención y Sanción de Formas de Violencia y Discriminación Contra las Mujeres (Art. 1° Decreto 1792 de 2012 )</t>
  </si>
  <si>
    <t>Servicios de Apoyo Social a Menores con Cáncer Art.13 Decreto1388/10</t>
  </si>
  <si>
    <t>Subsidio a la Demanda - Régimen Subsidiado - Fondos Especiales - Recursos del Subsidio familiar administrados por CCF-Art. 46 Ley 1438/2011</t>
  </si>
  <si>
    <t>Subsidio a la Demanda Deficit Cajas de Compensación Familiar</t>
  </si>
  <si>
    <t>Subsidio a la Demanda - Atención en Salud Régimen Especial Madres Comunitarias</t>
  </si>
  <si>
    <t>Subsidio a la Demanda - Atención en Salud Régimen Especial Madres Comunitarias - Compensación</t>
  </si>
  <si>
    <t>Subsidio a la Demanda - Atención en Salud Régimen Especial Madres Comunitarias - Promoción</t>
  </si>
  <si>
    <t>Subsidio a la Demanda Atención en Salud Déficit Madres Comunitarias - Rendimientos Financieros</t>
  </si>
  <si>
    <t>Subsidio a la Demanda Atención en Salud Déficit Madres Comunitarias - Rendimientos Financieros - Compensación</t>
  </si>
  <si>
    <t>Subsidio a la Demanda Atención en Salud Déficit Madres Comunitarias - Rendimientos Financieros - Promoción</t>
  </si>
  <si>
    <t>Reconocimiento Prestaciones de Servicios No Contenidas en el Plan de Beneficios</t>
  </si>
  <si>
    <t>Eventos de Trauma Mayor Ocasionados por Violencia de la Población Pobre en lo No cubierto con Subsidios a la Demanda (Art 1° Decreto 1792 de 2012)</t>
  </si>
  <si>
    <t>Inspección, Vigilancia y Control a la ET - SUPERSALUD</t>
  </si>
  <si>
    <t>Subsidio a la Demanda -Recursos Subsidio Familiar ADM. por CCF</t>
  </si>
  <si>
    <t>Subsidio a  la Demanda Régimen Subsidiado  Cofinanciación Aportes Presupuesto Nacional</t>
  </si>
  <si>
    <t>Ampliación Renovación de la Afiliación del Régimen Subsidiado Subcuenta de Solidaridad FOSYGA - Atención a la Población Desplazada - APD a Nivel Nacional</t>
  </si>
  <si>
    <t>Implementación Unificación POS Subsidiado Nivel Nacional - Previo concepto DNP</t>
  </si>
  <si>
    <t>Campañas de Prevención de la Violencia y Promoción de la Convivencia Pacifica a Nivel Nacional o Territorial</t>
  </si>
  <si>
    <t>Prevención y Sanción de Formas de Violencia y Discriminación Contra las Mujeres (Art 1° Decreto 1792 de 2012)</t>
  </si>
  <si>
    <t>Programas de Promoción y Prevención EPS, Compensación por Saldos No Compensados y Registros Glosados</t>
  </si>
  <si>
    <t>Atención Usuarios Protesis PIP</t>
  </si>
  <si>
    <t>Programas de Promoción y Prevención Ejecución Directa. Proceso de Compensación</t>
  </si>
  <si>
    <t>Deficit de Madres Comunitarias - Rendimientos Financieros</t>
  </si>
  <si>
    <t>Pasivos Exigibles Vigencias Expiradas Programas Nacionales de Promoción y prevención Contrato No 337/2011</t>
  </si>
  <si>
    <t>Fortalecimiento Capacidad Instalada Prestación de Servicios Salud</t>
  </si>
  <si>
    <t>Capacitación del Recurso Humano del Sector Salud, Becas Crédito</t>
  </si>
  <si>
    <t>Asistencia y Promoción Social por la Inclusión y la Equidad Nacional</t>
  </si>
  <si>
    <t>Asistencia Técnica, Capacitación e Implementación del Sistema de Salud y Protección Social a Nivel Nacional - Previo Concepto DNP</t>
  </si>
  <si>
    <t>Capacitación y formación del Recurso Humano del Ministerio de Salud y Protección Social a Nivel Nacional- Previo Concepto DNP</t>
  </si>
  <si>
    <t>Implementación Articulación y Desarrollo Armonizado de TS para una Prestación de Servicios de Salud mas segura para el Paciente y viable financieramente Nacional e Internacional</t>
  </si>
  <si>
    <t>Implementación Desarrollo del Talento Humano en Salud a partir de su formación, Gestión y Ejercicio para atender las necesidades de salud en la Población Colombiana a Nivel Nacional - Previo Concepto</t>
  </si>
  <si>
    <t>Implantación de Proyectos para Población en Condiciones Especiales a Nivel Nacional-Atención a Población Desplazada -APD</t>
  </si>
  <si>
    <t>Implantación de Proyectos para Población en Condiciones Especiales (Salud Mental, Discapacitados, y Desplazados), Nacional - Distribución Previo Concepto DNP</t>
  </si>
  <si>
    <t>Asistencia y Prevención en Emergencias y Desastres.</t>
  </si>
  <si>
    <t>Protección de la Salud Pública en el Ámbito Nacional</t>
  </si>
  <si>
    <t>Programa Ampliado de Inmunizaciones - PAI - Nacional Región Nacional</t>
  </si>
  <si>
    <t>Implantación del Plan de Estudios e Investigaciones del Sector Salud y Protección Social a Nivel Nacional - Previo Concepto DPN</t>
  </si>
  <si>
    <t>Lineamientos de Política para el Mercado de Aseguramiento a Nivel Nacional</t>
  </si>
  <si>
    <t>Estudio y Elaboración de Programa de Vulnerabilidad Sísmica Estructural en Instituciones Hospitalarias a Nivel Nacional</t>
  </si>
  <si>
    <t>Implementación Plan Nacional de Mejoramiento de la Calidad de la Atención en Salud en Colombia</t>
  </si>
  <si>
    <t xml:space="preserve"> Apoyo Reclamaciones Víctimas accidentes de tránsito</t>
  </si>
  <si>
    <t xml:space="preserve"> Apoyo Reclamaciones Víctimas Acciones Terroristas</t>
  </si>
  <si>
    <t xml:space="preserve"> Apoyo Reclamaciones Víctimas Catástrofes Naturales</t>
  </si>
  <si>
    <t xml:space="preserve"> Apoyo Reclamaciones Víctimas Población Desplazada</t>
  </si>
  <si>
    <t xml:space="preserve"> Apoyo Reclamaciones Víctimas Reserva Especial –Excedentes, Víctimas Atentados y Catástrofes.</t>
  </si>
  <si>
    <t xml:space="preserve"> Apoyo Técnico Auditoria y Remuneración Fiduciaria</t>
  </si>
  <si>
    <t>apoyo Técnico - CRES en Liquidación</t>
  </si>
  <si>
    <t>Conciliaciones Pre y Judiciales de Reclamaciones ECAT</t>
  </si>
  <si>
    <t xml:space="preserve"> Apoyo Fortalecimiento de la Red Nacional de Urgencias, Eventos Catastróficos</t>
  </si>
  <si>
    <t xml:space="preserve"> Apoyo Reclamaciones Víctimas del Conflicto Armado Interno</t>
  </si>
  <si>
    <t>Programa de Atención Psicosocial y Salud Integral a Victimas del Conflicto Armado - PAPSIVI</t>
  </si>
  <si>
    <t>Transferencia  a Subcuenta de Solidaridad para la Ampliación Renovación de la Afiliación de Régimen Subsidiado - Subcuenta de Solidaridad FOSYGA - Atención a la Población Desplazada -APD a Nivel Nacio</t>
  </si>
  <si>
    <t>Transferencia  a Subcuenta de Solidaridad para la Implementación Unificación POS Subsidiado a Nivel Nacional</t>
  </si>
  <si>
    <t>Implantación de Proyectos para la Atención Prioritaria en Salud a Nivel Nacional</t>
  </si>
  <si>
    <t>Mejoramiento y Ajuste en la Gestión de las Instituciones de la Red Pública Hospitalaría del País</t>
  </si>
  <si>
    <t>Apoyo para el diseño, implementación y seguimiento de estrategias de atención en salud centrada en el usuario a Nivel Nacional - Previo Concepto DPN</t>
  </si>
  <si>
    <t>Diseño e Implementación de una Estrategia de Comunicación de Salud en Colombia - Previo Concepto DPN</t>
  </si>
  <si>
    <t>Apoyo a IPS Públicas para formar residentes en áreas prioritarias de salud a Nivel Nacional - Previo Concepto DNP</t>
  </si>
  <si>
    <t>Apoyo Fortalecimiento a las Entidades del Sector Salud  Aportes Nación</t>
  </si>
  <si>
    <t>TOTALES</t>
  </si>
  <si>
    <t xml:space="preserve">ACUMULADO </t>
  </si>
  <si>
    <t>Compensación por saldos No Compensados y Registros Glosados</t>
  </si>
  <si>
    <t>Reserva Contigencia Art.4  Decreto 4023/11</t>
  </si>
  <si>
    <t>Otros Eventos y Fallos de Tutela Extemporanidad (25%)</t>
  </si>
  <si>
    <t>Abono a Capital Prestamo Interfodos</t>
  </si>
  <si>
    <t>Ampliación Renovación del Régimen Subsidiado Subcuenta de Solidaridad FOSYGA - Aportes Presupuesto Nacional</t>
  </si>
  <si>
    <t>Ampliacion Renovacion del Regimen Subsidiado Subcuenta de Solidaridad FOSYGA - Fondos Especiales</t>
  </si>
  <si>
    <t>Servicios  no  Incluidos  en  el  Plan Obligatorio en  Salud  de  Regimen Subsidiado  Decreto  3136 de 2011</t>
  </si>
  <si>
    <t>Subsidio a la Demanda  Atención en Salud Régimen Especial Madres Comunitarias</t>
  </si>
  <si>
    <t>Subsidio a la Demanda - Atención en Salud Régimen Especial Madres Comunitarias - Compensacion</t>
  </si>
  <si>
    <t>Subsidio a la Demanda  Atención en Salud Régimen Especial Madres Comunitarias-Promocion</t>
  </si>
  <si>
    <t>Subsidio a la Demanda Atención en Salud  Déficit Madres Comunitarias - Rendimientos Financieros</t>
  </si>
  <si>
    <t>Subsidio a la Demanda Atención en Salud  Déficit Madres Comunitarias - Rendimientos Financieros-Compensacion</t>
  </si>
  <si>
    <t>Subsidio a la Demanda Atención en Salud  Déficit Madres Comunitarias - Rendimientos Financieros-Promoción</t>
  </si>
  <si>
    <t>Subsidio a la Demanda - Regimen Subsidiado - Fondos Especiales - Recursos del Subsidio famliar administrados por CCF</t>
  </si>
  <si>
    <t>Ampliación Renovación de la Afiliación del Régimen Subsidiado Subcuenta de Solidaridad FOSYGA - Art 57 Ley 1485/11</t>
  </si>
  <si>
    <t>Programas de Promoción y prevención EPS, Compensación por Saldos No Compensados y Registros Glosados</t>
  </si>
  <si>
    <t>Atencion  Poblacion  Implantada-Protesis PIP</t>
  </si>
  <si>
    <t>Capacitación del Recurso Humano del Sector Salud - Becas Credito</t>
  </si>
  <si>
    <t>Asistencia  y Prevención en Emergencias y Desastres</t>
  </si>
  <si>
    <t>Implantación de Proyectos para Población en Condiciones Especiales (Salud Mental, Discapacitados, y Desplazados) Nacional - (Distribucción Previo Concepto DNP)</t>
  </si>
  <si>
    <t>Implantación de Proyectos para Población en Condiciones Especiales a Nivel Nacional-Atención a Población Desplazada-APD</t>
  </si>
  <si>
    <t>Protección de la Salud Pública en el Ambito Nacional</t>
  </si>
  <si>
    <t>Estudio y Elaboración de Programa de Vulnerabilidad Sismica Estructural en Instituciones Hospitalarias a Nivel Nacional</t>
  </si>
  <si>
    <t>Transferencia Subcuenta de Solidaridad para la Ampliación Renovación de la Afiliación de Régimen Subsidiado - Subcuenta de Solidaridad FOSYGA - Atención a la Población Desplazada  APD a Nivel Nacional</t>
  </si>
  <si>
    <t>Transferencia Subcuenta de Solidaridad para la Ampliación, Renovación de la Afiliación del Régimen Subsidiado - Subcuenta Solidaridad FOSYGA.</t>
  </si>
  <si>
    <t>Implantacion de Proyectos para la Atencion Prioritaria en Salud a Nivel Nacional</t>
  </si>
  <si>
    <t>Mejoramiento Fortalecimiento y Ajuste en la Gestión de las Instituciones de la Red Pública Hospitalaria del Pais</t>
  </si>
  <si>
    <t>Apoyo y Fortalecimiento a las Entidades del Sector Salud - Aportes de la Nación</t>
  </si>
  <si>
    <t>Ingresos Acumulados Desde 01/01/2011 hasta 31/12/2011</t>
  </si>
  <si>
    <t>Recursos Subcuenta de Solidaridad para Madres Comunitarias y su Nucleo Familiar</t>
  </si>
  <si>
    <t>Rendimeintos Financieros Subcuenta de Solidaridad y Promoción para el Régimen de Madres Comunitarias y su Nucleo Familiar</t>
  </si>
  <si>
    <t>Recaudo Régiemn de Excepción</t>
  </si>
  <si>
    <t>Rendimientos Financieros Inversión</t>
  </si>
  <si>
    <t>Rendimeintos Financieros Cuentas Recaudo EPS</t>
  </si>
  <si>
    <t>Excedentas Financieros Vigencias Anteriores</t>
  </si>
  <si>
    <t>Rendimientos Financieros Sin Situación de Fondos Cuentas de Recaudo Apropiación EPS</t>
  </si>
  <si>
    <t>Otros Ingresos.</t>
  </si>
  <si>
    <t>Saldos No Compensados y Registros Glosados ART.7 Decreto 2280 de 2004</t>
  </si>
  <si>
    <t>Prestamo de Tesoreria Subcuenta ECAT FOSYGA</t>
  </si>
  <si>
    <t>Reserva para pagos UPC y/o licencias Maternidad / paternidad</t>
  </si>
  <si>
    <t>Paripassu Nación - Otros Recursos Con Situación de Fondos</t>
  </si>
  <si>
    <t>Contribución de Solidaridad Proveniente de Cotizaciones - Fondos Especiales</t>
  </si>
  <si>
    <t>Cajas de Compensación Familiar Con Situación de Fondos</t>
  </si>
  <si>
    <t>Impuesto Social a las Armas</t>
  </si>
  <si>
    <t>Rendimientos Cuentas de Recaudo EPS</t>
  </si>
  <si>
    <t>Cajas de Compensación Familiar Sin Situación de Fondos</t>
  </si>
  <si>
    <t>Excedentes Financieros Vigencia 2008 - 2009</t>
  </si>
  <si>
    <t>Aportes Presupuesto Nacional - Vigencia Anterior</t>
  </si>
  <si>
    <t>Transferencia Excedentes Financieros Vigencia 2010 Subcuenta ECAT Art. 59 Ley 1420 de 2010</t>
  </si>
  <si>
    <t>RECAUDO CAJAS DE COMPENSACION FAMILIAR DECRETO 3136 DE 2011</t>
  </si>
  <si>
    <t>Recaudo Proceso Compensación 0.4 Puntos del Reg. Contributivo - Sin Situación de Fondos</t>
  </si>
  <si>
    <t>Recaudo Proceso de Compensación 0.4 Puntos del Reg Contributivo-Con Situación de Fondos</t>
  </si>
  <si>
    <t>Fondos Especiales - Impuesto Social a las Municiones y Explosivos</t>
  </si>
  <si>
    <t>Rendimeintos Financieros Inversiones</t>
  </si>
  <si>
    <t>Excedentes Financieros Vigencia 2009</t>
  </si>
  <si>
    <t>Rendimientos Financieros Cuentas Recaudo EPS</t>
  </si>
  <si>
    <t>FONSAT 20 %</t>
  </si>
  <si>
    <t>SOAT 50%</t>
  </si>
  <si>
    <t>Recaudo Proceso de Repetición</t>
  </si>
  <si>
    <t>Excedentes Financieros Vigencia anterior</t>
  </si>
  <si>
    <t>Aportes presupuesto de la Nación</t>
  </si>
  <si>
    <t>Aportes de los aseguradores - porcentaje de Administración</t>
  </si>
  <si>
    <t>Aportes de los Prestadores de Salud - Recursos Propios - Excedentes</t>
  </si>
  <si>
    <t>Cotización No Compensadas del Régimen Contributivo EPS</t>
  </si>
  <si>
    <t xml:space="preserve">Rubros Correspondientes al Aseguramiento </t>
  </si>
  <si>
    <t>ACUMULADO CDP</t>
  </si>
  <si>
    <t>ACUMULADO RP</t>
  </si>
  <si>
    <t>ACUMULADO PAGOS</t>
  </si>
  <si>
    <t>Compensación por Saldos No Compensados y Registros - ART.7 Decreto 2280 de 2004</t>
  </si>
  <si>
    <t>Pago Intéreses Préstamo Subcuenta ECAT -FOSYGA</t>
  </si>
  <si>
    <t>Otros eventos y fallos de Tutella, Extemporanidad 25%</t>
  </si>
  <si>
    <t>Apoyo Técnico - Comisión Reguladora en Salud CRES (Art. 8 Ley 1122 de 2007)</t>
  </si>
  <si>
    <t>Ampliación Renovación de la Afiliación del Régimen Subsidiado -Subcuenta de Solidaridad FOSYGA -Atención a la Población Desplazada -APD a Nivel Nacional -Excedentes Financieros Vigencia 2010 Subcuenta</t>
  </si>
  <si>
    <t>Ampliación Renovación de la Afiliación del Régimen Subsidiado -Subcuenta de Solidaridad FOSYGA - Excedentes Financieros Vigencia 2010 Subcuenta ECAT Art. 59 LEY 1420 de 2010</t>
  </si>
  <si>
    <t>Servicios No Incluidos en el plan Obligatorio de Salud Del Regimen Subsidiado Decreto 3136 de 2011</t>
  </si>
  <si>
    <t>Subsidio a la Demanda Atención en Salud Régimen Especial Madres Comunitarias</t>
  </si>
  <si>
    <t>Subsidio a la Demanda Atención en Salud Régimen Especial Madres Comunitarias-Compensacion</t>
  </si>
  <si>
    <t>Subsidio a la Demanda Atención en Salud Régimen Especial Madres Comunitarias-Promocion</t>
  </si>
  <si>
    <t>Subsidio a la Demanda Atención en Salud Déficit Madres Comunitarias - Rendimientos Financieros-Compensacion</t>
  </si>
  <si>
    <t>Subsidio a la Demanda Atención en Salud Déficit Madres Comunitarias - Rendimientos Financieros-Promocion</t>
  </si>
  <si>
    <t>Apoyo Otros Eventos y Fallos de Tutela</t>
  </si>
  <si>
    <t>Subsidio a la Demanda - Régimen Subsidiado - Fondos Especiales- Ampliacion de Cobertura Fallo del Consejo de Estado</t>
  </si>
  <si>
    <t>Asistencia y Prevención en Emergencias y Desastres</t>
  </si>
  <si>
    <t>Proyecto programa ampliado de inmunizaciones - PAI - Nacional Regional Nacional</t>
  </si>
  <si>
    <t>Estudio y Elaboración de Programa Vulnerabilidad Sismica Estructural en Instituciones Hospitalarias a Nivel Nacional</t>
  </si>
  <si>
    <t>Mejoramiento Fortalecimiento y Ajuste en la Gestión de las Instituciones de la Red Pública Hospitalaria del Pais - (Previo Concepto DNP)</t>
  </si>
  <si>
    <t>Transferencia Subcuenta de Solidaridad para la Ampliación Renovación de la Afiliación de Régimen Subsidiado - Subcuenta de Solidaridad FOSYGA - Atención a la Población Desplazada - APD a Nivel Naciona</t>
  </si>
  <si>
    <t>Apoyo Reclamaciones Víctimas Accidentes de Transito</t>
  </si>
  <si>
    <t>Ampliacion Renovacion del Regimen Subsidiado Subcuenta de Solidaridad FOSYGA</t>
  </si>
  <si>
    <t>MINISTERIO DE SALUD Y PROTECCIÓN SOCIAL</t>
  </si>
  <si>
    <t>ENCARGO  FIDUCIARIO ADMINISTRATIVO POR EL CONSORCIO SAYP 2011</t>
  </si>
  <si>
    <t>CUADRO No. 1</t>
  </si>
  <si>
    <t>AFORO DEFINITIVO</t>
  </si>
  <si>
    <t>Ingresos Acumulados Desde 01/01/2017 hasta 31/07/2017</t>
  </si>
  <si>
    <t>EJECUCIÓN ACUMULADA (%)</t>
  </si>
  <si>
    <t>MINISTERIO DE SALUD Y PROTECCION SOCIAL</t>
  </si>
  <si>
    <t>ENCARGO FIDUCIARIO ADMINISTRADO POR EL CONSORCIO SAYP 2011</t>
  </si>
  <si>
    <t>EJECUCIÓN PRESUPUESTAL ACUMULADA DESDE 01/01/2017 HASTA 31/07/2017</t>
  </si>
  <si>
    <t>OGAG</t>
  </si>
  <si>
    <t>PRESUPUESTO DE INGRESOS 2017</t>
  </si>
  <si>
    <t>Cotizaciones- Apropiacion Directa EPS</t>
  </si>
  <si>
    <t>Cotizaciones-FOSYGA</t>
  </si>
  <si>
    <t>Cotizaciones Madres Comunitarias y Su Nucleo Familiar y Madres Sustitutas-Transferencia de Subcuenta de Solidaridad</t>
  </si>
  <si>
    <t>Transferencia de Rendimientos Financieros de Subcuenta de Solidaridad y Promoción para el Régimen de Madres Comunitarias y su Núcleo Familiar y Madres Sustitutas</t>
  </si>
  <si>
    <t>Cotizaciones Régimen de Excepción</t>
  </si>
  <si>
    <t>rendimientos Financieros Inversiones</t>
  </si>
  <si>
    <t>Rendimientos Financieros Cuentas de Recaudo EPS</t>
  </si>
  <si>
    <t>Excedentes Financieros</t>
  </si>
  <si>
    <t>Rendimientos Financieros Cuentas de Recaudo Apropiación Directa EPS</t>
  </si>
  <si>
    <t>Trasferencia Impuesto CREE Ley 1607 de 2012</t>
  </si>
  <si>
    <t>Otros Ingresos Vigencias Anteriores</t>
  </si>
  <si>
    <t>Excedentes Artículo 66 de la Ley 1753 de 2015</t>
  </si>
  <si>
    <t>Contribución Cotizaciones - Régimen Contributivo</t>
  </si>
  <si>
    <t>Contribución Cotizaciones - Régimen de Excepción</t>
  </si>
  <si>
    <t>Cajas de Compensación Familiar - Ley 100 de 1993 CSF</t>
  </si>
  <si>
    <t>Cajas de Compensación Familiar - Ley 100 de 1993 Apropiación Directa</t>
  </si>
  <si>
    <t>Trasferencia Subcuenta ECAT- Excedentes Financieros</t>
  </si>
  <si>
    <t>Cofinanciación Compensación de la Dismunución del Recaudo de Regalías de ET A.P.N</t>
  </si>
  <si>
    <t>Cajas de Compensación Familiar Decreto 3136 de 2011</t>
  </si>
  <si>
    <t>Cotizaciones FOSYGA Movilidad</t>
  </si>
  <si>
    <t>Transferencia de Compensación Impuesto CREE Movilidad</t>
  </si>
  <si>
    <t>rendimientos Financieros Cuentas de Recaudo EPS-Movilidad CSF</t>
  </si>
  <si>
    <t>Cotizaciones FOSYGA-Movilidad -Apropiación Directa</t>
  </si>
  <si>
    <t>Rendimientos Financieros Cuentas de Recaudo EPS-Movilidad SSF</t>
  </si>
  <si>
    <t>Excedentes Patrimonios Autónomos Art 79 Ley 1815 de 2016</t>
  </si>
  <si>
    <t>Contribución Cotizaciones- Madres Comunitarias y Madres Sustitutas</t>
  </si>
  <si>
    <t>Devolución Recursos no Ejecutados Cajas de Compensación Familiar (art. 46 Ley 1438 de 2011- Art 80 Ley 1769)</t>
  </si>
  <si>
    <t>Transferencia Art. 66 Ley 1753 de 2015 y Art. 57 Ley 1815 de 2016-Unidad de Caja</t>
  </si>
  <si>
    <t>Cotizaciones-Apropiación Directa EPS</t>
  </si>
  <si>
    <t>Impuesto Social a las Municiones y Explosivos</t>
  </si>
  <si>
    <t>Multas Ley Antitabaco Art 29 Ley 1335 de 2009</t>
  </si>
  <si>
    <t>Recaudo Madres Comunitarias y Madres Sustitutas de la Subcuenta de Solidaridad</t>
  </si>
  <si>
    <t>Devolución de Cajas de Compensación Familiar de Recursos no Ejecutados de P&amp;P Art. 46 de la Ley 1438 de 2011</t>
  </si>
  <si>
    <t>FONSAT</t>
  </si>
  <si>
    <t>Procesos de Repeticion</t>
  </si>
  <si>
    <t>GARANTIAS PARA SALUD</t>
  </si>
  <si>
    <t>Amortizacion Capital - Compra de Cartera</t>
  </si>
  <si>
    <t>Interes- Compra de Cartera</t>
  </si>
  <si>
    <t>Rendimientos Financieros</t>
  </si>
  <si>
    <t>PRESUPUESTO DE GASTOS 2017</t>
  </si>
  <si>
    <t>Reserva Contingencia</t>
  </si>
  <si>
    <t>servicio de Apoyo Social a Menores con C</t>
  </si>
  <si>
    <t>Rendimientos Financieros de los Saldos no Compensados de los Aportes Patronales según Art 12 Decreto 1636 de 2006</t>
  </si>
  <si>
    <t>Provision Incapacidades por Enfermedad General - Pago a Través del FOSYGA</t>
  </si>
  <si>
    <t>UPC FOSYGA y Prestaciones Económicas REX</t>
  </si>
  <si>
    <t>UPC- FOSYGA</t>
  </si>
  <si>
    <t>Prestaciones Economicas REX</t>
  </si>
  <si>
    <t>Transferencia Art. 66 Ley 1753 de 2015 y Art. 57 Ley 1815 de 2016- Unidad de Caja</t>
  </si>
  <si>
    <t>UPC-Régimen Especial Madres Comunitarias Incluido el Núcleo Familiar y Madres Sustitutas</t>
  </si>
  <si>
    <t>UPC-Régimen Especial Madres Comunitarias y Madres Sustitutas Incluido el Nucleo Familiar</t>
  </si>
  <si>
    <t>UPC-Régimen Especial Madres Comunitarias y Madres Sustitutas- Rendimientos Financieros Promocion</t>
  </si>
  <si>
    <t>Prestaciones de Servicios no Contenidas en el Plan de Beneficios - OtrosEventos y Fallos de Tutela</t>
  </si>
  <si>
    <t>Prestaciones de Servicios no Contenidas en el Plan de Beneficios - Paquetes Corrientes</t>
  </si>
  <si>
    <t>Prestaciones de Servicios no Contenidas en el Plan de Beneficios - Art 111 y 122 del Decreto Ley 19 de 2012</t>
  </si>
  <si>
    <t>Prestaciones de Servicios no Contenidas en el Plan de Beneficios - Glosa Administrativa</t>
  </si>
  <si>
    <t>Prestaciones de Servicios no Contenidas en el Plan de Beneficios - Glosa Trasversal Art.73 ley 1753 de 2015</t>
  </si>
  <si>
    <t>Medicamentos, Insumos y Dispositivos -Compra Centralizada Art 71 Ley 1753 de 2015</t>
  </si>
  <si>
    <t>Apoyo Técnico, auditoría y Remuneración Fiduciaria</t>
  </si>
  <si>
    <t>Auditoria e Interventoria al encargo Fiduciario</t>
  </si>
  <si>
    <t>Remuneracion Fiduciaria</t>
  </si>
  <si>
    <t>Gastos de Viaje y Pasajes-Representaci[on judicial</t>
  </si>
  <si>
    <t>Apoyo Técnico - Infraestructura Tecnológica y demás Gastos  (Parágrafo 2 Artículo 3 Decreto 546 de 2017)</t>
  </si>
  <si>
    <t>Pago rendimientos Financieros Cuentas de Recaudo -Apropiación Directa EPS</t>
  </si>
  <si>
    <t>Sabeamieno Deudas Entidades Territoriales-Ley Cuentas Maestras</t>
  </si>
  <si>
    <t>Prevencion y Sancion de Formas de Violencia y Discriminacion Contra las Mujeres</t>
  </si>
  <si>
    <t>Servicio de Apoyo Social a Menores con Cancér Art. 13 Decreto 1388/10</t>
  </si>
  <si>
    <t>Servicios Prestados a la poblacion Pobre y los servicios no POS Entidades Territoriales (numeral 2 Art. 3 Ley 1608 de 2013)</t>
  </si>
  <si>
    <t>UPC Apropiacion Directa EPS Decreto 3047/13</t>
  </si>
  <si>
    <t>UPC - FOSYGA Movilidad</t>
  </si>
  <si>
    <t>UPC -FOSYGA Movilidad</t>
  </si>
  <si>
    <t>Deficit Cajas de Compensacion Familiar-Balance</t>
  </si>
  <si>
    <t>Incapacidades por Enfermedad General - Apropiacion Directa EPS Movilidad</t>
  </si>
  <si>
    <t>Pago Rendimientos Financieros Cuentas de Recaudo -Apropiación Directa EPS Movilidad</t>
  </si>
  <si>
    <t>Licencias de Maternidad y Paternidad Movilidad</t>
  </si>
  <si>
    <t>Incapacidades por Enfermedad General - Pago a Traves del FOSYGA Movilidad</t>
  </si>
  <si>
    <t>Asignacion Recursos Artículo 75 Ley 1769 de 2015</t>
  </si>
  <si>
    <t>Trasferencia al Mecanismo para el Pago de la UPC Régimen Subsidiado</t>
  </si>
  <si>
    <t>UPC-Régimen Especial Madres Comunitarias y Madres Sustitutas</t>
  </si>
  <si>
    <t>UPC-Régimen Especial Madres Comunitarias y Madres Sustitutas Traslado a Compensación</t>
  </si>
  <si>
    <t>UPC-Régimen Especial Madres Comunitarias y Madres Sustitutas Traslado a Promoción</t>
  </si>
  <si>
    <t>UPC-Régimen Especial Madres Comunitarias y Madres Sustitutas- Rendimientos Financieros</t>
  </si>
  <si>
    <t>UPC-Régimen Especial Madres Comunitarias y Madres Sustitutas -Rendimientos Financieros-Traslado a Compensación</t>
  </si>
  <si>
    <t>UPC-Régimen Especial Madres Comunitarias y Madres Sustitutas- Rendimientos Financieros Traslado a Promoción</t>
  </si>
  <si>
    <t>Inspeccion, Vigilancia y Control de la E.T - SUPERSALUD</t>
  </si>
  <si>
    <t>UPC-Régimen Subsidiado-Recursos Administrados por las Cajas de Compensacion Familiar SSF Art. 217 Ley 100 de 1993</t>
  </si>
  <si>
    <t>Promoción y Prevención de la Salud-Subcuenta de Promoción FOSYGA</t>
  </si>
  <si>
    <t>Campañas de Prevencion de la Violencia y Promoci[on de la Convivencia Pacifica a Nivel Nacional o Territorial</t>
  </si>
  <si>
    <t>Atencion Usuarios Protesis PIP</t>
  </si>
  <si>
    <t>UPC - Programas de Promoción y Prevención Apropiación Directa EPS</t>
  </si>
  <si>
    <t>UPC - Programas de Promoción y Prevención EPS-FOSYGA</t>
  </si>
  <si>
    <t>UPC-Programas de Promoción y Prevención EPS-FOSYGA</t>
  </si>
  <si>
    <t>Programas Nacionales de Promocion y Prevencion</t>
  </si>
  <si>
    <t>UPC-Régimen Especial Madres Comunitarias y Madres Sustitutas- Rendimientos Financieros Traslado a Compensacion</t>
  </si>
  <si>
    <t>gastos de Viaje y Pasajes-Representaci[on judicial</t>
  </si>
  <si>
    <t>Campañas de Prevencion Contra el Consumo del Tabaco</t>
  </si>
  <si>
    <t>Apoyo Reclamaciones Victimas Accidentes de Transito</t>
  </si>
  <si>
    <t>Apoyo reclamaciones Victimas Acciones Terroristas</t>
  </si>
  <si>
    <t>Apoyo Reclamaciones Victimas Catastrofes Naturales</t>
  </si>
  <si>
    <t>Apoyo Reclamaciones Victimas Poblacion Desplazada</t>
  </si>
  <si>
    <t>Apoyo Reclamaciones Victimas Población  Desplazada-Resolución de Asignación</t>
  </si>
  <si>
    <t>Apoyo Reclamaciones  Victimas Poblacion Desplazada - Reclamacion Directa</t>
  </si>
  <si>
    <t>Apoyo Reclamaciones Reserva Especial- Excedentes Victimas Atentrados y Catastrofes</t>
  </si>
  <si>
    <t>Apoyo Fortalecimiento de la Red Nacional de Urgencias, Eventos Catastroficos</t>
  </si>
  <si>
    <t>Apoyo Reclamaciones Victimnas Conflicto Armado Interno</t>
  </si>
  <si>
    <t>Programa de Atencion Psicosocial y salud Integral a Victimas del conflicto Armado- PAPSIVI</t>
  </si>
  <si>
    <t>Atención de urgencias nacionales y extranjeros — zonas fronterizas. Art 57 Ley 1815 de 2016</t>
  </si>
  <si>
    <t>Apoyo Fortalecimiento a las Entidades del Sector Salud</t>
  </si>
  <si>
    <t>Medidas Especiales Decreto 1681/2015 Adquisicion de Titulos Emitidos por las EPS</t>
  </si>
  <si>
    <t>Impuesto social a las armas</t>
  </si>
  <si>
    <t>Procesos de Repetición</t>
  </si>
  <si>
    <t>CÓDIGO</t>
  </si>
  <si>
    <t>CONCEPTO</t>
  </si>
  <si>
    <t>Recursos Subcuenta de Solidaridad para  Madres Comunitarias y su  Nucleo Familiar</t>
  </si>
  <si>
    <t>Rendimeintos Financieros Subcuenta de Solidaridad y Promoción para el Régimen de Madres Comunitarias y su  Nucleo Familiar</t>
  </si>
  <si>
    <t>Excedentess Financieros Vigencias Anteriores</t>
  </si>
  <si>
    <t>Rendimientos Financieros Sin  Situación de Fondos Cuentas de Recaudo Apropiación EPS</t>
  </si>
  <si>
    <t>Reserva para Pagos UPC y/o Licencias Maternidad / Paternidad</t>
  </si>
  <si>
    <t>Excedentes Financieros Vigencia Anteriores</t>
  </si>
  <si>
    <t>Cajas de Compensación Familiar Sin  Situación de Fondos</t>
  </si>
  <si>
    <t>Transferencia Excedentes Financieros  Subcuenta ECAT Art. 57 Ley 1485 de 2011</t>
  </si>
  <si>
    <t>RECAUDO  DE CAJAS  DE  COMPENSACION  FAMILIAR  DECRETO  3136 DE  2011</t>
  </si>
  <si>
    <t>Recaudo Proceso Compensación  0.4 Puntos del  Reg. Contributivo - Sin  Situación de Fondos</t>
  </si>
  <si>
    <t>Recaudo  Proceso de Compensación 0.4 Puntos del Reg Contributivo-Con  Situación de Fondos</t>
  </si>
  <si>
    <t>Fonsat 20 %</t>
  </si>
  <si>
    <t>Excedentes Financieros -  Fondos Especiales</t>
  </si>
  <si>
    <t>Aportes de los Aseguradores - Porcentaje de Administración</t>
  </si>
  <si>
    <t>RENDIMIENTOS  FINANCIEROS  DE INVERSIONES- VIGENCIA  ANTERIOR</t>
  </si>
  <si>
    <t>Aportes Presupuesto de la Nación</t>
  </si>
  <si>
    <t>APORTES  PRESUPUESTO  DE LA  NACION - VIGENCIA ANTERIOR</t>
  </si>
  <si>
    <t>AFORO DEFINITIVIO</t>
  </si>
  <si>
    <t>Rendimientos Financieros Subcuenta de Solidaridad y Promoción para el Régimen de Madres Comunitarias y su Nucleo Familiar</t>
  </si>
  <si>
    <t>Excedentes Financieros Vigencias Anteriores</t>
  </si>
  <si>
    <t>Saldos No Compensados y Registros Glosados - Art 7° Decreto 2280 de 2004</t>
  </si>
  <si>
    <t>Reserva Para Pagos UPC Y/O Licencias de Maternidad/Paternidad (Art 4TO Decreto 4023 de 2011)</t>
  </si>
  <si>
    <t>Cofinanciación Régimen Subsidiado Aportes de la Nación</t>
  </si>
  <si>
    <t>Contribución de Solidaridad Proveniente - Subcuenta de Compensación</t>
  </si>
  <si>
    <t>Contribución de Solidaridad Proveniente de Cotizaciones - Régimen Excepción</t>
  </si>
  <si>
    <t>Cajas de Compensación Familiar  Sin Situación de Fondos</t>
  </si>
  <si>
    <t>Cajas de Compensación Familiar Con Situación de Fondos -Art 46 Ley 1438 2011</t>
  </si>
  <si>
    <t>Cajas de Compensación Familiar Sin Situación de Fondos-Art 46 Ley 1438 2011</t>
  </si>
  <si>
    <t>Transferencia Excedentes Financieros Subcuenta ECAT - Art. 57 LEY 1485/11</t>
  </si>
  <si>
    <t>Cuentas por Cobrar Nación</t>
  </si>
  <si>
    <t>Cofinanciación Compensación de la Disminución del Recaudo de Regalias de ET A.P.N.</t>
  </si>
  <si>
    <t>Recaudo de Cajas de Compensación Familiar Decreto 3136 de 2011</t>
  </si>
  <si>
    <t>Recaudo Proceso de Compensación 0.3 Puntos del Regímen Contributivo Sin Situación de Fondos</t>
  </si>
  <si>
    <t>Recaudo Proceso de Compensación 0.3 Puntos del Regímen Contributivo Con Situación de Fondos</t>
  </si>
  <si>
    <t>Recaudo Multas Ley Antitabaco Art 29 Ley 1335 de 2009</t>
  </si>
  <si>
    <t>FONSAT 11.4%</t>
  </si>
  <si>
    <t>Rendimientos Financieros de Inversión</t>
  </si>
  <si>
    <t>Excendentes Financieros - Fondos Especiales</t>
  </si>
  <si>
    <t>Recaudo proceso de compensación UPC - sin situación de fondos</t>
  </si>
  <si>
    <t>Recaudo proceso de compensación - con situación de fondos</t>
  </si>
  <si>
    <t>Recursos Subcuenta de Solidaridad para madres comunitarias y su núcleo familiar</t>
  </si>
  <si>
    <t>Rendimientos financieros Subcuenta de Solidaridad y Promoción para el Régimen de madres comunitarias y su núcleo familiar</t>
  </si>
  <si>
    <t>Recaudo régimen de excepción</t>
  </si>
  <si>
    <t>Rendimientos financieros   inversiones</t>
  </si>
  <si>
    <t>Rendimientos financieros   cuentas recaudo EPS</t>
  </si>
  <si>
    <t>Excedentes financieros vigencias anteriores</t>
  </si>
  <si>
    <t>Recaudo proceso de compensación UPC-con situación de fondos-impuesto CREE Ley 1607 de 2012</t>
  </si>
  <si>
    <t>Otros ingresos</t>
  </si>
  <si>
    <t>Otros ingresos vigencias anteriores</t>
  </si>
  <si>
    <t>Cofinanciación régimen subsidiado aportes de la nación</t>
  </si>
  <si>
    <t>Contribución de solidaridad proveniente de cotizaciones - subcuenta compensación</t>
  </si>
  <si>
    <t>Contribución de solidaridad proveniente de cotizaciones - régimen de excepción</t>
  </si>
  <si>
    <t>Cajas de compensación familiar con situación de fondos-Ley 100 de 1993</t>
  </si>
  <si>
    <t>Rendimientos financieros de inversiones</t>
  </si>
  <si>
    <t>Rendimientos cuentas de recaudo EPS</t>
  </si>
  <si>
    <t>EXCEDENTES FINANCIEROS VIGENCIAS ANTERIORES</t>
  </si>
  <si>
    <t>Cajas de compensación familiar sin situación de fondos-ley 100 de 1993</t>
  </si>
  <si>
    <t>Cajas de compensación familiar con situación de fondos-art 46 ley 1438 2011</t>
  </si>
  <si>
    <t>Cajas de Compensación Familiar Sin Situación de Fondos- Art. 46 Ley 1438 de 2011</t>
  </si>
  <si>
    <t>Transferencia excedentes financieros subcuenta ECAT - art. 57 Ley 1485/11</t>
  </si>
  <si>
    <t>Cofinanciación compensación de la disminución del recaudo de regalías de ET A.P.N</t>
  </si>
  <si>
    <t>Recaudo de cajas de compensación familiar Decreto 3136 de 2011</t>
  </si>
  <si>
    <t>Transferencia de Compensación recaudo Cotizaciones CREE Decreto 3047/13 Movilidad</t>
  </si>
  <si>
    <t>Recaudo Cotizaciones en Salud Decreto3047/13</t>
  </si>
  <si>
    <t>RENDIMIENTOS FINANCIEROS CUENTAS DE RECAUDO EPS, DECRETO 3047/13</t>
  </si>
  <si>
    <t>Recaudo proceso compensación  0.2  puntos del reg. Contributivo - sin situación de fondos</t>
  </si>
  <si>
    <t>Recaudo proceso de compensación 0.2 puntos del reg. Contributivo-con situación de fondos</t>
  </si>
  <si>
    <t>Fondos especiales - impuesto social a las municiones y explosivos</t>
  </si>
  <si>
    <t>Rendimientos financieros  cuentas recaudo EPS</t>
  </si>
  <si>
    <t>Recaudo multas ley antitabaco art 29 Ley 1335 de 2009</t>
  </si>
  <si>
    <t>Recaudo madres comunitarias de la Subcuenta de Solidaridad</t>
  </si>
  <si>
    <t>FONSAT 11,4%</t>
  </si>
  <si>
    <t>Procesos de repetición</t>
  </si>
  <si>
    <t>Rendimientos financieros</t>
  </si>
  <si>
    <t>Excedentes financieros- fondos especiales</t>
  </si>
  <si>
    <t>Otros Ingresos Vigencias anteriores</t>
  </si>
  <si>
    <t>Recaudo amortización capital-compra cartera</t>
  </si>
  <si>
    <t>Recaudo intereses - compra de cartera</t>
  </si>
  <si>
    <t>Cotización No Compensadas del Régimen Contributivo EPS - Prescritas</t>
  </si>
  <si>
    <t>Rendimientos financieros de inversión</t>
  </si>
  <si>
    <t>Cotizaciones - Apropiación Directa EPS</t>
  </si>
  <si>
    <t>Cotizaciones - FOSYGA</t>
  </si>
  <si>
    <t>Trasferencia de la Subcuenta de Solidaridad para Madres Comunitarias y su Núcleo Familiar</t>
  </si>
  <si>
    <t>Trasferencia de Rendimientos Financieros de Subcuenta de Solidaridad y Promoción para el Régimen de Madres Comunitarias y su Núcleo Familiar</t>
  </si>
  <si>
    <t>Rendimientos Financieros   Inversiones</t>
  </si>
  <si>
    <t>Contribución Cotizaciones - Regimen Contributivo</t>
  </si>
  <si>
    <t>Cajas de Compensación Familiar -Ley 100 de 1993 CSF</t>
  </si>
  <si>
    <t>Cajas de Compensación Familiar -Ley 100 de 1993 Apropiacion Directa</t>
  </si>
  <si>
    <t>Trasferencia  Subcuenta ECAT - Excedentes Financieros</t>
  </si>
  <si>
    <t>Cofinanciación Compensación de la Disminución del Recaudo de Regalías de ET A.P.N</t>
  </si>
  <si>
    <t>Cotizaciones -FOSYGA - Decreto 3047/13</t>
  </si>
  <si>
    <t>Transferencia de Compensación Impuesto CREE Decreto 3047/13 Movilidad</t>
  </si>
  <si>
    <t>Rendimientos Financieros   Cuentas Recaudo EPS - Decreto 3047/13</t>
  </si>
  <si>
    <t>Aportes patronales no saneados por las administradoras . Art 106 Ley 1687 de 2013</t>
  </si>
  <si>
    <t>Cotizaciones -  Apropiación Directa EPS</t>
  </si>
  <si>
    <t>Cotizaciones  FOSYGA</t>
  </si>
  <si>
    <t>Cotizaciones  Régimen de Excepción</t>
  </si>
  <si>
    <t>Rendimientos Financieros  Cuentas Recaudo EPS</t>
  </si>
  <si>
    <t>Multas Ley Antitabaco art 29 Ley 1335 de 2009</t>
  </si>
  <si>
    <t>Recaudo madres Comunitarias de la Subcuenta de Solidaridad</t>
  </si>
  <si>
    <t>Devolución de Cajas de Compensacion Familiar de Recursos no Ejecutados de PyP Art. 46 de la Ley 1438 de 2011 y Decreto 3046 de 2013</t>
  </si>
  <si>
    <t>Amortización Capital - Compra Cartera</t>
  </si>
  <si>
    <t>Intereses - Compra de Cartera</t>
  </si>
  <si>
    <t>Cotizaciones no compensadas del régimen Contributivo EPS- Prescritas</t>
  </si>
  <si>
    <t>Cotizaciones-Apropiacion Directa EPS</t>
  </si>
  <si>
    <t>cotizaciones- Fosyga</t>
  </si>
  <si>
    <t>Cotizaciones Madres Comunitarias, Sustitutas y su Nucleo Familiar- Trasferencia de la Subcuenta de Solidaridad</t>
  </si>
  <si>
    <t>Trasferencia de Rendimientos Financieros de Subcuenta de Solidaridad y Promoción para el Régimen de Madres Comunitarias, Sustitutas y su Núcleo Familiar</t>
  </si>
  <si>
    <t>Transferencia EPS Solidaridad - Hemofilia A severa - Resolución 2955/2016</t>
  </si>
  <si>
    <t>Aporte EPS Régimen Contributivo - Hemofilia A A Severa - Resolución 2955/2016</t>
  </si>
  <si>
    <t>Rendimientos Financieros   Cuentas Recaudo EPS - Decreto 3047/13 CSF</t>
  </si>
  <si>
    <t>Cotizaciones -FOSYGA - Decreto 3047/13-Apropiacion Directa</t>
  </si>
  <si>
    <t>Rendimientos Financieros   Cuentas Recaudo EPS - Decreto 3047/13 SSF</t>
  </si>
  <si>
    <t>Excedentes Cajanal Art. 85 Ley 1769 de 2015</t>
  </si>
  <si>
    <t>Contribución Cotizaciones - Madres Comunitarias y Madres Sustitutas</t>
  </si>
  <si>
    <t>Devolucion Recursos no Ejecutados Cajas de Compensación Familiar  (art 46 Ley 1438 2011 CSF)- Art. 80 Ley 1769</t>
  </si>
  <si>
    <t>Transferencia de Compensación Artículo 75 Ley 1769 de 2015 Saneamiento  Aportes Patronales- SGP</t>
  </si>
  <si>
    <t>Aporte EPS Régimen Subsidiado - Hemofilia A A Severa - Resolución 2955/2016</t>
  </si>
  <si>
    <t>Recaudo madres Comunitarias, Sustitutas y su Núcleo Familiar de la Subcuenta de Solidaridad</t>
  </si>
  <si>
    <t>Ministerio de Salud</t>
  </si>
  <si>
    <t>Dirección General de Gestión Financiera</t>
  </si>
  <si>
    <t>Fondo de Solidaridad y Garantía</t>
  </si>
  <si>
    <t>Presupuesto de Ingresos</t>
  </si>
  <si>
    <t>Vigencia 1995</t>
  </si>
  <si>
    <t>Miles de $</t>
  </si>
  <si>
    <t>Subcuenta</t>
  </si>
  <si>
    <t>Apropiación definitiva</t>
  </si>
  <si>
    <t>Ejecución presupuestal</t>
  </si>
  <si>
    <t>% Ejec</t>
  </si>
  <si>
    <t>Compensación</t>
  </si>
  <si>
    <t>Aportes</t>
  </si>
  <si>
    <t>Solidaridad</t>
  </si>
  <si>
    <t>Punto de Cotización</t>
  </si>
  <si>
    <t>Aporte nacional</t>
  </si>
  <si>
    <t>Iva Social</t>
  </si>
  <si>
    <t>Recaudos Vigencias Anteriores</t>
  </si>
  <si>
    <t>Promoción</t>
  </si>
  <si>
    <t>Impuestos a las Municiones</t>
  </si>
  <si>
    <t>20% Primas fonsat</t>
  </si>
  <si>
    <t>50% Primas Soat</t>
  </si>
  <si>
    <t>Recaudo Vigenciass Anteriores</t>
  </si>
  <si>
    <t>TOTAL PRESUESTO DE INGRESOS</t>
  </si>
  <si>
    <t>Presupuesto de Gastos</t>
  </si>
  <si>
    <t>Pago déficit recaudo UPC</t>
  </si>
  <si>
    <t>Comisiones fiduciarias y comisiones bancarias</t>
  </si>
  <si>
    <t>Subsidio a la demanda</t>
  </si>
  <si>
    <t>Fortalecimiento servicio personas vinculados</t>
  </si>
  <si>
    <t>Empresas Solidarias</t>
  </si>
  <si>
    <t>Financiación SISBEN</t>
  </si>
  <si>
    <t>Victimas atentados terroristas catastrofes naturales eventos catastroficos y tecnológicos</t>
  </si>
  <si>
    <t>Indemnización Victimas Accidentes de Tránsito</t>
  </si>
  <si>
    <t>Excedentes indemnización Victimas Accidentes de Tránsito</t>
  </si>
  <si>
    <t>Reaseguros</t>
  </si>
  <si>
    <t>Fortalecimiento Red de Urgencias</t>
  </si>
  <si>
    <t>TOTAL PRESUESTO DE GASTOS</t>
  </si>
  <si>
    <t>Vigencia 1996</t>
  </si>
  <si>
    <t>Superávit Recaudo UPC</t>
  </si>
  <si>
    <t>Recursos del balance 1995</t>
  </si>
  <si>
    <t>Cajas de Compensación</t>
  </si>
  <si>
    <t>Impuesto a las armas</t>
  </si>
  <si>
    <t>Indigenas</t>
  </si>
  <si>
    <t>Recursos del balance (excedentes)</t>
  </si>
  <si>
    <t>Aportes 0,5 régimen contributivo</t>
  </si>
  <si>
    <t>Dirección General</t>
  </si>
  <si>
    <t>Subsidio a las madres Comunitarias</t>
  </si>
  <si>
    <t>Subsidio Población Indigena</t>
  </si>
  <si>
    <t>Otros Eventos de trauma mayor Violencia</t>
  </si>
  <si>
    <t>Programa de promoción y Prevensión E.P.S</t>
  </si>
  <si>
    <t>Prevención Violencia Promo Convivencia pacifica</t>
  </si>
  <si>
    <t>PRESUPUESTO DE INGRESOS-VIGENCIA 1997</t>
  </si>
  <si>
    <t xml:space="preserve"> Superavit Recaudo UPC</t>
  </si>
  <si>
    <t xml:space="preserve"> Rendimientos Financieros</t>
  </si>
  <si>
    <t xml:space="preserve"> Recursos del Balance-Excedentes Financieros 1996 **</t>
  </si>
  <si>
    <t>Superavit Compensación del 0,5 puntos del Régimen Contributivo</t>
  </si>
  <si>
    <t xml:space="preserve"> Impuesto a las Municiones</t>
  </si>
  <si>
    <t xml:space="preserve"> Cajas de Compensación Subsidio Fliar.</t>
  </si>
  <si>
    <t xml:space="preserve"> Impuesto a las Armas</t>
  </si>
  <si>
    <t xml:space="preserve"> Recursos del Balance 1995 *</t>
  </si>
  <si>
    <t>Fuente: Informes FIDUSALUD Consorcio Fiduciario</t>
  </si>
  <si>
    <t>PRESUPUESTO DE GASTOS 1997-VIGENCIA 1997</t>
  </si>
  <si>
    <t xml:space="preserve"> Déficit Recaudo UPC</t>
  </si>
  <si>
    <t xml:space="preserve"> Dirección General</t>
  </si>
  <si>
    <t xml:space="preserve"> Sostenibilidad de la Compensación</t>
  </si>
  <si>
    <t xml:space="preserve"> Subsidio a la Demanda</t>
  </si>
  <si>
    <t xml:space="preserve"> - Régimen Subsidiado</t>
  </si>
  <si>
    <t xml:space="preserve"> - Comunidades Indígenas</t>
  </si>
  <si>
    <t xml:space="preserve"> Faltante Disminución Situado Fiscal</t>
  </si>
  <si>
    <t xml:space="preserve"> Víctimas de Atentados y Catástrofes</t>
  </si>
  <si>
    <t xml:space="preserve"> Víctimas Accidentes de Transito</t>
  </si>
  <si>
    <t xml:space="preserve"> Excedentes Víctimas de Accidentes de Transito</t>
  </si>
  <si>
    <t xml:space="preserve"> Reaseguros Reserva Especial</t>
  </si>
  <si>
    <t xml:space="preserve"> Gastos Recuperación Procesos de Repetición</t>
  </si>
  <si>
    <t xml:space="preserve"> Fortalecimiento Red de Urgencias</t>
  </si>
  <si>
    <t xml:space="preserve"> Serv.Asistenciales a la población vinculada no amparada por los beneficios de los Regímenes Contributivo y Subsidiado</t>
  </si>
  <si>
    <t>(1) Ver Anexo No.1</t>
  </si>
  <si>
    <t>HAROLD CARDENAS HERRERA</t>
  </si>
  <si>
    <t>Subdirector Fondo de Solidaridad y Garantía</t>
  </si>
  <si>
    <t>PRESUPUESTO DE INGRESOS-VIGENCIA 1998</t>
  </si>
  <si>
    <t xml:space="preserve"> Rendimientos Financieros Cuentas de Recaudo EPS               </t>
  </si>
  <si>
    <t xml:space="preserve"> Excedentes Financieros 1997 (*)</t>
  </si>
  <si>
    <t xml:space="preserve"> Sanciones                                                                                 </t>
  </si>
  <si>
    <t xml:space="preserve"> Cajas de Compensacion Familiar                                                </t>
  </si>
  <si>
    <t xml:space="preserve"> Aporte del Presupuesto Nacional</t>
  </si>
  <si>
    <t xml:space="preserve"> Multas                                                                                        </t>
  </si>
  <si>
    <t>Excedentes Financieros 1997 (*)</t>
  </si>
  <si>
    <t>Devolución Programas de Promoción y Prevención</t>
  </si>
  <si>
    <t>Fuente: FIDUSALUD Consorcio Fiduciario</t>
  </si>
  <si>
    <t>(*) Los excedentes financieros de 1997 se suman al recaudo correspondiente al mes de junio</t>
  </si>
  <si>
    <t xml:space="preserve">                 CLAUDIA CONSTANZA RIVERO BETANCUR</t>
  </si>
  <si>
    <t>Directora General de Gestión Financiera</t>
  </si>
  <si>
    <t>A DICIEMBRE 31 DE 1998</t>
  </si>
  <si>
    <t xml:space="preserve"> Pago Otros Eventos</t>
  </si>
  <si>
    <t xml:space="preserve"> Pago Fallos de Tutela</t>
  </si>
  <si>
    <t>S. a la Demanda - Regímen Subsidiado</t>
  </si>
  <si>
    <t>S. a la Demanda - Regímen Subsidiado-Aporte Ppto Nacional</t>
  </si>
  <si>
    <t>Otros eventos de Trauma Mayor por Violencia</t>
  </si>
  <si>
    <t>Cajas de Compensación y Caja de Previsión Social Santafé de Bogotá - Reintegros</t>
  </si>
  <si>
    <t>Víctimas de Accidentes de Transito</t>
  </si>
  <si>
    <t>Excedentes Víctimas Accidentes de Transito</t>
  </si>
  <si>
    <t>Victimas de Atentados y Catastrofes</t>
  </si>
  <si>
    <t xml:space="preserve"> Reaseguros - Reserva Especial</t>
  </si>
  <si>
    <t xml:space="preserve"> Reaseguro-Reserva Especial- Exc. Vic. de Atentados y Cat. </t>
  </si>
  <si>
    <t xml:space="preserve"> Reserva Especial - Atención Población Carcelaria</t>
  </si>
  <si>
    <t xml:space="preserve"> Reserva Especial - Ajuste</t>
  </si>
  <si>
    <t xml:space="preserve"> Programas Institucionales</t>
  </si>
  <si>
    <t xml:space="preserve"> Programa - Atención Población Desplazada</t>
  </si>
  <si>
    <t xml:space="preserve"> Procesos de Repetición</t>
  </si>
  <si>
    <t xml:space="preserve"> Servicios Asistenciales a la Población No Amparada por    </t>
  </si>
  <si>
    <t xml:space="preserve"> los Beneficios de los Régimenes Contributivo y Subsidiado</t>
  </si>
  <si>
    <t xml:space="preserve">                     Subdirector Fondo de Solidaridad y Garantía</t>
  </si>
  <si>
    <t>PRESUPUESTO DE INGRESOS-VIGENCIA 1999</t>
  </si>
  <si>
    <t xml:space="preserve"> Rendimientos Financieros Cuentas de Recaudo EPS</t>
  </si>
  <si>
    <t xml:space="preserve"> Excedentes Financieros 1998                                                    (*)</t>
  </si>
  <si>
    <t xml:space="preserve"> Reintegro por no ejecución Programas de Promoción y Prevención</t>
  </si>
  <si>
    <t>(*) Los Excedentes Financieros 1998 se suman a los recaudos de</t>
  </si>
  <si>
    <t xml:space="preserve">    mes de Julio.</t>
  </si>
  <si>
    <t xml:space="preserve">     los meses de Julio y Diciembre.</t>
  </si>
  <si>
    <t>A DICIEMBRE 31 DE 1999</t>
  </si>
  <si>
    <t>Atención Poblac. Vinc. y Even. No Cubiertos por el POS Subsid.</t>
  </si>
  <si>
    <t>Pago Fallos de Tutela</t>
  </si>
  <si>
    <t xml:space="preserve"> Reaseguro-Res. Especial-Exc. Víctimas Atent. Y Catástrofes</t>
  </si>
  <si>
    <t xml:space="preserve"> Mejoram., Fortalec. y Ajuste en las IPSS de II y III Nivel de Comp.</t>
  </si>
  <si>
    <t xml:space="preserve">                  JORGE ELIECER MAICHEL GONZALEZ</t>
  </si>
  <si>
    <t xml:space="preserve">                     JAIRO VILLARREAL BELALCAZAR</t>
  </si>
  <si>
    <t xml:space="preserve">                  Director General de Gestión Financiera</t>
  </si>
  <si>
    <t xml:space="preserve"> Sub. a la Demanda - Déficit Cajas de  Compensación  </t>
  </si>
  <si>
    <t xml:space="preserve"> Sub. a la Demanda - Atención en Salud Régimen Esp.  Madres Com.</t>
  </si>
  <si>
    <t xml:space="preserve"> Sub. a la Dem. Atención en Salud Déficit Madres Comunitarias Rtos.Fros.</t>
  </si>
  <si>
    <t xml:space="preserve"> Prog. de Prom. y Prevención EPS - Déficit Proceso Compensación FOSYGA</t>
  </si>
  <si>
    <t>Apoyo Fortalecimiento de la Red Nacinal de Urgencias - Eventos Catastróficos</t>
  </si>
  <si>
    <t xml:space="preserve">APROPIACION DEFINITIVA </t>
  </si>
  <si>
    <t>20.006.514.298.724.56</t>
  </si>
  <si>
    <t xml:space="preserve"> Excedentes Financieros Vigencia 2008</t>
  </si>
  <si>
    <t xml:space="preserve"> Recaudo Proceso de Repetición</t>
  </si>
  <si>
    <t>SALDOS NO COMPENSADOS Y REGISTROS GLOSADOS-ART.7° DECRETO 2280 DE 2004</t>
  </si>
  <si>
    <t>TRANSFERENCIA EXCEDENTES FINANCIEROS VIGENCIA 2008 SUBCUENTA ECAT</t>
  </si>
  <si>
    <t>RECAUDO PROCESO DE COMPENSACIÓN 0.25 PUNTOS DEL REG CONTRIBUTIVO-CON SITUACIÓN DE FONDOS</t>
  </si>
  <si>
    <t>RECAUDO PROCESO COMPENSACION  0.25 PUNTOS DEL REG. CONTRIBUTIVO - SIN SITUACIÓN DE FONDOS</t>
  </si>
  <si>
    <t>CAJAS DE COMPENSACION FAMILIAR SIN SITUACION DE FONDOS</t>
  </si>
  <si>
    <t xml:space="preserve"> EXCEDENTES FINANCIEROS VIGENCIA 2008</t>
  </si>
  <si>
    <t>CAJAS DE COMPENSACION FAMILIAR CON SITUACION DE FONDOS</t>
  </si>
  <si>
    <t>13.290.207.740.778.12</t>
  </si>
  <si>
    <t>PRÉSTAMO TESORERÍA SUBCUENTA ECAT - FOSYGA</t>
  </si>
  <si>
    <t>LIBERACIÓN SALDOS NO COMPENSADOS FOSYGA - CIRCULAR 023 DE 2010</t>
  </si>
  <si>
    <t>SALDOS NO COMPENSADOS Y REGISTROS GLOSADOS - ART. 7ª DECRETO 2280 DE 2004</t>
  </si>
  <si>
    <t>RECAUDO APORTES SALUD REGIMEN CONTRIBUTIVO DECRETO 510 DE 2003</t>
  </si>
  <si>
    <t>Ingresos Acumulados Desde 01/01/2010 hasta 31/12/2010</t>
  </si>
  <si>
    <t>PRESUPUESTO DE INGRESOS DICIEMBRE DE 2010</t>
  </si>
  <si>
    <t>ENCARGO  FIDUCIARIO ADMINISTRATIVO POR EL CONSORCIO FIDUFOSYGA 2005</t>
  </si>
  <si>
    <t>MINISTERIO DE LA PROTECCIÓN SOCIAL</t>
  </si>
  <si>
    <t>17.128.223.833.240.62</t>
  </si>
  <si>
    <t>17.825.630.416.189.59</t>
  </si>
  <si>
    <t>17.825.630.416.188.59</t>
  </si>
  <si>
    <t>Apoyo Fortalecimiento de la Red Nacional de Urgencias- Event</t>
  </si>
  <si>
    <t>Ampliacion Renovacion del Regimen Subsidiado Subcuenta de So</t>
  </si>
  <si>
    <t>Apoyo Técnico -  Comisión Reguladora en Salud CRES (Art. 8 L</t>
  </si>
  <si>
    <t>Apoyo Reclamaciones Víctimas Reserva Especial - Excedentes V</t>
  </si>
  <si>
    <t>Apoyo Reclamaciones Víctimas Población Desplazada - Resolución de asignación</t>
  </si>
  <si>
    <t>Apoyo Reclamaciones Víctimas Población Desplazada - CONVENIO</t>
  </si>
  <si>
    <t>Ampliacion del POS Subsidiado para menores de 12 años region</t>
  </si>
  <si>
    <t>Implementación pago enfermedades de alto costo nacional</t>
  </si>
  <si>
    <t>Ampliación Renovación del Régimen Subsidiado Subcuenta de So</t>
  </si>
  <si>
    <t>Mejoramiento Fortalecimiento y Ajuste en la Gestión de las Instituciones de la Red Pública Hopitalaria del País</t>
  </si>
  <si>
    <t>Transferir al Fondo Nacional de Calamidades - SNPAD</t>
  </si>
  <si>
    <t>Proyecto programa ampliado de inmunizaciones - PAI - Nacional regional Nacional</t>
  </si>
  <si>
    <t>Implantación de Proyectos para Población en Condiciones Especiales a Nivel Nacional - Atención a población Desplazada - APD</t>
  </si>
  <si>
    <t>Implantación de Proyectos para Población en Condiciones Especiales (Salud Mental, Discapacitados y Desplazados) Nacional (Distribución Previo Concepto DNP)</t>
  </si>
  <si>
    <t>Implantacion de Proyectos para la Atencion Prioritaria en Sa</t>
  </si>
  <si>
    <t>PROGRAMAS DE PROMOCIÓN Y PREVENCIÓN EPS, COMPENSACIÓN POR SALDOS NO COMPENSADOS Y REGISTROS GLOSADOS</t>
  </si>
  <si>
    <t>Prevención y Promoción de la Salud Subcuenta de Promoción FOSYGA - Prevención de la Violencia y Promoción de la Convivencia Pacifica</t>
  </si>
  <si>
    <t>Implementación pago Enfermedades de Alto Costo Nacional - Ex</t>
  </si>
  <si>
    <t>Protección de la Salud Pública en el Ambito Nacional. Vigenc</t>
  </si>
  <si>
    <t>Proyecto de la Salud Pública en el Ambito Nacional - Ex. ECA</t>
  </si>
  <si>
    <t>Proyecto Programa Ampliado de Inmunizaciones - PAI - Naciona</t>
  </si>
  <si>
    <t>Implementación de Proyectos para población en condiciones es</t>
  </si>
  <si>
    <t>Implementación de Proyectos para la Población en Condiciones</t>
  </si>
  <si>
    <t>Implementación de Proyectos para la Atención Prioritaria en</t>
  </si>
  <si>
    <t>Subsidio a la Demanda - Régimen Subsidiado - Fondos Especiales - Recursos del Subsidio familiar adminitrados por CCF</t>
  </si>
  <si>
    <t>Subsidio a la Demanda - Régimen Subsidiado - Fondos Especiales - Ampliación de Cobertura Fallo de Consejo de Estado</t>
  </si>
  <si>
    <t>Apoyo Técnico Auditoria y Remuneración Fiduciaria - FOSYGA</t>
  </si>
  <si>
    <t xml:space="preserve"> Subsidio a la Demanda Atención en Salud  Déficit Madres Com - Rendimientos Financieros - Promoción</t>
  </si>
  <si>
    <t xml:space="preserve"> Subsidio a la Demanda Atención en Salud  Déficit Madres Com - Rendimientos Financieros - Compensación</t>
  </si>
  <si>
    <t xml:space="preserve"> Subsidio a la Demanda Atención en Salud  Déficit Madres Com</t>
  </si>
  <si>
    <t xml:space="preserve"> Subsidio a la Demanda  Atención en Salud Régimen Especial Madres Comunitarias - Promoción</t>
  </si>
  <si>
    <t xml:space="preserve"> Subsidio a la Demanda  Atención en Salud Régimen Especial Madres Comunitarias - Compensación</t>
  </si>
  <si>
    <t xml:space="preserve"> Subsidio a la Demanda  Atención en Salud Régimen Especial M</t>
  </si>
  <si>
    <t>Ampliación Renovación de la Afiliación del Régimen Subsidiad</t>
  </si>
  <si>
    <t>Subsidio a la Demanda - Régimen Subsidiado - Fondos Especial</t>
  </si>
  <si>
    <t>Ampliación Renovación del Régimen Subsidiado Subcuenta de So FOSYGA - Aportes de la Nación</t>
  </si>
  <si>
    <t>Ampliación del POS Subsidiado para menores de 12 años Región</t>
  </si>
  <si>
    <t>12.709.316.519.474.94</t>
  </si>
  <si>
    <t>12.713.656.743.714.67</t>
  </si>
  <si>
    <t>12.713.656.743.713.67</t>
  </si>
  <si>
    <t>Licencias de Maternidad y Paternidad - Pago a través del FOS</t>
  </si>
  <si>
    <t>Régimen Especial Madres Comunitarias Incluido el Núcleo Fami - Rendimientos Financieros Promoción</t>
  </si>
  <si>
    <t>Régimen Especial Madres Comunitarias Incluido el Núcleo Fami</t>
  </si>
  <si>
    <t>COMPENSACIÓN POR SALDOS NO COMPENSADOS Y REGISTROS GLOSADOS</t>
  </si>
  <si>
    <t>T. PAGOS</t>
  </si>
  <si>
    <t>EJECUCIÓN PRESUPUESTAL ACUMULADA DESDE 01/01/2010 HASTA 31/12/2010</t>
  </si>
  <si>
    <t>PRESUPUESTO DE GASTOS DICIEMBRE 2010</t>
  </si>
  <si>
    <t>%RP</t>
  </si>
  <si>
    <t>% PAGOS</t>
  </si>
  <si>
    <t>% Ejec.</t>
  </si>
  <si>
    <t>% RP</t>
  </si>
  <si>
    <t>% PAGOS
-OGAG</t>
  </si>
  <si>
    <t>% PAGOS-
OGAG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</si>
</sst>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0.0%"/>
    <numFmt numFmtId="167" formatCode="_-* #,##0.00\ _p_t_a_-;\-* #,##0.00\ _p_t_a_-;_-* &quot;-&quot;??\ _p_t_a_-;_-@_-"/>
    <numFmt numFmtId="168" formatCode="_-* #,##0\ _p_t_a_-;\-* #,##0\ _p_t_a_-;_-* &quot;-&quot;\ _p_t_a_-;_-@_-"/>
    <numFmt numFmtId="169" formatCode="#,##0.0"/>
    <numFmt numFmtId="170" formatCode="#,##0.0000"/>
    <numFmt numFmtId="171" formatCode="#,##0.00_);\-#,##0.00"/>
    <numFmt numFmtId="172" formatCode="_-* #,##0.00\ &quot;pta&quot;_-;\-* #,##0.00\ &quot;pta&quot;_-;_-* &quot;-&quot;??\ &quot;pta&quot;_-;_-@_-"/>
    <numFmt numFmtId="173" formatCode="0;[Red]0"/>
    <numFmt numFmtId="174" formatCode="_(* #,##0.00_);_(* \(#,##0.00\);_(* &quot;-&quot;??_);_(@_)"/>
    <numFmt numFmtId="175" formatCode="_(* #,##0.000_);_(* \(#,##0.000\);_(* &quot;-&quot;??_);_(@_)"/>
    <numFmt numFmtId="176" formatCode="_-* #,##0.00_-;\-* #,##0.00_-;_-* &quot;-&quot;_-;_-@_-"/>
    <numFmt numFmtId="177" formatCode="0.00000000"/>
    <numFmt numFmtId="178" formatCode="_ * #,##0_ ;_ * \-#,##0_ ;_ * &quot;-&quot;_ ;_ @_ "/>
    <numFmt numFmtId="179" formatCode="_-* #,##0\ &quot;pta&quot;_-;\-* #,##0\ &quot;pta&quot;_-;_-* &quot;-&quot;\ &quot;pta&quot;_-;_-@_-"/>
    <numFmt numFmtId="180" formatCode="[$$-240A]\ #,##0;[$$-240A]\ \-#,##0"/>
    <numFmt numFmtId="181" formatCode="[$$-240A]\ #,##0"/>
    <numFmt numFmtId="182" formatCode="_-* #,##0.00\ _€_-;\-* #,##0.00\ _€_-;_-* &quot;-&quot;??\ _€_-;_-@_-"/>
    <numFmt numFmtId="183" formatCode="_ &quot;$&quot;\ * #,##0.00_ ;_ &quot;$&quot;\ * \-#,##0.00_ ;_ &quot;$&quot;\ * &quot;-&quot;??_ ;_ @_ "/>
    <numFmt numFmtId="184" formatCode="#,##0.000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.5"/>
      <color indexed="8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b/>
      <sz val="5"/>
      <name val="Arial"/>
      <family val="2"/>
    </font>
    <font>
      <sz val="7"/>
      <name val="Arial"/>
      <family val="2"/>
    </font>
    <font>
      <sz val="6"/>
      <name val="Arial"/>
      <family val="2"/>
    </font>
    <font>
      <sz val="9"/>
      <color indexed="8"/>
      <name val="Arial"/>
      <family val="2"/>
    </font>
    <font>
      <b/>
      <sz val="4"/>
      <name val="Arial"/>
      <family val="2"/>
    </font>
    <font>
      <sz val="7"/>
      <color indexed="10"/>
      <name val="Arial"/>
      <family val="2"/>
    </font>
    <font>
      <sz val="7"/>
      <color indexed="8"/>
      <name val="Arial"/>
      <family val="2"/>
    </font>
    <font>
      <b/>
      <sz val="3"/>
      <name val="Arial"/>
      <family val="2"/>
    </font>
    <font>
      <sz val="8"/>
      <color indexed="10"/>
      <name val="Arial"/>
      <family val="2"/>
    </font>
    <font>
      <b/>
      <sz val="18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12"/>
      <color theme="4" tint="-0.249977111117893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</fills>
  <borders count="8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41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17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83" fontId="3" fillId="0" borderId="0" applyFont="0" applyFill="0" applyBorder="0" applyAlignment="0" applyProtection="0"/>
  </cellStyleXfs>
  <cellXfs count="1040">
    <xf numFmtId="0" fontId="0" fillId="0" borderId="0" xfId="0"/>
    <xf numFmtId="0" fontId="4" fillId="0" borderId="0" xfId="2" applyNumberFormat="1" applyFont="1" applyAlignment="1"/>
    <xf numFmtId="0" fontId="3" fillId="0" borderId="0" xfId="2" applyNumberFormat="1" applyAlignment="1"/>
    <xf numFmtId="3" fontId="3" fillId="0" borderId="0" xfId="2" applyNumberFormat="1" applyAlignment="1"/>
    <xf numFmtId="0" fontId="5" fillId="0" borderId="1" xfId="2" applyNumberFormat="1" applyFont="1" applyBorder="1" applyAlignment="1">
      <alignment horizontal="center"/>
    </xf>
    <xf numFmtId="3" fontId="4" fillId="0" borderId="1" xfId="2" applyNumberFormat="1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165" fontId="5" fillId="0" borderId="1" xfId="2" applyNumberFormat="1" applyFont="1" applyBorder="1" applyAlignment="1">
      <alignment horizontal="center"/>
    </xf>
    <xf numFmtId="0" fontId="3" fillId="0" borderId="0" xfId="2" applyNumberFormat="1" applyAlignment="1">
      <alignment horizontal="center"/>
    </xf>
    <xf numFmtId="0" fontId="5" fillId="0" borderId="2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165" fontId="5" fillId="0" borderId="2" xfId="2" applyNumberFormat="1" applyFont="1" applyBorder="1" applyAlignment="1">
      <alignment horizontal="center"/>
    </xf>
    <xf numFmtId="0" fontId="4" fillId="0" borderId="3" xfId="2" applyNumberFormat="1" applyFont="1" applyBorder="1" applyAlignment="1"/>
    <xf numFmtId="3" fontId="4" fillId="0" borderId="3" xfId="2" applyNumberFormat="1" applyFont="1" applyBorder="1" applyAlignment="1"/>
    <xf numFmtId="165" fontId="4" fillId="0" borderId="3" xfId="2" applyNumberFormat="1" applyFont="1" applyBorder="1" applyAlignment="1">
      <alignment horizontal="right"/>
    </xf>
    <xf numFmtId="3" fontId="4" fillId="0" borderId="3" xfId="2" applyNumberFormat="1" applyFont="1" applyBorder="1" applyAlignment="1">
      <alignment horizontal="right"/>
    </xf>
    <xf numFmtId="0" fontId="3" fillId="0" borderId="3" xfId="2" applyNumberFormat="1" applyFont="1" applyBorder="1" applyAlignment="1"/>
    <xf numFmtId="3" fontId="3" fillId="0" borderId="3" xfId="2" applyNumberFormat="1" applyFont="1" applyBorder="1" applyAlignment="1"/>
    <xf numFmtId="3" fontId="3" fillId="0" borderId="3" xfId="2" applyNumberFormat="1" applyFont="1" applyBorder="1" applyAlignment="1">
      <alignment horizontal="right"/>
    </xf>
    <xf numFmtId="165" fontId="3" fillId="0" borderId="3" xfId="2" applyNumberFormat="1" applyFont="1" applyBorder="1" applyAlignment="1">
      <alignment horizontal="right"/>
    </xf>
    <xf numFmtId="3" fontId="3" fillId="0" borderId="3" xfId="2" applyNumberFormat="1" applyFont="1" applyFill="1" applyBorder="1" applyAlignment="1">
      <alignment horizontal="right"/>
    </xf>
    <xf numFmtId="3" fontId="4" fillId="0" borderId="3" xfId="3" applyNumberFormat="1" applyFont="1" applyBorder="1" applyAlignment="1">
      <alignment horizontal="right"/>
    </xf>
    <xf numFmtId="165" fontId="3" fillId="0" borderId="2" xfId="2" applyNumberFormat="1" applyFont="1" applyBorder="1" applyAlignment="1">
      <alignment horizontal="right"/>
    </xf>
    <xf numFmtId="0" fontId="4" fillId="0" borderId="4" xfId="2" applyNumberFormat="1" applyFont="1" applyBorder="1" applyAlignment="1"/>
    <xf numFmtId="3" fontId="4" fillId="0" borderId="4" xfId="2" applyNumberFormat="1" applyFont="1" applyBorder="1" applyAlignment="1"/>
    <xf numFmtId="3" fontId="4" fillId="0" borderId="4" xfId="2" applyNumberFormat="1" applyFont="1" applyBorder="1" applyAlignment="1">
      <alignment horizontal="right"/>
    </xf>
    <xf numFmtId="0" fontId="8" fillId="0" borderId="0" xfId="2" applyNumberFormat="1" applyFont="1" applyAlignment="1"/>
    <xf numFmtId="3" fontId="8" fillId="0" borderId="0" xfId="2" applyNumberFormat="1" applyFont="1" applyAlignment="1">
      <alignment horizontal="right"/>
    </xf>
    <xf numFmtId="165" fontId="8" fillId="0" borderId="0" xfId="2" applyNumberFormat="1" applyFont="1" applyAlignment="1">
      <alignment horizontal="right"/>
    </xf>
    <xf numFmtId="10" fontId="8" fillId="0" borderId="0" xfId="2" applyNumberFormat="1" applyFont="1" applyAlignment="1">
      <alignment horizontal="right"/>
    </xf>
    <xf numFmtId="0" fontId="8" fillId="0" borderId="0" xfId="2" applyNumberFormat="1" applyFont="1" applyAlignment="1">
      <alignment horizontal="right"/>
    </xf>
    <xf numFmtId="0" fontId="3" fillId="0" borderId="0" xfId="2" applyNumberFormat="1" applyFont="1" applyAlignment="1"/>
    <xf numFmtId="0" fontId="3" fillId="0" borderId="0" xfId="2" applyNumberFormat="1" applyAlignment="1">
      <alignment horizontal="right"/>
    </xf>
    <xf numFmtId="3" fontId="3" fillId="0" borderId="0" xfId="2" applyNumberFormat="1" applyAlignment="1">
      <alignment horizontal="right"/>
    </xf>
    <xf numFmtId="0" fontId="6" fillId="0" borderId="0" xfId="2" applyNumberFormat="1" applyFont="1"/>
    <xf numFmtId="0" fontId="9" fillId="0" borderId="0" xfId="2" applyNumberFormat="1" applyFont="1" applyAlignment="1">
      <alignment horizontal="left"/>
    </xf>
    <xf numFmtId="0" fontId="9" fillId="0" borderId="0" xfId="2" applyNumberFormat="1" applyFont="1"/>
    <xf numFmtId="0" fontId="3" fillId="0" borderId="0" xfId="2" applyNumberFormat="1" applyBorder="1"/>
    <xf numFmtId="0" fontId="3" fillId="0" borderId="0" xfId="2" applyNumberFormat="1"/>
    <xf numFmtId="0" fontId="6" fillId="0" borderId="0" xfId="2" applyNumberFormat="1" applyFont="1" applyAlignment="1">
      <alignment horizontal="left"/>
    </xf>
    <xf numFmtId="3" fontId="9" fillId="0" borderId="0" xfId="2" applyNumberFormat="1" applyFont="1" applyAlignment="1">
      <alignment horizontal="left"/>
    </xf>
    <xf numFmtId="0" fontId="10" fillId="0" borderId="0" xfId="2" applyNumberFormat="1" applyFont="1"/>
    <xf numFmtId="0" fontId="10" fillId="0" borderId="1" xfId="2" applyNumberFormat="1" applyFont="1" applyBorder="1"/>
    <xf numFmtId="0" fontId="6" fillId="0" borderId="1" xfId="2" applyNumberFormat="1" applyFont="1" applyBorder="1" applyAlignment="1">
      <alignment horizontal="center"/>
    </xf>
    <xf numFmtId="2" fontId="6" fillId="0" borderId="1" xfId="2" applyNumberFormat="1" applyFont="1" applyBorder="1" applyAlignment="1">
      <alignment horizontal="center"/>
    </xf>
    <xf numFmtId="0" fontId="9" fillId="0" borderId="2" xfId="2" applyNumberFormat="1" applyFont="1" applyBorder="1"/>
    <xf numFmtId="0" fontId="6" fillId="0" borderId="2" xfId="2" applyNumberFormat="1" applyFont="1" applyBorder="1" applyAlignment="1">
      <alignment horizontal="center"/>
    </xf>
    <xf numFmtId="2" fontId="6" fillId="0" borderId="2" xfId="2" applyNumberFormat="1" applyFont="1" applyBorder="1" applyAlignment="1">
      <alignment horizontal="center"/>
    </xf>
    <xf numFmtId="0" fontId="4" fillId="0" borderId="3" xfId="2" applyNumberFormat="1" applyFont="1" applyBorder="1"/>
    <xf numFmtId="0" fontId="6" fillId="0" borderId="3" xfId="2" applyNumberFormat="1" applyFont="1" applyBorder="1"/>
    <xf numFmtId="3" fontId="6" fillId="0" borderId="3" xfId="2" applyNumberFormat="1" applyFont="1" applyBorder="1"/>
    <xf numFmtId="3" fontId="7" fillId="0" borderId="3" xfId="2" applyNumberFormat="1" applyFont="1" applyBorder="1"/>
    <xf numFmtId="2" fontId="6" fillId="0" borderId="1" xfId="2" applyNumberFormat="1" applyFont="1" applyBorder="1"/>
    <xf numFmtId="2" fontId="6" fillId="0" borderId="3" xfId="2" applyNumberFormat="1" applyFont="1" applyBorder="1"/>
    <xf numFmtId="0" fontId="3" fillId="0" borderId="3" xfId="2" applyNumberFormat="1" applyFont="1" applyBorder="1"/>
    <xf numFmtId="2" fontId="7" fillId="0" borderId="3" xfId="2" applyNumberFormat="1" applyFont="1" applyBorder="1"/>
    <xf numFmtId="3" fontId="4" fillId="0" borderId="0" xfId="2" applyNumberFormat="1" applyFont="1" applyBorder="1"/>
    <xf numFmtId="0" fontId="4" fillId="0" borderId="0" xfId="2" applyNumberFormat="1" applyFont="1" applyBorder="1"/>
    <xf numFmtId="0" fontId="4" fillId="0" borderId="0" xfId="2" applyNumberFormat="1" applyFont="1"/>
    <xf numFmtId="0" fontId="7" fillId="0" borderId="3" xfId="2" applyNumberFormat="1" applyFont="1" applyBorder="1"/>
    <xf numFmtId="3" fontId="3" fillId="0" borderId="0" xfId="2" applyNumberFormat="1" applyBorder="1"/>
    <xf numFmtId="3" fontId="3" fillId="0" borderId="0" xfId="2" applyNumberFormat="1"/>
    <xf numFmtId="0" fontId="3" fillId="0" borderId="3" xfId="2" applyNumberFormat="1" applyFont="1" applyBorder="1" applyAlignment="1">
      <alignment horizontal="justify"/>
    </xf>
    <xf numFmtId="0" fontId="4" fillId="0" borderId="4" xfId="2" applyNumberFormat="1" applyFont="1" applyBorder="1"/>
    <xf numFmtId="3" fontId="6" fillId="0" borderId="4" xfId="2" applyNumberFormat="1" applyFont="1" applyBorder="1"/>
    <xf numFmtId="2" fontId="6" fillId="0" borderId="5" xfId="2" applyNumberFormat="1" applyFont="1" applyBorder="1"/>
    <xf numFmtId="2" fontId="6" fillId="0" borderId="4" xfId="2" applyNumberFormat="1" applyFont="1" applyBorder="1"/>
    <xf numFmtId="3" fontId="6" fillId="0" borderId="0" xfId="2" applyNumberFormat="1" applyFont="1" applyBorder="1"/>
    <xf numFmtId="2" fontId="6" fillId="0" borderId="0" xfId="2" applyNumberFormat="1" applyFont="1" applyBorder="1"/>
    <xf numFmtId="3" fontId="9" fillId="0" borderId="0" xfId="2" applyNumberFormat="1" applyFont="1"/>
    <xf numFmtId="2" fontId="9" fillId="0" borderId="0" xfId="2" applyNumberFormat="1" applyFont="1"/>
    <xf numFmtId="0" fontId="8" fillId="0" borderId="0" xfId="2" applyNumberFormat="1" applyFont="1"/>
    <xf numFmtId="0" fontId="12" fillId="0" borderId="0" xfId="2" applyNumberFormat="1" applyFont="1" applyBorder="1"/>
    <xf numFmtId="0" fontId="12" fillId="0" borderId="0" xfId="2" applyNumberFormat="1" applyFont="1" applyBorder="1" applyAlignment="1"/>
    <xf numFmtId="0" fontId="13" fillId="0" borderId="0" xfId="2" applyNumberFormat="1" applyFont="1" applyAlignment="1">
      <alignment horizontal="centerContinuous"/>
    </xf>
    <xf numFmtId="0" fontId="8" fillId="0" borderId="0" xfId="2" applyNumberFormat="1" applyFont="1" applyAlignment="1">
      <alignment horizontal="centerContinuous"/>
    </xf>
    <xf numFmtId="0" fontId="8" fillId="3" borderId="6" xfId="2" applyNumberFormat="1" applyFont="1" applyFill="1" applyBorder="1"/>
    <xf numFmtId="0" fontId="8" fillId="3" borderId="7" xfId="2" applyNumberFormat="1" applyFont="1" applyFill="1" applyBorder="1"/>
    <xf numFmtId="0" fontId="5" fillId="3" borderId="8" xfId="2" applyNumberFormat="1" applyFont="1" applyFill="1" applyBorder="1" applyAlignment="1">
      <alignment horizontal="center"/>
    </xf>
    <xf numFmtId="0" fontId="5" fillId="3" borderId="9" xfId="2" applyNumberFormat="1" applyFont="1" applyFill="1" applyBorder="1" applyAlignment="1">
      <alignment horizontal="center"/>
    </xf>
    <xf numFmtId="0" fontId="8" fillId="3" borderId="8" xfId="2" applyNumberFormat="1" applyFont="1" applyFill="1" applyBorder="1"/>
    <xf numFmtId="0" fontId="8" fillId="3" borderId="10" xfId="2" applyNumberFormat="1" applyFont="1" applyFill="1" applyBorder="1" applyAlignment="1"/>
    <xf numFmtId="0" fontId="8" fillId="3" borderId="10" xfId="2" applyNumberFormat="1" applyFont="1" applyFill="1" applyBorder="1"/>
    <xf numFmtId="0" fontId="5" fillId="3" borderId="10" xfId="2" applyNumberFormat="1" applyFont="1" applyFill="1" applyBorder="1" applyAlignment="1">
      <alignment horizontal="center"/>
    </xf>
    <xf numFmtId="0" fontId="8" fillId="0" borderId="11" xfId="2" applyNumberFormat="1" applyFont="1" applyBorder="1" applyAlignment="1"/>
    <xf numFmtId="0" fontId="8" fillId="0" borderId="11" xfId="2" applyNumberFormat="1" applyFont="1" applyBorder="1"/>
    <xf numFmtId="0" fontId="5" fillId="3" borderId="11" xfId="2" applyNumberFormat="1" applyFont="1" applyFill="1" applyBorder="1"/>
    <xf numFmtId="10" fontId="8" fillId="0" borderId="11" xfId="2" applyNumberFormat="1" applyFont="1" applyBorder="1"/>
    <xf numFmtId="4" fontId="8" fillId="0" borderId="11" xfId="2" applyNumberFormat="1" applyFont="1" applyBorder="1"/>
    <xf numFmtId="4" fontId="8" fillId="0" borderId="12" xfId="2" applyNumberFormat="1" applyFont="1" applyBorder="1"/>
    <xf numFmtId="4" fontId="8" fillId="0" borderId="12" xfId="2" applyNumberFormat="1" applyFont="1" applyFill="1" applyBorder="1"/>
    <xf numFmtId="4" fontId="8" fillId="0" borderId="11" xfId="2" applyNumberFormat="1" applyFont="1" applyFill="1" applyBorder="1"/>
    <xf numFmtId="0" fontId="8" fillId="0" borderId="11" xfId="2" applyNumberFormat="1" applyFont="1" applyBorder="1" applyAlignment="1">
      <alignment horizontal="justify"/>
    </xf>
    <xf numFmtId="4" fontId="8" fillId="0" borderId="0" xfId="2" applyNumberFormat="1" applyFont="1" applyBorder="1"/>
    <xf numFmtId="4" fontId="5" fillId="3" borderId="11" xfId="2" applyNumberFormat="1" applyFont="1" applyFill="1" applyBorder="1"/>
    <xf numFmtId="168" fontId="8" fillId="0" borderId="0" xfId="4" applyFont="1"/>
    <xf numFmtId="0" fontId="5" fillId="3" borderId="11" xfId="2" applyNumberFormat="1" applyFont="1" applyFill="1" applyBorder="1" applyAlignment="1">
      <alignment horizontal="center"/>
    </xf>
    <xf numFmtId="3" fontId="8" fillId="0" borderId="0" xfId="2" applyNumberFormat="1" applyFont="1" applyBorder="1"/>
    <xf numFmtId="4" fontId="5" fillId="0" borderId="0" xfId="2" applyNumberFormat="1" applyFont="1" applyBorder="1"/>
    <xf numFmtId="10" fontId="5" fillId="0" borderId="0" xfId="2" applyNumberFormat="1" applyFont="1" applyBorder="1"/>
    <xf numFmtId="10" fontId="4" fillId="0" borderId="0" xfId="2" applyNumberFormat="1" applyFont="1" applyBorder="1"/>
    <xf numFmtId="0" fontId="8" fillId="0" borderId="0" xfId="2" applyNumberFormat="1" applyFont="1" applyBorder="1"/>
    <xf numFmtId="0" fontId="3" fillId="0" borderId="0" xfId="2" applyNumberFormat="1" applyFont="1"/>
    <xf numFmtId="4" fontId="3" fillId="0" borderId="0" xfId="2" applyNumberFormat="1"/>
    <xf numFmtId="0" fontId="5" fillId="2" borderId="0" xfId="2" applyNumberFormat="1" applyFont="1" applyFill="1" applyBorder="1" applyAlignment="1"/>
    <xf numFmtId="0" fontId="8" fillId="3" borderId="13" xfId="2" applyNumberFormat="1" applyFont="1" applyFill="1" applyBorder="1" applyAlignment="1">
      <alignment horizontal="centerContinuous"/>
    </xf>
    <xf numFmtId="0" fontId="8" fillId="3" borderId="14" xfId="2" applyNumberFormat="1" applyFont="1" applyFill="1" applyBorder="1" applyAlignment="1">
      <alignment horizontal="centerContinuous"/>
    </xf>
    <xf numFmtId="0" fontId="8" fillId="3" borderId="7" xfId="2" applyNumberFormat="1" applyFont="1" applyFill="1" applyBorder="1" applyAlignment="1">
      <alignment horizontal="centerContinuous"/>
    </xf>
    <xf numFmtId="0" fontId="8" fillId="3" borderId="13" xfId="2" applyNumberFormat="1" applyFont="1" applyFill="1" applyBorder="1"/>
    <xf numFmtId="0" fontId="5" fillId="3" borderId="15" xfId="2" applyNumberFormat="1" applyFont="1" applyFill="1" applyBorder="1" applyAlignment="1">
      <alignment horizontal="centerContinuous"/>
    </xf>
    <xf numFmtId="0" fontId="5" fillId="3" borderId="0" xfId="2" applyNumberFormat="1" applyFont="1" applyFill="1" applyBorder="1" applyAlignment="1">
      <alignment horizontal="centerContinuous"/>
    </xf>
    <xf numFmtId="0" fontId="5" fillId="3" borderId="9" xfId="2" applyNumberFormat="1" applyFont="1" applyFill="1" applyBorder="1" applyAlignment="1">
      <alignment horizontal="centerContinuous"/>
    </xf>
    <xf numFmtId="0" fontId="5" fillId="3" borderId="8" xfId="2" applyNumberFormat="1" applyFont="1" applyFill="1" applyBorder="1"/>
    <xf numFmtId="0" fontId="5" fillId="3" borderId="15" xfId="2" applyNumberFormat="1" applyFont="1" applyFill="1" applyBorder="1" applyAlignment="1">
      <alignment horizontal="center"/>
    </xf>
    <xf numFmtId="0" fontId="5" fillId="3" borderId="18" xfId="2" applyNumberFormat="1" applyFont="1" applyFill="1" applyBorder="1" applyAlignment="1">
      <alignment horizontal="centerContinuous"/>
    </xf>
    <xf numFmtId="0" fontId="5" fillId="3" borderId="16" xfId="2" applyNumberFormat="1" applyFont="1" applyFill="1" applyBorder="1" applyAlignment="1"/>
    <xf numFmtId="0" fontId="5" fillId="3" borderId="16" xfId="2" applyNumberFormat="1" applyFont="1" applyFill="1" applyBorder="1"/>
    <xf numFmtId="0" fontId="5" fillId="3" borderId="18" xfId="2" applyNumberFormat="1" applyFont="1" applyFill="1" applyBorder="1"/>
    <xf numFmtId="0" fontId="5" fillId="3" borderId="10" xfId="2" applyNumberFormat="1" applyFont="1" applyFill="1" applyBorder="1"/>
    <xf numFmtId="0" fontId="5" fillId="3" borderId="18" xfId="2" applyNumberFormat="1" applyFont="1" applyFill="1" applyBorder="1" applyAlignment="1">
      <alignment horizontal="center"/>
    </xf>
    <xf numFmtId="3" fontId="8" fillId="0" borderId="11" xfId="2" applyNumberFormat="1" applyFont="1" applyBorder="1"/>
    <xf numFmtId="169" fontId="8" fillId="0" borderId="11" xfId="2" applyNumberFormat="1" applyFont="1" applyBorder="1"/>
    <xf numFmtId="0" fontId="8" fillId="0" borderId="11" xfId="2" applyNumberFormat="1" applyFont="1" applyBorder="1" applyAlignment="1">
      <alignment horizontal="left"/>
    </xf>
    <xf numFmtId="2" fontId="8" fillId="0" borderId="11" xfId="2" applyNumberFormat="1" applyFont="1" applyBorder="1"/>
    <xf numFmtId="0" fontId="5" fillId="0" borderId="11" xfId="2" applyNumberFormat="1" applyFont="1" applyBorder="1"/>
    <xf numFmtId="4" fontId="5" fillId="0" borderId="12" xfId="2" applyNumberFormat="1" applyFont="1" applyBorder="1"/>
    <xf numFmtId="2" fontId="5" fillId="0" borderId="11" xfId="2" applyNumberFormat="1" applyFont="1" applyBorder="1"/>
    <xf numFmtId="4" fontId="5" fillId="3" borderId="12" xfId="2" applyNumberFormat="1" applyFont="1" applyFill="1" applyBorder="1"/>
    <xf numFmtId="2" fontId="5" fillId="3" borderId="12" xfId="2" applyNumberFormat="1" applyFont="1" applyFill="1" applyBorder="1"/>
    <xf numFmtId="0" fontId="8" fillId="0" borderId="8" xfId="2" applyNumberFormat="1" applyFont="1" applyBorder="1"/>
    <xf numFmtId="3" fontId="3" fillId="0" borderId="0" xfId="2" applyNumberFormat="1" applyFont="1" applyBorder="1"/>
    <xf numFmtId="170" fontId="8" fillId="0" borderId="11" xfId="2" applyNumberFormat="1" applyFont="1" applyBorder="1"/>
    <xf numFmtId="0" fontId="5" fillId="0" borderId="0" xfId="2" applyNumberFormat="1" applyFont="1" applyFill="1" applyAlignment="1">
      <alignment horizontal="centerContinuous"/>
    </xf>
    <xf numFmtId="0" fontId="8" fillId="0" borderId="11" xfId="2" applyNumberFormat="1" applyFont="1" applyBorder="1" applyAlignment="1">
      <alignment vertical="center" wrapText="1"/>
    </xf>
    <xf numFmtId="0" fontId="14" fillId="0" borderId="10" xfId="2" applyNumberFormat="1" applyFont="1" applyBorder="1" applyAlignment="1">
      <alignment vertical="top" wrapText="1"/>
    </xf>
    <xf numFmtId="4" fontId="8" fillId="0" borderId="0" xfId="2" applyNumberFormat="1" applyFont="1"/>
    <xf numFmtId="0" fontId="8" fillId="0" borderId="11" xfId="2" applyNumberFormat="1" applyFont="1" applyFill="1" applyBorder="1" applyAlignment="1">
      <alignment horizontal="justify"/>
    </xf>
    <xf numFmtId="4" fontId="8" fillId="4" borderId="11" xfId="2" applyNumberFormat="1" applyFont="1" applyFill="1" applyBorder="1"/>
    <xf numFmtId="4" fontId="8" fillId="0" borderId="0" xfId="2" applyNumberFormat="1" applyFont="1" applyFill="1" applyBorder="1"/>
    <xf numFmtId="168" fontId="0" fillId="0" borderId="0" xfId="4" applyFont="1"/>
    <xf numFmtId="168" fontId="3" fillId="0" borderId="0" xfId="2" applyNumberFormat="1"/>
    <xf numFmtId="4" fontId="5" fillId="0" borderId="0" xfId="2" applyNumberFormat="1" applyFont="1" applyFill="1" applyBorder="1"/>
    <xf numFmtId="4" fontId="5" fillId="3" borderId="19" xfId="2" applyNumberFormat="1" applyFont="1" applyFill="1" applyBorder="1"/>
    <xf numFmtId="3" fontId="8" fillId="0" borderId="11" xfId="2" applyNumberFormat="1" applyFont="1" applyFill="1" applyBorder="1"/>
    <xf numFmtId="2" fontId="8" fillId="0" borderId="11" xfId="2" applyNumberFormat="1" applyFont="1" applyFill="1" applyBorder="1"/>
    <xf numFmtId="0" fontId="8" fillId="0" borderId="11" xfId="2" applyNumberFormat="1" applyFont="1" applyBorder="1" applyAlignment="1">
      <alignment wrapText="1"/>
    </xf>
    <xf numFmtId="0" fontId="3" fillId="0" borderId="0" xfId="2" applyNumberFormat="1" applyFill="1" applyBorder="1"/>
    <xf numFmtId="0" fontId="8" fillId="0" borderId="11" xfId="2" applyNumberFormat="1" applyFont="1" applyFill="1" applyBorder="1" applyAlignment="1">
      <alignment horizontal="left"/>
    </xf>
    <xf numFmtId="0" fontId="3" fillId="0" borderId="0" xfId="2" applyNumberFormat="1" applyFill="1"/>
    <xf numFmtId="0" fontId="8" fillId="0" borderId="11" xfId="2" applyNumberFormat="1" applyFont="1" applyFill="1" applyBorder="1" applyAlignment="1">
      <alignment vertical="center" wrapText="1"/>
    </xf>
    <xf numFmtId="2" fontId="5" fillId="3" borderId="11" xfId="2" applyNumberFormat="1" applyFont="1" applyFill="1" applyBorder="1"/>
    <xf numFmtId="2" fontId="3" fillId="0" borderId="0" xfId="2" applyNumberFormat="1"/>
    <xf numFmtId="0" fontId="8" fillId="0" borderId="11" xfId="2" applyNumberFormat="1" applyFont="1" applyFill="1" applyBorder="1"/>
    <xf numFmtId="171" fontId="15" fillId="0" borderId="0" xfId="2" applyNumberFormat="1" applyFont="1" applyFill="1" applyAlignment="1">
      <alignment horizontal="right" vertical="center" wrapText="1"/>
    </xf>
    <xf numFmtId="0" fontId="8" fillId="0" borderId="11" xfId="2" applyNumberFormat="1" applyFont="1" applyFill="1" applyBorder="1" applyAlignment="1">
      <alignment wrapText="1"/>
    </xf>
    <xf numFmtId="0" fontId="8" fillId="0" borderId="0" xfId="2" applyNumberFormat="1" applyFont="1" applyBorder="1" applyAlignment="1">
      <alignment horizontal="center" vertical="center"/>
    </xf>
    <xf numFmtId="0" fontId="8" fillId="0" borderId="0" xfId="2" applyNumberFormat="1" applyFont="1" applyAlignment="1">
      <alignment vertical="center"/>
    </xf>
    <xf numFmtId="0" fontId="8" fillId="0" borderId="20" xfId="2" applyNumberFormat="1" applyFont="1" applyBorder="1" applyAlignment="1">
      <alignment horizontal="center" vertical="center"/>
    </xf>
    <xf numFmtId="0" fontId="5" fillId="0" borderId="0" xfId="2" applyNumberFormat="1" applyFont="1" applyBorder="1" applyAlignment="1">
      <alignment horizontal="center" vertical="center"/>
    </xf>
    <xf numFmtId="4" fontId="8" fillId="0" borderId="10" xfId="6" applyNumberFormat="1" applyFont="1" applyFill="1" applyBorder="1" applyAlignment="1">
      <alignment vertical="center"/>
    </xf>
    <xf numFmtId="4" fontId="5" fillId="0" borderId="0" xfId="2" applyNumberFormat="1" applyFont="1" applyBorder="1" applyAlignment="1">
      <alignment horizontal="center" vertical="center"/>
    </xf>
    <xf numFmtId="0" fontId="8" fillId="0" borderId="0" xfId="2" applyNumberFormat="1" applyFont="1" applyFill="1" applyAlignment="1">
      <alignment vertical="center"/>
    </xf>
    <xf numFmtId="0" fontId="19" fillId="0" borderId="35" xfId="2" applyNumberFormat="1" applyFont="1" applyBorder="1" applyAlignment="1">
      <alignment horizontal="center" vertical="center"/>
    </xf>
    <xf numFmtId="0" fontId="5" fillId="0" borderId="36" xfId="2" applyNumberFormat="1" applyFont="1" applyFill="1" applyBorder="1" applyAlignment="1">
      <alignment horizontal="center" vertical="center"/>
    </xf>
    <xf numFmtId="0" fontId="19" fillId="0" borderId="36" xfId="2" applyNumberFormat="1" applyFont="1" applyBorder="1" applyAlignment="1">
      <alignment vertical="center"/>
    </xf>
    <xf numFmtId="4" fontId="19" fillId="0" borderId="36" xfId="6" applyNumberFormat="1" applyFont="1" applyFill="1" applyBorder="1" applyAlignment="1">
      <alignment vertical="center"/>
    </xf>
    <xf numFmtId="10" fontId="19" fillId="0" borderId="36" xfId="5" applyNumberFormat="1" applyFont="1" applyBorder="1" applyAlignment="1">
      <alignment horizontal="center" vertical="center"/>
    </xf>
    <xf numFmtId="2" fontId="8" fillId="0" borderId="0" xfId="2" applyNumberFormat="1" applyFont="1" applyAlignment="1">
      <alignment vertical="center"/>
    </xf>
    <xf numFmtId="0" fontId="20" fillId="0" borderId="38" xfId="2" applyNumberFormat="1" applyFont="1" applyBorder="1" applyAlignment="1">
      <alignment horizontal="center" vertical="center"/>
    </xf>
    <xf numFmtId="0" fontId="20" fillId="0" borderId="10" xfId="2" applyNumberFormat="1" applyFont="1" applyBorder="1" applyAlignment="1">
      <alignment vertical="center"/>
    </xf>
    <xf numFmtId="10" fontId="8" fillId="0" borderId="10" xfId="3" applyNumberFormat="1" applyFont="1" applyFill="1" applyBorder="1" applyAlignment="1">
      <alignment horizontal="center" vertical="center"/>
    </xf>
    <xf numFmtId="0" fontId="20" fillId="0" borderId="40" xfId="2" applyNumberFormat="1" applyFont="1" applyBorder="1" applyAlignment="1">
      <alignment horizontal="center" vertical="center"/>
    </xf>
    <xf numFmtId="0" fontId="20" fillId="0" borderId="11" xfId="2" applyNumberFormat="1" applyFont="1" applyBorder="1" applyAlignment="1">
      <alignment vertical="center"/>
    </xf>
    <xf numFmtId="0" fontId="20" fillId="0" borderId="11" xfId="2" applyNumberFormat="1" applyFont="1" applyBorder="1" applyAlignment="1">
      <alignment vertical="center" wrapText="1"/>
    </xf>
    <xf numFmtId="0" fontId="20" fillId="0" borderId="11" xfId="2" applyNumberFormat="1" applyFont="1" applyBorder="1" applyAlignment="1">
      <alignment horizontal="justify" vertical="center"/>
    </xf>
    <xf numFmtId="0" fontId="20" fillId="0" borderId="41" xfId="2" applyNumberFormat="1" applyFont="1" applyBorder="1" applyAlignment="1">
      <alignment horizontal="center" vertical="center"/>
    </xf>
    <xf numFmtId="0" fontId="20" fillId="0" borderId="6" xfId="2" applyNumberFormat="1" applyFont="1" applyBorder="1" applyAlignment="1">
      <alignment horizontal="justify" vertical="center"/>
    </xf>
    <xf numFmtId="4" fontId="8" fillId="0" borderId="8" xfId="6" applyNumberFormat="1" applyFont="1" applyFill="1" applyBorder="1" applyAlignment="1">
      <alignment vertical="center"/>
    </xf>
    <xf numFmtId="0" fontId="17" fillId="0" borderId="42" xfId="2" applyNumberFormat="1" applyFont="1" applyFill="1" applyBorder="1" applyAlignment="1">
      <alignment horizontal="center" vertical="center"/>
    </xf>
    <xf numFmtId="4" fontId="5" fillId="0" borderId="43" xfId="2" applyNumberFormat="1" applyFont="1" applyFill="1" applyBorder="1" applyAlignment="1">
      <alignment vertical="center"/>
    </xf>
    <xf numFmtId="4" fontId="5" fillId="0" borderId="43" xfId="6" applyNumberFormat="1" applyFont="1" applyFill="1" applyBorder="1" applyAlignment="1">
      <alignment vertical="center"/>
    </xf>
    <xf numFmtId="10" fontId="5" fillId="0" borderId="43" xfId="3" applyNumberFormat="1" applyFont="1" applyFill="1" applyBorder="1" applyAlignment="1">
      <alignment horizontal="center" vertical="center"/>
    </xf>
    <xf numFmtId="0" fontId="5" fillId="0" borderId="0" xfId="2" applyNumberFormat="1" applyFont="1" applyFill="1" applyAlignment="1">
      <alignment vertical="center"/>
    </xf>
    <xf numFmtId="2" fontId="5" fillId="0" borderId="0" xfId="2" applyNumberFormat="1" applyFont="1" applyFill="1" applyAlignment="1">
      <alignment vertical="center"/>
    </xf>
    <xf numFmtId="0" fontId="20" fillId="0" borderId="35" xfId="2" applyNumberFormat="1" applyFont="1" applyBorder="1" applyAlignment="1">
      <alignment horizontal="center" vertical="center"/>
    </xf>
    <xf numFmtId="172" fontId="5" fillId="0" borderId="36" xfId="6" applyFont="1" applyFill="1" applyBorder="1" applyAlignment="1">
      <alignment vertical="center"/>
    </xf>
    <xf numFmtId="10" fontId="8" fillId="0" borderId="45" xfId="3" applyNumberFormat="1" applyFont="1" applyFill="1" applyBorder="1" applyAlignment="1">
      <alignment horizontal="center" vertical="center"/>
    </xf>
    <xf numFmtId="0" fontId="20" fillId="0" borderId="38" xfId="2" applyNumberFormat="1" applyFont="1" applyFill="1" applyBorder="1" applyAlignment="1">
      <alignment horizontal="center" vertical="center"/>
    </xf>
    <xf numFmtId="0" fontId="17" fillId="0" borderId="10" xfId="2" applyNumberFormat="1" applyFont="1" applyFill="1" applyBorder="1" applyAlignment="1">
      <alignment vertical="center" wrapText="1"/>
    </xf>
    <xf numFmtId="0" fontId="17" fillId="0" borderId="11" xfId="2" applyNumberFormat="1" applyFont="1" applyBorder="1" applyAlignment="1">
      <alignment vertical="center" wrapText="1"/>
    </xf>
    <xf numFmtId="0" fontId="17" fillId="0" borderId="11" xfId="2" applyNumberFormat="1" applyFont="1" applyBorder="1" applyAlignment="1">
      <alignment vertical="center"/>
    </xf>
    <xf numFmtId="4" fontId="8" fillId="0" borderId="0" xfId="6" applyNumberFormat="1" applyFont="1" applyFill="1" applyBorder="1" applyAlignment="1">
      <alignment vertical="center"/>
    </xf>
    <xf numFmtId="4" fontId="8" fillId="0" borderId="0" xfId="2" applyNumberFormat="1" applyFont="1" applyAlignment="1">
      <alignment vertical="center"/>
    </xf>
    <xf numFmtId="167" fontId="8" fillId="0" borderId="0" xfId="3" applyFont="1" applyAlignment="1">
      <alignment vertical="center"/>
    </xf>
    <xf numFmtId="164" fontId="8" fillId="0" borderId="0" xfId="2" applyFont="1" applyAlignment="1">
      <alignment vertical="center"/>
    </xf>
    <xf numFmtId="0" fontId="20" fillId="0" borderId="28" xfId="2" applyNumberFormat="1" applyFont="1" applyBorder="1" applyAlignment="1">
      <alignment horizontal="center" vertical="center"/>
    </xf>
    <xf numFmtId="0" fontId="20" fillId="0" borderId="8" xfId="2" applyNumberFormat="1" applyFont="1" applyBorder="1" applyAlignment="1">
      <alignment vertical="center"/>
    </xf>
    <xf numFmtId="4" fontId="20" fillId="0" borderId="8" xfId="2" applyNumberFormat="1" applyFont="1" applyFill="1" applyBorder="1" applyAlignment="1">
      <alignment vertical="center"/>
    </xf>
    <xf numFmtId="4" fontId="5" fillId="0" borderId="36" xfId="6" applyNumberFormat="1" applyFont="1" applyFill="1" applyBorder="1" applyAlignment="1">
      <alignment vertical="center"/>
    </xf>
    <xf numFmtId="10" fontId="8" fillId="0" borderId="42" xfId="3" applyNumberFormat="1" applyFont="1" applyFill="1" applyBorder="1" applyAlignment="1">
      <alignment horizontal="center" vertical="center"/>
    </xf>
    <xf numFmtId="0" fontId="20" fillId="0" borderId="10" xfId="2" applyNumberFormat="1" applyFont="1" applyBorder="1" applyAlignment="1">
      <alignment horizontal="justify" vertical="center"/>
    </xf>
    <xf numFmtId="4" fontId="8" fillId="0" borderId="10" xfId="2" applyNumberFormat="1" applyFont="1" applyBorder="1" applyAlignment="1">
      <alignment vertical="center"/>
    </xf>
    <xf numFmtId="0" fontId="20" fillId="0" borderId="7" xfId="2" applyNumberFormat="1" applyFont="1" applyBorder="1" applyAlignment="1">
      <alignment horizontal="justify" vertical="center"/>
    </xf>
    <xf numFmtId="0" fontId="20" fillId="0" borderId="47" xfId="2" applyNumberFormat="1" applyFont="1" applyBorder="1" applyAlignment="1">
      <alignment horizontal="center" vertical="center"/>
    </xf>
    <xf numFmtId="0" fontId="20" fillId="0" borderId="11" xfId="2" applyNumberFormat="1" applyFont="1" applyBorder="1" applyAlignment="1">
      <alignment horizontal="left" vertical="center"/>
    </xf>
    <xf numFmtId="0" fontId="20" fillId="0" borderId="8" xfId="2" applyNumberFormat="1" applyFont="1" applyBorder="1" applyAlignment="1">
      <alignment horizontal="justify" vertical="center"/>
    </xf>
    <xf numFmtId="0" fontId="20" fillId="0" borderId="42" xfId="2" applyNumberFormat="1" applyFont="1" applyFill="1" applyBorder="1" applyAlignment="1">
      <alignment horizontal="center" vertical="center"/>
    </xf>
    <xf numFmtId="0" fontId="5" fillId="0" borderId="35" xfId="2" applyNumberFormat="1" applyFont="1" applyFill="1" applyBorder="1" applyAlignment="1">
      <alignment horizontal="center" vertical="center"/>
    </xf>
    <xf numFmtId="4" fontId="8" fillId="0" borderId="36" xfId="6" applyNumberFormat="1" applyFont="1" applyBorder="1" applyAlignment="1">
      <alignment vertical="center"/>
    </xf>
    <xf numFmtId="10" fontId="8" fillId="0" borderId="43" xfId="3" applyNumberFormat="1" applyFont="1" applyFill="1" applyBorder="1" applyAlignment="1">
      <alignment horizontal="center" vertical="center"/>
    </xf>
    <xf numFmtId="0" fontId="17" fillId="0" borderId="11" xfId="2" applyNumberFormat="1" applyFont="1" applyBorder="1" applyAlignment="1">
      <alignment horizontal="justify" vertical="center"/>
    </xf>
    <xf numFmtId="0" fontId="20" fillId="0" borderId="11" xfId="2" applyNumberFormat="1" applyFont="1" applyBorder="1" applyAlignment="1">
      <alignment horizontal="center" vertical="center"/>
    </xf>
    <xf numFmtId="0" fontId="17" fillId="0" borderId="43" xfId="2" applyNumberFormat="1" applyFont="1" applyFill="1" applyBorder="1" applyAlignment="1">
      <alignment vertical="center"/>
    </xf>
    <xf numFmtId="4" fontId="5" fillId="0" borderId="43" xfId="6" applyNumberFormat="1" applyFont="1" applyBorder="1" applyAlignment="1">
      <alignment vertical="center"/>
    </xf>
    <xf numFmtId="0" fontId="5" fillId="0" borderId="43" xfId="2" applyNumberFormat="1" applyFont="1" applyFill="1" applyBorder="1" applyAlignment="1">
      <alignment horizontal="center" vertical="center"/>
    </xf>
    <xf numFmtId="4" fontId="5" fillId="0" borderId="48" xfId="6" applyNumberFormat="1" applyFont="1" applyFill="1" applyBorder="1" applyAlignment="1">
      <alignment vertical="center"/>
    </xf>
    <xf numFmtId="1" fontId="21" fillId="5" borderId="0" xfId="2" applyNumberFormat="1" applyFont="1" applyFill="1" applyBorder="1" applyAlignment="1">
      <alignment vertical="center" wrapText="1"/>
    </xf>
    <xf numFmtId="0" fontId="8" fillId="0" borderId="0" xfId="2" applyNumberFormat="1" applyFont="1" applyFill="1" applyBorder="1" applyAlignment="1">
      <alignment vertical="center" wrapText="1"/>
    </xf>
    <xf numFmtId="0" fontId="8" fillId="0" borderId="0" xfId="2" applyNumberFormat="1" applyFont="1" applyAlignment="1">
      <alignment horizontal="center" vertical="center"/>
    </xf>
    <xf numFmtId="10" fontId="8" fillId="0" borderId="0" xfId="2" applyNumberFormat="1" applyFont="1" applyAlignment="1">
      <alignment horizontal="center" vertical="center"/>
    </xf>
    <xf numFmtId="0" fontId="19" fillId="0" borderId="0" xfId="2" applyNumberFormat="1" applyFont="1" applyAlignment="1">
      <alignment vertical="center"/>
    </xf>
    <xf numFmtId="0" fontId="16" fillId="0" borderId="0" xfId="2" applyNumberFormat="1" applyFont="1" applyAlignment="1">
      <alignment vertical="center"/>
    </xf>
    <xf numFmtId="0" fontId="5" fillId="0" borderId="0" xfId="2" applyNumberFormat="1" applyFont="1" applyAlignment="1">
      <alignment vertical="center"/>
    </xf>
    <xf numFmtId="0" fontId="19" fillId="0" borderId="0" xfId="2" applyNumberFormat="1" applyFont="1" applyAlignment="1">
      <alignment horizontal="center" vertical="center"/>
    </xf>
    <xf numFmtId="4" fontId="19" fillId="0" borderId="0" xfId="2" applyNumberFormat="1" applyFont="1" applyAlignment="1">
      <alignment horizontal="center" vertical="center"/>
    </xf>
    <xf numFmtId="43" fontId="8" fillId="0" borderId="0" xfId="2" applyNumberFormat="1" applyFont="1" applyBorder="1"/>
    <xf numFmtId="0" fontId="16" fillId="0" borderId="42" xfId="2" applyNumberFormat="1" applyFont="1" applyBorder="1" applyAlignment="1">
      <alignment horizontal="center" vertical="center"/>
    </xf>
    <xf numFmtId="0" fontId="16" fillId="0" borderId="43" xfId="2" applyNumberFormat="1" applyFont="1" applyBorder="1" applyAlignment="1">
      <alignment horizontal="left" vertical="center"/>
    </xf>
    <xf numFmtId="0" fontId="16" fillId="0" borderId="36" xfId="2" applyNumberFormat="1" applyFont="1" applyBorder="1" applyAlignment="1">
      <alignment vertical="center"/>
    </xf>
    <xf numFmtId="0" fontId="16" fillId="0" borderId="36" xfId="2" applyNumberFormat="1" applyFont="1" applyBorder="1" applyAlignment="1">
      <alignment horizontal="center" vertical="center"/>
    </xf>
    <xf numFmtId="0" fontId="16" fillId="0" borderId="50" xfId="2" applyNumberFormat="1" applyFont="1" applyBorder="1" applyAlignment="1">
      <alignment vertical="center"/>
    </xf>
    <xf numFmtId="0" fontId="19" fillId="0" borderId="0" xfId="2" applyNumberFormat="1" applyFont="1" applyBorder="1" applyAlignment="1">
      <alignment vertical="center"/>
    </xf>
    <xf numFmtId="4" fontId="19" fillId="0" borderId="0" xfId="2" applyNumberFormat="1" applyFont="1" applyFill="1" applyBorder="1" applyAlignment="1">
      <alignment vertical="center"/>
    </xf>
    <xf numFmtId="0" fontId="19" fillId="0" borderId="0" xfId="2" applyNumberFormat="1" applyFont="1" applyFill="1" applyAlignment="1">
      <alignment vertical="center"/>
    </xf>
    <xf numFmtId="1" fontId="20" fillId="2" borderId="0" xfId="2" applyNumberFormat="1" applyFont="1" applyFill="1" applyBorder="1" applyAlignment="1">
      <alignment horizontal="left" vertical="center"/>
    </xf>
    <xf numFmtId="0" fontId="19" fillId="0" borderId="0" xfId="2" applyNumberFormat="1" applyFont="1" applyFill="1" applyBorder="1" applyAlignment="1">
      <alignment vertical="center"/>
    </xf>
    <xf numFmtId="164" fontId="8" fillId="0" borderId="0" xfId="2" applyFont="1" applyBorder="1"/>
    <xf numFmtId="164" fontId="8" fillId="7" borderId="0" xfId="2" applyFont="1" applyFill="1" applyBorder="1"/>
    <xf numFmtId="0" fontId="17" fillId="0" borderId="0" xfId="2" applyNumberFormat="1" applyFont="1" applyBorder="1" applyProtection="1">
      <protection locked="0"/>
    </xf>
    <xf numFmtId="0" fontId="19" fillId="0" borderId="36" xfId="2" applyNumberFormat="1" applyFont="1" applyFill="1" applyBorder="1" applyAlignment="1">
      <alignment vertical="center"/>
    </xf>
    <xf numFmtId="0" fontId="8" fillId="0" borderId="38" xfId="2" applyNumberFormat="1" applyFont="1" applyBorder="1" applyAlignment="1">
      <alignment horizontal="left" vertical="center"/>
    </xf>
    <xf numFmtId="0" fontId="19" fillId="0" borderId="10" xfId="2" applyNumberFormat="1" applyFont="1" applyBorder="1" applyAlignment="1">
      <alignment horizontal="left" vertical="center"/>
    </xf>
    <xf numFmtId="4" fontId="19" fillId="0" borderId="10" xfId="6" applyNumberFormat="1" applyFont="1" applyBorder="1" applyAlignment="1">
      <alignment vertical="center"/>
    </xf>
    <xf numFmtId="4" fontId="19" fillId="0" borderId="10" xfId="6" applyNumberFormat="1" applyFont="1" applyFill="1" applyBorder="1" applyAlignment="1">
      <alignment vertical="center"/>
    </xf>
    <xf numFmtId="10" fontId="19" fillId="0" borderId="10" xfId="6" applyNumberFormat="1" applyFont="1" applyFill="1" applyBorder="1" applyAlignment="1">
      <alignment vertical="center"/>
    </xf>
    <xf numFmtId="4" fontId="19" fillId="0" borderId="0" xfId="2" applyNumberFormat="1" applyFont="1" applyAlignment="1">
      <alignment vertical="center"/>
    </xf>
    <xf numFmtId="0" fontId="8" fillId="0" borderId="40" xfId="2" applyNumberFormat="1" applyFont="1" applyBorder="1" applyAlignment="1">
      <alignment horizontal="left" vertical="center"/>
    </xf>
    <xf numFmtId="0" fontId="19" fillId="0" borderId="11" xfId="2" applyNumberFormat="1" applyFont="1" applyBorder="1" applyAlignment="1">
      <alignment horizontal="left" vertical="center"/>
    </xf>
    <xf numFmtId="4" fontId="19" fillId="0" borderId="11" xfId="6" applyNumberFormat="1" applyFont="1" applyBorder="1" applyAlignment="1">
      <alignment vertical="center"/>
    </xf>
    <xf numFmtId="4" fontId="23" fillId="0" borderId="0" xfId="2" applyNumberFormat="1" applyFont="1" applyAlignment="1">
      <alignment vertical="center"/>
    </xf>
    <xf numFmtId="0" fontId="8" fillId="0" borderId="41" xfId="2" applyNumberFormat="1" applyFont="1" applyBorder="1" applyAlignment="1">
      <alignment horizontal="left" vertical="center"/>
    </xf>
    <xf numFmtId="0" fontId="16" fillId="0" borderId="6" xfId="2" applyNumberFormat="1" applyFont="1" applyBorder="1" applyAlignment="1">
      <alignment horizontal="left" vertical="center"/>
    </xf>
    <xf numFmtId="4" fontId="16" fillId="0" borderId="10" xfId="6" applyNumberFormat="1" applyFont="1" applyBorder="1" applyAlignment="1">
      <alignment vertical="center"/>
    </xf>
    <xf numFmtId="10" fontId="19" fillId="0" borderId="0" xfId="5" applyNumberFormat="1" applyFont="1" applyAlignment="1">
      <alignment vertical="center"/>
    </xf>
    <xf numFmtId="0" fontId="19" fillId="0" borderId="6" xfId="2" applyNumberFormat="1" applyFont="1" applyBorder="1" applyAlignment="1">
      <alignment horizontal="left" vertical="center"/>
    </xf>
    <xf numFmtId="4" fontId="19" fillId="0" borderId="6" xfId="6" applyNumberFormat="1" applyFont="1" applyBorder="1" applyAlignment="1">
      <alignment vertical="center"/>
    </xf>
    <xf numFmtId="4" fontId="19" fillId="0" borderId="8" xfId="6" applyNumberFormat="1" applyFont="1" applyBorder="1" applyAlignment="1">
      <alignment vertical="center"/>
    </xf>
    <xf numFmtId="4" fontId="19" fillId="0" borderId="0" xfId="2" applyNumberFormat="1" applyFont="1" applyBorder="1" applyAlignment="1">
      <alignment vertical="center"/>
    </xf>
    <xf numFmtId="0" fontId="5" fillId="0" borderId="35" xfId="2" applyNumberFormat="1" applyFont="1" applyBorder="1" applyAlignment="1">
      <alignment horizontal="left" vertical="center"/>
    </xf>
    <xf numFmtId="0" fontId="16" fillId="0" borderId="36" xfId="2" applyNumberFormat="1" applyFont="1" applyBorder="1" applyAlignment="1">
      <alignment horizontal="left" vertical="center"/>
    </xf>
    <xf numFmtId="4" fontId="16" fillId="0" borderId="50" xfId="6" applyNumberFormat="1" applyFont="1" applyBorder="1" applyAlignment="1">
      <alignment vertical="center"/>
    </xf>
    <xf numFmtId="10" fontId="16" fillId="0" borderId="43" xfId="6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left" vertical="center"/>
    </xf>
    <xf numFmtId="4" fontId="19" fillId="0" borderId="36" xfId="6" applyNumberFormat="1" applyFont="1" applyBorder="1" applyAlignment="1">
      <alignment vertical="center"/>
    </xf>
    <xf numFmtId="10" fontId="19" fillId="0" borderId="36" xfId="6" applyNumberFormat="1" applyFont="1" applyBorder="1" applyAlignment="1">
      <alignment vertical="center"/>
    </xf>
    <xf numFmtId="0" fontId="8" fillId="0" borderId="28" xfId="2" applyNumberFormat="1" applyFont="1" applyBorder="1" applyAlignment="1">
      <alignment horizontal="left" vertical="center"/>
    </xf>
    <xf numFmtId="4" fontId="19" fillId="0" borderId="15" xfId="6" applyNumberFormat="1" applyFont="1" applyBorder="1" applyAlignment="1">
      <alignment vertical="center"/>
    </xf>
    <xf numFmtId="4" fontId="19" fillId="0" borderId="25" xfId="6" applyNumberFormat="1" applyFont="1" applyBorder="1" applyAlignment="1">
      <alignment vertical="center"/>
    </xf>
    <xf numFmtId="0" fontId="16" fillId="0" borderId="11" xfId="2" applyNumberFormat="1" applyFont="1" applyBorder="1" applyAlignment="1">
      <alignment horizontal="left" vertical="center"/>
    </xf>
    <xf numFmtId="4" fontId="16" fillId="0" borderId="11" xfId="6" applyNumberFormat="1" applyFont="1" applyBorder="1" applyAlignment="1">
      <alignment vertical="center"/>
    </xf>
    <xf numFmtId="173" fontId="8" fillId="0" borderId="40" xfId="2" applyNumberFormat="1" applyFont="1" applyBorder="1" applyAlignment="1">
      <alignment horizontal="left" vertical="center"/>
    </xf>
    <xf numFmtId="0" fontId="19" fillId="0" borderId="8" xfId="2" applyNumberFormat="1" applyFont="1" applyBorder="1" applyAlignment="1">
      <alignment horizontal="left" vertical="center"/>
    </xf>
    <xf numFmtId="0" fontId="5" fillId="0" borderId="23" xfId="2" applyNumberFormat="1" applyFont="1" applyBorder="1" applyAlignment="1">
      <alignment horizontal="left" vertical="center"/>
    </xf>
    <xf numFmtId="0" fontId="16" fillId="0" borderId="24" xfId="2" applyNumberFormat="1" applyFont="1" applyBorder="1" applyAlignment="1">
      <alignment horizontal="left" vertical="center"/>
    </xf>
    <xf numFmtId="4" fontId="16" fillId="0" borderId="24" xfId="6" applyNumberFormat="1" applyFont="1" applyBorder="1" applyAlignment="1">
      <alignment vertical="center"/>
    </xf>
    <xf numFmtId="4" fontId="19" fillId="0" borderId="24" xfId="6" applyNumberFormat="1" applyFont="1" applyBorder="1" applyAlignment="1">
      <alignment vertical="center"/>
    </xf>
    <xf numFmtId="10" fontId="16" fillId="0" borderId="24" xfId="6" applyNumberFormat="1" applyFont="1" applyBorder="1" applyAlignment="1">
      <alignment vertical="center"/>
    </xf>
    <xf numFmtId="0" fontId="8" fillId="0" borderId="42" xfId="2" applyNumberFormat="1" applyFont="1" applyBorder="1" applyAlignment="1">
      <alignment horizontal="left" vertical="center"/>
    </xf>
    <xf numFmtId="0" fontId="16" fillId="0" borderId="48" xfId="2" applyNumberFormat="1" applyFont="1" applyBorder="1" applyAlignment="1">
      <alignment horizontal="center" vertical="center"/>
    </xf>
    <xf numFmtId="10" fontId="19" fillId="0" borderId="43" xfId="6" applyNumberFormat="1" applyFont="1" applyBorder="1" applyAlignment="1">
      <alignment vertical="center"/>
    </xf>
    <xf numFmtId="4" fontId="19" fillId="0" borderId="8" xfId="6" applyNumberFormat="1" applyFont="1" applyFill="1" applyBorder="1" applyAlignment="1">
      <alignment vertical="center"/>
    </xf>
    <xf numFmtId="10" fontId="19" fillId="0" borderId="10" xfId="6" applyNumberFormat="1" applyFont="1" applyBorder="1" applyAlignment="1">
      <alignment vertical="center"/>
    </xf>
    <xf numFmtId="4" fontId="19" fillId="0" borderId="11" xfId="6" applyNumberFormat="1" applyFont="1" applyFill="1" applyBorder="1" applyAlignment="1">
      <alignment vertical="center"/>
    </xf>
    <xf numFmtId="10" fontId="19" fillId="0" borderId="11" xfId="6" applyNumberFormat="1" applyFont="1" applyBorder="1" applyAlignment="1">
      <alignment vertical="center"/>
    </xf>
    <xf numFmtId="4" fontId="16" fillId="0" borderId="11" xfId="6" applyNumberFormat="1" applyFont="1" applyBorder="1" applyAlignment="1">
      <alignment horizontal="right" vertical="center"/>
    </xf>
    <xf numFmtId="173" fontId="8" fillId="0" borderId="41" xfId="2" applyNumberFormat="1" applyFont="1" applyBorder="1" applyAlignment="1">
      <alignment horizontal="left" vertical="center"/>
    </xf>
    <xf numFmtId="4" fontId="19" fillId="0" borderId="19" xfId="6" applyNumberFormat="1" applyFont="1" applyBorder="1" applyAlignment="1">
      <alignment vertical="center"/>
    </xf>
    <xf numFmtId="10" fontId="19" fillId="0" borderId="6" xfId="6" applyNumberFormat="1" applyFont="1" applyBorder="1" applyAlignment="1">
      <alignment vertical="center"/>
    </xf>
    <xf numFmtId="0" fontId="5" fillId="0" borderId="42" xfId="2" applyNumberFormat="1" applyFont="1" applyBorder="1" applyAlignment="1">
      <alignment horizontal="left" vertical="center"/>
    </xf>
    <xf numFmtId="4" fontId="16" fillId="0" borderId="43" xfId="6" applyNumberFormat="1" applyFont="1" applyBorder="1" applyAlignment="1">
      <alignment vertical="center"/>
    </xf>
    <xf numFmtId="4" fontId="16" fillId="0" borderId="45" xfId="6" applyNumberFormat="1" applyFont="1" applyBorder="1" applyAlignment="1">
      <alignment vertical="center"/>
    </xf>
    <xf numFmtId="4" fontId="16" fillId="0" borderId="60" xfId="6" applyNumberFormat="1" applyFont="1" applyBorder="1" applyAlignment="1">
      <alignment vertical="center"/>
    </xf>
    <xf numFmtId="4" fontId="16" fillId="0" borderId="48" xfId="6" applyNumberFormat="1" applyFont="1" applyBorder="1" applyAlignment="1">
      <alignment vertical="center"/>
    </xf>
    <xf numFmtId="10" fontId="16" fillId="0" borderId="42" xfId="6" applyNumberFormat="1" applyFont="1" applyBorder="1" applyAlignment="1">
      <alignment vertical="center"/>
    </xf>
    <xf numFmtId="10" fontId="19" fillId="0" borderId="50" xfId="6" applyNumberFormat="1" applyFont="1" applyBorder="1" applyAlignment="1">
      <alignment vertical="center"/>
    </xf>
    <xf numFmtId="0" fontId="19" fillId="0" borderId="8" xfId="2" applyNumberFormat="1" applyFont="1" applyBorder="1" applyAlignment="1">
      <alignment horizontal="left" vertical="center" wrapText="1"/>
    </xf>
    <xf numFmtId="0" fontId="18" fillId="0" borderId="42" xfId="2" applyNumberFormat="1" applyFont="1" applyBorder="1" applyAlignment="1">
      <alignment horizontal="center" vertical="center"/>
    </xf>
    <xf numFmtId="10" fontId="16" fillId="0" borderId="45" xfId="6" applyNumberFormat="1" applyFont="1" applyBorder="1" applyAlignment="1">
      <alignment vertical="center"/>
    </xf>
    <xf numFmtId="4" fontId="16" fillId="0" borderId="43" xfId="6" applyNumberFormat="1" applyFont="1" applyFill="1" applyBorder="1" applyAlignment="1">
      <alignment vertical="center"/>
    </xf>
    <xf numFmtId="0" fontId="16" fillId="0" borderId="0" xfId="2" applyNumberFormat="1" applyFont="1" applyBorder="1" applyAlignment="1">
      <alignment horizontal="left" vertical="center"/>
    </xf>
    <xf numFmtId="4" fontId="16" fillId="0" borderId="0" xfId="6" applyNumberFormat="1" applyFont="1" applyBorder="1" applyAlignment="1">
      <alignment vertical="center"/>
    </xf>
    <xf numFmtId="4" fontId="16" fillId="0" borderId="0" xfId="6" applyNumberFormat="1" applyFont="1" applyFill="1" applyBorder="1" applyAlignment="1">
      <alignment vertical="center"/>
    </xf>
    <xf numFmtId="10" fontId="16" fillId="0" borderId="0" xfId="6" applyNumberFormat="1" applyFont="1" applyBorder="1" applyAlignment="1">
      <alignment vertical="center"/>
    </xf>
    <xf numFmtId="4" fontId="16" fillId="0" borderId="0" xfId="2" applyNumberFormat="1" applyFont="1" applyAlignment="1">
      <alignment vertical="center"/>
    </xf>
    <xf numFmtId="1" fontId="24" fillId="5" borderId="0" xfId="2" applyNumberFormat="1" applyFont="1" applyFill="1" applyBorder="1" applyAlignment="1">
      <alignment vertical="center" wrapText="1"/>
    </xf>
    <xf numFmtId="167" fontId="24" fillId="5" borderId="0" xfId="3" applyFont="1" applyFill="1" applyBorder="1" applyAlignment="1">
      <alignment vertical="center" wrapText="1"/>
    </xf>
    <xf numFmtId="0" fontId="16" fillId="0" borderId="0" xfId="2" applyNumberFormat="1" applyFont="1" applyFill="1" applyAlignment="1">
      <alignment vertical="center"/>
    </xf>
    <xf numFmtId="9" fontId="19" fillId="0" borderId="0" xfId="5" applyFont="1" applyAlignment="1">
      <alignment vertical="center"/>
    </xf>
    <xf numFmtId="167" fontId="19" fillId="0" borderId="0" xfId="3" applyFont="1" applyAlignment="1">
      <alignment vertical="center"/>
    </xf>
    <xf numFmtId="167" fontId="19" fillId="0" borderId="0" xfId="3" applyFont="1" applyFill="1" applyAlignment="1">
      <alignment vertical="center"/>
    </xf>
    <xf numFmtId="164" fontId="19" fillId="0" borderId="0" xfId="2" applyFont="1" applyFill="1" applyAlignment="1">
      <alignment vertical="center"/>
    </xf>
    <xf numFmtId="4" fontId="19" fillId="0" borderId="0" xfId="2" applyNumberFormat="1" applyFont="1" applyFill="1" applyAlignment="1">
      <alignment vertical="center"/>
    </xf>
    <xf numFmtId="167" fontId="19" fillId="0" borderId="0" xfId="3" applyFont="1" applyBorder="1" applyAlignment="1">
      <alignment horizontal="left" vertical="center"/>
    </xf>
    <xf numFmtId="4" fontId="19" fillId="0" borderId="0" xfId="6" applyNumberFormat="1" applyFont="1" applyBorder="1" applyAlignment="1">
      <alignment vertical="center"/>
    </xf>
    <xf numFmtId="167" fontId="19" fillId="0" borderId="0" xfId="3" applyFont="1" applyBorder="1" applyAlignment="1">
      <alignment vertical="center"/>
    </xf>
    <xf numFmtId="0" fontId="19" fillId="0" borderId="0" xfId="2" applyNumberFormat="1" applyFont="1" applyBorder="1" applyAlignment="1">
      <alignment horizontal="left" vertical="center"/>
    </xf>
    <xf numFmtId="175" fontId="19" fillId="0" borderId="0" xfId="3" applyNumberFormat="1" applyFont="1" applyBorder="1" applyAlignment="1">
      <alignment horizontal="left" vertical="center"/>
    </xf>
    <xf numFmtId="4" fontId="19" fillId="0" borderId="0" xfId="2" applyNumberFormat="1" applyFont="1" applyBorder="1" applyAlignment="1">
      <alignment horizontal="left" vertical="center"/>
    </xf>
    <xf numFmtId="0" fontId="19" fillId="0" borderId="0" xfId="2" applyNumberFormat="1" applyFont="1" applyAlignment="1">
      <alignment horizontal="left" vertical="center"/>
    </xf>
    <xf numFmtId="0" fontId="19" fillId="6" borderId="0" xfId="2" applyNumberFormat="1" applyFont="1" applyFill="1" applyAlignment="1">
      <alignment vertical="center"/>
    </xf>
    <xf numFmtId="4" fontId="8" fillId="0" borderId="0" xfId="2" applyNumberFormat="1" applyFont="1" applyFill="1" applyAlignment="1">
      <alignment vertical="center"/>
    </xf>
    <xf numFmtId="0" fontId="16" fillId="0" borderId="36" xfId="2" applyNumberFormat="1" applyFont="1" applyFill="1" applyBorder="1" applyAlignment="1">
      <alignment horizontal="center" vertical="center"/>
    </xf>
    <xf numFmtId="0" fontId="20" fillId="0" borderId="10" xfId="2" applyNumberFormat="1" applyFont="1" applyFill="1" applyBorder="1" applyAlignment="1">
      <alignment vertical="center"/>
    </xf>
    <xf numFmtId="10" fontId="19" fillId="0" borderId="10" xfId="3" applyNumberFormat="1" applyFont="1" applyFill="1" applyBorder="1" applyAlignment="1">
      <alignment horizontal="center" vertical="center"/>
    </xf>
    <xf numFmtId="9" fontId="8" fillId="0" borderId="0" xfId="5" applyFont="1" applyFill="1" applyAlignment="1">
      <alignment vertical="center"/>
    </xf>
    <xf numFmtId="13" fontId="8" fillId="0" borderId="0" xfId="2" applyNumberFormat="1" applyFont="1" applyFill="1" applyAlignment="1">
      <alignment vertical="center"/>
    </xf>
    <xf numFmtId="2" fontId="8" fillId="0" borderId="0" xfId="2" applyNumberFormat="1" applyFont="1" applyFill="1" applyAlignment="1">
      <alignment vertical="center"/>
    </xf>
    <xf numFmtId="0" fontId="20" fillId="0" borderId="40" xfId="2" applyNumberFormat="1" applyFont="1" applyFill="1" applyBorder="1" applyAlignment="1">
      <alignment horizontal="center" vertical="center"/>
    </xf>
    <xf numFmtId="0" fontId="20" fillId="0" borderId="11" xfId="2" applyNumberFormat="1" applyFont="1" applyFill="1" applyBorder="1" applyAlignment="1">
      <alignment vertical="center"/>
    </xf>
    <xf numFmtId="10" fontId="8" fillId="0" borderId="0" xfId="2" applyNumberFormat="1" applyFont="1" applyFill="1" applyAlignment="1">
      <alignment vertical="center"/>
    </xf>
    <xf numFmtId="0" fontId="20" fillId="0" borderId="11" xfId="2" applyNumberFormat="1" applyFont="1" applyFill="1" applyBorder="1" applyAlignment="1">
      <alignment vertical="center" wrapText="1"/>
    </xf>
    <xf numFmtId="0" fontId="20" fillId="0" borderId="11" xfId="2" applyNumberFormat="1" applyFont="1" applyFill="1" applyBorder="1" applyAlignment="1">
      <alignment horizontal="justify" vertical="center"/>
    </xf>
    <xf numFmtId="0" fontId="20" fillId="0" borderId="6" xfId="2" applyNumberFormat="1" applyFont="1" applyFill="1" applyBorder="1" applyAlignment="1">
      <alignment horizontal="justify" vertical="center"/>
    </xf>
    <xf numFmtId="0" fontId="20" fillId="0" borderId="41" xfId="2" applyNumberFormat="1" applyFont="1" applyFill="1" applyBorder="1" applyAlignment="1">
      <alignment horizontal="center" vertical="center"/>
    </xf>
    <xf numFmtId="0" fontId="20" fillId="0" borderId="8" xfId="2" applyNumberFormat="1" applyFont="1" applyFill="1" applyBorder="1" applyAlignment="1">
      <alignment horizontal="justify" vertical="center"/>
    </xf>
    <xf numFmtId="4" fontId="17" fillId="0" borderId="43" xfId="2" applyNumberFormat="1" applyFont="1" applyFill="1" applyBorder="1" applyAlignment="1">
      <alignment vertical="center"/>
    </xf>
    <xf numFmtId="4" fontId="16" fillId="0" borderId="36" xfId="6" applyNumberFormat="1" applyFont="1" applyFill="1" applyBorder="1" applyAlignment="1">
      <alignment vertical="center"/>
    </xf>
    <xf numFmtId="10" fontId="16" fillId="0" borderId="45" xfId="3" applyNumberFormat="1" applyFont="1" applyFill="1" applyBorder="1" applyAlignment="1">
      <alignment horizontal="center" vertical="center"/>
    </xf>
    <xf numFmtId="0" fontId="20" fillId="0" borderId="35" xfId="2" applyNumberFormat="1" applyFont="1" applyFill="1" applyBorder="1" applyAlignment="1">
      <alignment horizontal="center" vertical="center"/>
    </xf>
    <xf numFmtId="4" fontId="23" fillId="0" borderId="36" xfId="2" applyNumberFormat="1" applyFont="1" applyFill="1" applyBorder="1" applyAlignment="1">
      <alignment vertical="center"/>
    </xf>
    <xf numFmtId="172" fontId="16" fillId="0" borderId="36" xfId="6" applyFont="1" applyFill="1" applyBorder="1" applyAlignment="1">
      <alignment vertical="center"/>
    </xf>
    <xf numFmtId="10" fontId="19" fillId="0" borderId="45" xfId="3" applyNumberFormat="1" applyFont="1" applyFill="1" applyBorder="1" applyAlignment="1">
      <alignment horizontal="center" vertical="center"/>
    </xf>
    <xf numFmtId="0" fontId="20" fillId="0" borderId="10" xfId="2" applyNumberFormat="1" applyFont="1" applyFill="1" applyBorder="1" applyAlignment="1">
      <alignment vertical="center" wrapText="1"/>
    </xf>
    <xf numFmtId="0" fontId="20" fillId="0" borderId="28" xfId="2" applyNumberFormat="1" applyFont="1" applyFill="1" applyBorder="1" applyAlignment="1">
      <alignment horizontal="center" vertical="center"/>
    </xf>
    <xf numFmtId="0" fontId="20" fillId="0" borderId="8" xfId="2" applyNumberFormat="1" applyFont="1" applyFill="1" applyBorder="1" applyAlignment="1">
      <alignment vertical="center"/>
    </xf>
    <xf numFmtId="4" fontId="19" fillId="0" borderId="64" xfId="6" applyNumberFormat="1" applyFont="1" applyFill="1" applyBorder="1" applyAlignment="1">
      <alignment vertical="center"/>
    </xf>
    <xf numFmtId="10" fontId="16" fillId="0" borderId="43" xfId="3" applyNumberFormat="1" applyFont="1" applyFill="1" applyBorder="1" applyAlignment="1">
      <alignment horizontal="center" vertical="center"/>
    </xf>
    <xf numFmtId="10" fontId="19" fillId="0" borderId="8" xfId="3" applyNumberFormat="1" applyFont="1" applyFill="1" applyBorder="1" applyAlignment="1">
      <alignment horizontal="center" vertical="center"/>
    </xf>
    <xf numFmtId="10" fontId="19" fillId="0" borderId="42" xfId="3" applyNumberFormat="1" applyFont="1" applyFill="1" applyBorder="1" applyAlignment="1">
      <alignment horizontal="center" vertical="center"/>
    </xf>
    <xf numFmtId="0" fontId="20" fillId="0" borderId="10" xfId="2" applyNumberFormat="1" applyFont="1" applyFill="1" applyBorder="1" applyAlignment="1">
      <alignment horizontal="justify" vertical="center"/>
    </xf>
    <xf numFmtId="0" fontId="20" fillId="0" borderId="41" xfId="2" applyNumberFormat="1" applyFont="1" applyFill="1" applyBorder="1" applyAlignment="1">
      <alignment horizontal="left" vertical="center"/>
    </xf>
    <xf numFmtId="0" fontId="20" fillId="0" borderId="55" xfId="2" applyNumberFormat="1" applyFont="1" applyFill="1" applyBorder="1" applyAlignment="1">
      <alignment horizontal="center" vertical="center"/>
    </xf>
    <xf numFmtId="4" fontId="19" fillId="0" borderId="21" xfId="2" applyNumberFormat="1" applyFont="1" applyFill="1" applyBorder="1" applyAlignment="1">
      <alignment vertical="center"/>
    </xf>
    <xf numFmtId="4" fontId="19" fillId="0" borderId="21" xfId="6" applyNumberFormat="1" applyFont="1" applyFill="1" applyBorder="1" applyAlignment="1">
      <alignment vertical="center"/>
    </xf>
    <xf numFmtId="10" fontId="19" fillId="0" borderId="32" xfId="3" applyNumberFormat="1" applyFont="1" applyFill="1" applyBorder="1" applyAlignment="1">
      <alignment horizontal="center" vertical="center"/>
    </xf>
    <xf numFmtId="167" fontId="19" fillId="0" borderId="11" xfId="3" applyFont="1" applyFill="1" applyBorder="1" applyAlignment="1">
      <alignment vertical="center"/>
    </xf>
    <xf numFmtId="4" fontId="19" fillId="0" borderId="11" xfId="3" applyNumberFormat="1" applyFont="1" applyFill="1" applyBorder="1" applyAlignment="1">
      <alignment vertical="center"/>
    </xf>
    <xf numFmtId="4" fontId="19" fillId="0" borderId="10" xfId="3" applyNumberFormat="1" applyFont="1" applyFill="1" applyBorder="1" applyAlignment="1">
      <alignment vertical="center"/>
    </xf>
    <xf numFmtId="167" fontId="19" fillId="0" borderId="8" xfId="3" applyFont="1" applyFill="1" applyBorder="1" applyAlignment="1">
      <alignment vertical="center"/>
    </xf>
    <xf numFmtId="0" fontId="17" fillId="0" borderId="42" xfId="2" applyNumberFormat="1" applyFont="1" applyFill="1" applyBorder="1" applyAlignment="1">
      <alignment vertical="center"/>
    </xf>
    <xf numFmtId="0" fontId="17" fillId="0" borderId="43" xfId="2" applyNumberFormat="1" applyFont="1" applyFill="1" applyBorder="1" applyAlignment="1">
      <alignment horizontal="center" vertical="center"/>
    </xf>
    <xf numFmtId="0" fontId="8" fillId="0" borderId="0" xfId="2" applyNumberFormat="1" applyFont="1" applyFill="1" applyAlignment="1">
      <alignment horizontal="center" vertical="center"/>
    </xf>
    <xf numFmtId="0" fontId="20" fillId="0" borderId="0" xfId="2" applyNumberFormat="1" applyFont="1" applyFill="1" applyBorder="1" applyAlignment="1">
      <alignment horizontal="justify" vertical="center"/>
    </xf>
    <xf numFmtId="10" fontId="20" fillId="0" borderId="0" xfId="2" applyNumberFormat="1" applyFont="1" applyFill="1" applyAlignment="1">
      <alignment horizontal="center" vertical="center"/>
    </xf>
    <xf numFmtId="4" fontId="3" fillId="0" borderId="0" xfId="2" applyNumberFormat="1" applyFont="1" applyFill="1"/>
    <xf numFmtId="10" fontId="8" fillId="0" borderId="0" xfId="2" applyNumberFormat="1" applyFont="1" applyFill="1" applyAlignment="1">
      <alignment horizontal="center" vertical="center"/>
    </xf>
    <xf numFmtId="167" fontId="8" fillId="0" borderId="0" xfId="3" applyFont="1" applyFill="1" applyAlignment="1">
      <alignment vertical="center"/>
    </xf>
    <xf numFmtId="164" fontId="8" fillId="0" borderId="0" xfId="2" applyFont="1" applyFill="1" applyAlignment="1">
      <alignment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NumberFormat="1" applyFont="1" applyAlignment="1">
      <alignment horizontal="left" vertical="center"/>
    </xf>
    <xf numFmtId="4" fontId="5" fillId="0" borderId="0" xfId="2" applyNumberFormat="1" applyFont="1" applyAlignment="1">
      <alignment horizontal="center" vertical="center"/>
    </xf>
    <xf numFmtId="4" fontId="5" fillId="0" borderId="0" xfId="2" applyNumberFormat="1" applyFont="1" applyFill="1" applyAlignment="1">
      <alignment horizontal="center" vertical="center"/>
    </xf>
    <xf numFmtId="4" fontId="16" fillId="0" borderId="36" xfId="2" applyNumberFormat="1" applyFont="1" applyBorder="1" applyAlignment="1">
      <alignment vertical="center"/>
    </xf>
    <xf numFmtId="0" fontId="19" fillId="0" borderId="51" xfId="2" applyNumberFormat="1" applyFont="1" applyBorder="1" applyAlignment="1">
      <alignment horizontal="center" vertical="center"/>
    </xf>
    <xf numFmtId="0" fontId="19" fillId="0" borderId="40" xfId="2" applyNumberFormat="1" applyFont="1" applyBorder="1" applyAlignment="1">
      <alignment horizontal="center" vertical="center"/>
    </xf>
    <xf numFmtId="0" fontId="19" fillId="0" borderId="11" xfId="2" applyNumberFormat="1" applyFont="1" applyFill="1" applyBorder="1" applyAlignment="1">
      <alignment vertical="center" wrapText="1"/>
    </xf>
    <xf numFmtId="10" fontId="19" fillId="0" borderId="10" xfId="6" applyNumberFormat="1" applyFont="1" applyFill="1" applyBorder="1" applyAlignment="1">
      <alignment horizontal="left" vertical="center"/>
    </xf>
    <xf numFmtId="10" fontId="19" fillId="0" borderId="16" xfId="6" applyNumberFormat="1" applyFont="1" applyBorder="1" applyAlignment="1">
      <alignment vertical="center"/>
    </xf>
    <xf numFmtId="10" fontId="23" fillId="0" borderId="0" xfId="2" applyNumberFormat="1" applyFont="1" applyAlignment="1">
      <alignment vertical="center"/>
    </xf>
    <xf numFmtId="10" fontId="19" fillId="0" borderId="0" xfId="2" applyNumberFormat="1" applyFont="1" applyAlignment="1">
      <alignment vertical="center"/>
    </xf>
    <xf numFmtId="0" fontId="19" fillId="0" borderId="11" xfId="2" applyNumberFormat="1" applyFont="1" applyFill="1" applyBorder="1" applyAlignment="1">
      <alignment horizontal="left" vertical="center"/>
    </xf>
    <xf numFmtId="0" fontId="19" fillId="0" borderId="40" xfId="2" applyNumberFormat="1" applyFont="1" applyFill="1" applyBorder="1" applyAlignment="1">
      <alignment horizontal="center" vertical="center"/>
    </xf>
    <xf numFmtId="0" fontId="16" fillId="0" borderId="11" xfId="2" applyNumberFormat="1" applyFont="1" applyFill="1" applyBorder="1" applyAlignment="1">
      <alignment vertical="center" wrapText="1"/>
    </xf>
    <xf numFmtId="10" fontId="19" fillId="0" borderId="0" xfId="5" applyNumberFormat="1" applyFont="1" applyFill="1" applyAlignment="1">
      <alignment vertical="center"/>
    </xf>
    <xf numFmtId="10" fontId="19" fillId="0" borderId="0" xfId="2" applyNumberFormat="1" applyFont="1" applyFill="1" applyAlignment="1">
      <alignment vertical="center"/>
    </xf>
    <xf numFmtId="0" fontId="19" fillId="0" borderId="11" xfId="2" applyNumberFormat="1" applyFont="1" applyBorder="1" applyAlignment="1">
      <alignment vertical="center" wrapText="1"/>
    </xf>
    <xf numFmtId="168" fontId="19" fillId="0" borderId="10" xfId="4" applyFont="1" applyBorder="1" applyAlignment="1">
      <alignment vertical="center"/>
    </xf>
    <xf numFmtId="0" fontId="19" fillId="0" borderId="11" xfId="2" applyNumberFormat="1" applyFont="1" applyBorder="1" applyAlignment="1">
      <alignment horizontal="center" vertical="center"/>
    </xf>
    <xf numFmtId="0" fontId="19" fillId="0" borderId="9" xfId="2" applyNumberFormat="1" applyFont="1" applyBorder="1" applyAlignment="1">
      <alignment vertical="center" wrapText="1"/>
    </xf>
    <xf numFmtId="0" fontId="23" fillId="0" borderId="0" xfId="2" applyNumberFormat="1" applyFont="1" applyAlignment="1">
      <alignment vertical="center"/>
    </xf>
    <xf numFmtId="0" fontId="19" fillId="0" borderId="47" xfId="2" applyNumberFormat="1" applyFont="1" applyBorder="1" applyAlignment="1">
      <alignment horizontal="center" vertical="center"/>
    </xf>
    <xf numFmtId="0" fontId="16" fillId="0" borderId="42" xfId="2" applyNumberFormat="1" applyFont="1" applyBorder="1" applyAlignment="1">
      <alignment horizontal="left" vertical="center"/>
    </xf>
    <xf numFmtId="4" fontId="16" fillId="0" borderId="44" xfId="2" applyNumberFormat="1" applyFont="1" applyBorder="1"/>
    <xf numFmtId="4" fontId="16" fillId="0" borderId="65" xfId="6" applyNumberFormat="1" applyFont="1" applyBorder="1" applyAlignment="1">
      <alignment vertical="center"/>
    </xf>
    <xf numFmtId="10" fontId="16" fillId="0" borderId="65" xfId="6" applyNumberFormat="1" applyFont="1" applyBorder="1" applyAlignment="1">
      <alignment vertical="center"/>
    </xf>
    <xf numFmtId="10" fontId="16" fillId="0" borderId="30" xfId="6" applyNumberFormat="1" applyFont="1" applyBorder="1" applyAlignment="1">
      <alignment vertical="center"/>
    </xf>
    <xf numFmtId="0" fontId="16" fillId="0" borderId="0" xfId="2" applyNumberFormat="1" applyFont="1" applyBorder="1" applyAlignment="1">
      <alignment horizontal="center" vertical="center"/>
    </xf>
    <xf numFmtId="4" fontId="23" fillId="0" borderId="0" xfId="6" applyNumberFormat="1" applyFont="1" applyBorder="1" applyAlignment="1">
      <alignment vertical="center"/>
    </xf>
    <xf numFmtId="10" fontId="19" fillId="0" borderId="49" xfId="6" applyNumberFormat="1" applyFont="1" applyBorder="1" applyAlignment="1">
      <alignment vertical="center"/>
    </xf>
    <xf numFmtId="0" fontId="19" fillId="0" borderId="23" xfId="2" applyNumberFormat="1" applyFont="1" applyBorder="1" applyAlignment="1">
      <alignment horizontal="center" vertical="center"/>
    </xf>
    <xf numFmtId="0" fontId="19" fillId="0" borderId="25" xfId="2" applyNumberFormat="1" applyFont="1" applyBorder="1" applyAlignment="1">
      <alignment vertical="center" wrapText="1"/>
    </xf>
    <xf numFmtId="10" fontId="19" fillId="0" borderId="24" xfId="6" applyNumberFormat="1" applyFont="1" applyFill="1" applyBorder="1" applyAlignment="1">
      <alignment vertical="center"/>
    </xf>
    <xf numFmtId="10" fontId="19" fillId="0" borderId="11" xfId="6" applyNumberFormat="1" applyFont="1" applyFill="1" applyBorder="1" applyAlignment="1">
      <alignment vertical="center"/>
    </xf>
    <xf numFmtId="0" fontId="16" fillId="0" borderId="11" xfId="2" applyNumberFormat="1" applyFont="1" applyBorder="1" applyAlignment="1">
      <alignment vertical="center" wrapText="1"/>
    </xf>
    <xf numFmtId="1" fontId="19" fillId="0" borderId="40" xfId="2" applyNumberFormat="1" applyFont="1" applyBorder="1" applyAlignment="1">
      <alignment horizontal="center" vertical="center"/>
    </xf>
    <xf numFmtId="0" fontId="19" fillId="0" borderId="6" xfId="2" applyNumberFormat="1" applyFont="1" applyBorder="1" applyAlignment="1">
      <alignment vertical="center" wrapText="1"/>
    </xf>
    <xf numFmtId="0" fontId="19" fillId="0" borderId="31" xfId="2" applyNumberFormat="1" applyFont="1" applyBorder="1" applyAlignment="1">
      <alignment horizontal="center" vertical="center"/>
    </xf>
    <xf numFmtId="0" fontId="19" fillId="0" borderId="33" xfId="2" applyNumberFormat="1" applyFont="1" applyBorder="1" applyAlignment="1">
      <alignment vertical="center" wrapText="1"/>
    </xf>
    <xf numFmtId="4" fontId="19" fillId="0" borderId="33" xfId="6" applyNumberFormat="1" applyFont="1" applyBorder="1" applyAlignment="1">
      <alignment vertical="center"/>
    </xf>
    <xf numFmtId="10" fontId="19" fillId="0" borderId="8" xfId="6" applyNumberFormat="1" applyFont="1" applyFill="1" applyBorder="1" applyAlignment="1">
      <alignment vertical="center"/>
    </xf>
    <xf numFmtId="0" fontId="16" fillId="0" borderId="31" xfId="2" applyNumberFormat="1" applyFont="1" applyBorder="1" applyAlignment="1">
      <alignment horizontal="center" vertical="center"/>
    </xf>
    <xf numFmtId="0" fontId="16" fillId="0" borderId="32" xfId="2" applyNumberFormat="1" applyFont="1" applyBorder="1" applyAlignment="1">
      <alignment horizontal="left" vertical="center"/>
    </xf>
    <xf numFmtId="4" fontId="16" fillId="0" borderId="32" xfId="6" applyNumberFormat="1" applyFont="1" applyBorder="1" applyAlignment="1">
      <alignment vertical="center"/>
    </xf>
    <xf numFmtId="4" fontId="16" fillId="0" borderId="37" xfId="6" applyNumberFormat="1" applyFont="1" applyBorder="1" applyAlignment="1">
      <alignment vertical="center"/>
    </xf>
    <xf numFmtId="10" fontId="16" fillId="0" borderId="45" xfId="6" applyNumberFormat="1" applyFont="1" applyFill="1" applyBorder="1" applyAlignment="1">
      <alignment vertical="center"/>
    </xf>
    <xf numFmtId="0" fontId="16" fillId="0" borderId="59" xfId="2" applyNumberFormat="1" applyFont="1" applyBorder="1" applyAlignment="1">
      <alignment horizontal="center" vertical="center"/>
    </xf>
    <xf numFmtId="4" fontId="19" fillId="0" borderId="21" xfId="6" applyNumberFormat="1" applyFont="1" applyBorder="1" applyAlignment="1">
      <alignment vertical="center"/>
    </xf>
    <xf numFmtId="4" fontId="23" fillId="0" borderId="21" xfId="6" applyNumberFormat="1" applyFont="1" applyBorder="1" applyAlignment="1">
      <alignment vertical="center"/>
    </xf>
    <xf numFmtId="10" fontId="19" fillId="0" borderId="60" xfId="6" applyNumberFormat="1" applyFont="1" applyBorder="1" applyAlignment="1">
      <alignment vertical="center"/>
    </xf>
    <xf numFmtId="10" fontId="19" fillId="0" borderId="21" xfId="6" applyNumberFormat="1" applyFont="1" applyBorder="1" applyAlignment="1">
      <alignment vertical="center"/>
    </xf>
    <xf numFmtId="4" fontId="19" fillId="0" borderId="15" xfId="2" applyNumberFormat="1" applyFont="1" applyBorder="1"/>
    <xf numFmtId="10" fontId="19" fillId="0" borderId="13" xfId="6" applyNumberFormat="1" applyFont="1" applyBorder="1" applyAlignment="1">
      <alignment vertical="center"/>
    </xf>
    <xf numFmtId="4" fontId="19" fillId="0" borderId="12" xfId="2" applyNumberFormat="1" applyFont="1" applyBorder="1"/>
    <xf numFmtId="4" fontId="19" fillId="0" borderId="11" xfId="2" applyNumberFormat="1" applyFont="1" applyBorder="1"/>
    <xf numFmtId="0" fontId="19" fillId="0" borderId="28" xfId="2" applyNumberFormat="1" applyFont="1" applyBorder="1" applyAlignment="1">
      <alignment horizontal="center" vertical="center"/>
    </xf>
    <xf numFmtId="10" fontId="16" fillId="0" borderId="13" xfId="6" applyNumberFormat="1" applyFont="1" applyBorder="1" applyAlignment="1">
      <alignment vertical="center"/>
    </xf>
    <xf numFmtId="10" fontId="19" fillId="0" borderId="12" xfId="6" applyNumberFormat="1" applyFont="1" applyBorder="1" applyAlignment="1">
      <alignment vertical="center"/>
    </xf>
    <xf numFmtId="10" fontId="16" fillId="0" borderId="48" xfId="6" applyNumberFormat="1" applyFont="1" applyBorder="1" applyAlignment="1">
      <alignment vertical="center"/>
    </xf>
    <xf numFmtId="0" fontId="26" fillId="0" borderId="0" xfId="2" applyNumberFormat="1" applyFont="1" applyAlignment="1">
      <alignment vertical="center"/>
    </xf>
    <xf numFmtId="0" fontId="16" fillId="0" borderId="0" xfId="2" applyNumberFormat="1" applyFont="1" applyFill="1" applyBorder="1" applyAlignment="1">
      <alignment horizontal="left" vertical="center" wrapText="1"/>
    </xf>
    <xf numFmtId="4" fontId="11" fillId="0" borderId="0" xfId="6" applyNumberFormat="1" applyFont="1" applyBorder="1" applyAlignment="1">
      <alignment vertical="center"/>
    </xf>
    <xf numFmtId="4" fontId="8" fillId="0" borderId="0" xfId="6" applyNumberFormat="1" applyFont="1" applyBorder="1" applyAlignment="1">
      <alignment vertical="center"/>
    </xf>
    <xf numFmtId="167" fontId="8" fillId="0" borderId="0" xfId="3" applyFont="1" applyBorder="1" applyAlignment="1">
      <alignment horizontal="left" vertical="center"/>
    </xf>
    <xf numFmtId="1" fontId="5" fillId="0" borderId="0" xfId="2" applyNumberFormat="1" applyFont="1" applyFill="1" applyAlignment="1">
      <alignment horizontal="center" vertical="center"/>
    </xf>
    <xf numFmtId="0" fontId="5" fillId="0" borderId="0" xfId="2" applyNumberFormat="1" applyFont="1" applyFill="1" applyAlignment="1">
      <alignment horizontal="left" vertical="center"/>
    </xf>
    <xf numFmtId="4" fontId="16" fillId="0" borderId="0" xfId="2" applyNumberFormat="1" applyFont="1" applyFill="1" applyAlignment="1">
      <alignment vertical="center"/>
    </xf>
    <xf numFmtId="167" fontId="16" fillId="0" borderId="0" xfId="3" applyFont="1" applyFill="1" applyAlignment="1">
      <alignment vertical="center"/>
    </xf>
    <xf numFmtId="1" fontId="5" fillId="0" borderId="0" xfId="2" applyNumberFormat="1" applyFont="1" applyFill="1" applyAlignment="1">
      <alignment horizontal="left" vertical="center"/>
    </xf>
    <xf numFmtId="0" fontId="16" fillId="0" borderId="0" xfId="2" applyNumberFormat="1" applyFont="1" applyFill="1" applyAlignment="1">
      <alignment horizontal="center" vertical="center"/>
    </xf>
    <xf numFmtId="0" fontId="5" fillId="0" borderId="0" xfId="2" applyNumberFormat="1" applyFont="1" applyFill="1" applyAlignment="1">
      <alignment horizontal="center" vertical="center"/>
    </xf>
    <xf numFmtId="167" fontId="5" fillId="0" borderId="0" xfId="3" applyFont="1" applyFill="1" applyAlignment="1">
      <alignment horizontal="center" vertical="center"/>
    </xf>
    <xf numFmtId="164" fontId="5" fillId="0" borderId="0" xfId="2" applyFont="1" applyFill="1" applyAlignment="1">
      <alignment horizontal="center" vertical="center"/>
    </xf>
    <xf numFmtId="4" fontId="4" fillId="0" borderId="0" xfId="2" applyNumberFormat="1" applyFont="1" applyFill="1" applyAlignment="1">
      <alignment horizontal="center" vertical="center"/>
    </xf>
    <xf numFmtId="4" fontId="4" fillId="0" borderId="0" xfId="2" applyNumberFormat="1" applyFont="1" applyFill="1" applyAlignment="1">
      <alignment vertical="center"/>
    </xf>
    <xf numFmtId="4" fontId="5" fillId="0" borderId="0" xfId="2" applyNumberFormat="1" applyFont="1" applyFill="1" applyBorder="1" applyAlignment="1">
      <alignment horizontal="center" vertical="center"/>
    </xf>
    <xf numFmtId="1" fontId="5" fillId="0" borderId="45" xfId="2" applyNumberFormat="1" applyFont="1" applyFill="1" applyBorder="1" applyAlignment="1">
      <alignment horizontal="center" vertical="center" wrapText="1"/>
    </xf>
    <xf numFmtId="4" fontId="5" fillId="0" borderId="45" xfId="2" applyNumberFormat="1" applyFont="1" applyFill="1" applyBorder="1" applyAlignment="1">
      <alignment horizontal="center" vertical="center" wrapText="1"/>
    </xf>
    <xf numFmtId="4" fontId="2" fillId="0" borderId="45" xfId="2" applyNumberFormat="1" applyFont="1" applyBorder="1" applyAlignment="1">
      <alignment horizontal="center" vertical="center" wrapText="1"/>
    </xf>
    <xf numFmtId="164" fontId="3" fillId="0" borderId="0" xfId="2" applyAlignment="1">
      <alignment vertical="center" wrapText="1"/>
    </xf>
    <xf numFmtId="1" fontId="3" fillId="0" borderId="0" xfId="2" applyNumberFormat="1" applyAlignment="1">
      <alignment wrapText="1"/>
    </xf>
    <xf numFmtId="0" fontId="5" fillId="0" borderId="49" xfId="2" applyNumberFormat="1" applyFont="1" applyFill="1" applyBorder="1" applyAlignment="1">
      <alignment horizontal="center" vertical="center" wrapText="1"/>
    </xf>
    <xf numFmtId="4" fontId="3" fillId="0" borderId="0" xfId="2" applyNumberFormat="1" applyAlignment="1">
      <alignment wrapText="1"/>
    </xf>
    <xf numFmtId="164" fontId="3" fillId="0" borderId="0" xfId="2" applyAlignment="1">
      <alignment wrapText="1"/>
    </xf>
    <xf numFmtId="1" fontId="3" fillId="0" borderId="66" xfId="2" applyNumberFormat="1" applyBorder="1" applyAlignment="1">
      <alignment wrapText="1"/>
    </xf>
    <xf numFmtId="164" fontId="3" fillId="0" borderId="25" xfId="2" applyBorder="1" applyAlignment="1">
      <alignment wrapText="1"/>
    </xf>
    <xf numFmtId="4" fontId="3" fillId="0" borderId="25" xfId="2" applyNumberFormat="1" applyBorder="1" applyAlignment="1">
      <alignment wrapText="1"/>
    </xf>
    <xf numFmtId="1" fontId="3" fillId="0" borderId="38" xfId="2" applyNumberFormat="1" applyBorder="1" applyAlignment="1">
      <alignment wrapText="1"/>
    </xf>
    <xf numFmtId="164" fontId="3" fillId="0" borderId="10" xfId="2" applyBorder="1" applyAlignment="1">
      <alignment wrapText="1"/>
    </xf>
    <xf numFmtId="4" fontId="3" fillId="0" borderId="10" xfId="2" applyNumberFormat="1" applyBorder="1" applyAlignment="1">
      <alignment wrapText="1"/>
    </xf>
    <xf numFmtId="1" fontId="3" fillId="0" borderId="40" xfId="2" applyNumberFormat="1" applyBorder="1" applyAlignment="1">
      <alignment wrapText="1"/>
    </xf>
    <xf numFmtId="164" fontId="3" fillId="0" borderId="11" xfId="2" applyBorder="1" applyAlignment="1">
      <alignment wrapText="1"/>
    </xf>
    <xf numFmtId="4" fontId="3" fillId="0" borderId="11" xfId="2" applyNumberFormat="1" applyBorder="1" applyAlignment="1">
      <alignment wrapText="1"/>
    </xf>
    <xf numFmtId="1" fontId="3" fillId="0" borderId="54" xfId="2" applyNumberFormat="1" applyBorder="1" applyAlignment="1">
      <alignment wrapText="1"/>
    </xf>
    <xf numFmtId="164" fontId="3" fillId="0" borderId="33" xfId="2" applyBorder="1" applyAlignment="1">
      <alignment wrapText="1"/>
    </xf>
    <xf numFmtId="4" fontId="3" fillId="0" borderId="33" xfId="2" applyNumberFormat="1" applyBorder="1" applyAlignment="1">
      <alignment wrapText="1"/>
    </xf>
    <xf numFmtId="4" fontId="5" fillId="0" borderId="45" xfId="2" applyNumberFormat="1" applyFont="1" applyFill="1" applyBorder="1" applyAlignment="1">
      <alignment vertical="center" wrapText="1"/>
    </xf>
    <xf numFmtId="4" fontId="2" fillId="0" borderId="45" xfId="2" applyNumberFormat="1" applyFont="1" applyBorder="1" applyAlignment="1">
      <alignment wrapText="1"/>
    </xf>
    <xf numFmtId="0" fontId="5" fillId="0" borderId="0" xfId="2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Alignment="1">
      <alignment horizontal="left" vertical="center" wrapText="1"/>
    </xf>
    <xf numFmtId="0" fontId="4" fillId="0" borderId="0" xfId="2" applyNumberFormat="1" applyFont="1" applyFill="1" applyAlignment="1">
      <alignment horizontal="center" vertical="center" wrapText="1"/>
    </xf>
    <xf numFmtId="4" fontId="16" fillId="0" borderId="0" xfId="2" applyNumberFormat="1" applyFont="1" applyFill="1" applyAlignment="1">
      <alignment horizontal="center" vertical="center"/>
    </xf>
    <xf numFmtId="0" fontId="16" fillId="0" borderId="45" xfId="2" applyNumberFormat="1" applyFont="1" applyFill="1" applyBorder="1" applyAlignment="1">
      <alignment horizontal="center" vertical="center"/>
    </xf>
    <xf numFmtId="0" fontId="4" fillId="0" borderId="45" xfId="2" applyNumberFormat="1" applyFont="1" applyFill="1" applyBorder="1" applyAlignment="1">
      <alignment horizontal="center" vertical="center" wrapText="1"/>
    </xf>
    <xf numFmtId="0" fontId="16" fillId="0" borderId="45" xfId="2" applyNumberFormat="1" applyFont="1" applyFill="1" applyBorder="1" applyAlignment="1">
      <alignment horizontal="center" vertical="center" wrapText="1"/>
    </xf>
    <xf numFmtId="0" fontId="4" fillId="0" borderId="49" xfId="2" applyNumberFormat="1" applyFont="1" applyFill="1" applyBorder="1" applyAlignment="1">
      <alignment horizontal="center" vertical="center" wrapText="1"/>
    </xf>
    <xf numFmtId="1" fontId="28" fillId="0" borderId="66" xfId="2" applyNumberFormat="1" applyFont="1" applyFill="1" applyBorder="1"/>
    <xf numFmtId="164" fontId="29" fillId="0" borderId="25" xfId="2" applyFont="1" applyFill="1" applyBorder="1" applyAlignment="1">
      <alignment wrapText="1"/>
    </xf>
    <xf numFmtId="4" fontId="28" fillId="0" borderId="25" xfId="2" applyNumberFormat="1" applyFont="1" applyFill="1" applyBorder="1"/>
    <xf numFmtId="164" fontId="28" fillId="0" borderId="0" xfId="2" applyFont="1" applyFill="1"/>
    <xf numFmtId="1" fontId="28" fillId="0" borderId="40" xfId="2" applyNumberFormat="1" applyFont="1" applyFill="1" applyBorder="1"/>
    <xf numFmtId="164" fontId="29" fillId="0" borderId="11" xfId="2" applyFont="1" applyFill="1" applyBorder="1" applyAlignment="1">
      <alignment wrapText="1"/>
    </xf>
    <xf numFmtId="4" fontId="28" fillId="0" borderId="11" xfId="2" applyNumberFormat="1" applyFont="1" applyFill="1" applyBorder="1"/>
    <xf numFmtId="1" fontId="30" fillId="0" borderId="40" xfId="2" applyNumberFormat="1" applyFont="1" applyFill="1" applyBorder="1"/>
    <xf numFmtId="164" fontId="31" fillId="0" borderId="11" xfId="2" applyFont="1" applyFill="1" applyBorder="1" applyAlignment="1">
      <alignment wrapText="1"/>
    </xf>
    <xf numFmtId="1" fontId="28" fillId="0" borderId="54" xfId="2" applyNumberFormat="1" applyFont="1" applyFill="1" applyBorder="1"/>
    <xf numFmtId="164" fontId="29" fillId="0" borderId="33" xfId="2" applyFont="1" applyFill="1" applyBorder="1" applyAlignment="1">
      <alignment wrapText="1"/>
    </xf>
    <xf numFmtId="4" fontId="28" fillId="0" borderId="33" xfId="2" applyNumberFormat="1" applyFont="1" applyFill="1" applyBorder="1"/>
    <xf numFmtId="1" fontId="28" fillId="0" borderId="0" xfId="2" applyNumberFormat="1" applyFont="1" applyFill="1"/>
    <xf numFmtId="176" fontId="16" fillId="0" borderId="45" xfId="4" applyNumberFormat="1" applyFont="1" applyFill="1" applyBorder="1" applyAlignment="1">
      <alignment horizontal="center" vertical="center" wrapText="1"/>
    </xf>
    <xf numFmtId="4" fontId="28" fillId="0" borderId="0" xfId="2" applyNumberFormat="1" applyFont="1" applyFill="1"/>
    <xf numFmtId="4" fontId="28" fillId="0" borderId="0" xfId="4" applyNumberFormat="1" applyFont="1" applyFill="1"/>
    <xf numFmtId="0" fontId="4" fillId="0" borderId="15" xfId="2" applyNumberFormat="1" applyFont="1" applyFill="1" applyBorder="1" applyAlignment="1">
      <alignment horizontal="center" vertical="center" wrapText="1"/>
    </xf>
    <xf numFmtId="0" fontId="4" fillId="0" borderId="63" xfId="2" applyNumberFormat="1" applyFont="1" applyFill="1" applyBorder="1" applyAlignment="1">
      <alignment horizontal="center" vertical="center" wrapText="1"/>
    </xf>
    <xf numFmtId="164" fontId="29" fillId="0" borderId="0" xfId="2" applyFont="1" applyFill="1" applyAlignment="1">
      <alignment wrapText="1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64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1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/>
    <xf numFmtId="1" fontId="0" fillId="0" borderId="11" xfId="0" applyNumberFormat="1" applyBorder="1"/>
    <xf numFmtId="0" fontId="0" fillId="0" borderId="11" xfId="0" applyBorder="1" applyAlignment="1">
      <alignment wrapText="1"/>
    </xf>
    <xf numFmtId="4" fontId="0" fillId="0" borderId="11" xfId="0" applyNumberFormat="1" applyBorder="1"/>
    <xf numFmtId="0" fontId="0" fillId="0" borderId="11" xfId="0" applyBorder="1"/>
    <xf numFmtId="0" fontId="2" fillId="0" borderId="11" xfId="0" applyFont="1" applyBorder="1" applyAlignment="1">
      <alignment wrapText="1"/>
    </xf>
    <xf numFmtId="4" fontId="2" fillId="0" borderId="11" xfId="0" applyNumberFormat="1" applyFont="1" applyBorder="1"/>
    <xf numFmtId="4" fontId="2" fillId="0" borderId="0" xfId="0" applyNumberFormat="1" applyFont="1"/>
    <xf numFmtId="1" fontId="0" fillId="0" borderId="0" xfId="0" applyNumberFormat="1"/>
    <xf numFmtId="0" fontId="0" fillId="0" borderId="0" xfId="0" applyAlignment="1">
      <alignment wrapText="1"/>
    </xf>
    <xf numFmtId="0" fontId="2" fillId="8" borderId="0" xfId="0" applyFont="1" applyFill="1"/>
    <xf numFmtId="1" fontId="2" fillId="0" borderId="11" xfId="0" applyNumberFormat="1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64" xfId="0" applyFont="1" applyBorder="1"/>
    <xf numFmtId="0" fontId="2" fillId="0" borderId="19" xfId="0" applyFont="1" applyBorder="1"/>
    <xf numFmtId="4" fontId="0" fillId="0" borderId="0" xfId="0" applyNumberFormat="1"/>
    <xf numFmtId="0" fontId="2" fillId="8" borderId="12" xfId="0" applyFont="1" applyFill="1" applyBorder="1" applyAlignment="1">
      <alignment horizontal="center" wrapText="1"/>
    </xf>
    <xf numFmtId="0" fontId="2" fillId="8" borderId="64" xfId="0" applyFont="1" applyFill="1" applyBorder="1" applyAlignment="1">
      <alignment horizontal="center" wrapText="1"/>
    </xf>
    <xf numFmtId="0" fontId="2" fillId="8" borderId="19" xfId="0" applyFont="1" applyFill="1" applyBorder="1" applyAlignment="1">
      <alignment horizontal="center" wrapText="1"/>
    </xf>
    <xf numFmtId="1" fontId="32" fillId="0" borderId="0" xfId="0" applyNumberFormat="1" applyFont="1"/>
    <xf numFmtId="0" fontId="32" fillId="0" borderId="0" xfId="0" applyFont="1" applyAlignment="1">
      <alignment wrapText="1"/>
    </xf>
    <xf numFmtId="0" fontId="32" fillId="0" borderId="0" xfId="0" applyFont="1"/>
    <xf numFmtId="4" fontId="32" fillId="8" borderId="0" xfId="0" applyNumberFormat="1" applyFont="1" applyFill="1"/>
    <xf numFmtId="1" fontId="32" fillId="0" borderId="11" xfId="0" applyNumberFormat="1" applyFont="1" applyBorder="1"/>
    <xf numFmtId="0" fontId="32" fillId="0" borderId="11" xfId="0" applyFont="1" applyBorder="1" applyAlignment="1">
      <alignment wrapText="1"/>
    </xf>
    <xf numFmtId="0" fontId="32" fillId="0" borderId="11" xfId="0" applyFont="1" applyBorder="1"/>
    <xf numFmtId="4" fontId="32" fillId="0" borderId="11" xfId="0" applyNumberFormat="1" applyFont="1" applyBorder="1"/>
    <xf numFmtId="1" fontId="33" fillId="0" borderId="11" xfId="0" applyNumberFormat="1" applyFont="1" applyBorder="1"/>
    <xf numFmtId="0" fontId="33" fillId="0" borderId="11" xfId="0" applyFont="1" applyBorder="1" applyAlignment="1">
      <alignment wrapText="1"/>
    </xf>
    <xf numFmtId="4" fontId="33" fillId="0" borderId="11" xfId="0" applyNumberFormat="1" applyFont="1" applyBorder="1"/>
    <xf numFmtId="0" fontId="33" fillId="0" borderId="11" xfId="0" applyFont="1" applyBorder="1"/>
    <xf numFmtId="0" fontId="33" fillId="0" borderId="0" xfId="0" applyFont="1"/>
    <xf numFmtId="1" fontId="33" fillId="0" borderId="0" xfId="0" applyNumberFormat="1" applyFont="1"/>
    <xf numFmtId="0" fontId="33" fillId="0" borderId="0" xfId="0" applyFont="1" applyAlignment="1">
      <alignment wrapText="1"/>
    </xf>
    <xf numFmtId="4" fontId="33" fillId="0" borderId="0" xfId="0" applyNumberFormat="1" applyFont="1"/>
    <xf numFmtId="1" fontId="30" fillId="0" borderId="0" xfId="0" applyNumberFormat="1" applyFont="1"/>
    <xf numFmtId="0" fontId="30" fillId="0" borderId="0" xfId="0" applyFont="1"/>
    <xf numFmtId="0" fontId="30" fillId="9" borderId="0" xfId="0" applyFont="1" applyFill="1"/>
    <xf numFmtId="176" fontId="30" fillId="9" borderId="0" xfId="1" applyNumberFormat="1" applyFont="1" applyFill="1"/>
    <xf numFmtId="1" fontId="30" fillId="0" borderId="11" xfId="0" applyNumberFormat="1" applyFont="1" applyBorder="1" applyAlignment="1">
      <alignment horizontal="center" wrapText="1"/>
    </xf>
    <xf numFmtId="0" fontId="30" fillId="0" borderId="11" xfId="0" applyFont="1" applyBorder="1" applyAlignment="1">
      <alignment horizontal="center" wrapText="1"/>
    </xf>
    <xf numFmtId="176" fontId="30" fillId="0" borderId="11" xfId="1" applyNumberFormat="1" applyFont="1" applyBorder="1" applyAlignment="1">
      <alignment horizontal="center" wrapText="1"/>
    </xf>
    <xf numFmtId="0" fontId="30" fillId="0" borderId="0" xfId="0" applyFont="1" applyAlignment="1">
      <alignment horizontal="center" wrapText="1"/>
    </xf>
    <xf numFmtId="1" fontId="30" fillId="0" borderId="11" xfId="0" applyNumberFormat="1" applyFont="1" applyBorder="1"/>
    <xf numFmtId="0" fontId="30" fillId="0" borderId="11" xfId="0" applyFont="1" applyBorder="1"/>
    <xf numFmtId="176" fontId="30" fillId="0" borderId="11" xfId="1" applyNumberFormat="1" applyFont="1" applyBorder="1"/>
    <xf numFmtId="1" fontId="28" fillId="0" borderId="11" xfId="0" applyNumberFormat="1" applyFont="1" applyBorder="1"/>
    <xf numFmtId="0" fontId="28" fillId="0" borderId="11" xfId="0" applyFont="1" applyBorder="1"/>
    <xf numFmtId="4" fontId="28" fillId="0" borderId="11" xfId="0" applyNumberFormat="1" applyFont="1" applyBorder="1"/>
    <xf numFmtId="176" fontId="28" fillId="0" borderId="11" xfId="1" applyNumberFormat="1" applyFont="1" applyBorder="1"/>
    <xf numFmtId="0" fontId="28" fillId="0" borderId="0" xfId="0" applyFont="1"/>
    <xf numFmtId="4" fontId="30" fillId="0" borderId="11" xfId="0" applyNumberFormat="1" applyFont="1" applyBorder="1"/>
    <xf numFmtId="1" fontId="28" fillId="0" borderId="0" xfId="0" applyNumberFormat="1" applyFont="1"/>
    <xf numFmtId="4" fontId="28" fillId="0" borderId="0" xfId="0" applyNumberFormat="1" applyFont="1"/>
    <xf numFmtId="176" fontId="28" fillId="0" borderId="0" xfId="1" applyNumberFormat="1" applyFont="1"/>
    <xf numFmtId="1" fontId="34" fillId="0" borderId="11" xfId="0" applyNumberFormat="1" applyFont="1" applyBorder="1" applyAlignment="1">
      <alignment horizontal="center" wrapText="1"/>
    </xf>
    <xf numFmtId="0" fontId="34" fillId="0" borderId="11" xfId="0" applyFont="1" applyBorder="1" applyAlignment="1">
      <alignment horizontal="center" wrapText="1"/>
    </xf>
    <xf numFmtId="4" fontId="34" fillId="0" borderId="12" xfId="0" applyNumberFormat="1" applyFont="1" applyBorder="1" applyAlignment="1">
      <alignment horizontal="center" wrapText="1"/>
    </xf>
    <xf numFmtId="0" fontId="36" fillId="0" borderId="0" xfId="0" applyFont="1" applyAlignment="1">
      <alignment horizontal="center"/>
    </xf>
    <xf numFmtId="4" fontId="37" fillId="0" borderId="0" xfId="0" applyNumberFormat="1" applyFont="1" applyAlignment="1">
      <alignment wrapText="1"/>
    </xf>
    <xf numFmtId="4" fontId="12" fillId="0" borderId="11" xfId="8" applyNumberFormat="1" applyFont="1" applyFill="1" applyBorder="1" applyAlignment="1">
      <alignment horizontal="center" wrapText="1"/>
    </xf>
    <xf numFmtId="1" fontId="37" fillId="0" borderId="0" xfId="0" applyNumberFormat="1" applyFont="1" applyAlignment="1">
      <alignment wrapText="1"/>
    </xf>
    <xf numFmtId="1" fontId="32" fillId="0" borderId="0" xfId="0" applyNumberFormat="1" applyFont="1" applyAlignment="1">
      <alignment wrapText="1"/>
    </xf>
    <xf numFmtId="0" fontId="37" fillId="0" borderId="0" xfId="0" applyFont="1"/>
    <xf numFmtId="1" fontId="38" fillId="0" borderId="11" xfId="0" applyNumberFormat="1" applyFont="1" applyBorder="1" applyAlignment="1">
      <alignment horizontal="left" wrapText="1"/>
    </xf>
    <xf numFmtId="0" fontId="38" fillId="0" borderId="11" xfId="0" applyFont="1" applyBorder="1" applyAlignment="1">
      <alignment horizontal="left" wrapText="1"/>
    </xf>
    <xf numFmtId="4" fontId="38" fillId="0" borderId="11" xfId="0" applyNumberFormat="1" applyFont="1" applyBorder="1" applyAlignment="1">
      <alignment horizontal="right" wrapText="1"/>
    </xf>
    <xf numFmtId="4" fontId="36" fillId="0" borderId="0" xfId="0" applyNumberFormat="1" applyFont="1"/>
    <xf numFmtId="0" fontId="36" fillId="0" borderId="0" xfId="0" applyFont="1"/>
    <xf numFmtId="0" fontId="38" fillId="0" borderId="6" xfId="0" applyFont="1" applyBorder="1" applyAlignment="1">
      <alignment horizontal="left" wrapText="1"/>
    </xf>
    <xf numFmtId="4" fontId="38" fillId="0" borderId="6" xfId="0" applyNumberFormat="1" applyFont="1" applyBorder="1" applyAlignment="1">
      <alignment horizontal="right" wrapText="1"/>
    </xf>
    <xf numFmtId="0" fontId="34" fillId="0" borderId="11" xfId="0" applyFont="1" applyBorder="1" applyAlignment="1">
      <alignment horizontal="left" wrapText="1"/>
    </xf>
    <xf numFmtId="4" fontId="34" fillId="0" borderId="11" xfId="0" applyNumberFormat="1" applyFont="1" applyBorder="1" applyAlignment="1">
      <alignment horizontal="right" wrapText="1"/>
    </xf>
    <xf numFmtId="1" fontId="37" fillId="0" borderId="11" xfId="0" applyNumberFormat="1" applyFont="1" applyBorder="1" applyAlignment="1">
      <alignment wrapText="1"/>
    </xf>
    <xf numFmtId="0" fontId="3" fillId="0" borderId="21" xfId="8" applyNumberFormat="1" applyFont="1" applyFill="1" applyBorder="1" applyAlignment="1">
      <alignment horizontal="left"/>
    </xf>
    <xf numFmtId="164" fontId="3" fillId="0" borderId="21" xfId="8" applyFont="1" applyFill="1" applyBorder="1" applyAlignment="1">
      <alignment horizontal="center"/>
    </xf>
    <xf numFmtId="0" fontId="4" fillId="0" borderId="43" xfId="8" applyNumberFormat="1" applyFont="1" applyFill="1" applyBorder="1" applyAlignment="1">
      <alignment horizontal="center" wrapText="1"/>
    </xf>
    <xf numFmtId="0" fontId="3" fillId="0" borderId="0" xfId="8" applyNumberFormat="1" applyFont="1" applyFill="1" applyAlignment="1">
      <alignment horizontal="left"/>
    </xf>
    <xf numFmtId="1" fontId="3" fillId="0" borderId="40" xfId="8" applyNumberFormat="1" applyFont="1" applyFill="1" applyBorder="1" applyAlignment="1">
      <alignment horizontal="left" vertical="center"/>
    </xf>
    <xf numFmtId="0" fontId="3" fillId="0" borderId="11" xfId="8" applyNumberFormat="1" applyFont="1" applyFill="1" applyBorder="1" applyAlignment="1">
      <alignment wrapText="1"/>
    </xf>
    <xf numFmtId="4" fontId="3" fillId="0" borderId="11" xfId="8" applyNumberFormat="1" applyFont="1" applyFill="1" applyBorder="1"/>
    <xf numFmtId="4" fontId="3" fillId="0" borderId="42" xfId="8" applyNumberFormat="1" applyFont="1" applyFill="1" applyBorder="1" applyAlignment="1">
      <alignment horizontal="left"/>
    </xf>
    <xf numFmtId="4" fontId="4" fillId="0" borderId="43" xfId="8" applyNumberFormat="1" applyFont="1" applyFill="1" applyBorder="1"/>
    <xf numFmtId="4" fontId="4" fillId="0" borderId="42" xfId="8" applyNumberFormat="1" applyFont="1" applyFill="1" applyBorder="1" applyAlignment="1">
      <alignment horizontal="right"/>
    </xf>
    <xf numFmtId="4" fontId="4" fillId="0" borderId="44" xfId="8" applyNumberFormat="1" applyFont="1" applyFill="1" applyBorder="1"/>
    <xf numFmtId="0" fontId="3" fillId="0" borderId="0" xfId="8" applyNumberFormat="1" applyFont="1" applyFill="1"/>
    <xf numFmtId="4" fontId="3" fillId="0" borderId="0" xfId="8" applyNumberFormat="1" applyFont="1" applyFill="1"/>
    <xf numFmtId="0" fontId="4" fillId="0" borderId="44" xfId="8" applyNumberFormat="1" applyFont="1" applyFill="1" applyBorder="1" applyAlignment="1">
      <alignment horizontal="center" wrapText="1"/>
    </xf>
    <xf numFmtId="0" fontId="4" fillId="0" borderId="49" xfId="8" applyNumberFormat="1" applyFont="1" applyFill="1" applyBorder="1" applyAlignment="1">
      <alignment horizontal="center"/>
    </xf>
    <xf numFmtId="0" fontId="3" fillId="0" borderId="0" xfId="8" applyNumberFormat="1" applyFont="1" applyFill="1" applyBorder="1"/>
    <xf numFmtId="1" fontId="3" fillId="0" borderId="66" xfId="8" applyNumberFormat="1" applyFont="1" applyFill="1" applyBorder="1" applyAlignment="1">
      <alignment horizontal="left" vertical="center"/>
    </xf>
    <xf numFmtId="4" fontId="3" fillId="0" borderId="25" xfId="8" applyNumberFormat="1" applyFont="1" applyFill="1" applyBorder="1" applyAlignment="1">
      <alignment wrapText="1"/>
    </xf>
    <xf numFmtId="4" fontId="3" fillId="0" borderId="25" xfId="8" applyNumberFormat="1" applyFont="1" applyFill="1" applyBorder="1"/>
    <xf numFmtId="4" fontId="3" fillId="0" borderId="25" xfId="8" applyNumberFormat="1" applyFont="1" applyFill="1" applyBorder="1" applyAlignment="1">
      <alignment horizontal="right"/>
    </xf>
    <xf numFmtId="4" fontId="3" fillId="0" borderId="67" xfId="8" applyNumberFormat="1" applyFont="1" applyFill="1" applyBorder="1" applyAlignment="1">
      <alignment horizontal="right"/>
    </xf>
    <xf numFmtId="4" fontId="3" fillId="0" borderId="11" xfId="8" applyNumberFormat="1" applyFont="1" applyFill="1" applyBorder="1" applyAlignment="1">
      <alignment wrapText="1"/>
    </xf>
    <xf numFmtId="4" fontId="3" fillId="0" borderId="11" xfId="8" applyNumberFormat="1" applyFont="1" applyFill="1" applyBorder="1" applyAlignment="1">
      <alignment horizontal="right"/>
    </xf>
    <xf numFmtId="4" fontId="3" fillId="0" borderId="58" xfId="8" applyNumberFormat="1" applyFont="1" applyFill="1" applyBorder="1" applyAlignment="1">
      <alignment horizontal="right"/>
    </xf>
    <xf numFmtId="4" fontId="3" fillId="0" borderId="58" xfId="8" applyNumberFormat="1" applyFont="1" applyFill="1" applyBorder="1"/>
    <xf numFmtId="0" fontId="3" fillId="0" borderId="42" xfId="8" applyNumberFormat="1" applyFont="1" applyFill="1" applyBorder="1" applyAlignment="1">
      <alignment horizontal="left"/>
    </xf>
    <xf numFmtId="1" fontId="4" fillId="0" borderId="43" xfId="8" applyNumberFormat="1" applyFont="1" applyFill="1" applyBorder="1" applyAlignment="1"/>
    <xf numFmtId="4" fontId="4" fillId="0" borderId="45" xfId="8" applyNumberFormat="1" applyFont="1" applyFill="1" applyBorder="1" applyAlignment="1">
      <alignment horizontal="right"/>
    </xf>
    <xf numFmtId="0" fontId="3" fillId="0" borderId="49" xfId="8" applyNumberFormat="1" applyFont="1" applyFill="1" applyBorder="1"/>
    <xf numFmtId="164" fontId="3" fillId="0" borderId="49" xfId="16" applyFont="1" applyFill="1" applyBorder="1"/>
    <xf numFmtId="0" fontId="3" fillId="0" borderId="25" xfId="8" applyNumberFormat="1" applyFont="1" applyFill="1" applyBorder="1" applyAlignment="1">
      <alignment wrapText="1"/>
    </xf>
    <xf numFmtId="4" fontId="3" fillId="0" borderId="67" xfId="8" applyNumberFormat="1" applyFont="1" applyFill="1" applyBorder="1"/>
    <xf numFmtId="164" fontId="3" fillId="0" borderId="11" xfId="8" applyFont="1" applyFill="1" applyBorder="1" applyAlignment="1">
      <alignment wrapText="1"/>
    </xf>
    <xf numFmtId="1" fontId="3" fillId="4" borderId="40" xfId="8" applyNumberFormat="1" applyFont="1" applyFill="1" applyBorder="1" applyAlignment="1">
      <alignment horizontal="left" vertical="center"/>
    </xf>
    <xf numFmtId="0" fontId="3" fillId="4" borderId="11" xfId="8" applyNumberFormat="1" applyFont="1" applyFill="1" applyBorder="1" applyAlignment="1">
      <alignment wrapText="1"/>
    </xf>
    <xf numFmtId="4" fontId="3" fillId="4" borderId="11" xfId="8" applyNumberFormat="1" applyFont="1" applyFill="1" applyBorder="1"/>
    <xf numFmtId="4" fontId="4" fillId="0" borderId="43" xfId="8" applyNumberFormat="1" applyFont="1" applyFill="1" applyBorder="1" applyAlignment="1"/>
    <xf numFmtId="164" fontId="3" fillId="0" borderId="0" xfId="16" applyFont="1" applyFill="1" applyBorder="1"/>
    <xf numFmtId="0" fontId="3" fillId="0" borderId="0" xfId="8" applyNumberFormat="1" applyFont="1" applyFill="1" applyBorder="1" applyAlignment="1">
      <alignment horizontal="left" vertical="center" wrapText="1"/>
    </xf>
    <xf numFmtId="0" fontId="3" fillId="0" borderId="0" xfId="8" applyNumberFormat="1" applyFont="1" applyFill="1" applyBorder="1" applyAlignment="1">
      <alignment vertical="center" wrapText="1"/>
    </xf>
    <xf numFmtId="4" fontId="3" fillId="0" borderId="0" xfId="8" applyNumberFormat="1" applyFont="1" applyFill="1" applyBorder="1" applyAlignment="1">
      <alignment vertical="center" wrapText="1"/>
    </xf>
    <xf numFmtId="4" fontId="4" fillId="0" borderId="42" xfId="8" applyNumberFormat="1" applyFont="1" applyFill="1" applyBorder="1" applyAlignment="1">
      <alignment horizontal="left"/>
    </xf>
    <xf numFmtId="4" fontId="4" fillId="0" borderId="0" xfId="8" applyNumberFormat="1" applyFont="1" applyFill="1"/>
    <xf numFmtId="0" fontId="3" fillId="0" borderId="0" xfId="8" applyNumberFormat="1" applyFont="1" applyFill="1" applyAlignment="1"/>
    <xf numFmtId="164" fontId="3" fillId="0" borderId="0" xfId="16" applyFont="1" applyFill="1"/>
    <xf numFmtId="177" fontId="3" fillId="0" borderId="0" xfId="8" applyNumberFormat="1" applyFont="1" applyFill="1"/>
    <xf numFmtId="4" fontId="28" fillId="0" borderId="0" xfId="9" applyNumberFormat="1" applyFont="1"/>
    <xf numFmtId="0" fontId="9" fillId="0" borderId="0" xfId="7" applyFont="1" applyFill="1"/>
    <xf numFmtId="0" fontId="9" fillId="0" borderId="0" xfId="7" applyFont="1" applyFill="1" applyAlignment="1">
      <alignment horizontal="center" vertical="center"/>
    </xf>
    <xf numFmtId="0" fontId="10" fillId="0" borderId="0" xfId="7" applyFont="1" applyFill="1"/>
    <xf numFmtId="4" fontId="9" fillId="0" borderId="0" xfId="7" applyNumberFormat="1" applyFont="1" applyFill="1"/>
    <xf numFmtId="0" fontId="39" fillId="0" borderId="0" xfId="7" applyFont="1" applyFill="1"/>
    <xf numFmtId="0" fontId="5" fillId="3" borderId="15" xfId="2" applyNumberFormat="1" applyFont="1" applyFill="1" applyBorder="1" applyAlignment="1">
      <alignment horizontal="center"/>
    </xf>
    <xf numFmtId="0" fontId="5" fillId="3" borderId="9" xfId="2" applyNumberFormat="1" applyFont="1" applyFill="1" applyBorder="1" applyAlignment="1">
      <alignment horizontal="center"/>
    </xf>
    <xf numFmtId="0" fontId="5" fillId="3" borderId="18" xfId="2" applyNumberFormat="1" applyFont="1" applyFill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0" fillId="0" borderId="0" xfId="0" applyFont="1" applyAlignment="1">
      <alignment horizontal="center"/>
    </xf>
    <xf numFmtId="4" fontId="30" fillId="0" borderId="0" xfId="0" applyNumberFormat="1" applyFont="1"/>
    <xf numFmtId="0" fontId="2" fillId="0" borderId="11" xfId="0" applyFont="1" applyBorder="1" applyAlignment="1">
      <alignment horizontal="center"/>
    </xf>
    <xf numFmtId="4" fontId="2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" fillId="0" borderId="11" xfId="0" applyNumberFormat="1" applyFont="1" applyBorder="1" applyAlignment="1">
      <alignment wrapText="1"/>
    </xf>
    <xf numFmtId="4" fontId="2" fillId="0" borderId="42" xfId="0" applyNumberFormat="1" applyFont="1" applyBorder="1"/>
    <xf numFmtId="4" fontId="2" fillId="0" borderId="43" xfId="0" applyNumberFormat="1" applyFont="1" applyBorder="1"/>
    <xf numFmtId="4" fontId="2" fillId="0" borderId="44" xfId="0" applyNumberFormat="1" applyFont="1" applyBorder="1"/>
    <xf numFmtId="4" fontId="0" fillId="0" borderId="19" xfId="0" applyNumberFormat="1" applyBorder="1"/>
    <xf numFmtId="0" fontId="0" fillId="0" borderId="19" xfId="0" applyBorder="1"/>
    <xf numFmtId="4" fontId="2" fillId="0" borderId="42" xfId="0" applyNumberFormat="1" applyFont="1" applyBorder="1" applyAlignment="1">
      <alignment wrapText="1"/>
    </xf>
    <xf numFmtId="0" fontId="4" fillId="0" borderId="0" xfId="8" applyNumberFormat="1" applyFont="1" applyFill="1" applyBorder="1" applyAlignment="1">
      <alignment horizontal="center"/>
    </xf>
    <xf numFmtId="180" fontId="0" fillId="0" borderId="0" xfId="20" applyNumberFormat="1" applyFont="1"/>
    <xf numFmtId="181" fontId="3" fillId="0" borderId="0" xfId="2" applyNumberFormat="1"/>
    <xf numFmtId="166" fontId="0" fillId="0" borderId="0" xfId="5" applyNumberFormat="1" applyFont="1"/>
    <xf numFmtId="180" fontId="4" fillId="0" borderId="0" xfId="20" applyNumberFormat="1" applyFont="1"/>
    <xf numFmtId="181" fontId="4" fillId="0" borderId="0" xfId="2" applyNumberFormat="1" applyFont="1"/>
    <xf numFmtId="166" fontId="4" fillId="0" borderId="0" xfId="5" applyNumberFormat="1" applyFont="1"/>
    <xf numFmtId="0" fontId="42" fillId="0" borderId="0" xfId="2" applyNumberFormat="1" applyFont="1" applyAlignment="1">
      <alignment horizontal="centerContinuous"/>
    </xf>
    <xf numFmtId="0" fontId="3" fillId="0" borderId="0" xfId="2" applyNumberFormat="1" applyAlignment="1">
      <alignment horizontal="centerContinuous"/>
    </xf>
    <xf numFmtId="0" fontId="3" fillId="10" borderId="6" xfId="2" applyNumberFormat="1" applyFill="1" applyBorder="1"/>
    <xf numFmtId="0" fontId="3" fillId="3" borderId="6" xfId="2" applyNumberFormat="1" applyFill="1" applyBorder="1"/>
    <xf numFmtId="0" fontId="3" fillId="3" borderId="7" xfId="2" applyNumberFormat="1" applyFill="1" applyBorder="1"/>
    <xf numFmtId="0" fontId="3" fillId="3" borderId="13" xfId="2" applyNumberFormat="1" applyFill="1" applyBorder="1" applyAlignment="1">
      <alignment horizontal="centerContinuous"/>
    </xf>
    <xf numFmtId="0" fontId="3" fillId="3" borderId="7" xfId="2" applyNumberFormat="1" applyFill="1" applyBorder="1" applyAlignment="1">
      <alignment horizontal="centerContinuous"/>
    </xf>
    <xf numFmtId="0" fontId="4" fillId="10" borderId="8" xfId="2" applyNumberFormat="1" applyFont="1" applyFill="1" applyBorder="1" applyAlignment="1">
      <alignment horizontal="center"/>
    </xf>
    <xf numFmtId="0" fontId="4" fillId="3" borderId="8" xfId="2" applyNumberFormat="1" applyFont="1" applyFill="1" applyBorder="1" applyAlignment="1">
      <alignment horizontal="center"/>
    </xf>
    <xf numFmtId="0" fontId="4" fillId="3" borderId="9" xfId="2" applyNumberFormat="1" applyFont="1" applyFill="1" applyBorder="1" applyAlignment="1">
      <alignment horizontal="center"/>
    </xf>
    <xf numFmtId="0" fontId="3" fillId="3" borderId="8" xfId="2" applyNumberFormat="1" applyFill="1" applyBorder="1"/>
    <xf numFmtId="0" fontId="3" fillId="10" borderId="8" xfId="2" applyNumberFormat="1" applyFill="1" applyBorder="1"/>
    <xf numFmtId="0" fontId="3" fillId="10" borderId="10" xfId="2" applyNumberFormat="1" applyFill="1" applyBorder="1"/>
    <xf numFmtId="0" fontId="3" fillId="3" borderId="10" xfId="2" applyNumberFormat="1" applyFont="1" applyFill="1" applyBorder="1" applyAlignment="1"/>
    <xf numFmtId="0" fontId="3" fillId="3" borderId="10" xfId="2" applyNumberFormat="1" applyFill="1" applyBorder="1"/>
    <xf numFmtId="0" fontId="3" fillId="0" borderId="11" xfId="2" applyNumberFormat="1" applyBorder="1"/>
    <xf numFmtId="0" fontId="3" fillId="0" borderId="11" xfId="2" applyNumberFormat="1" applyFont="1" applyBorder="1" applyAlignment="1"/>
    <xf numFmtId="0" fontId="4" fillId="0" borderId="11" xfId="2" applyNumberFormat="1" applyFont="1" applyBorder="1" applyAlignment="1">
      <alignment horizontal="left"/>
    </xf>
    <xf numFmtId="0" fontId="4" fillId="3" borderId="11" xfId="2" applyNumberFormat="1" applyFont="1" applyFill="1" applyBorder="1"/>
    <xf numFmtId="10" fontId="3" fillId="0" borderId="11" xfId="2" applyNumberFormat="1" applyBorder="1"/>
    <xf numFmtId="3" fontId="3" fillId="0" borderId="11" xfId="2" applyNumberFormat="1" applyBorder="1"/>
    <xf numFmtId="169" fontId="3" fillId="0" borderId="11" xfId="2" applyNumberFormat="1" applyBorder="1"/>
    <xf numFmtId="0" fontId="3" fillId="0" borderId="11" xfId="2" applyNumberFormat="1" applyBorder="1" applyAlignment="1">
      <alignment horizontal="justify"/>
    </xf>
    <xf numFmtId="0" fontId="3" fillId="10" borderId="11" xfId="2" applyNumberFormat="1" applyFill="1" applyBorder="1"/>
    <xf numFmtId="3" fontId="4" fillId="3" borderId="11" xfId="2" applyNumberFormat="1" applyFont="1" applyFill="1" applyBorder="1"/>
    <xf numFmtId="169" fontId="4" fillId="3" borderId="11" xfId="2" applyNumberFormat="1" applyFont="1" applyFill="1" applyBorder="1"/>
    <xf numFmtId="0" fontId="4" fillId="3" borderId="11" xfId="2" applyNumberFormat="1" applyFont="1" applyFill="1" applyBorder="1" applyAlignment="1">
      <alignment horizontal="center"/>
    </xf>
    <xf numFmtId="3" fontId="4" fillId="2" borderId="0" xfId="2" applyNumberFormat="1" applyFont="1" applyFill="1" applyBorder="1"/>
    <xf numFmtId="169" fontId="4" fillId="2" borderId="0" xfId="2" applyNumberFormat="1" applyFont="1" applyFill="1" applyBorder="1"/>
    <xf numFmtId="0" fontId="3" fillId="3" borderId="13" xfId="2" applyNumberFormat="1" applyFill="1" applyBorder="1"/>
    <xf numFmtId="0" fontId="5" fillId="3" borderId="8" xfId="2" applyNumberFormat="1" applyFont="1" applyFill="1" applyBorder="1" applyAlignment="1"/>
    <xf numFmtId="0" fontId="8" fillId="0" borderId="11" xfId="2" quotePrefix="1" applyNumberFormat="1" applyFont="1" applyBorder="1" applyAlignment="1">
      <alignment horizontal="left"/>
    </xf>
    <xf numFmtId="3" fontId="5" fillId="3" borderId="11" xfId="2" applyNumberFormat="1" applyFont="1" applyFill="1" applyBorder="1"/>
    <xf numFmtId="169" fontId="5" fillId="3" borderId="11" xfId="2" applyNumberFormat="1" applyFont="1" applyFill="1" applyBorder="1"/>
    <xf numFmtId="4" fontId="3" fillId="0" borderId="11" xfId="2" applyNumberFormat="1" applyBorder="1"/>
    <xf numFmtId="0" fontId="8" fillId="0" borderId="0" xfId="2" quotePrefix="1" applyNumberFormat="1" applyFont="1"/>
    <xf numFmtId="0" fontId="8" fillId="3" borderId="10" xfId="2" applyNumberFormat="1" applyFont="1" applyFill="1" applyBorder="1" applyAlignment="1">
      <alignment horizontal="center"/>
    </xf>
    <xf numFmtId="0" fontId="8" fillId="0" borderId="0" xfId="2" applyNumberFormat="1" applyFont="1" applyAlignment="1">
      <alignment horizontal="center"/>
    </xf>
    <xf numFmtId="3" fontId="5" fillId="3" borderId="12" xfId="2" applyNumberFormat="1" applyFont="1" applyFill="1" applyBorder="1"/>
    <xf numFmtId="9" fontId="3" fillId="0" borderId="0" xfId="19" applyFont="1"/>
    <xf numFmtId="9" fontId="3" fillId="0" borderId="0" xfId="19" applyFont="1" applyBorder="1"/>
    <xf numFmtId="9" fontId="4" fillId="0" borderId="0" xfId="19" applyFont="1" applyBorder="1"/>
    <xf numFmtId="0" fontId="35" fillId="0" borderId="11" xfId="11" applyFont="1" applyFill="1" applyBorder="1" applyAlignment="1">
      <alignment horizontal="center" wrapText="1"/>
    </xf>
    <xf numFmtId="4" fontId="35" fillId="0" borderId="11" xfId="11" applyNumberFormat="1" applyFont="1" applyFill="1" applyBorder="1" applyAlignment="1">
      <alignment horizontal="center" wrapText="1"/>
    </xf>
    <xf numFmtId="4" fontId="35" fillId="0" borderId="11" xfId="12" applyNumberFormat="1" applyFont="1" applyFill="1" applyBorder="1" applyAlignment="1">
      <alignment horizontal="center" wrapText="1"/>
    </xf>
    <xf numFmtId="0" fontId="32" fillId="0" borderId="0" xfId="0" applyFont="1" applyFill="1"/>
    <xf numFmtId="0" fontId="11" fillId="0" borderId="0" xfId="11" applyFont="1" applyFill="1" applyAlignment="1">
      <alignment wrapText="1"/>
    </xf>
    <xf numFmtId="0" fontId="12" fillId="0" borderId="0" xfId="11" applyFont="1" applyFill="1" applyAlignment="1">
      <alignment wrapText="1"/>
    </xf>
    <xf numFmtId="4" fontId="11" fillId="0" borderId="0" xfId="11" applyNumberFormat="1" applyFont="1" applyFill="1" applyAlignment="1">
      <alignment wrapText="1"/>
    </xf>
    <xf numFmtId="4" fontId="11" fillId="0" borderId="0" xfId="12" applyNumberFormat="1" applyFont="1" applyFill="1" applyAlignment="1">
      <alignment wrapText="1"/>
    </xf>
    <xf numFmtId="0" fontId="33" fillId="0" borderId="0" xfId="0" applyFont="1" applyFill="1"/>
    <xf numFmtId="0" fontId="21" fillId="0" borderId="11" xfId="11" applyFont="1" applyFill="1" applyBorder="1" applyAlignment="1">
      <alignment horizontal="left" wrapText="1"/>
    </xf>
    <xf numFmtId="4" fontId="21" fillId="0" borderId="11" xfId="11" applyNumberFormat="1" applyFont="1" applyFill="1" applyBorder="1" applyAlignment="1">
      <alignment horizontal="right" wrapText="1"/>
    </xf>
    <xf numFmtId="4" fontId="21" fillId="0" borderId="11" xfId="12" applyNumberFormat="1" applyFont="1" applyFill="1" applyBorder="1" applyAlignment="1">
      <alignment horizontal="right" wrapText="1"/>
    </xf>
    <xf numFmtId="4" fontId="35" fillId="0" borderId="11" xfId="11" applyNumberFormat="1" applyFont="1" applyFill="1" applyBorder="1" applyAlignment="1">
      <alignment horizontal="right" wrapText="1"/>
    </xf>
    <xf numFmtId="0" fontId="21" fillId="0" borderId="68" xfId="11" applyFont="1" applyFill="1" applyBorder="1" applyAlignment="1">
      <alignment horizontal="left"/>
    </xf>
    <xf numFmtId="4" fontId="33" fillId="0" borderId="0" xfId="0" applyNumberFormat="1" applyFont="1" applyFill="1"/>
    <xf numFmtId="0" fontId="3" fillId="0" borderId="0" xfId="7"/>
    <xf numFmtId="164" fontId="3" fillId="0" borderId="0" xfId="16" applyFont="1"/>
    <xf numFmtId="0" fontId="3" fillId="0" borderId="0" xfId="7" applyAlignment="1">
      <alignment horizontal="left"/>
    </xf>
    <xf numFmtId="0" fontId="3" fillId="0" borderId="0" xfId="8" applyNumberFormat="1" applyFont="1"/>
    <xf numFmtId="164" fontId="3" fillId="0" borderId="0" xfId="8" applyFont="1" applyAlignment="1"/>
    <xf numFmtId="0" fontId="3" fillId="0" borderId="0" xfId="8" applyNumberFormat="1" applyFont="1" applyAlignment="1"/>
    <xf numFmtId="0" fontId="3" fillId="0" borderId="0" xfId="8" applyNumberFormat="1" applyFont="1" applyAlignment="1">
      <alignment horizontal="left"/>
    </xf>
    <xf numFmtId="0" fontId="3" fillId="0" borderId="0" xfId="21" applyNumberFormat="1" applyFont="1" applyFill="1" applyAlignment="1">
      <alignment vertical="center"/>
    </xf>
    <xf numFmtId="174" fontId="3" fillId="0" borderId="0" xfId="22" applyFont="1" applyFill="1" applyAlignment="1">
      <alignment vertical="center"/>
    </xf>
    <xf numFmtId="164" fontId="3" fillId="0" borderId="0" xfId="16" applyFont="1" applyFill="1" applyAlignment="1">
      <alignment vertical="center"/>
    </xf>
    <xf numFmtId="164" fontId="3" fillId="0" borderId="0" xfId="8" applyFont="1" applyFill="1"/>
    <xf numFmtId="164" fontId="3" fillId="0" borderId="0" xfId="8" applyFont="1"/>
    <xf numFmtId="164" fontId="3" fillId="0" borderId="0" xfId="8" applyFont="1" applyAlignment="1">
      <alignment horizontal="left"/>
    </xf>
    <xf numFmtId="164" fontId="3" fillId="0" borderId="0" xfId="8" applyFont="1" applyBorder="1"/>
    <xf numFmtId="2" fontId="3" fillId="0" borderId="0" xfId="7" applyNumberFormat="1"/>
    <xf numFmtId="4" fontId="3" fillId="0" borderId="0" xfId="7" applyNumberFormat="1"/>
    <xf numFmtId="2" fontId="4" fillId="0" borderId="30" xfId="7" applyNumberFormat="1" applyFont="1" applyBorder="1"/>
    <xf numFmtId="4" fontId="4" fillId="0" borderId="48" xfId="7" applyNumberFormat="1" applyFont="1" applyBorder="1"/>
    <xf numFmtId="4" fontId="4" fillId="0" borderId="43" xfId="7" applyNumberFormat="1" applyFont="1" applyBorder="1"/>
    <xf numFmtId="0" fontId="4" fillId="0" borderId="43" xfId="7" applyFont="1" applyBorder="1" applyAlignment="1">
      <alignment wrapText="1"/>
    </xf>
    <xf numFmtId="0" fontId="4" fillId="0" borderId="42" xfId="7" applyFont="1" applyBorder="1" applyAlignment="1">
      <alignment horizontal="left"/>
    </xf>
    <xf numFmtId="0" fontId="4" fillId="0" borderId="0" xfId="7" applyFont="1"/>
    <xf numFmtId="164" fontId="4" fillId="0" borderId="0" xfId="16" applyFont="1" applyFill="1"/>
    <xf numFmtId="2" fontId="4" fillId="0" borderId="45" xfId="7" applyNumberFormat="1" applyFont="1" applyBorder="1"/>
    <xf numFmtId="4" fontId="4" fillId="0" borderId="35" xfId="7" applyNumberFormat="1" applyFont="1" applyBorder="1"/>
    <xf numFmtId="4" fontId="4" fillId="0" borderId="45" xfId="7" applyNumberFormat="1" applyFont="1" applyBorder="1"/>
    <xf numFmtId="2" fontId="3" fillId="0" borderId="71" xfId="7" applyNumberFormat="1" applyBorder="1"/>
    <xf numFmtId="4" fontId="3" fillId="0" borderId="12" xfId="7" applyNumberFormat="1" applyBorder="1"/>
    <xf numFmtId="4" fontId="3" fillId="0" borderId="6" xfId="7" applyNumberFormat="1" applyBorder="1"/>
    <xf numFmtId="0" fontId="3" fillId="0" borderId="6" xfId="7" applyBorder="1" applyAlignment="1">
      <alignment wrapText="1"/>
    </xf>
    <xf numFmtId="0" fontId="3" fillId="0" borderId="41" xfId="7" applyBorder="1" applyAlignment="1">
      <alignment horizontal="left"/>
    </xf>
    <xf numFmtId="2" fontId="3" fillId="0" borderId="58" xfId="7" applyNumberFormat="1" applyBorder="1"/>
    <xf numFmtId="4" fontId="3" fillId="0" borderId="11" xfId="7" applyNumberFormat="1" applyBorder="1"/>
    <xf numFmtId="0" fontId="3" fillId="0" borderId="11" xfId="7" applyBorder="1" applyAlignment="1">
      <alignment wrapText="1"/>
    </xf>
    <xf numFmtId="0" fontId="3" fillId="0" borderId="40" xfId="7" applyBorder="1" applyAlignment="1">
      <alignment horizontal="left"/>
    </xf>
    <xf numFmtId="2" fontId="3" fillId="0" borderId="39" xfId="7" applyNumberFormat="1" applyBorder="1"/>
    <xf numFmtId="4" fontId="3" fillId="0" borderId="16" xfId="7" applyNumberFormat="1" applyBorder="1"/>
    <xf numFmtId="4" fontId="3" fillId="0" borderId="10" xfId="7" applyNumberFormat="1" applyBorder="1"/>
    <xf numFmtId="0" fontId="3" fillId="0" borderId="17" xfId="7" applyBorder="1"/>
    <xf numFmtId="0" fontId="4" fillId="0" borderId="17" xfId="7" applyFont="1" applyBorder="1"/>
    <xf numFmtId="0" fontId="3" fillId="0" borderId="20" xfId="7" applyBorder="1" applyAlignment="1">
      <alignment horizontal="left"/>
    </xf>
    <xf numFmtId="2" fontId="4" fillId="0" borderId="44" xfId="7" applyNumberFormat="1" applyFont="1" applyBorder="1"/>
    <xf numFmtId="0" fontId="3" fillId="0" borderId="6" xfId="7" applyBorder="1" applyAlignment="1">
      <alignment vertical="center" wrapText="1"/>
    </xf>
    <xf numFmtId="0" fontId="3" fillId="0" borderId="11" xfId="7" applyBorder="1" applyAlignment="1">
      <alignment vertical="center" wrapText="1"/>
    </xf>
    <xf numFmtId="182" fontId="3" fillId="0" borderId="0" xfId="7" applyNumberFormat="1"/>
    <xf numFmtId="4" fontId="4" fillId="0" borderId="48" xfId="7" applyNumberFormat="1" applyFont="1" applyBorder="1" applyAlignment="1">
      <alignment horizontal="right"/>
    </xf>
    <xf numFmtId="0" fontId="4" fillId="0" borderId="43" xfId="7" applyFont="1" applyBorder="1"/>
    <xf numFmtId="0" fontId="3" fillId="0" borderId="46" xfId="7" applyBorder="1"/>
    <xf numFmtId="0" fontId="3" fillId="0" borderId="69" xfId="7" applyBorder="1"/>
    <xf numFmtId="0" fontId="4" fillId="0" borderId="69" xfId="7" applyFont="1" applyBorder="1"/>
    <xf numFmtId="164" fontId="3" fillId="0" borderId="0" xfId="16" applyFont="1" applyFill="1" applyAlignment="1">
      <alignment wrapText="1"/>
    </xf>
    <xf numFmtId="2" fontId="18" fillId="0" borderId="44" xfId="7" applyNumberFormat="1" applyFont="1" applyBorder="1" applyAlignment="1">
      <alignment horizontal="center" vertical="center" wrapText="1"/>
    </xf>
    <xf numFmtId="2" fontId="4" fillId="0" borderId="43" xfId="7" applyNumberFormat="1" applyFont="1" applyBorder="1" applyAlignment="1">
      <alignment horizontal="center" vertical="center" wrapText="1"/>
    </xf>
    <xf numFmtId="2" fontId="4" fillId="0" borderId="42" xfId="7" applyNumberFormat="1" applyFont="1" applyBorder="1" applyAlignment="1">
      <alignment horizontal="center" vertical="center" wrapText="1"/>
    </xf>
    <xf numFmtId="0" fontId="3" fillId="0" borderId="0" xfId="8" applyNumberFormat="1" applyFill="1"/>
    <xf numFmtId="4" fontId="3" fillId="0" borderId="0" xfId="8" applyNumberFormat="1" applyFont="1" applyFill="1" applyBorder="1"/>
    <xf numFmtId="0" fontId="3" fillId="0" borderId="0" xfId="8" applyNumberFormat="1" applyFill="1" applyBorder="1"/>
    <xf numFmtId="4" fontId="4" fillId="0" borderId="30" xfId="8" applyNumberFormat="1" applyFont="1" applyFill="1" applyBorder="1"/>
    <xf numFmtId="4" fontId="4" fillId="0" borderId="35" xfId="8" applyNumberFormat="1" applyFont="1" applyFill="1" applyBorder="1"/>
    <xf numFmtId="4" fontId="4" fillId="0" borderId="72" xfId="8" applyNumberFormat="1" applyFont="1" applyFill="1" applyBorder="1" applyAlignment="1">
      <alignment horizontal="right"/>
    </xf>
    <xf numFmtId="4" fontId="4" fillId="0" borderId="45" xfId="8" applyNumberFormat="1" applyFont="1" applyFill="1" applyBorder="1"/>
    <xf numFmtId="4" fontId="4" fillId="0" borderId="73" xfId="8" applyNumberFormat="1" applyFont="1" applyFill="1" applyBorder="1"/>
    <xf numFmtId="4" fontId="3" fillId="0" borderId="61" xfId="8" applyNumberFormat="1" applyFont="1" applyFill="1" applyBorder="1"/>
    <xf numFmtId="4" fontId="3" fillId="0" borderId="6" xfId="8" applyNumberFormat="1" applyFont="1" applyFill="1" applyBorder="1"/>
    <xf numFmtId="1" fontId="8" fillId="0" borderId="40" xfId="8" applyNumberFormat="1" applyFont="1" applyFill="1" applyBorder="1" applyAlignment="1">
      <alignment horizontal="center" vertical="center"/>
    </xf>
    <xf numFmtId="4" fontId="3" fillId="0" borderId="10" xfId="8" applyNumberFormat="1" applyFont="1" applyFill="1" applyBorder="1"/>
    <xf numFmtId="164" fontId="3" fillId="0" borderId="0" xfId="16" applyFill="1"/>
    <xf numFmtId="4" fontId="4" fillId="0" borderId="42" xfId="8" applyNumberFormat="1" applyFont="1" applyFill="1" applyBorder="1"/>
    <xf numFmtId="4" fontId="4" fillId="0" borderId="74" xfId="8" applyNumberFormat="1" applyFont="1" applyFill="1" applyBorder="1"/>
    <xf numFmtId="4" fontId="4" fillId="0" borderId="75" xfId="8" applyNumberFormat="1" applyFont="1" applyFill="1" applyBorder="1"/>
    <xf numFmtId="4" fontId="4" fillId="0" borderId="76" xfId="8" applyNumberFormat="1" applyFont="1" applyFill="1" applyBorder="1"/>
    <xf numFmtId="1" fontId="12" fillId="0" borderId="43" xfId="8" applyNumberFormat="1" applyFont="1" applyFill="1" applyBorder="1"/>
    <xf numFmtId="0" fontId="8" fillId="0" borderId="42" xfId="8" applyNumberFormat="1" applyFont="1" applyFill="1" applyBorder="1"/>
    <xf numFmtId="0" fontId="8" fillId="0" borderId="11" xfId="8" applyNumberFormat="1" applyFont="1" applyFill="1" applyBorder="1" applyAlignment="1">
      <alignment wrapText="1"/>
    </xf>
    <xf numFmtId="1" fontId="8" fillId="0" borderId="28" xfId="8" applyNumberFormat="1" applyFont="1" applyFill="1" applyBorder="1" applyAlignment="1">
      <alignment horizontal="center" vertical="center"/>
    </xf>
    <xf numFmtId="4" fontId="3" fillId="0" borderId="0" xfId="8" applyNumberFormat="1" applyFill="1"/>
    <xf numFmtId="164" fontId="11" fillId="0" borderId="11" xfId="16" applyFont="1" applyFill="1" applyBorder="1"/>
    <xf numFmtId="4" fontId="3" fillId="0" borderId="39" xfId="8" applyNumberFormat="1" applyFont="1" applyFill="1" applyBorder="1"/>
    <xf numFmtId="4" fontId="3" fillId="0" borderId="17" xfId="8" applyNumberFormat="1" applyFont="1" applyFill="1" applyBorder="1"/>
    <xf numFmtId="1" fontId="4" fillId="0" borderId="17" xfId="8" applyNumberFormat="1" applyFont="1" applyFill="1" applyBorder="1" applyAlignment="1">
      <alignment horizontal="center"/>
    </xf>
    <xf numFmtId="0" fontId="8" fillId="0" borderId="0" xfId="8" applyNumberFormat="1" applyFont="1" applyFill="1"/>
    <xf numFmtId="4" fontId="4" fillId="0" borderId="77" xfId="8" applyNumberFormat="1" applyFont="1" applyFill="1" applyBorder="1"/>
    <xf numFmtId="4" fontId="3" fillId="0" borderId="71" xfId="8" applyNumberFormat="1" applyFont="1" applyFill="1" applyBorder="1"/>
    <xf numFmtId="0" fontId="8" fillId="0" borderId="6" xfId="8" applyNumberFormat="1" applyFont="1" applyFill="1" applyBorder="1" applyAlignment="1">
      <alignment wrapText="1"/>
    </xf>
    <xf numFmtId="1" fontId="8" fillId="0" borderId="41" xfId="8" applyNumberFormat="1" applyFont="1" applyFill="1" applyBorder="1" applyAlignment="1">
      <alignment horizontal="center" vertical="center"/>
    </xf>
    <xf numFmtId="0" fontId="8" fillId="0" borderId="10" xfId="8" applyNumberFormat="1" applyFont="1" applyFill="1" applyBorder="1" applyAlignment="1">
      <alignment wrapText="1"/>
    </xf>
    <xf numFmtId="1" fontId="8" fillId="0" borderId="38" xfId="8" applyNumberFormat="1" applyFont="1" applyFill="1" applyBorder="1" applyAlignment="1">
      <alignment horizontal="center" vertical="center"/>
    </xf>
    <xf numFmtId="0" fontId="8" fillId="0" borderId="78" xfId="8" applyNumberFormat="1" applyFont="1" applyFill="1" applyBorder="1"/>
    <xf numFmtId="0" fontId="8" fillId="0" borderId="69" xfId="8" applyNumberFormat="1" applyFont="1" applyFill="1" applyBorder="1"/>
    <xf numFmtId="0" fontId="8" fillId="0" borderId="0" xfId="8" applyNumberFormat="1" applyFont="1" applyFill="1" applyBorder="1"/>
    <xf numFmtId="0" fontId="5" fillId="0" borderId="37" xfId="8" applyNumberFormat="1" applyFont="1" applyFill="1" applyBorder="1" applyAlignment="1">
      <alignment horizontal="center" wrapText="1"/>
    </xf>
    <xf numFmtId="0" fontId="5" fillId="0" borderId="79" xfId="8" applyNumberFormat="1" applyFont="1" applyFill="1" applyBorder="1" applyAlignment="1">
      <alignment horizontal="center" wrapText="1"/>
    </xf>
    <xf numFmtId="0" fontId="12" fillId="0" borderId="79" xfId="8" applyNumberFormat="1" applyFont="1" applyFill="1" applyBorder="1" applyAlignment="1">
      <alignment horizontal="center" wrapText="1"/>
    </xf>
    <xf numFmtId="0" fontId="12" fillId="0" borderId="43" xfId="8" applyNumberFormat="1" applyFont="1" applyFill="1" applyBorder="1" applyAlignment="1">
      <alignment horizontal="center" wrapText="1"/>
    </xf>
    <xf numFmtId="0" fontId="8" fillId="0" borderId="48" xfId="8" applyNumberFormat="1" applyFont="1" applyFill="1" applyBorder="1" applyAlignment="1">
      <alignment horizontal="center" wrapText="1"/>
    </xf>
    <xf numFmtId="0" fontId="11" fillId="0" borderId="21" xfId="8" applyNumberFormat="1" applyFont="1" applyFill="1" applyBorder="1" applyAlignment="1">
      <alignment horizontal="center"/>
    </xf>
    <xf numFmtId="164" fontId="11" fillId="0" borderId="21" xfId="8" applyFont="1" applyFill="1" applyBorder="1" applyAlignment="1">
      <alignment horizontal="center"/>
    </xf>
    <xf numFmtId="164" fontId="4" fillId="0" borderId="0" xfId="16" applyFont="1" applyFill="1" applyBorder="1" applyAlignment="1">
      <alignment horizontal="center"/>
    </xf>
    <xf numFmtId="4" fontId="4" fillId="0" borderId="0" xfId="8" applyNumberFormat="1" applyFont="1" applyFill="1" applyBorder="1" applyAlignment="1">
      <alignment horizontal="center"/>
    </xf>
    <xf numFmtId="0" fontId="8" fillId="0" borderId="43" xfId="8" applyNumberFormat="1" applyFont="1" applyFill="1" applyBorder="1"/>
    <xf numFmtId="0" fontId="12" fillId="0" borderId="42" xfId="8" applyNumberFormat="1" applyFont="1" applyFill="1" applyBorder="1" applyAlignment="1">
      <alignment horizontal="center" wrapText="1"/>
    </xf>
    <xf numFmtId="0" fontId="8" fillId="0" borderId="20" xfId="8" applyNumberFormat="1" applyFont="1" applyFill="1" applyBorder="1"/>
    <xf numFmtId="164" fontId="3" fillId="0" borderId="0" xfId="16" applyFill="1" applyBorder="1"/>
    <xf numFmtId="4" fontId="3" fillId="0" borderId="0" xfId="8" applyNumberFormat="1" applyFill="1" applyBorder="1"/>
    <xf numFmtId="4" fontId="4" fillId="0" borderId="36" xfId="8" applyNumberFormat="1" applyFont="1" applyFill="1" applyBorder="1"/>
    <xf numFmtId="184" fontId="3" fillId="0" borderId="0" xfId="8" applyNumberFormat="1" applyFill="1"/>
    <xf numFmtId="1" fontId="4" fillId="0" borderId="69" xfId="8" applyNumberFormat="1" applyFont="1" applyFill="1" applyBorder="1" applyAlignment="1">
      <alignment horizontal="center"/>
    </xf>
    <xf numFmtId="0" fontId="12" fillId="0" borderId="43" xfId="8" applyNumberFormat="1" applyFont="1" applyFill="1" applyBorder="1"/>
    <xf numFmtId="0" fontId="8" fillId="0" borderId="35" xfId="8" applyNumberFormat="1" applyFont="1" applyFill="1" applyBorder="1"/>
    <xf numFmtId="0" fontId="12" fillId="0" borderId="42" xfId="8" applyNumberFormat="1" applyFont="1" applyFill="1" applyBorder="1"/>
    <xf numFmtId="164" fontId="3" fillId="0" borderId="0" xfId="16" applyFont="1" applyFill="1" applyAlignment="1"/>
    <xf numFmtId="4" fontId="3" fillId="0" borderId="0" xfId="8" applyNumberFormat="1" applyFont="1" applyFill="1" applyAlignment="1"/>
    <xf numFmtId="10" fontId="35" fillId="0" borderId="11" xfId="19" applyNumberFormat="1" applyFont="1" applyFill="1" applyBorder="1" applyAlignment="1">
      <alignment horizontal="center" wrapText="1"/>
    </xf>
    <xf numFmtId="10" fontId="11" fillId="0" borderId="0" xfId="19" applyNumberFormat="1" applyFont="1" applyFill="1" applyAlignment="1">
      <alignment wrapText="1"/>
    </xf>
    <xf numFmtId="10" fontId="21" fillId="0" borderId="11" xfId="19" applyNumberFormat="1" applyFont="1" applyFill="1" applyBorder="1" applyAlignment="1">
      <alignment horizontal="right" wrapText="1"/>
    </xf>
    <xf numFmtId="10" fontId="35" fillId="0" borderId="11" xfId="19" applyNumberFormat="1" applyFont="1" applyFill="1" applyBorder="1" applyAlignment="1">
      <alignment horizontal="right" wrapText="1"/>
    </xf>
    <xf numFmtId="10" fontId="33" fillId="0" borderId="0" xfId="19" applyNumberFormat="1" applyFont="1" applyFill="1"/>
    <xf numFmtId="10" fontId="12" fillId="0" borderId="11" xfId="19" applyNumberFormat="1" applyFont="1" applyFill="1" applyBorder="1" applyAlignment="1">
      <alignment horizontal="center" wrapText="1"/>
    </xf>
    <xf numFmtId="10" fontId="37" fillId="0" borderId="0" xfId="19" applyNumberFormat="1" applyFont="1" applyAlignment="1">
      <alignment wrapText="1"/>
    </xf>
    <xf numFmtId="10" fontId="38" fillId="0" borderId="11" xfId="19" applyNumberFormat="1" applyFont="1" applyBorder="1" applyAlignment="1">
      <alignment horizontal="right" wrapText="1"/>
    </xf>
    <xf numFmtId="10" fontId="38" fillId="0" borderId="6" xfId="19" applyNumberFormat="1" applyFont="1" applyBorder="1" applyAlignment="1">
      <alignment horizontal="right" wrapText="1"/>
    </xf>
    <xf numFmtId="10" fontId="34" fillId="0" borderId="11" xfId="19" applyNumberFormat="1" applyFont="1" applyBorder="1" applyAlignment="1">
      <alignment horizontal="right" wrapText="1"/>
    </xf>
    <xf numFmtId="10" fontId="36" fillId="0" borderId="0" xfId="19" applyNumberFormat="1" applyFont="1"/>
    <xf numFmtId="10" fontId="33" fillId="0" borderId="0" xfId="19" applyNumberFormat="1" applyFont="1"/>
    <xf numFmtId="0" fontId="40" fillId="0" borderId="11" xfId="7" applyFont="1" applyFill="1" applyBorder="1" applyAlignment="1">
      <alignment horizontal="center"/>
    </xf>
    <xf numFmtId="0" fontId="40" fillId="0" borderId="11" xfId="7" applyFont="1" applyFill="1" applyBorder="1" applyAlignment="1">
      <alignment horizontal="center" wrapText="1"/>
    </xf>
    <xf numFmtId="4" fontId="40" fillId="0" borderId="11" xfId="7" applyNumberFormat="1" applyFont="1" applyFill="1" applyBorder="1" applyAlignment="1">
      <alignment horizontal="center"/>
    </xf>
    <xf numFmtId="10" fontId="40" fillId="0" borderId="11" xfId="19" applyNumberFormat="1" applyFont="1" applyFill="1" applyBorder="1" applyAlignment="1">
      <alignment horizontal="center"/>
    </xf>
    <xf numFmtId="0" fontId="40" fillId="0" borderId="0" xfId="7" applyFont="1" applyFill="1" applyAlignment="1">
      <alignment horizontal="center"/>
    </xf>
    <xf numFmtId="0" fontId="40" fillId="0" borderId="0" xfId="7" applyFont="1" applyFill="1"/>
    <xf numFmtId="0" fontId="41" fillId="0" borderId="0" xfId="7" applyFont="1" applyFill="1" applyAlignment="1">
      <alignment wrapText="1"/>
    </xf>
    <xf numFmtId="4" fontId="41" fillId="0" borderId="0" xfId="7" applyNumberFormat="1" applyFont="1" applyFill="1"/>
    <xf numFmtId="10" fontId="41" fillId="0" borderId="0" xfId="19" applyNumberFormat="1" applyFont="1" applyFill="1"/>
    <xf numFmtId="0" fontId="41" fillId="0" borderId="0" xfId="7" applyFont="1" applyFill="1"/>
    <xf numFmtId="0" fontId="41" fillId="0" borderId="11" xfId="7" applyFont="1" applyFill="1" applyBorder="1"/>
    <xf numFmtId="0" fontId="41" fillId="0" borderId="11" xfId="7" applyFont="1" applyFill="1" applyBorder="1" applyAlignment="1">
      <alignment wrapText="1"/>
    </xf>
    <xf numFmtId="4" fontId="41" fillId="0" borderId="11" xfId="7" applyNumberFormat="1" applyFont="1" applyFill="1" applyBorder="1"/>
    <xf numFmtId="10" fontId="41" fillId="0" borderId="11" xfId="19" applyNumberFormat="1" applyFont="1" applyFill="1" applyBorder="1"/>
    <xf numFmtId="4" fontId="40" fillId="0" borderId="0" xfId="7" applyNumberFormat="1" applyFont="1" applyFill="1"/>
    <xf numFmtId="4" fontId="40" fillId="0" borderId="0" xfId="7" applyNumberFormat="1" applyFont="1" applyFill="1" applyAlignment="1">
      <alignment wrapText="1"/>
    </xf>
    <xf numFmtId="4" fontId="40" fillId="0" borderId="11" xfId="7" applyNumberFormat="1" applyFont="1" applyFill="1" applyBorder="1"/>
    <xf numFmtId="10" fontId="40" fillId="0" borderId="11" xfId="19" applyNumberFormat="1" applyFont="1" applyFill="1" applyBorder="1"/>
    <xf numFmtId="0" fontId="40" fillId="0" borderId="0" xfId="7" applyFont="1" applyFill="1" applyAlignment="1">
      <alignment wrapText="1"/>
    </xf>
    <xf numFmtId="0" fontId="11" fillId="0" borderId="0" xfId="7" applyFont="1" applyFill="1"/>
    <xf numFmtId="0" fontId="11" fillId="0" borderId="0" xfId="7" applyFont="1" applyFill="1" applyAlignment="1">
      <alignment wrapText="1"/>
    </xf>
    <xf numFmtId="4" fontId="11" fillId="0" borderId="0" xfId="18" applyNumberFormat="1" applyFont="1" applyFill="1"/>
    <xf numFmtId="10" fontId="11" fillId="0" borderId="0" xfId="19" applyNumberFormat="1" applyFont="1" applyFill="1"/>
    <xf numFmtId="0" fontId="32" fillId="0" borderId="0" xfId="7" applyFont="1" applyFill="1" applyAlignment="1">
      <alignment wrapText="1"/>
    </xf>
    <xf numFmtId="4" fontId="33" fillId="0" borderId="0" xfId="7" applyNumberFormat="1" applyFont="1" applyFill="1"/>
    <xf numFmtId="0" fontId="33" fillId="0" borderId="0" xfId="7" applyFont="1" applyFill="1"/>
    <xf numFmtId="4" fontId="11" fillId="0" borderId="0" xfId="7" applyNumberFormat="1" applyFont="1" applyFill="1"/>
    <xf numFmtId="10" fontId="30" fillId="0" borderId="11" xfId="19" applyNumberFormat="1" applyFont="1" applyBorder="1" applyAlignment="1">
      <alignment horizontal="center"/>
    </xf>
    <xf numFmtId="10" fontId="28" fillId="0" borderId="0" xfId="19" applyNumberFormat="1" applyFont="1"/>
    <xf numFmtId="10" fontId="28" fillId="0" borderId="11" xfId="19" applyNumberFormat="1" applyFont="1" applyBorder="1"/>
    <xf numFmtId="10" fontId="30" fillId="0" borderId="11" xfId="19" applyNumberFormat="1" applyFont="1" applyBorder="1"/>
    <xf numFmtId="10" fontId="30" fillId="0" borderId="0" xfId="19" applyNumberFormat="1" applyFont="1"/>
    <xf numFmtId="10" fontId="32" fillId="8" borderId="0" xfId="19" applyNumberFormat="1" applyFont="1" applyFill="1"/>
    <xf numFmtId="10" fontId="32" fillId="0" borderId="11" xfId="19" applyNumberFormat="1" applyFont="1" applyBorder="1"/>
    <xf numFmtId="10" fontId="32" fillId="0" borderId="0" xfId="19" applyNumberFormat="1" applyFont="1"/>
    <xf numFmtId="10" fontId="33" fillId="0" borderId="11" xfId="19" applyNumberFormat="1" applyFont="1" applyBorder="1"/>
    <xf numFmtId="10" fontId="32" fillId="0" borderId="11" xfId="19" applyNumberFormat="1" applyFont="1" applyBorder="1" applyAlignment="1">
      <alignment wrapText="1"/>
    </xf>
    <xf numFmtId="10" fontId="2" fillId="0" borderId="0" xfId="19" applyNumberFormat="1" applyFont="1" applyAlignment="1">
      <alignment horizontal="center"/>
    </xf>
    <xf numFmtId="10" fontId="2" fillId="0" borderId="0" xfId="19" applyNumberFormat="1" applyFont="1"/>
    <xf numFmtId="10" fontId="0" fillId="0" borderId="0" xfId="19" applyNumberFormat="1" applyFont="1"/>
    <xf numFmtId="10" fontId="2" fillId="0" borderId="11" xfId="19" applyNumberFormat="1" applyFont="1" applyBorder="1" applyAlignment="1">
      <alignment horizontal="center"/>
    </xf>
    <xf numFmtId="10" fontId="0" fillId="0" borderId="11" xfId="19" applyNumberFormat="1" applyFont="1" applyBorder="1"/>
    <xf numFmtId="10" fontId="2" fillId="0" borderId="11" xfId="19" applyNumberFormat="1" applyFont="1" applyBorder="1"/>
    <xf numFmtId="10" fontId="2" fillId="8" borderId="64" xfId="19" applyNumberFormat="1" applyFont="1" applyFill="1" applyBorder="1" applyAlignment="1">
      <alignment horizontal="center" wrapText="1"/>
    </xf>
    <xf numFmtId="10" fontId="2" fillId="8" borderId="19" xfId="19" applyNumberFormat="1" applyFont="1" applyFill="1" applyBorder="1" applyAlignment="1">
      <alignment horizontal="center" wrapText="1"/>
    </xf>
    <xf numFmtId="10" fontId="2" fillId="0" borderId="44" xfId="19" applyNumberFormat="1" applyFont="1" applyBorder="1"/>
    <xf numFmtId="10" fontId="2" fillId="8" borderId="0" xfId="19" applyNumberFormat="1" applyFont="1" applyFill="1"/>
    <xf numFmtId="10" fontId="2" fillId="0" borderId="64" xfId="19" applyNumberFormat="1" applyFont="1" applyBorder="1"/>
    <xf numFmtId="10" fontId="2" fillId="0" borderId="64" xfId="19" applyNumberFormat="1" applyFont="1" applyBorder="1" applyAlignment="1">
      <alignment wrapText="1"/>
    </xf>
    <xf numFmtId="10" fontId="2" fillId="0" borderId="12" xfId="19" applyNumberFormat="1" applyFont="1" applyBorder="1" applyAlignment="1">
      <alignment horizontal="center" wrapText="1"/>
    </xf>
    <xf numFmtId="2" fontId="10" fillId="0" borderId="42" xfId="7" applyNumberFormat="1" applyFont="1" applyFill="1" applyBorder="1" applyAlignment="1">
      <alignment horizontal="center" vertical="center" wrapText="1"/>
    </xf>
    <xf numFmtId="2" fontId="10" fillId="0" borderId="43" xfId="7" applyNumberFormat="1" applyFont="1" applyFill="1" applyBorder="1" applyAlignment="1">
      <alignment horizontal="center" vertical="center" wrapText="1"/>
    </xf>
    <xf numFmtId="4" fontId="10" fillId="0" borderId="43" xfId="7" applyNumberFormat="1" applyFont="1" applyFill="1" applyBorder="1" applyAlignment="1">
      <alignment horizontal="center" vertical="center" wrapText="1"/>
    </xf>
    <xf numFmtId="4" fontId="10" fillId="0" borderId="44" xfId="7" applyNumberFormat="1" applyFont="1" applyFill="1" applyBorder="1" applyAlignment="1">
      <alignment horizontal="center" vertical="center" wrapText="1"/>
    </xf>
    <xf numFmtId="0" fontId="10" fillId="0" borderId="69" xfId="7" applyFont="1" applyFill="1" applyBorder="1"/>
    <xf numFmtId="4" fontId="9" fillId="0" borderId="69" xfId="7" applyNumberFormat="1" applyFont="1" applyFill="1" applyBorder="1"/>
    <xf numFmtId="4" fontId="9" fillId="0" borderId="17" xfId="7" applyNumberFormat="1" applyFont="1" applyFill="1" applyBorder="1"/>
    <xf numFmtId="4" fontId="9" fillId="0" borderId="46" xfId="7" applyNumberFormat="1" applyFont="1" applyFill="1" applyBorder="1"/>
    <xf numFmtId="0" fontId="9" fillId="0" borderId="40" xfId="7" applyFont="1" applyFill="1" applyBorder="1"/>
    <xf numFmtId="0" fontId="9" fillId="0" borderId="11" xfId="7" applyFont="1" applyFill="1" applyBorder="1" applyAlignment="1">
      <alignment wrapText="1"/>
    </xf>
    <xf numFmtId="4" fontId="9" fillId="0" borderId="11" xfId="7" applyNumberFormat="1" applyFont="1" applyFill="1" applyBorder="1"/>
    <xf numFmtId="4" fontId="9" fillId="0" borderId="12" xfId="7" applyNumberFormat="1" applyFont="1" applyFill="1" applyBorder="1"/>
    <xf numFmtId="4" fontId="9" fillId="0" borderId="58" xfId="7" applyNumberFormat="1" applyFont="1" applyFill="1" applyBorder="1"/>
    <xf numFmtId="0" fontId="10" fillId="0" borderId="42" xfId="7" applyFont="1" applyFill="1" applyBorder="1"/>
    <xf numFmtId="0" fontId="10" fillId="0" borderId="45" xfId="7" applyFont="1" applyFill="1" applyBorder="1" applyAlignment="1">
      <alignment wrapText="1"/>
    </xf>
    <xf numFmtId="4" fontId="10" fillId="0" borderId="43" xfId="7" applyNumberFormat="1" applyFont="1" applyFill="1" applyBorder="1"/>
    <xf numFmtId="4" fontId="10" fillId="0" borderId="44" xfId="7" applyNumberFormat="1" applyFont="1" applyFill="1" applyBorder="1"/>
    <xf numFmtId="0" fontId="10" fillId="0" borderId="17" xfId="7" applyFont="1" applyFill="1" applyBorder="1"/>
    <xf numFmtId="4" fontId="10" fillId="0" borderId="10" xfId="7" applyNumberFormat="1" applyFont="1" applyFill="1" applyBorder="1"/>
    <xf numFmtId="4" fontId="9" fillId="0" borderId="16" xfId="7" applyNumberFormat="1" applyFont="1" applyFill="1" applyBorder="1"/>
    <xf numFmtId="4" fontId="9" fillId="0" borderId="39" xfId="7" applyNumberFormat="1" applyFont="1" applyFill="1" applyBorder="1"/>
    <xf numFmtId="0" fontId="9" fillId="0" borderId="28" xfId="7" applyFont="1" applyFill="1" applyBorder="1"/>
    <xf numFmtId="0" fontId="9" fillId="0" borderId="0" xfId="7" applyFont="1" applyFill="1" applyAlignment="1">
      <alignment wrapText="1"/>
    </xf>
    <xf numFmtId="4" fontId="9" fillId="0" borderId="15" xfId="7" applyNumberFormat="1" applyFont="1" applyFill="1" applyBorder="1"/>
    <xf numFmtId="4" fontId="9" fillId="0" borderId="29" xfId="7" applyNumberFormat="1" applyFont="1" applyFill="1" applyBorder="1"/>
    <xf numFmtId="0" fontId="9" fillId="0" borderId="41" xfId="7" applyFont="1" applyFill="1" applyBorder="1"/>
    <xf numFmtId="0" fontId="9" fillId="0" borderId="6" xfId="7" applyFont="1" applyFill="1" applyBorder="1" applyAlignment="1">
      <alignment wrapText="1"/>
    </xf>
    <xf numFmtId="4" fontId="9" fillId="0" borderId="13" xfId="7" applyNumberFormat="1" applyFont="1" applyFill="1" applyBorder="1"/>
    <xf numFmtId="4" fontId="9" fillId="0" borderId="71" xfId="7" applyNumberFormat="1" applyFont="1" applyFill="1" applyBorder="1"/>
    <xf numFmtId="0" fontId="10" fillId="0" borderId="45" xfId="7" applyFont="1" applyFill="1" applyBorder="1"/>
    <xf numFmtId="0" fontId="10" fillId="0" borderId="42" xfId="7" applyFont="1" applyFill="1" applyBorder="1" applyAlignment="1">
      <alignment wrapText="1"/>
    </xf>
    <xf numFmtId="4" fontId="10" fillId="0" borderId="45" xfId="7" applyNumberFormat="1" applyFont="1" applyFill="1" applyBorder="1"/>
    <xf numFmtId="0" fontId="9" fillId="0" borderId="66" xfId="7" applyFont="1" applyFill="1" applyBorder="1"/>
    <xf numFmtId="0" fontId="9" fillId="0" borderId="25" xfId="7" applyFont="1" applyFill="1" applyBorder="1" applyAlignment="1">
      <alignment wrapText="1"/>
    </xf>
    <xf numFmtId="4" fontId="9" fillId="0" borderId="25" xfId="7" applyNumberFormat="1" applyFont="1" applyFill="1" applyBorder="1"/>
    <xf numFmtId="4" fontId="9" fillId="0" borderId="70" xfId="7" applyNumberFormat="1" applyFont="1" applyFill="1" applyBorder="1"/>
    <xf numFmtId="4" fontId="9" fillId="0" borderId="67" xfId="7" applyNumberFormat="1" applyFont="1" applyFill="1" applyBorder="1"/>
    <xf numFmtId="4" fontId="9" fillId="0" borderId="12" xfId="14" applyNumberFormat="1" applyFont="1" applyFill="1" applyBorder="1"/>
    <xf numFmtId="4" fontId="10" fillId="0" borderId="49" xfId="7" applyNumberFormat="1" applyFont="1" applyFill="1" applyBorder="1"/>
    <xf numFmtId="4" fontId="10" fillId="0" borderId="0" xfId="7" applyNumberFormat="1" applyFont="1" applyFill="1"/>
    <xf numFmtId="4" fontId="9" fillId="0" borderId="42" xfId="7" applyNumberFormat="1" applyFont="1" applyFill="1" applyBorder="1"/>
    <xf numFmtId="4" fontId="10" fillId="0" borderId="35" xfId="7" applyNumberFormat="1" applyFont="1" applyFill="1" applyBorder="1" applyAlignment="1">
      <alignment wrapText="1"/>
    </xf>
    <xf numFmtId="4" fontId="10" fillId="0" borderId="42" xfId="7" applyNumberFormat="1" applyFont="1" applyFill="1" applyBorder="1"/>
    <xf numFmtId="174" fontId="1" fillId="0" borderId="0" xfId="15" applyFont="1" applyFill="1"/>
    <xf numFmtId="164" fontId="9" fillId="0" borderId="0" xfId="16" applyFont="1" applyFill="1"/>
    <xf numFmtId="0" fontId="3" fillId="0" borderId="0" xfId="2" applyNumberFormat="1" applyAlignment="1">
      <alignment horizontal="center"/>
    </xf>
    <xf numFmtId="0" fontId="4" fillId="0" borderId="0" xfId="2" applyNumberFormat="1" applyFont="1" applyAlignment="1">
      <alignment horizontal="center"/>
    </xf>
    <xf numFmtId="0" fontId="5" fillId="3" borderId="15" xfId="2" applyNumberFormat="1" applyFont="1" applyFill="1" applyBorder="1" applyAlignment="1">
      <alignment horizontal="center"/>
    </xf>
    <xf numFmtId="0" fontId="5" fillId="3" borderId="0" xfId="2" applyNumberFormat="1" applyFont="1" applyFill="1" applyBorder="1" applyAlignment="1">
      <alignment horizontal="center"/>
    </xf>
    <xf numFmtId="0" fontId="5" fillId="3" borderId="9" xfId="2" applyNumberFormat="1" applyFont="1" applyFill="1" applyBorder="1" applyAlignment="1">
      <alignment horizontal="center"/>
    </xf>
    <xf numFmtId="0" fontId="5" fillId="3" borderId="16" xfId="2" applyNumberFormat="1" applyFont="1" applyFill="1" applyBorder="1" applyAlignment="1">
      <alignment horizontal="center"/>
    </xf>
    <xf numFmtId="0" fontId="5" fillId="3" borderId="17" xfId="2" applyNumberFormat="1" applyFont="1" applyFill="1" applyBorder="1" applyAlignment="1">
      <alignment horizontal="center"/>
    </xf>
    <xf numFmtId="0" fontId="5" fillId="3" borderId="18" xfId="2" applyNumberFormat="1" applyFont="1" applyFill="1" applyBorder="1" applyAlignment="1">
      <alignment horizontal="center"/>
    </xf>
    <xf numFmtId="0" fontId="13" fillId="0" borderId="0" xfId="2" applyNumberFormat="1" applyFont="1" applyBorder="1" applyAlignment="1">
      <alignment horizontal="center"/>
    </xf>
    <xf numFmtId="0" fontId="8" fillId="3" borderId="13" xfId="2" applyNumberFormat="1" applyFont="1" applyFill="1" applyBorder="1" applyAlignment="1">
      <alignment horizontal="center"/>
    </xf>
    <xf numFmtId="0" fontId="8" fillId="3" borderId="14" xfId="2" applyNumberFormat="1" applyFont="1" applyFill="1" applyBorder="1" applyAlignment="1">
      <alignment horizontal="center"/>
    </xf>
    <xf numFmtId="0" fontId="8" fillId="3" borderId="7" xfId="2" applyNumberFormat="1" applyFont="1" applyFill="1" applyBorder="1" applyAlignment="1">
      <alignment horizontal="center"/>
    </xf>
    <xf numFmtId="0" fontId="13" fillId="0" borderId="0" xfId="2" applyNumberFormat="1" applyFont="1" applyAlignment="1">
      <alignment horizontal="center"/>
    </xf>
    <xf numFmtId="0" fontId="16" fillId="0" borderId="22" xfId="2" applyNumberFormat="1" applyFont="1" applyFill="1" applyBorder="1" applyAlignment="1">
      <alignment horizontal="center" vertical="center"/>
    </xf>
    <xf numFmtId="0" fontId="16" fillId="0" borderId="27" xfId="2" applyNumberFormat="1" applyFont="1" applyFill="1" applyBorder="1" applyAlignment="1">
      <alignment horizontal="center" vertical="center"/>
    </xf>
    <xf numFmtId="0" fontId="16" fillId="0" borderId="30" xfId="2" applyNumberFormat="1" applyFont="1" applyFill="1" applyBorder="1" applyAlignment="1">
      <alignment horizontal="center" vertical="center"/>
    </xf>
    <xf numFmtId="0" fontId="16" fillId="0" borderId="23" xfId="2" applyNumberFormat="1" applyFont="1" applyFill="1" applyBorder="1" applyAlignment="1">
      <alignment horizontal="center" vertical="center"/>
    </xf>
    <xf numFmtId="0" fontId="16" fillId="0" borderId="28" xfId="2" applyNumberFormat="1" applyFont="1" applyFill="1" applyBorder="1" applyAlignment="1">
      <alignment horizontal="center" vertical="center"/>
    </xf>
    <xf numFmtId="0" fontId="16" fillId="0" borderId="31" xfId="2" applyNumberFormat="1" applyFont="1" applyFill="1" applyBorder="1" applyAlignment="1">
      <alignment horizontal="center" vertical="center"/>
    </xf>
    <xf numFmtId="0" fontId="5" fillId="0" borderId="0" xfId="2" applyNumberFormat="1" applyFont="1" applyBorder="1" applyAlignment="1">
      <alignment horizontal="center" vertical="center"/>
    </xf>
    <xf numFmtId="0" fontId="5" fillId="0" borderId="0" xfId="2" applyNumberFormat="1" applyFont="1" applyFill="1" applyBorder="1" applyAlignment="1">
      <alignment horizontal="center" vertical="center"/>
    </xf>
    <xf numFmtId="0" fontId="5" fillId="0" borderId="21" xfId="2" applyNumberFormat="1" applyFont="1" applyBorder="1" applyAlignment="1">
      <alignment horizontal="center" vertical="center"/>
    </xf>
    <xf numFmtId="0" fontId="16" fillId="0" borderId="25" xfId="2" applyNumberFormat="1" applyFont="1" applyFill="1" applyBorder="1" applyAlignment="1">
      <alignment horizontal="center" vertical="center" wrapText="1"/>
    </xf>
    <xf numFmtId="0" fontId="16" fillId="0" borderId="11" xfId="2" applyNumberFormat="1" applyFont="1" applyFill="1" applyBorder="1" applyAlignment="1">
      <alignment horizontal="center" vertical="center" wrapText="1"/>
    </xf>
    <xf numFmtId="0" fontId="16" fillId="0" borderId="33" xfId="2" applyNumberFormat="1" applyFont="1" applyFill="1" applyBorder="1" applyAlignment="1">
      <alignment horizontal="center" vertical="center" wrapText="1"/>
    </xf>
    <xf numFmtId="1" fontId="14" fillId="5" borderId="49" xfId="2" applyNumberFormat="1" applyFont="1" applyFill="1" applyBorder="1" applyAlignment="1">
      <alignment horizontal="left" vertical="center" wrapText="1"/>
    </xf>
    <xf numFmtId="0" fontId="8" fillId="0" borderId="0" xfId="2" applyNumberFormat="1" applyFont="1" applyFill="1" applyBorder="1" applyAlignment="1">
      <alignment horizontal="left" vertical="center" wrapText="1"/>
    </xf>
    <xf numFmtId="0" fontId="16" fillId="0" borderId="24" xfId="2" applyNumberFormat="1" applyFont="1" applyFill="1" applyBorder="1" applyAlignment="1">
      <alignment horizontal="center" vertical="center" wrapText="1"/>
    </xf>
    <xf numFmtId="0" fontId="16" fillId="0" borderId="8" xfId="2" applyNumberFormat="1" applyFont="1" applyFill="1" applyBorder="1" applyAlignment="1">
      <alignment horizontal="center" vertical="center" wrapText="1"/>
    </xf>
    <xf numFmtId="0" fontId="16" fillId="0" borderId="32" xfId="2" applyNumberFormat="1" applyFont="1" applyFill="1" applyBorder="1" applyAlignment="1">
      <alignment horizontal="center" vertical="center" wrapText="1"/>
    </xf>
    <xf numFmtId="10" fontId="18" fillId="0" borderId="26" xfId="2" applyNumberFormat="1" applyFont="1" applyFill="1" applyBorder="1" applyAlignment="1">
      <alignment horizontal="center" vertical="center" wrapText="1"/>
    </xf>
    <xf numFmtId="10" fontId="18" fillId="0" borderId="29" xfId="2" applyNumberFormat="1" applyFont="1" applyFill="1" applyBorder="1" applyAlignment="1">
      <alignment horizontal="center" vertical="center" wrapText="1"/>
    </xf>
    <xf numFmtId="10" fontId="18" fillId="0" borderId="34" xfId="2" applyNumberFormat="1" applyFont="1" applyFill="1" applyBorder="1" applyAlignment="1">
      <alignment horizontal="center" vertical="center" wrapText="1"/>
    </xf>
    <xf numFmtId="0" fontId="16" fillId="0" borderId="0" xfId="2" applyNumberFormat="1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4" fontId="5" fillId="0" borderId="0" xfId="2" applyNumberFormat="1" applyFont="1" applyAlignment="1">
      <alignment horizontal="center" vertical="center"/>
    </xf>
    <xf numFmtId="0" fontId="16" fillId="0" borderId="35" xfId="2" applyNumberFormat="1" applyFont="1" applyBorder="1" applyAlignment="1">
      <alignment horizontal="center" vertical="center"/>
    </xf>
    <xf numFmtId="0" fontId="16" fillId="0" borderId="36" xfId="2" applyNumberFormat="1" applyFont="1" applyBorder="1" applyAlignment="1">
      <alignment horizontal="center" vertical="center"/>
    </xf>
    <xf numFmtId="0" fontId="16" fillId="0" borderId="37" xfId="2" applyNumberFormat="1" applyFont="1" applyBorder="1" applyAlignment="1">
      <alignment horizontal="center" vertical="center"/>
    </xf>
    <xf numFmtId="0" fontId="16" fillId="0" borderId="38" xfId="2" applyNumberFormat="1" applyFont="1" applyFill="1" applyBorder="1" applyAlignment="1">
      <alignment horizontal="center" vertical="center"/>
    </xf>
    <xf numFmtId="0" fontId="16" fillId="0" borderId="40" xfId="2" applyNumberFormat="1" applyFont="1" applyFill="1" applyBorder="1" applyAlignment="1">
      <alignment horizontal="center" vertical="center"/>
    </xf>
    <xf numFmtId="0" fontId="16" fillId="0" borderId="54" xfId="2" applyNumberFormat="1" applyFont="1" applyFill="1" applyBorder="1" applyAlignment="1">
      <alignment horizontal="center" vertical="center"/>
    </xf>
    <xf numFmtId="0" fontId="16" fillId="0" borderId="10" xfId="2" applyNumberFormat="1" applyFont="1" applyFill="1" applyBorder="1" applyAlignment="1">
      <alignment horizontal="center" vertical="center" wrapText="1"/>
    </xf>
    <xf numFmtId="3" fontId="22" fillId="0" borderId="18" xfId="2" applyNumberFormat="1" applyFont="1" applyFill="1" applyBorder="1" applyAlignment="1">
      <alignment horizontal="center" vertical="center" wrapText="1"/>
    </xf>
    <xf numFmtId="3" fontId="22" fillId="0" borderId="19" xfId="2" applyNumberFormat="1" applyFont="1" applyFill="1" applyBorder="1" applyAlignment="1">
      <alignment horizontal="center" vertical="center" wrapText="1"/>
    </xf>
    <xf numFmtId="3" fontId="22" fillId="0" borderId="57" xfId="2" applyNumberFormat="1" applyFont="1" applyFill="1" applyBorder="1" applyAlignment="1">
      <alignment horizontal="center" vertical="center" wrapText="1"/>
    </xf>
    <xf numFmtId="4" fontId="19" fillId="0" borderId="0" xfId="2" applyNumberFormat="1" applyFont="1" applyBorder="1" applyAlignment="1">
      <alignment horizontal="center" vertical="center"/>
    </xf>
    <xf numFmtId="1" fontId="24" fillId="5" borderId="0" xfId="2" applyNumberFormat="1" applyFont="1" applyFill="1" applyBorder="1" applyAlignment="1">
      <alignment horizontal="left" vertical="center" wrapText="1"/>
    </xf>
    <xf numFmtId="3" fontId="16" fillId="0" borderId="23" xfId="2" applyNumberFormat="1" applyFont="1" applyFill="1" applyBorder="1" applyAlignment="1">
      <alignment horizontal="center" vertical="center" wrapText="1"/>
    </xf>
    <xf numFmtId="3" fontId="16" fillId="0" borderId="28" xfId="2" applyNumberFormat="1" applyFont="1" applyFill="1" applyBorder="1" applyAlignment="1">
      <alignment horizontal="center" vertical="center" wrapText="1"/>
    </xf>
    <xf numFmtId="3" fontId="16" fillId="0" borderId="31" xfId="2" applyNumberFormat="1" applyFont="1" applyFill="1" applyBorder="1" applyAlignment="1">
      <alignment horizontal="center" vertical="center" wrapText="1"/>
    </xf>
    <xf numFmtId="3" fontId="16" fillId="0" borderId="24" xfId="2" applyNumberFormat="1" applyFont="1" applyFill="1" applyBorder="1" applyAlignment="1">
      <alignment horizontal="center" vertical="center" wrapText="1"/>
    </xf>
    <xf numFmtId="3" fontId="16" fillId="0" borderId="8" xfId="2" applyNumberFormat="1" applyFont="1" applyFill="1" applyBorder="1" applyAlignment="1">
      <alignment horizontal="center" vertical="center" wrapText="1"/>
    </xf>
    <xf numFmtId="3" fontId="16" fillId="0" borderId="32" xfId="2" applyNumberFormat="1" applyFont="1" applyFill="1" applyBorder="1" applyAlignment="1">
      <alignment horizontal="center" vertical="center" wrapText="1"/>
    </xf>
    <xf numFmtId="3" fontId="16" fillId="0" borderId="26" xfId="2" applyNumberFormat="1" applyFont="1" applyFill="1" applyBorder="1" applyAlignment="1">
      <alignment horizontal="center" vertical="center" wrapText="1"/>
    </xf>
    <xf numFmtId="3" fontId="16" fillId="0" borderId="29" xfId="2" applyNumberFormat="1" applyFont="1" applyFill="1" applyBorder="1" applyAlignment="1">
      <alignment horizontal="center" vertical="center" wrapText="1"/>
    </xf>
    <xf numFmtId="3" fontId="16" fillId="0" borderId="34" xfId="2" applyNumberFormat="1" applyFont="1" applyFill="1" applyBorder="1" applyAlignment="1">
      <alignment horizontal="center" vertical="center" wrapText="1"/>
    </xf>
    <xf numFmtId="0" fontId="17" fillId="0" borderId="24" xfId="2" applyNumberFormat="1" applyFont="1" applyFill="1" applyBorder="1" applyAlignment="1">
      <alignment horizontal="center" vertical="center" wrapText="1"/>
    </xf>
    <xf numFmtId="0" fontId="17" fillId="0" borderId="8" xfId="2" applyNumberFormat="1" applyFont="1" applyFill="1" applyBorder="1" applyAlignment="1">
      <alignment horizontal="center" vertical="center" wrapText="1"/>
    </xf>
    <xf numFmtId="0" fontId="17" fillId="0" borderId="32" xfId="2" applyNumberFormat="1" applyFont="1" applyFill="1" applyBorder="1" applyAlignment="1">
      <alignment horizontal="center" vertical="center" wrapText="1"/>
    </xf>
    <xf numFmtId="10" fontId="22" fillId="0" borderId="63" xfId="2" applyNumberFormat="1" applyFont="1" applyFill="1" applyBorder="1" applyAlignment="1">
      <alignment horizontal="center" vertical="center" wrapText="1"/>
    </xf>
    <xf numFmtId="10" fontId="22" fillId="0" borderId="15" xfId="2" applyNumberFormat="1" applyFont="1" applyFill="1" applyBorder="1" applyAlignment="1">
      <alignment horizontal="center" vertical="center" wrapText="1"/>
    </xf>
    <xf numFmtId="10" fontId="22" fillId="0" borderId="59" xfId="2" applyNumberFormat="1" applyFont="1" applyFill="1" applyBorder="1" applyAlignment="1">
      <alignment horizontal="center" vertical="center" wrapText="1"/>
    </xf>
    <xf numFmtId="0" fontId="16" fillId="0" borderId="0" xfId="2" applyNumberFormat="1" applyFont="1" applyFill="1" applyBorder="1" applyAlignment="1">
      <alignment horizontal="left" vertical="center" wrapText="1"/>
    </xf>
    <xf numFmtId="0" fontId="5" fillId="0" borderId="0" xfId="2" applyNumberFormat="1" applyFont="1" applyFill="1" applyBorder="1" applyAlignment="1">
      <alignment horizontal="left" vertical="center" wrapText="1"/>
    </xf>
    <xf numFmtId="0" fontId="17" fillId="0" borderId="52" xfId="2" applyNumberFormat="1" applyFont="1" applyFill="1" applyBorder="1" applyAlignment="1">
      <alignment horizontal="center" vertical="center"/>
    </xf>
    <xf numFmtId="0" fontId="17" fillId="0" borderId="53" xfId="2" applyNumberFormat="1" applyFont="1" applyFill="1" applyBorder="1" applyAlignment="1">
      <alignment horizontal="center" vertical="center"/>
    </xf>
    <xf numFmtId="0" fontId="17" fillId="0" borderId="56" xfId="2" applyNumberFormat="1" applyFont="1" applyFill="1" applyBorder="1" applyAlignment="1">
      <alignment horizontal="center" vertical="center"/>
    </xf>
    <xf numFmtId="0" fontId="17" fillId="0" borderId="62" xfId="2" applyNumberFormat="1" applyFont="1" applyFill="1" applyBorder="1" applyAlignment="1">
      <alignment horizontal="center" vertical="center"/>
    </xf>
    <xf numFmtId="0" fontId="17" fillId="0" borderId="9" xfId="2" applyNumberFormat="1" applyFont="1" applyFill="1" applyBorder="1" applyAlignment="1">
      <alignment horizontal="center" vertical="center"/>
    </xf>
    <xf numFmtId="0" fontId="17" fillId="0" borderId="60" xfId="2" applyNumberFormat="1" applyFont="1" applyFill="1" applyBorder="1" applyAlignment="1">
      <alignment horizontal="center" vertical="center"/>
    </xf>
    <xf numFmtId="0" fontId="17" fillId="0" borderId="35" xfId="2" applyNumberFormat="1" applyFont="1" applyBorder="1" applyAlignment="1">
      <alignment horizontal="center" vertical="center"/>
    </xf>
    <xf numFmtId="0" fontId="17" fillId="0" borderId="36" xfId="2" applyNumberFormat="1" applyFont="1" applyBorder="1" applyAlignment="1">
      <alignment horizontal="center" vertical="center"/>
    </xf>
    <xf numFmtId="0" fontId="17" fillId="0" borderId="37" xfId="2" applyNumberFormat="1" applyFont="1" applyBorder="1" applyAlignment="1">
      <alignment horizontal="center" vertical="center"/>
    </xf>
    <xf numFmtId="0" fontId="10" fillId="0" borderId="0" xfId="2" applyNumberFormat="1" applyFont="1" applyFill="1" applyBorder="1" applyAlignment="1">
      <alignment horizontal="left" vertical="center" wrapText="1"/>
    </xf>
    <xf numFmtId="0" fontId="27" fillId="0" borderId="0" xfId="2" applyNumberFormat="1" applyFont="1" applyFill="1" applyBorder="1" applyAlignment="1">
      <alignment horizontal="left" vertical="center" wrapText="1"/>
    </xf>
    <xf numFmtId="0" fontId="19" fillId="0" borderId="0" xfId="2" applyNumberFormat="1" applyFont="1" applyFill="1" applyAlignment="1">
      <alignment horizontal="center" vertical="center"/>
    </xf>
    <xf numFmtId="3" fontId="25" fillId="0" borderId="18" xfId="2" applyNumberFormat="1" applyFont="1" applyFill="1" applyBorder="1" applyAlignment="1">
      <alignment horizontal="center" vertical="center" wrapText="1"/>
    </xf>
    <xf numFmtId="3" fontId="25" fillId="0" borderId="19" xfId="2" applyNumberFormat="1" applyFont="1" applyFill="1" applyBorder="1" applyAlignment="1">
      <alignment horizontal="center" vertical="center" wrapText="1"/>
    </xf>
    <xf numFmtId="3" fontId="25" fillId="0" borderId="57" xfId="2" applyNumberFormat="1" applyFont="1" applyFill="1" applyBorder="1" applyAlignment="1">
      <alignment horizontal="center" vertical="center" wrapText="1"/>
    </xf>
    <xf numFmtId="3" fontId="17" fillId="0" borderId="23" xfId="2" applyNumberFormat="1" applyFont="1" applyFill="1" applyBorder="1" applyAlignment="1">
      <alignment horizontal="center" vertical="center" wrapText="1"/>
    </xf>
    <xf numFmtId="3" fontId="17" fillId="0" borderId="28" xfId="2" applyNumberFormat="1" applyFont="1" applyFill="1" applyBorder="1" applyAlignment="1">
      <alignment horizontal="center" vertical="center" wrapText="1"/>
    </xf>
    <xf numFmtId="3" fontId="17" fillId="0" borderId="31" xfId="2" applyNumberFormat="1" applyFont="1" applyFill="1" applyBorder="1" applyAlignment="1">
      <alignment horizontal="center" vertical="center" wrapText="1"/>
    </xf>
    <xf numFmtId="3" fontId="17" fillId="0" borderId="24" xfId="2" applyNumberFormat="1" applyFont="1" applyFill="1" applyBorder="1" applyAlignment="1">
      <alignment horizontal="center" vertical="center" wrapText="1"/>
    </xf>
    <xf numFmtId="3" fontId="17" fillId="0" borderId="8" xfId="2" applyNumberFormat="1" applyFont="1" applyFill="1" applyBorder="1" applyAlignment="1">
      <alignment horizontal="center" vertical="center" wrapText="1"/>
    </xf>
    <xf numFmtId="3" fontId="17" fillId="0" borderId="32" xfId="2" applyNumberFormat="1" applyFont="1" applyFill="1" applyBorder="1" applyAlignment="1">
      <alignment horizontal="center" vertical="center" wrapText="1"/>
    </xf>
    <xf numFmtId="0" fontId="5" fillId="0" borderId="0" xfId="2" applyNumberFormat="1" applyFont="1" applyFill="1" applyAlignment="1">
      <alignment horizontal="center" vertical="center"/>
    </xf>
    <xf numFmtId="4" fontId="4" fillId="0" borderId="0" xfId="2" applyNumberFormat="1" applyFont="1" applyFill="1" applyAlignment="1">
      <alignment horizontal="center" vertical="center"/>
    </xf>
    <xf numFmtId="0" fontId="16" fillId="0" borderId="0" xfId="2" applyNumberFormat="1" applyFont="1" applyFill="1" applyAlignment="1">
      <alignment horizontal="center" vertical="center"/>
    </xf>
    <xf numFmtId="4" fontId="16" fillId="0" borderId="35" xfId="6" applyNumberFormat="1" applyFont="1" applyFill="1" applyBorder="1" applyAlignment="1">
      <alignment horizontal="center" vertical="center"/>
    </xf>
    <xf numFmtId="4" fontId="16" fillId="0" borderId="36" xfId="6" applyNumberFormat="1" applyFont="1" applyFill="1" applyBorder="1" applyAlignment="1">
      <alignment horizontal="center" vertical="center"/>
    </xf>
    <xf numFmtId="4" fontId="16" fillId="0" borderId="37" xfId="6" applyNumberFormat="1" applyFont="1" applyFill="1" applyBorder="1" applyAlignment="1">
      <alignment horizontal="center" vertical="center"/>
    </xf>
    <xf numFmtId="0" fontId="4" fillId="0" borderId="0" xfId="7" applyFont="1" applyAlignment="1">
      <alignment horizontal="center"/>
    </xf>
    <xf numFmtId="0" fontId="4" fillId="0" borderId="0" xfId="8" applyNumberFormat="1" applyFont="1" applyFill="1" applyAlignment="1">
      <alignment horizontal="center"/>
    </xf>
    <xf numFmtId="0" fontId="4" fillId="0" borderId="0" xfId="8" applyNumberFormat="1" applyFont="1" applyFill="1" applyBorder="1" applyAlignment="1">
      <alignment horizontal="center"/>
    </xf>
    <xf numFmtId="0" fontId="5" fillId="0" borderId="50" xfId="8" applyNumberFormat="1" applyFont="1" applyFill="1" applyBorder="1" applyAlignment="1">
      <alignment horizontal="center" vertical="center"/>
    </xf>
    <xf numFmtId="0" fontId="5" fillId="0" borderId="44" xfId="8" applyNumberFormat="1" applyFont="1" applyFill="1" applyBorder="1" applyAlignment="1">
      <alignment horizontal="center" vertical="center"/>
    </xf>
    <xf numFmtId="0" fontId="12" fillId="0" borderId="81" xfId="8" applyNumberFormat="1" applyFont="1" applyFill="1" applyBorder="1" applyAlignment="1">
      <alignment horizontal="center" vertical="center" wrapText="1"/>
    </xf>
    <xf numFmtId="0" fontId="12" fillId="0" borderId="36" xfId="8" applyNumberFormat="1" applyFont="1" applyFill="1" applyBorder="1" applyAlignment="1">
      <alignment horizontal="center" vertical="center" wrapText="1"/>
    </xf>
    <xf numFmtId="0" fontId="12" fillId="0" borderId="80" xfId="8" applyNumberFormat="1" applyFont="1" applyFill="1" applyBorder="1" applyAlignment="1">
      <alignment horizontal="center" vertical="center" wrapText="1"/>
    </xf>
    <xf numFmtId="0" fontId="10" fillId="0" borderId="0" xfId="7" applyFont="1" applyFill="1" applyAlignment="1">
      <alignment horizontal="center"/>
    </xf>
    <xf numFmtId="0" fontId="4" fillId="0" borderId="48" xfId="8" applyNumberFormat="1" applyFont="1" applyFill="1" applyBorder="1" applyAlignment="1">
      <alignment horizontal="center" vertical="center"/>
    </xf>
    <xf numFmtId="0" fontId="4" fillId="0" borderId="37" xfId="8" applyNumberFormat="1" applyFont="1" applyFill="1" applyBorder="1" applyAlignment="1">
      <alignment horizontal="center" vertical="center"/>
    </xf>
    <xf numFmtId="0" fontId="4" fillId="0" borderId="23" xfId="8" applyNumberFormat="1" applyFont="1" applyFill="1" applyBorder="1" applyAlignment="1">
      <alignment horizontal="center" vertical="center" wrapText="1"/>
    </xf>
    <xf numFmtId="0" fontId="4" fillId="0" borderId="31" xfId="8" applyNumberFormat="1" applyFont="1" applyFill="1" applyBorder="1" applyAlignment="1">
      <alignment horizontal="center" vertical="center" wrapText="1"/>
    </xf>
    <xf numFmtId="0" fontId="4" fillId="0" borderId="24" xfId="8" applyNumberFormat="1" applyFont="1" applyFill="1" applyBorder="1" applyAlignment="1">
      <alignment horizontal="center" vertical="center" wrapText="1"/>
    </xf>
    <xf numFmtId="0" fontId="4" fillId="0" borderId="32" xfId="8" applyNumberFormat="1" applyFont="1" applyFill="1" applyBorder="1" applyAlignment="1">
      <alignment horizontal="center" vertical="center" wrapText="1"/>
    </xf>
    <xf numFmtId="0" fontId="4" fillId="0" borderId="48" xfId="8" applyNumberFormat="1" applyFont="1" applyFill="1" applyBorder="1" applyAlignment="1">
      <alignment horizontal="center" vertical="center" wrapText="1"/>
    </xf>
    <xf numFmtId="0" fontId="4" fillId="0" borderId="36" xfId="8" applyNumberFormat="1" applyFont="1" applyFill="1" applyBorder="1" applyAlignment="1">
      <alignment horizontal="center" vertical="center" wrapText="1"/>
    </xf>
    <xf numFmtId="0" fontId="4" fillId="0" borderId="50" xfId="8" applyNumberFormat="1" applyFont="1" applyFill="1" applyBorder="1" applyAlignment="1">
      <alignment horizontal="center" vertical="center" wrapText="1"/>
    </xf>
  </cellXfs>
  <cellStyles count="24">
    <cellStyle name="Estilo 1 2" xfId="14" xr:uid="{B15B2733-6075-4DFC-8264-C33000FA2438}"/>
    <cellStyle name="Millares [0]" xfId="1" builtinId="6"/>
    <cellStyle name="Millares [0] 2" xfId="4" xr:uid="{39583ACE-C470-42E7-B606-43803DAEAC74}"/>
    <cellStyle name="Millares [0] 3" xfId="17" xr:uid="{F4DC99EE-F8FF-46B0-B822-5AC941DC7BD7}"/>
    <cellStyle name="Millares 10" xfId="16" xr:uid="{136FCEEA-EC42-4A97-93C4-B8F97F873A02}"/>
    <cellStyle name="Millares 137" xfId="15" xr:uid="{36FEF8BF-6C1C-49EB-9AAA-0DA2F32E7041}"/>
    <cellStyle name="Millares 2" xfId="3" xr:uid="{EE2E4556-AE87-47DC-B618-2F8CF3FC09F2}"/>
    <cellStyle name="Millares 3" xfId="13" xr:uid="{C8081674-3C0B-473F-B63D-6AD2B66A2F64}"/>
    <cellStyle name="Millares_EJECUCION DE INGRESOS AGOSTO" xfId="22" xr:uid="{3AA231D7-B114-415B-B15E-F9C0F168C4A5}"/>
    <cellStyle name="Moneda [0] 2" xfId="20" xr:uid="{DA38C56B-037D-4DE5-A2B4-0C9637842570}"/>
    <cellStyle name="Moneda 2" xfId="6" xr:uid="{7627AC55-A6CE-421B-B41C-9757144E0449}"/>
    <cellStyle name="Moneda 3" xfId="23" xr:uid="{B1BC16BE-50D2-4E05-8C07-B88314F96D32}"/>
    <cellStyle name="Normal" xfId="0" builtinId="0"/>
    <cellStyle name="Normal 10" xfId="9" xr:uid="{D4876166-52E7-4B27-89D3-D4C9D1FAF1C2}"/>
    <cellStyle name="Normal 10 2" xfId="7" xr:uid="{CDAE3847-BBC8-47C2-BB15-4A0F3C0AC760}"/>
    <cellStyle name="Normal 11" xfId="18" xr:uid="{37242375-C7C3-4EA0-91AA-92AE2E33B32C}"/>
    <cellStyle name="Normal 2" xfId="2" xr:uid="{3640575E-6E46-4374-8ABD-7794AB68BCDF}"/>
    <cellStyle name="Normal 2 2" xfId="10" xr:uid="{EB5C3938-1293-4E94-ABE8-8E4D15988B9A}"/>
    <cellStyle name="Normal_Copia de EJECUCIÓN PRESUPUESTAL DEL MES DE JULUIO 2009 12-08-09 2" xfId="8" xr:uid="{A4ABD86A-1FEE-41B4-9458-F31A3172EF68}"/>
    <cellStyle name="Normal_EJECUCION DE INGRESOS AGOSTO" xfId="21" xr:uid="{0464AC09-580B-4D21-8C96-17FDB6A8C65C}"/>
    <cellStyle name="Normal_Hoja12" xfId="12" xr:uid="{CCA1151A-4D18-46B7-8FDD-AEAF37F509A0}"/>
    <cellStyle name="Normal_Hoja2" xfId="11" xr:uid="{E0537785-143A-4B54-9F59-5AD0176F7B38}"/>
    <cellStyle name="Porcentaje" xfId="19" builtinId="5"/>
    <cellStyle name="Porcentaje 2" xfId="5" xr:uid="{FF2AC08E-F9FE-4777-920E-F4C503E9E1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1295400</xdr:colOff>
      <xdr:row>3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546CEF-453E-4DDA-A753-D1DAFB535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20002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</xdr:row>
      <xdr:rowOff>19050</xdr:rowOff>
    </xdr:from>
    <xdr:to>
      <xdr:col>1</xdr:col>
      <xdr:colOff>1295400</xdr:colOff>
      <xdr:row>7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D9443A-4D7A-4F62-8EE2-40FE3E643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04800"/>
          <a:ext cx="19050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1209675</xdr:colOff>
      <xdr:row>6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9A1009-B1C7-41A7-867A-A10B274EE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21050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25</xdr:row>
      <xdr:rowOff>38100</xdr:rowOff>
    </xdr:from>
    <xdr:ext cx="104775" cy="2190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D9519FE-C293-4242-B976-2813BC53F523}"/>
            </a:ext>
          </a:extLst>
        </xdr:cNvPr>
        <xdr:cNvSpPr txBox="1">
          <a:spLocks noChangeArrowheads="1"/>
        </xdr:cNvSpPr>
      </xdr:nvSpPr>
      <xdr:spPr bwMode="auto">
        <a:xfrm>
          <a:off x="25146000" y="40862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38100</xdr:rowOff>
    </xdr:from>
    <xdr:ext cx="95250" cy="2190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4EBFFA7-5267-4CBE-9F63-405620591833}"/>
            </a:ext>
          </a:extLst>
        </xdr:cNvPr>
        <xdr:cNvSpPr txBox="1">
          <a:spLocks noChangeArrowheads="1"/>
        </xdr:cNvSpPr>
      </xdr:nvSpPr>
      <xdr:spPr bwMode="auto">
        <a:xfrm>
          <a:off x="25908000" y="408622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062E0-F4F7-4649-BA8B-309A5CED31FF}">
  <dimension ref="A1:D34"/>
  <sheetViews>
    <sheetView tabSelected="1" workbookViewId="0">
      <selection activeCell="J13" sqref="J13"/>
    </sheetView>
  </sheetViews>
  <sheetFormatPr baseColWidth="10" defaultColWidth="9.140625" defaultRowHeight="15" x14ac:dyDescent="0.25"/>
  <cols>
    <col min="1" max="1" width="34.42578125" style="38" bestFit="1" customWidth="1"/>
    <col min="2" max="2" width="18.28515625" style="648" bestFit="1" customWidth="1"/>
    <col min="3" max="3" width="20.28515625" style="649" bestFit="1" customWidth="1"/>
    <col min="4" max="4" width="9.140625" style="650" customWidth="1"/>
    <col min="5" max="256" width="9.140625" style="38"/>
    <col min="257" max="257" width="34.42578125" style="38" bestFit="1" customWidth="1"/>
    <col min="258" max="258" width="18.28515625" style="38" bestFit="1" customWidth="1"/>
    <col min="259" max="259" width="20.28515625" style="38" bestFit="1" customWidth="1"/>
    <col min="260" max="512" width="9.140625" style="38"/>
    <col min="513" max="513" width="34.42578125" style="38" bestFit="1" customWidth="1"/>
    <col min="514" max="514" width="18.28515625" style="38" bestFit="1" customWidth="1"/>
    <col min="515" max="515" width="20.28515625" style="38" bestFit="1" customWidth="1"/>
    <col min="516" max="768" width="9.140625" style="38"/>
    <col min="769" max="769" width="34.42578125" style="38" bestFit="1" customWidth="1"/>
    <col min="770" max="770" width="18.28515625" style="38" bestFit="1" customWidth="1"/>
    <col min="771" max="771" width="20.28515625" style="38" bestFit="1" customWidth="1"/>
    <col min="772" max="1024" width="9.140625" style="38"/>
    <col min="1025" max="1025" width="34.42578125" style="38" bestFit="1" customWidth="1"/>
    <col min="1026" max="1026" width="18.28515625" style="38" bestFit="1" customWidth="1"/>
    <col min="1027" max="1027" width="20.28515625" style="38" bestFit="1" customWidth="1"/>
    <col min="1028" max="1280" width="9.140625" style="38"/>
    <col min="1281" max="1281" width="34.42578125" style="38" bestFit="1" customWidth="1"/>
    <col min="1282" max="1282" width="18.28515625" style="38" bestFit="1" customWidth="1"/>
    <col min="1283" max="1283" width="20.28515625" style="38" bestFit="1" customWidth="1"/>
    <col min="1284" max="1536" width="9.140625" style="38"/>
    <col min="1537" max="1537" width="34.42578125" style="38" bestFit="1" customWidth="1"/>
    <col min="1538" max="1538" width="18.28515625" style="38" bestFit="1" customWidth="1"/>
    <col min="1539" max="1539" width="20.28515625" style="38" bestFit="1" customWidth="1"/>
    <col min="1540" max="1792" width="9.140625" style="38"/>
    <col min="1793" max="1793" width="34.42578125" style="38" bestFit="1" customWidth="1"/>
    <col min="1794" max="1794" width="18.28515625" style="38" bestFit="1" customWidth="1"/>
    <col min="1795" max="1795" width="20.28515625" style="38" bestFit="1" customWidth="1"/>
    <col min="1796" max="2048" width="9.140625" style="38"/>
    <col min="2049" max="2049" width="34.42578125" style="38" bestFit="1" customWidth="1"/>
    <col min="2050" max="2050" width="18.28515625" style="38" bestFit="1" customWidth="1"/>
    <col min="2051" max="2051" width="20.28515625" style="38" bestFit="1" customWidth="1"/>
    <col min="2052" max="2304" width="9.140625" style="38"/>
    <col min="2305" max="2305" width="34.42578125" style="38" bestFit="1" customWidth="1"/>
    <col min="2306" max="2306" width="18.28515625" style="38" bestFit="1" customWidth="1"/>
    <col min="2307" max="2307" width="20.28515625" style="38" bestFit="1" customWidth="1"/>
    <col min="2308" max="2560" width="9.140625" style="38"/>
    <col min="2561" max="2561" width="34.42578125" style="38" bestFit="1" customWidth="1"/>
    <col min="2562" max="2562" width="18.28515625" style="38" bestFit="1" customWidth="1"/>
    <col min="2563" max="2563" width="20.28515625" style="38" bestFit="1" customWidth="1"/>
    <col min="2564" max="2816" width="9.140625" style="38"/>
    <col min="2817" max="2817" width="34.42578125" style="38" bestFit="1" customWidth="1"/>
    <col min="2818" max="2818" width="18.28515625" style="38" bestFit="1" customWidth="1"/>
    <col min="2819" max="2819" width="20.28515625" style="38" bestFit="1" customWidth="1"/>
    <col min="2820" max="3072" width="9.140625" style="38"/>
    <col min="3073" max="3073" width="34.42578125" style="38" bestFit="1" customWidth="1"/>
    <col min="3074" max="3074" width="18.28515625" style="38" bestFit="1" customWidth="1"/>
    <col min="3075" max="3075" width="20.28515625" style="38" bestFit="1" customWidth="1"/>
    <col min="3076" max="3328" width="9.140625" style="38"/>
    <col min="3329" max="3329" width="34.42578125" style="38" bestFit="1" customWidth="1"/>
    <col min="3330" max="3330" width="18.28515625" style="38" bestFit="1" customWidth="1"/>
    <col min="3331" max="3331" width="20.28515625" style="38" bestFit="1" customWidth="1"/>
    <col min="3332" max="3584" width="9.140625" style="38"/>
    <col min="3585" max="3585" width="34.42578125" style="38" bestFit="1" customWidth="1"/>
    <col min="3586" max="3586" width="18.28515625" style="38" bestFit="1" customWidth="1"/>
    <col min="3587" max="3587" width="20.28515625" style="38" bestFit="1" customWidth="1"/>
    <col min="3588" max="3840" width="9.140625" style="38"/>
    <col min="3841" max="3841" width="34.42578125" style="38" bestFit="1" customWidth="1"/>
    <col min="3842" max="3842" width="18.28515625" style="38" bestFit="1" customWidth="1"/>
    <col min="3843" max="3843" width="20.28515625" style="38" bestFit="1" customWidth="1"/>
    <col min="3844" max="4096" width="9.140625" style="38"/>
    <col min="4097" max="4097" width="34.42578125" style="38" bestFit="1" customWidth="1"/>
    <col min="4098" max="4098" width="18.28515625" style="38" bestFit="1" customWidth="1"/>
    <col min="4099" max="4099" width="20.28515625" style="38" bestFit="1" customWidth="1"/>
    <col min="4100" max="4352" width="9.140625" style="38"/>
    <col min="4353" max="4353" width="34.42578125" style="38" bestFit="1" customWidth="1"/>
    <col min="4354" max="4354" width="18.28515625" style="38" bestFit="1" customWidth="1"/>
    <col min="4355" max="4355" width="20.28515625" style="38" bestFit="1" customWidth="1"/>
    <col min="4356" max="4608" width="9.140625" style="38"/>
    <col min="4609" max="4609" width="34.42578125" style="38" bestFit="1" customWidth="1"/>
    <col min="4610" max="4610" width="18.28515625" style="38" bestFit="1" customWidth="1"/>
    <col min="4611" max="4611" width="20.28515625" style="38" bestFit="1" customWidth="1"/>
    <col min="4612" max="4864" width="9.140625" style="38"/>
    <col min="4865" max="4865" width="34.42578125" style="38" bestFit="1" customWidth="1"/>
    <col min="4866" max="4866" width="18.28515625" style="38" bestFit="1" customWidth="1"/>
    <col min="4867" max="4867" width="20.28515625" style="38" bestFit="1" customWidth="1"/>
    <col min="4868" max="5120" width="9.140625" style="38"/>
    <col min="5121" max="5121" width="34.42578125" style="38" bestFit="1" customWidth="1"/>
    <col min="5122" max="5122" width="18.28515625" style="38" bestFit="1" customWidth="1"/>
    <col min="5123" max="5123" width="20.28515625" style="38" bestFit="1" customWidth="1"/>
    <col min="5124" max="5376" width="9.140625" style="38"/>
    <col min="5377" max="5377" width="34.42578125" style="38" bestFit="1" customWidth="1"/>
    <col min="5378" max="5378" width="18.28515625" style="38" bestFit="1" customWidth="1"/>
    <col min="5379" max="5379" width="20.28515625" style="38" bestFit="1" customWidth="1"/>
    <col min="5380" max="5632" width="9.140625" style="38"/>
    <col min="5633" max="5633" width="34.42578125" style="38" bestFit="1" customWidth="1"/>
    <col min="5634" max="5634" width="18.28515625" style="38" bestFit="1" customWidth="1"/>
    <col min="5635" max="5635" width="20.28515625" style="38" bestFit="1" customWidth="1"/>
    <col min="5636" max="5888" width="9.140625" style="38"/>
    <col min="5889" max="5889" width="34.42578125" style="38" bestFit="1" customWidth="1"/>
    <col min="5890" max="5890" width="18.28515625" style="38" bestFit="1" customWidth="1"/>
    <col min="5891" max="5891" width="20.28515625" style="38" bestFit="1" customWidth="1"/>
    <col min="5892" max="6144" width="9.140625" style="38"/>
    <col min="6145" max="6145" width="34.42578125" style="38" bestFit="1" customWidth="1"/>
    <col min="6146" max="6146" width="18.28515625" style="38" bestFit="1" customWidth="1"/>
    <col min="6147" max="6147" width="20.28515625" style="38" bestFit="1" customWidth="1"/>
    <col min="6148" max="6400" width="9.140625" style="38"/>
    <col min="6401" max="6401" width="34.42578125" style="38" bestFit="1" customWidth="1"/>
    <col min="6402" max="6402" width="18.28515625" style="38" bestFit="1" customWidth="1"/>
    <col min="6403" max="6403" width="20.28515625" style="38" bestFit="1" customWidth="1"/>
    <col min="6404" max="6656" width="9.140625" style="38"/>
    <col min="6657" max="6657" width="34.42578125" style="38" bestFit="1" customWidth="1"/>
    <col min="6658" max="6658" width="18.28515625" style="38" bestFit="1" customWidth="1"/>
    <col min="6659" max="6659" width="20.28515625" style="38" bestFit="1" customWidth="1"/>
    <col min="6660" max="6912" width="9.140625" style="38"/>
    <col min="6913" max="6913" width="34.42578125" style="38" bestFit="1" customWidth="1"/>
    <col min="6914" max="6914" width="18.28515625" style="38" bestFit="1" customWidth="1"/>
    <col min="6915" max="6915" width="20.28515625" style="38" bestFit="1" customWidth="1"/>
    <col min="6916" max="7168" width="9.140625" style="38"/>
    <col min="7169" max="7169" width="34.42578125" style="38" bestFit="1" customWidth="1"/>
    <col min="7170" max="7170" width="18.28515625" style="38" bestFit="1" customWidth="1"/>
    <col min="7171" max="7171" width="20.28515625" style="38" bestFit="1" customWidth="1"/>
    <col min="7172" max="7424" width="9.140625" style="38"/>
    <col min="7425" max="7425" width="34.42578125" style="38" bestFit="1" customWidth="1"/>
    <col min="7426" max="7426" width="18.28515625" style="38" bestFit="1" customWidth="1"/>
    <col min="7427" max="7427" width="20.28515625" style="38" bestFit="1" customWidth="1"/>
    <col min="7428" max="7680" width="9.140625" style="38"/>
    <col min="7681" max="7681" width="34.42578125" style="38" bestFit="1" customWidth="1"/>
    <col min="7682" max="7682" width="18.28515625" style="38" bestFit="1" customWidth="1"/>
    <col min="7683" max="7683" width="20.28515625" style="38" bestFit="1" customWidth="1"/>
    <col min="7684" max="7936" width="9.140625" style="38"/>
    <col min="7937" max="7937" width="34.42578125" style="38" bestFit="1" customWidth="1"/>
    <col min="7938" max="7938" width="18.28515625" style="38" bestFit="1" customWidth="1"/>
    <col min="7939" max="7939" width="20.28515625" style="38" bestFit="1" customWidth="1"/>
    <col min="7940" max="8192" width="9.140625" style="38"/>
    <col min="8193" max="8193" width="34.42578125" style="38" bestFit="1" customWidth="1"/>
    <col min="8194" max="8194" width="18.28515625" style="38" bestFit="1" customWidth="1"/>
    <col min="8195" max="8195" width="20.28515625" style="38" bestFit="1" customWidth="1"/>
    <col min="8196" max="8448" width="9.140625" style="38"/>
    <col min="8449" max="8449" width="34.42578125" style="38" bestFit="1" customWidth="1"/>
    <col min="8450" max="8450" width="18.28515625" style="38" bestFit="1" customWidth="1"/>
    <col min="8451" max="8451" width="20.28515625" style="38" bestFit="1" customWidth="1"/>
    <col min="8452" max="8704" width="9.140625" style="38"/>
    <col min="8705" max="8705" width="34.42578125" style="38" bestFit="1" customWidth="1"/>
    <col min="8706" max="8706" width="18.28515625" style="38" bestFit="1" customWidth="1"/>
    <col min="8707" max="8707" width="20.28515625" style="38" bestFit="1" customWidth="1"/>
    <col min="8708" max="8960" width="9.140625" style="38"/>
    <col min="8961" max="8961" width="34.42578125" style="38" bestFit="1" customWidth="1"/>
    <col min="8962" max="8962" width="18.28515625" style="38" bestFit="1" customWidth="1"/>
    <col min="8963" max="8963" width="20.28515625" style="38" bestFit="1" customWidth="1"/>
    <col min="8964" max="9216" width="9.140625" style="38"/>
    <col min="9217" max="9217" width="34.42578125" style="38" bestFit="1" customWidth="1"/>
    <col min="9218" max="9218" width="18.28515625" style="38" bestFit="1" customWidth="1"/>
    <col min="9219" max="9219" width="20.28515625" style="38" bestFit="1" customWidth="1"/>
    <col min="9220" max="9472" width="9.140625" style="38"/>
    <col min="9473" max="9473" width="34.42578125" style="38" bestFit="1" customWidth="1"/>
    <col min="9474" max="9474" width="18.28515625" style="38" bestFit="1" customWidth="1"/>
    <col min="9475" max="9475" width="20.28515625" style="38" bestFit="1" customWidth="1"/>
    <col min="9476" max="9728" width="9.140625" style="38"/>
    <col min="9729" max="9729" width="34.42578125" style="38" bestFit="1" customWidth="1"/>
    <col min="9730" max="9730" width="18.28515625" style="38" bestFit="1" customWidth="1"/>
    <col min="9731" max="9731" width="20.28515625" style="38" bestFit="1" customWidth="1"/>
    <col min="9732" max="9984" width="9.140625" style="38"/>
    <col min="9985" max="9985" width="34.42578125" style="38" bestFit="1" customWidth="1"/>
    <col min="9986" max="9986" width="18.28515625" style="38" bestFit="1" customWidth="1"/>
    <col min="9987" max="9987" width="20.28515625" style="38" bestFit="1" customWidth="1"/>
    <col min="9988" max="10240" width="9.140625" style="38"/>
    <col min="10241" max="10241" width="34.42578125" style="38" bestFit="1" customWidth="1"/>
    <col min="10242" max="10242" width="18.28515625" style="38" bestFit="1" customWidth="1"/>
    <col min="10243" max="10243" width="20.28515625" style="38" bestFit="1" customWidth="1"/>
    <col min="10244" max="10496" width="9.140625" style="38"/>
    <col min="10497" max="10497" width="34.42578125" style="38" bestFit="1" customWidth="1"/>
    <col min="10498" max="10498" width="18.28515625" style="38" bestFit="1" customWidth="1"/>
    <col min="10499" max="10499" width="20.28515625" style="38" bestFit="1" customWidth="1"/>
    <col min="10500" max="10752" width="9.140625" style="38"/>
    <col min="10753" max="10753" width="34.42578125" style="38" bestFit="1" customWidth="1"/>
    <col min="10754" max="10754" width="18.28515625" style="38" bestFit="1" customWidth="1"/>
    <col min="10755" max="10755" width="20.28515625" style="38" bestFit="1" customWidth="1"/>
    <col min="10756" max="11008" width="9.140625" style="38"/>
    <col min="11009" max="11009" width="34.42578125" style="38" bestFit="1" customWidth="1"/>
    <col min="11010" max="11010" width="18.28515625" style="38" bestFit="1" customWidth="1"/>
    <col min="11011" max="11011" width="20.28515625" style="38" bestFit="1" customWidth="1"/>
    <col min="11012" max="11264" width="9.140625" style="38"/>
    <col min="11265" max="11265" width="34.42578125" style="38" bestFit="1" customWidth="1"/>
    <col min="11266" max="11266" width="18.28515625" style="38" bestFit="1" customWidth="1"/>
    <col min="11267" max="11267" width="20.28515625" style="38" bestFit="1" customWidth="1"/>
    <col min="11268" max="11520" width="9.140625" style="38"/>
    <col min="11521" max="11521" width="34.42578125" style="38" bestFit="1" customWidth="1"/>
    <col min="11522" max="11522" width="18.28515625" style="38" bestFit="1" customWidth="1"/>
    <col min="11523" max="11523" width="20.28515625" style="38" bestFit="1" customWidth="1"/>
    <col min="11524" max="11776" width="9.140625" style="38"/>
    <col min="11777" max="11777" width="34.42578125" style="38" bestFit="1" customWidth="1"/>
    <col min="11778" max="11778" width="18.28515625" style="38" bestFit="1" customWidth="1"/>
    <col min="11779" max="11779" width="20.28515625" style="38" bestFit="1" customWidth="1"/>
    <col min="11780" max="12032" width="9.140625" style="38"/>
    <col min="12033" max="12033" width="34.42578125" style="38" bestFit="1" customWidth="1"/>
    <col min="12034" max="12034" width="18.28515625" style="38" bestFit="1" customWidth="1"/>
    <col min="12035" max="12035" width="20.28515625" style="38" bestFit="1" customWidth="1"/>
    <col min="12036" max="12288" width="9.140625" style="38"/>
    <col min="12289" max="12289" width="34.42578125" style="38" bestFit="1" customWidth="1"/>
    <col min="12290" max="12290" width="18.28515625" style="38" bestFit="1" customWidth="1"/>
    <col min="12291" max="12291" width="20.28515625" style="38" bestFit="1" customWidth="1"/>
    <col min="12292" max="12544" width="9.140625" style="38"/>
    <col min="12545" max="12545" width="34.42578125" style="38" bestFit="1" customWidth="1"/>
    <col min="12546" max="12546" width="18.28515625" style="38" bestFit="1" customWidth="1"/>
    <col min="12547" max="12547" width="20.28515625" style="38" bestFit="1" customWidth="1"/>
    <col min="12548" max="12800" width="9.140625" style="38"/>
    <col min="12801" max="12801" width="34.42578125" style="38" bestFit="1" customWidth="1"/>
    <col min="12802" max="12802" width="18.28515625" style="38" bestFit="1" customWidth="1"/>
    <col min="12803" max="12803" width="20.28515625" style="38" bestFit="1" customWidth="1"/>
    <col min="12804" max="13056" width="9.140625" style="38"/>
    <col min="13057" max="13057" width="34.42578125" style="38" bestFit="1" customWidth="1"/>
    <col min="13058" max="13058" width="18.28515625" style="38" bestFit="1" customWidth="1"/>
    <col min="13059" max="13059" width="20.28515625" style="38" bestFit="1" customWidth="1"/>
    <col min="13060" max="13312" width="9.140625" style="38"/>
    <col min="13313" max="13313" width="34.42578125" style="38" bestFit="1" customWidth="1"/>
    <col min="13314" max="13314" width="18.28515625" style="38" bestFit="1" customWidth="1"/>
    <col min="13315" max="13315" width="20.28515625" style="38" bestFit="1" customWidth="1"/>
    <col min="13316" max="13568" width="9.140625" style="38"/>
    <col min="13569" max="13569" width="34.42578125" style="38" bestFit="1" customWidth="1"/>
    <col min="13570" max="13570" width="18.28515625" style="38" bestFit="1" customWidth="1"/>
    <col min="13571" max="13571" width="20.28515625" style="38" bestFit="1" customWidth="1"/>
    <col min="13572" max="13824" width="9.140625" style="38"/>
    <col min="13825" max="13825" width="34.42578125" style="38" bestFit="1" customWidth="1"/>
    <col min="13826" max="13826" width="18.28515625" style="38" bestFit="1" customWidth="1"/>
    <col min="13827" max="13827" width="20.28515625" style="38" bestFit="1" customWidth="1"/>
    <col min="13828" max="14080" width="9.140625" style="38"/>
    <col min="14081" max="14081" width="34.42578125" style="38" bestFit="1" customWidth="1"/>
    <col min="14082" max="14082" width="18.28515625" style="38" bestFit="1" customWidth="1"/>
    <col min="14083" max="14083" width="20.28515625" style="38" bestFit="1" customWidth="1"/>
    <col min="14084" max="14336" width="9.140625" style="38"/>
    <col min="14337" max="14337" width="34.42578125" style="38" bestFit="1" customWidth="1"/>
    <col min="14338" max="14338" width="18.28515625" style="38" bestFit="1" customWidth="1"/>
    <col min="14339" max="14339" width="20.28515625" style="38" bestFit="1" customWidth="1"/>
    <col min="14340" max="14592" width="9.140625" style="38"/>
    <col min="14593" max="14593" width="34.42578125" style="38" bestFit="1" customWidth="1"/>
    <col min="14594" max="14594" width="18.28515625" style="38" bestFit="1" customWidth="1"/>
    <col min="14595" max="14595" width="20.28515625" style="38" bestFit="1" customWidth="1"/>
    <col min="14596" max="14848" width="9.140625" style="38"/>
    <col min="14849" max="14849" width="34.42578125" style="38" bestFit="1" customWidth="1"/>
    <col min="14850" max="14850" width="18.28515625" style="38" bestFit="1" customWidth="1"/>
    <col min="14851" max="14851" width="20.28515625" style="38" bestFit="1" customWidth="1"/>
    <col min="14852" max="15104" width="9.140625" style="38"/>
    <col min="15105" max="15105" width="34.42578125" style="38" bestFit="1" customWidth="1"/>
    <col min="15106" max="15106" width="18.28515625" style="38" bestFit="1" customWidth="1"/>
    <col min="15107" max="15107" width="20.28515625" style="38" bestFit="1" customWidth="1"/>
    <col min="15108" max="15360" width="9.140625" style="38"/>
    <col min="15361" max="15361" width="34.42578125" style="38" bestFit="1" customWidth="1"/>
    <col min="15362" max="15362" width="18.28515625" style="38" bestFit="1" customWidth="1"/>
    <col min="15363" max="15363" width="20.28515625" style="38" bestFit="1" customWidth="1"/>
    <col min="15364" max="15616" width="9.140625" style="38"/>
    <col min="15617" max="15617" width="34.42578125" style="38" bestFit="1" customWidth="1"/>
    <col min="15618" max="15618" width="18.28515625" style="38" bestFit="1" customWidth="1"/>
    <col min="15619" max="15619" width="20.28515625" style="38" bestFit="1" customWidth="1"/>
    <col min="15620" max="15872" width="9.140625" style="38"/>
    <col min="15873" max="15873" width="34.42578125" style="38" bestFit="1" customWidth="1"/>
    <col min="15874" max="15874" width="18.28515625" style="38" bestFit="1" customWidth="1"/>
    <col min="15875" max="15875" width="20.28515625" style="38" bestFit="1" customWidth="1"/>
    <col min="15876" max="16128" width="9.140625" style="38"/>
    <col min="16129" max="16129" width="34.42578125" style="38" bestFit="1" customWidth="1"/>
    <col min="16130" max="16130" width="18.28515625" style="38" bestFit="1" customWidth="1"/>
    <col min="16131" max="16131" width="20.28515625" style="38" bestFit="1" customWidth="1"/>
    <col min="16132" max="16384" width="9.140625" style="38"/>
  </cols>
  <sheetData>
    <row r="1" spans="1:4" ht="12.75" x14ac:dyDescent="0.2">
      <c r="A1" s="930" t="s">
        <v>1097</v>
      </c>
      <c r="B1" s="930"/>
      <c r="C1" s="930"/>
      <c r="D1" s="930"/>
    </row>
    <row r="2" spans="1:4" ht="12.75" x14ac:dyDescent="0.2">
      <c r="A2" s="930" t="s">
        <v>1098</v>
      </c>
      <c r="B2" s="930"/>
      <c r="C2" s="930"/>
      <c r="D2" s="930"/>
    </row>
    <row r="3" spans="1:4" ht="12.75" x14ac:dyDescent="0.2">
      <c r="A3" s="930" t="s">
        <v>1099</v>
      </c>
      <c r="B3" s="930"/>
      <c r="C3" s="930"/>
      <c r="D3" s="930"/>
    </row>
    <row r="4" spans="1:4" ht="12.75" x14ac:dyDescent="0.2">
      <c r="A4" s="930" t="s">
        <v>1100</v>
      </c>
      <c r="B4" s="930"/>
      <c r="C4" s="930"/>
      <c r="D4" s="930"/>
    </row>
    <row r="5" spans="1:4" ht="12.75" x14ac:dyDescent="0.2">
      <c r="A5" s="930" t="s">
        <v>1101</v>
      </c>
      <c r="B5" s="930"/>
      <c r="C5" s="930"/>
      <c r="D5" s="930"/>
    </row>
    <row r="6" spans="1:4" x14ac:dyDescent="0.25">
      <c r="D6" s="650" t="s">
        <v>1102</v>
      </c>
    </row>
    <row r="7" spans="1:4" x14ac:dyDescent="0.25">
      <c r="A7" s="38" t="s">
        <v>1103</v>
      </c>
      <c r="B7" s="648" t="s">
        <v>1104</v>
      </c>
      <c r="C7" s="649" t="s">
        <v>1105</v>
      </c>
      <c r="D7" s="650" t="s">
        <v>1106</v>
      </c>
    </row>
    <row r="8" spans="1:4" s="58" customFormat="1" ht="12.75" x14ac:dyDescent="0.2">
      <c r="A8" s="58" t="s">
        <v>1107</v>
      </c>
      <c r="B8" s="651"/>
      <c r="C8" s="652"/>
      <c r="D8" s="653"/>
    </row>
    <row r="9" spans="1:4" x14ac:dyDescent="0.25">
      <c r="A9" s="38" t="s">
        <v>1108</v>
      </c>
      <c r="C9" s="649">
        <v>17374800</v>
      </c>
    </row>
    <row r="10" spans="1:4" x14ac:dyDescent="0.25">
      <c r="A10" s="38" t="s">
        <v>904</v>
      </c>
      <c r="C10" s="649">
        <v>824300</v>
      </c>
    </row>
    <row r="11" spans="1:4" s="58" customFormat="1" ht="12.75" x14ac:dyDescent="0.2">
      <c r="A11" s="58" t="s">
        <v>24</v>
      </c>
      <c r="B11" s="651"/>
      <c r="C11" s="652">
        <f>SUM(C9:C10)</f>
        <v>18199100</v>
      </c>
      <c r="D11" s="653"/>
    </row>
    <row r="13" spans="1:4" s="58" customFormat="1" ht="12.75" x14ac:dyDescent="0.2">
      <c r="A13" s="58" t="s">
        <v>1109</v>
      </c>
      <c r="B13" s="651"/>
      <c r="C13" s="652"/>
      <c r="D13" s="653"/>
    </row>
    <row r="14" spans="1:4" x14ac:dyDescent="0.25">
      <c r="A14" s="38" t="s">
        <v>1110</v>
      </c>
      <c r="B14" s="648">
        <v>84197300</v>
      </c>
      <c r="C14" s="649">
        <v>198920200</v>
      </c>
      <c r="D14" s="650">
        <f>C14/B14</f>
        <v>2.3625484427647918</v>
      </c>
    </row>
    <row r="15" spans="1:4" x14ac:dyDescent="0.25">
      <c r="A15" s="38" t="s">
        <v>1111</v>
      </c>
      <c r="B15" s="648">
        <v>70000000</v>
      </c>
      <c r="C15" s="649">
        <v>70000000</v>
      </c>
      <c r="D15" s="650">
        <f>C15/B15</f>
        <v>1</v>
      </c>
    </row>
    <row r="16" spans="1:4" x14ac:dyDescent="0.25">
      <c r="A16" s="38" t="s">
        <v>1112</v>
      </c>
      <c r="B16" s="648">
        <v>5000000</v>
      </c>
      <c r="C16" s="649">
        <v>5000000</v>
      </c>
      <c r="D16" s="650">
        <f>C16/B16</f>
        <v>1</v>
      </c>
    </row>
    <row r="17" spans="1:4" x14ac:dyDescent="0.25">
      <c r="A17" s="38" t="s">
        <v>904</v>
      </c>
      <c r="C17" s="649">
        <v>47131200</v>
      </c>
    </row>
    <row r="18" spans="1:4" x14ac:dyDescent="0.25">
      <c r="A18" s="38" t="s">
        <v>1113</v>
      </c>
      <c r="C18" s="649">
        <v>44260700</v>
      </c>
    </row>
    <row r="19" spans="1:4" s="58" customFormat="1" ht="12.75" x14ac:dyDescent="0.2">
      <c r="A19" s="58" t="s">
        <v>24</v>
      </c>
      <c r="B19" s="651">
        <f>SUM(B14:B18)</f>
        <v>159197300</v>
      </c>
      <c r="C19" s="652">
        <f>SUM(C14:C18)</f>
        <v>365312100</v>
      </c>
      <c r="D19" s="653">
        <f>C19/B19</f>
        <v>2.2947129128446275</v>
      </c>
    </row>
    <row r="21" spans="1:4" x14ac:dyDescent="0.25">
      <c r="A21" s="38" t="s">
        <v>1114</v>
      </c>
    </row>
    <row r="22" spans="1:4" x14ac:dyDescent="0.25">
      <c r="A22" s="38" t="s">
        <v>1108</v>
      </c>
      <c r="C22" s="649">
        <v>2494200</v>
      </c>
    </row>
    <row r="23" spans="1:4" x14ac:dyDescent="0.25">
      <c r="A23" s="38" t="s">
        <v>1115</v>
      </c>
      <c r="C23" s="649">
        <v>415500</v>
      </c>
    </row>
    <row r="24" spans="1:4" x14ac:dyDescent="0.25">
      <c r="A24" s="38" t="s">
        <v>904</v>
      </c>
      <c r="C24" s="649">
        <v>153100</v>
      </c>
    </row>
    <row r="25" spans="1:4" s="58" customFormat="1" ht="12.75" x14ac:dyDescent="0.2">
      <c r="A25" s="58" t="s">
        <v>24</v>
      </c>
      <c r="B25" s="651"/>
      <c r="C25" s="652">
        <f>SUM(C22:C24)</f>
        <v>3062800</v>
      </c>
      <c r="D25" s="653"/>
    </row>
    <row r="27" spans="1:4" s="58" customFormat="1" ht="12.75" x14ac:dyDescent="0.2">
      <c r="A27" s="58" t="s">
        <v>38</v>
      </c>
      <c r="B27" s="651"/>
      <c r="C27" s="652"/>
      <c r="D27" s="653"/>
    </row>
    <row r="28" spans="1:4" x14ac:dyDescent="0.25">
      <c r="A28" s="38" t="s">
        <v>1116</v>
      </c>
      <c r="B28" s="648">
        <v>43000000</v>
      </c>
      <c r="C28" s="649">
        <v>16151000</v>
      </c>
      <c r="D28" s="650">
        <f t="shared" ref="D28:D34" si="0">C28/B28</f>
        <v>0.37560465116279068</v>
      </c>
    </row>
    <row r="29" spans="1:4" x14ac:dyDescent="0.25">
      <c r="A29" s="38" t="s">
        <v>1117</v>
      </c>
      <c r="B29" s="648">
        <v>17000000</v>
      </c>
      <c r="C29" s="649">
        <v>39868400</v>
      </c>
      <c r="D29" s="650">
        <f t="shared" si="0"/>
        <v>2.3452000000000002</v>
      </c>
    </row>
    <row r="30" spans="1:4" x14ac:dyDescent="0.25">
      <c r="A30" s="38" t="s">
        <v>1118</v>
      </c>
      <c r="C30" s="649">
        <v>37449400</v>
      </c>
    </row>
    <row r="31" spans="1:4" x14ac:dyDescent="0.25">
      <c r="A31" s="38" t="s">
        <v>904</v>
      </c>
      <c r="C31" s="649">
        <v>17496300</v>
      </c>
    </row>
    <row r="32" spans="1:4" x14ac:dyDescent="0.25">
      <c r="A32" s="38" t="s">
        <v>24</v>
      </c>
      <c r="B32" s="648">
        <f>SUM(B28:B31)</f>
        <v>60000000</v>
      </c>
      <c r="C32" s="649">
        <f>SUM(C28:C31)</f>
        <v>110965100</v>
      </c>
      <c r="D32" s="650">
        <f t="shared" si="0"/>
        <v>1.8494183333333334</v>
      </c>
    </row>
    <row r="34" spans="1:4" s="58" customFormat="1" ht="12.75" x14ac:dyDescent="0.2">
      <c r="A34" s="58" t="s">
        <v>1119</v>
      </c>
      <c r="B34" s="651">
        <f>SUM(B32+B25+B19)</f>
        <v>219197300</v>
      </c>
      <c r="C34" s="651">
        <f>SUM(C32+C25+C19)</f>
        <v>479340000</v>
      </c>
      <c r="D34" s="653">
        <f t="shared" si="0"/>
        <v>2.186797008904763</v>
      </c>
    </row>
  </sheetData>
  <mergeCells count="5">
    <mergeCell ref="A1:D1"/>
    <mergeCell ref="A2:D2"/>
    <mergeCell ref="A3:D3"/>
    <mergeCell ref="A4:D4"/>
    <mergeCell ref="A5:D5"/>
  </mergeCells>
  <pageMargins left="0.75" right="0.75" top="1" bottom="1" header="0" footer="0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A6EEC-165F-4DF2-9106-E0CF0CE13C42}">
  <dimension ref="A1:F49"/>
  <sheetViews>
    <sheetView workbookViewId="0">
      <selection activeCell="G1" sqref="G1:I1048576"/>
    </sheetView>
  </sheetViews>
  <sheetFormatPr baseColWidth="10" defaultColWidth="11.42578125" defaultRowHeight="12.75" x14ac:dyDescent="0.2"/>
  <cols>
    <col min="1" max="1" width="45.28515625" style="38" customWidth="1"/>
    <col min="2" max="2" width="15.7109375" style="38" customWidth="1"/>
    <col min="3" max="3" width="16" style="38" customWidth="1"/>
    <col min="4" max="4" width="14.5703125" style="38" customWidth="1"/>
    <col min="5" max="6" width="5.7109375" style="38" customWidth="1"/>
    <col min="7" max="239" width="11.42578125" style="38"/>
    <col min="240" max="240" width="45.28515625" style="38" customWidth="1"/>
    <col min="241" max="245" width="11.42578125" style="38" customWidth="1"/>
    <col min="246" max="246" width="15.7109375" style="38" customWidth="1"/>
    <col min="247" max="251" width="11.42578125" style="38" customWidth="1"/>
    <col min="252" max="252" width="16" style="38" customWidth="1"/>
    <col min="253" max="253" width="14.5703125" style="38" customWidth="1"/>
    <col min="254" max="255" width="11.42578125" style="38" customWidth="1"/>
    <col min="256" max="256" width="13.85546875" style="38" customWidth="1"/>
    <col min="257" max="257" width="14.85546875" style="38" customWidth="1"/>
    <col min="258" max="259" width="5.7109375" style="38" customWidth="1"/>
    <col min="260" max="260" width="14.5703125" style="38" customWidth="1"/>
    <col min="261" max="261" width="14.42578125" style="38" customWidth="1"/>
    <col min="262" max="262" width="15" style="38" customWidth="1"/>
    <col min="263" max="495" width="11.42578125" style="38"/>
    <col min="496" max="496" width="45.28515625" style="38" customWidth="1"/>
    <col min="497" max="501" width="11.42578125" style="38" customWidth="1"/>
    <col min="502" max="502" width="15.7109375" style="38" customWidth="1"/>
    <col min="503" max="507" width="11.42578125" style="38" customWidth="1"/>
    <col min="508" max="508" width="16" style="38" customWidth="1"/>
    <col min="509" max="509" width="14.5703125" style="38" customWidth="1"/>
    <col min="510" max="511" width="11.42578125" style="38" customWidth="1"/>
    <col min="512" max="512" width="13.85546875" style="38" customWidth="1"/>
    <col min="513" max="513" width="14.85546875" style="38" customWidth="1"/>
    <col min="514" max="515" width="5.7109375" style="38" customWidth="1"/>
    <col min="516" max="516" width="14.5703125" style="38" customWidth="1"/>
    <col min="517" max="517" width="14.42578125" style="38" customWidth="1"/>
    <col min="518" max="518" width="15" style="38" customWidth="1"/>
    <col min="519" max="751" width="11.42578125" style="38"/>
    <col min="752" max="752" width="45.28515625" style="38" customWidth="1"/>
    <col min="753" max="757" width="11.42578125" style="38" customWidth="1"/>
    <col min="758" max="758" width="15.7109375" style="38" customWidth="1"/>
    <col min="759" max="763" width="11.42578125" style="38" customWidth="1"/>
    <col min="764" max="764" width="16" style="38" customWidth="1"/>
    <col min="765" max="765" width="14.5703125" style="38" customWidth="1"/>
    <col min="766" max="767" width="11.42578125" style="38" customWidth="1"/>
    <col min="768" max="768" width="13.85546875" style="38" customWidth="1"/>
    <col min="769" max="769" width="14.85546875" style="38" customWidth="1"/>
    <col min="770" max="771" width="5.7109375" style="38" customWidth="1"/>
    <col min="772" max="772" width="14.5703125" style="38" customWidth="1"/>
    <col min="773" max="773" width="14.42578125" style="38" customWidth="1"/>
    <col min="774" max="774" width="15" style="38" customWidth="1"/>
    <col min="775" max="1007" width="11.42578125" style="38"/>
    <col min="1008" max="1008" width="45.28515625" style="38" customWidth="1"/>
    <col min="1009" max="1013" width="11.42578125" style="38" customWidth="1"/>
    <col min="1014" max="1014" width="15.7109375" style="38" customWidth="1"/>
    <col min="1015" max="1019" width="11.42578125" style="38" customWidth="1"/>
    <col min="1020" max="1020" width="16" style="38" customWidth="1"/>
    <col min="1021" max="1021" width="14.5703125" style="38" customWidth="1"/>
    <col min="1022" max="1023" width="11.42578125" style="38" customWidth="1"/>
    <col min="1024" max="1024" width="13.85546875" style="38" customWidth="1"/>
    <col min="1025" max="1025" width="14.85546875" style="38" customWidth="1"/>
    <col min="1026" max="1027" width="5.7109375" style="38" customWidth="1"/>
    <col min="1028" max="1028" width="14.5703125" style="38" customWidth="1"/>
    <col min="1029" max="1029" width="14.42578125" style="38" customWidth="1"/>
    <col min="1030" max="1030" width="15" style="38" customWidth="1"/>
    <col min="1031" max="1263" width="11.42578125" style="38"/>
    <col min="1264" max="1264" width="45.28515625" style="38" customWidth="1"/>
    <col min="1265" max="1269" width="11.42578125" style="38" customWidth="1"/>
    <col min="1270" max="1270" width="15.7109375" style="38" customWidth="1"/>
    <col min="1271" max="1275" width="11.42578125" style="38" customWidth="1"/>
    <col min="1276" max="1276" width="16" style="38" customWidth="1"/>
    <col min="1277" max="1277" width="14.5703125" style="38" customWidth="1"/>
    <col min="1278" max="1279" width="11.42578125" style="38" customWidth="1"/>
    <col min="1280" max="1280" width="13.85546875" style="38" customWidth="1"/>
    <col min="1281" max="1281" width="14.85546875" style="38" customWidth="1"/>
    <col min="1282" max="1283" width="5.7109375" style="38" customWidth="1"/>
    <col min="1284" max="1284" width="14.5703125" style="38" customWidth="1"/>
    <col min="1285" max="1285" width="14.42578125" style="38" customWidth="1"/>
    <col min="1286" max="1286" width="15" style="38" customWidth="1"/>
    <col min="1287" max="1519" width="11.42578125" style="38"/>
    <col min="1520" max="1520" width="45.28515625" style="38" customWidth="1"/>
    <col min="1521" max="1525" width="11.42578125" style="38" customWidth="1"/>
    <col min="1526" max="1526" width="15.7109375" style="38" customWidth="1"/>
    <col min="1527" max="1531" width="11.42578125" style="38" customWidth="1"/>
    <col min="1532" max="1532" width="16" style="38" customWidth="1"/>
    <col min="1533" max="1533" width="14.5703125" style="38" customWidth="1"/>
    <col min="1534" max="1535" width="11.42578125" style="38" customWidth="1"/>
    <col min="1536" max="1536" width="13.85546875" style="38" customWidth="1"/>
    <col min="1537" max="1537" width="14.85546875" style="38" customWidth="1"/>
    <col min="1538" max="1539" width="5.7109375" style="38" customWidth="1"/>
    <col min="1540" max="1540" width="14.5703125" style="38" customWidth="1"/>
    <col min="1541" max="1541" width="14.42578125" style="38" customWidth="1"/>
    <col min="1542" max="1542" width="15" style="38" customWidth="1"/>
    <col min="1543" max="1775" width="11.42578125" style="38"/>
    <col min="1776" max="1776" width="45.28515625" style="38" customWidth="1"/>
    <col min="1777" max="1781" width="11.42578125" style="38" customWidth="1"/>
    <col min="1782" max="1782" width="15.7109375" style="38" customWidth="1"/>
    <col min="1783" max="1787" width="11.42578125" style="38" customWidth="1"/>
    <col min="1788" max="1788" width="16" style="38" customWidth="1"/>
    <col min="1789" max="1789" width="14.5703125" style="38" customWidth="1"/>
    <col min="1790" max="1791" width="11.42578125" style="38" customWidth="1"/>
    <col min="1792" max="1792" width="13.85546875" style="38" customWidth="1"/>
    <col min="1793" max="1793" width="14.85546875" style="38" customWidth="1"/>
    <col min="1794" max="1795" width="5.7109375" style="38" customWidth="1"/>
    <col min="1796" max="1796" width="14.5703125" style="38" customWidth="1"/>
    <col min="1797" max="1797" width="14.42578125" style="38" customWidth="1"/>
    <col min="1798" max="1798" width="15" style="38" customWidth="1"/>
    <col min="1799" max="2031" width="11.42578125" style="38"/>
    <col min="2032" max="2032" width="45.28515625" style="38" customWidth="1"/>
    <col min="2033" max="2037" width="11.42578125" style="38" customWidth="1"/>
    <col min="2038" max="2038" width="15.7109375" style="38" customWidth="1"/>
    <col min="2039" max="2043" width="11.42578125" style="38" customWidth="1"/>
    <col min="2044" max="2044" width="16" style="38" customWidth="1"/>
    <col min="2045" max="2045" width="14.5703125" style="38" customWidth="1"/>
    <col min="2046" max="2047" width="11.42578125" style="38" customWidth="1"/>
    <col min="2048" max="2048" width="13.85546875" style="38" customWidth="1"/>
    <col min="2049" max="2049" width="14.85546875" style="38" customWidth="1"/>
    <col min="2050" max="2051" width="5.7109375" style="38" customWidth="1"/>
    <col min="2052" max="2052" width="14.5703125" style="38" customWidth="1"/>
    <col min="2053" max="2053" width="14.42578125" style="38" customWidth="1"/>
    <col min="2054" max="2054" width="15" style="38" customWidth="1"/>
    <col min="2055" max="2287" width="11.42578125" style="38"/>
    <col min="2288" max="2288" width="45.28515625" style="38" customWidth="1"/>
    <col min="2289" max="2293" width="11.42578125" style="38" customWidth="1"/>
    <col min="2294" max="2294" width="15.7109375" style="38" customWidth="1"/>
    <col min="2295" max="2299" width="11.42578125" style="38" customWidth="1"/>
    <col min="2300" max="2300" width="16" style="38" customWidth="1"/>
    <col min="2301" max="2301" width="14.5703125" style="38" customWidth="1"/>
    <col min="2302" max="2303" width="11.42578125" style="38" customWidth="1"/>
    <col min="2304" max="2304" width="13.85546875" style="38" customWidth="1"/>
    <col min="2305" max="2305" width="14.85546875" style="38" customWidth="1"/>
    <col min="2306" max="2307" width="5.7109375" style="38" customWidth="1"/>
    <col min="2308" max="2308" width="14.5703125" style="38" customWidth="1"/>
    <col min="2309" max="2309" width="14.42578125" style="38" customWidth="1"/>
    <col min="2310" max="2310" width="15" style="38" customWidth="1"/>
    <col min="2311" max="2543" width="11.42578125" style="38"/>
    <col min="2544" max="2544" width="45.28515625" style="38" customWidth="1"/>
    <col min="2545" max="2549" width="11.42578125" style="38" customWidth="1"/>
    <col min="2550" max="2550" width="15.7109375" style="38" customWidth="1"/>
    <col min="2551" max="2555" width="11.42578125" style="38" customWidth="1"/>
    <col min="2556" max="2556" width="16" style="38" customWidth="1"/>
    <col min="2557" max="2557" width="14.5703125" style="38" customWidth="1"/>
    <col min="2558" max="2559" width="11.42578125" style="38" customWidth="1"/>
    <col min="2560" max="2560" width="13.85546875" style="38" customWidth="1"/>
    <col min="2561" max="2561" width="14.85546875" style="38" customWidth="1"/>
    <col min="2562" max="2563" width="5.7109375" style="38" customWidth="1"/>
    <col min="2564" max="2564" width="14.5703125" style="38" customWidth="1"/>
    <col min="2565" max="2565" width="14.42578125" style="38" customWidth="1"/>
    <col min="2566" max="2566" width="15" style="38" customWidth="1"/>
    <col min="2567" max="2799" width="11.42578125" style="38"/>
    <col min="2800" max="2800" width="45.28515625" style="38" customWidth="1"/>
    <col min="2801" max="2805" width="11.42578125" style="38" customWidth="1"/>
    <col min="2806" max="2806" width="15.7109375" style="38" customWidth="1"/>
    <col min="2807" max="2811" width="11.42578125" style="38" customWidth="1"/>
    <col min="2812" max="2812" width="16" style="38" customWidth="1"/>
    <col min="2813" max="2813" width="14.5703125" style="38" customWidth="1"/>
    <col min="2814" max="2815" width="11.42578125" style="38" customWidth="1"/>
    <col min="2816" max="2816" width="13.85546875" style="38" customWidth="1"/>
    <col min="2817" max="2817" width="14.85546875" style="38" customWidth="1"/>
    <col min="2818" max="2819" width="5.7109375" style="38" customWidth="1"/>
    <col min="2820" max="2820" width="14.5703125" style="38" customWidth="1"/>
    <col min="2821" max="2821" width="14.42578125" style="38" customWidth="1"/>
    <col min="2822" max="2822" width="15" style="38" customWidth="1"/>
    <col min="2823" max="3055" width="11.42578125" style="38"/>
    <col min="3056" max="3056" width="45.28515625" style="38" customWidth="1"/>
    <col min="3057" max="3061" width="11.42578125" style="38" customWidth="1"/>
    <col min="3062" max="3062" width="15.7109375" style="38" customWidth="1"/>
    <col min="3063" max="3067" width="11.42578125" style="38" customWidth="1"/>
    <col min="3068" max="3068" width="16" style="38" customWidth="1"/>
    <col min="3069" max="3069" width="14.5703125" style="38" customWidth="1"/>
    <col min="3070" max="3071" width="11.42578125" style="38" customWidth="1"/>
    <col min="3072" max="3072" width="13.85546875" style="38" customWidth="1"/>
    <col min="3073" max="3073" width="14.85546875" style="38" customWidth="1"/>
    <col min="3074" max="3075" width="5.7109375" style="38" customWidth="1"/>
    <col min="3076" max="3076" width="14.5703125" style="38" customWidth="1"/>
    <col min="3077" max="3077" width="14.42578125" style="38" customWidth="1"/>
    <col min="3078" max="3078" width="15" style="38" customWidth="1"/>
    <col min="3079" max="3311" width="11.42578125" style="38"/>
    <col min="3312" max="3312" width="45.28515625" style="38" customWidth="1"/>
    <col min="3313" max="3317" width="11.42578125" style="38" customWidth="1"/>
    <col min="3318" max="3318" width="15.7109375" style="38" customWidth="1"/>
    <col min="3319" max="3323" width="11.42578125" style="38" customWidth="1"/>
    <col min="3324" max="3324" width="16" style="38" customWidth="1"/>
    <col min="3325" max="3325" width="14.5703125" style="38" customWidth="1"/>
    <col min="3326" max="3327" width="11.42578125" style="38" customWidth="1"/>
    <col min="3328" max="3328" width="13.85546875" style="38" customWidth="1"/>
    <col min="3329" max="3329" width="14.85546875" style="38" customWidth="1"/>
    <col min="3330" max="3331" width="5.7109375" style="38" customWidth="1"/>
    <col min="3332" max="3332" width="14.5703125" style="38" customWidth="1"/>
    <col min="3333" max="3333" width="14.42578125" style="38" customWidth="1"/>
    <col min="3334" max="3334" width="15" style="38" customWidth="1"/>
    <col min="3335" max="3567" width="11.42578125" style="38"/>
    <col min="3568" max="3568" width="45.28515625" style="38" customWidth="1"/>
    <col min="3569" max="3573" width="11.42578125" style="38" customWidth="1"/>
    <col min="3574" max="3574" width="15.7109375" style="38" customWidth="1"/>
    <col min="3575" max="3579" width="11.42578125" style="38" customWidth="1"/>
    <col min="3580" max="3580" width="16" style="38" customWidth="1"/>
    <col min="3581" max="3581" width="14.5703125" style="38" customWidth="1"/>
    <col min="3582" max="3583" width="11.42578125" style="38" customWidth="1"/>
    <col min="3584" max="3584" width="13.85546875" style="38" customWidth="1"/>
    <col min="3585" max="3585" width="14.85546875" style="38" customWidth="1"/>
    <col min="3586" max="3587" width="5.7109375" style="38" customWidth="1"/>
    <col min="3588" max="3588" width="14.5703125" style="38" customWidth="1"/>
    <col min="3589" max="3589" width="14.42578125" style="38" customWidth="1"/>
    <col min="3590" max="3590" width="15" style="38" customWidth="1"/>
    <col min="3591" max="3823" width="11.42578125" style="38"/>
    <col min="3824" max="3824" width="45.28515625" style="38" customWidth="1"/>
    <col min="3825" max="3829" width="11.42578125" style="38" customWidth="1"/>
    <col min="3830" max="3830" width="15.7109375" style="38" customWidth="1"/>
    <col min="3831" max="3835" width="11.42578125" style="38" customWidth="1"/>
    <col min="3836" max="3836" width="16" style="38" customWidth="1"/>
    <col min="3837" max="3837" width="14.5703125" style="38" customWidth="1"/>
    <col min="3838" max="3839" width="11.42578125" style="38" customWidth="1"/>
    <col min="3840" max="3840" width="13.85546875" style="38" customWidth="1"/>
    <col min="3841" max="3841" width="14.85546875" style="38" customWidth="1"/>
    <col min="3842" max="3843" width="5.7109375" style="38" customWidth="1"/>
    <col min="3844" max="3844" width="14.5703125" style="38" customWidth="1"/>
    <col min="3845" max="3845" width="14.42578125" style="38" customWidth="1"/>
    <col min="3846" max="3846" width="15" style="38" customWidth="1"/>
    <col min="3847" max="4079" width="11.42578125" style="38"/>
    <col min="4080" max="4080" width="45.28515625" style="38" customWidth="1"/>
    <col min="4081" max="4085" width="11.42578125" style="38" customWidth="1"/>
    <col min="4086" max="4086" width="15.7109375" style="38" customWidth="1"/>
    <col min="4087" max="4091" width="11.42578125" style="38" customWidth="1"/>
    <col min="4092" max="4092" width="16" style="38" customWidth="1"/>
    <col min="4093" max="4093" width="14.5703125" style="38" customWidth="1"/>
    <col min="4094" max="4095" width="11.42578125" style="38" customWidth="1"/>
    <col min="4096" max="4096" width="13.85546875" style="38" customWidth="1"/>
    <col min="4097" max="4097" width="14.85546875" style="38" customWidth="1"/>
    <col min="4098" max="4099" width="5.7109375" style="38" customWidth="1"/>
    <col min="4100" max="4100" width="14.5703125" style="38" customWidth="1"/>
    <col min="4101" max="4101" width="14.42578125" style="38" customWidth="1"/>
    <col min="4102" max="4102" width="15" style="38" customWidth="1"/>
    <col min="4103" max="4335" width="11.42578125" style="38"/>
    <col min="4336" max="4336" width="45.28515625" style="38" customWidth="1"/>
    <col min="4337" max="4341" width="11.42578125" style="38" customWidth="1"/>
    <col min="4342" max="4342" width="15.7109375" style="38" customWidth="1"/>
    <col min="4343" max="4347" width="11.42578125" style="38" customWidth="1"/>
    <col min="4348" max="4348" width="16" style="38" customWidth="1"/>
    <col min="4349" max="4349" width="14.5703125" style="38" customWidth="1"/>
    <col min="4350" max="4351" width="11.42578125" style="38" customWidth="1"/>
    <col min="4352" max="4352" width="13.85546875" style="38" customWidth="1"/>
    <col min="4353" max="4353" width="14.85546875" style="38" customWidth="1"/>
    <col min="4354" max="4355" width="5.7109375" style="38" customWidth="1"/>
    <col min="4356" max="4356" width="14.5703125" style="38" customWidth="1"/>
    <col min="4357" max="4357" width="14.42578125" style="38" customWidth="1"/>
    <col min="4358" max="4358" width="15" style="38" customWidth="1"/>
    <col min="4359" max="4591" width="11.42578125" style="38"/>
    <col min="4592" max="4592" width="45.28515625" style="38" customWidth="1"/>
    <col min="4593" max="4597" width="11.42578125" style="38" customWidth="1"/>
    <col min="4598" max="4598" width="15.7109375" style="38" customWidth="1"/>
    <col min="4599" max="4603" width="11.42578125" style="38" customWidth="1"/>
    <col min="4604" max="4604" width="16" style="38" customWidth="1"/>
    <col min="4605" max="4605" width="14.5703125" style="38" customWidth="1"/>
    <col min="4606" max="4607" width="11.42578125" style="38" customWidth="1"/>
    <col min="4608" max="4608" width="13.85546875" style="38" customWidth="1"/>
    <col min="4609" max="4609" width="14.85546875" style="38" customWidth="1"/>
    <col min="4610" max="4611" width="5.7109375" style="38" customWidth="1"/>
    <col min="4612" max="4612" width="14.5703125" style="38" customWidth="1"/>
    <col min="4613" max="4613" width="14.42578125" style="38" customWidth="1"/>
    <col min="4614" max="4614" width="15" style="38" customWidth="1"/>
    <col min="4615" max="4847" width="11.42578125" style="38"/>
    <col min="4848" max="4848" width="45.28515625" style="38" customWidth="1"/>
    <col min="4849" max="4853" width="11.42578125" style="38" customWidth="1"/>
    <col min="4854" max="4854" width="15.7109375" style="38" customWidth="1"/>
    <col min="4855" max="4859" width="11.42578125" style="38" customWidth="1"/>
    <col min="4860" max="4860" width="16" style="38" customWidth="1"/>
    <col min="4861" max="4861" width="14.5703125" style="38" customWidth="1"/>
    <col min="4862" max="4863" width="11.42578125" style="38" customWidth="1"/>
    <col min="4864" max="4864" width="13.85546875" style="38" customWidth="1"/>
    <col min="4865" max="4865" width="14.85546875" style="38" customWidth="1"/>
    <col min="4866" max="4867" width="5.7109375" style="38" customWidth="1"/>
    <col min="4868" max="4868" width="14.5703125" style="38" customWidth="1"/>
    <col min="4869" max="4869" width="14.42578125" style="38" customWidth="1"/>
    <col min="4870" max="4870" width="15" style="38" customWidth="1"/>
    <col min="4871" max="5103" width="11.42578125" style="38"/>
    <col min="5104" max="5104" width="45.28515625" style="38" customWidth="1"/>
    <col min="5105" max="5109" width="11.42578125" style="38" customWidth="1"/>
    <col min="5110" max="5110" width="15.7109375" style="38" customWidth="1"/>
    <col min="5111" max="5115" width="11.42578125" style="38" customWidth="1"/>
    <col min="5116" max="5116" width="16" style="38" customWidth="1"/>
    <col min="5117" max="5117" width="14.5703125" style="38" customWidth="1"/>
    <col min="5118" max="5119" width="11.42578125" style="38" customWidth="1"/>
    <col min="5120" max="5120" width="13.85546875" style="38" customWidth="1"/>
    <col min="5121" max="5121" width="14.85546875" style="38" customWidth="1"/>
    <col min="5122" max="5123" width="5.7109375" style="38" customWidth="1"/>
    <col min="5124" max="5124" width="14.5703125" style="38" customWidth="1"/>
    <col min="5125" max="5125" width="14.42578125" style="38" customWidth="1"/>
    <col min="5126" max="5126" width="15" style="38" customWidth="1"/>
    <col min="5127" max="5359" width="11.42578125" style="38"/>
    <col min="5360" max="5360" width="45.28515625" style="38" customWidth="1"/>
    <col min="5361" max="5365" width="11.42578125" style="38" customWidth="1"/>
    <col min="5366" max="5366" width="15.7109375" style="38" customWidth="1"/>
    <col min="5367" max="5371" width="11.42578125" style="38" customWidth="1"/>
    <col min="5372" max="5372" width="16" style="38" customWidth="1"/>
    <col min="5373" max="5373" width="14.5703125" style="38" customWidth="1"/>
    <col min="5374" max="5375" width="11.42578125" style="38" customWidth="1"/>
    <col min="5376" max="5376" width="13.85546875" style="38" customWidth="1"/>
    <col min="5377" max="5377" width="14.85546875" style="38" customWidth="1"/>
    <col min="5378" max="5379" width="5.7109375" style="38" customWidth="1"/>
    <col min="5380" max="5380" width="14.5703125" style="38" customWidth="1"/>
    <col min="5381" max="5381" width="14.42578125" style="38" customWidth="1"/>
    <col min="5382" max="5382" width="15" style="38" customWidth="1"/>
    <col min="5383" max="5615" width="11.42578125" style="38"/>
    <col min="5616" max="5616" width="45.28515625" style="38" customWidth="1"/>
    <col min="5617" max="5621" width="11.42578125" style="38" customWidth="1"/>
    <col min="5622" max="5622" width="15.7109375" style="38" customWidth="1"/>
    <col min="5623" max="5627" width="11.42578125" style="38" customWidth="1"/>
    <col min="5628" max="5628" width="16" style="38" customWidth="1"/>
    <col min="5629" max="5629" width="14.5703125" style="38" customWidth="1"/>
    <col min="5630" max="5631" width="11.42578125" style="38" customWidth="1"/>
    <col min="5632" max="5632" width="13.85546875" style="38" customWidth="1"/>
    <col min="5633" max="5633" width="14.85546875" style="38" customWidth="1"/>
    <col min="5634" max="5635" width="5.7109375" style="38" customWidth="1"/>
    <col min="5636" max="5636" width="14.5703125" style="38" customWidth="1"/>
    <col min="5637" max="5637" width="14.42578125" style="38" customWidth="1"/>
    <col min="5638" max="5638" width="15" style="38" customWidth="1"/>
    <col min="5639" max="5871" width="11.42578125" style="38"/>
    <col min="5872" max="5872" width="45.28515625" style="38" customWidth="1"/>
    <col min="5873" max="5877" width="11.42578125" style="38" customWidth="1"/>
    <col min="5878" max="5878" width="15.7109375" style="38" customWidth="1"/>
    <col min="5879" max="5883" width="11.42578125" style="38" customWidth="1"/>
    <col min="5884" max="5884" width="16" style="38" customWidth="1"/>
    <col min="5885" max="5885" width="14.5703125" style="38" customWidth="1"/>
    <col min="5886" max="5887" width="11.42578125" style="38" customWidth="1"/>
    <col min="5888" max="5888" width="13.85546875" style="38" customWidth="1"/>
    <col min="5889" max="5889" width="14.85546875" style="38" customWidth="1"/>
    <col min="5890" max="5891" width="5.7109375" style="38" customWidth="1"/>
    <col min="5892" max="5892" width="14.5703125" style="38" customWidth="1"/>
    <col min="5893" max="5893" width="14.42578125" style="38" customWidth="1"/>
    <col min="5894" max="5894" width="15" style="38" customWidth="1"/>
    <col min="5895" max="6127" width="11.42578125" style="38"/>
    <col min="6128" max="6128" width="45.28515625" style="38" customWidth="1"/>
    <col min="6129" max="6133" width="11.42578125" style="38" customWidth="1"/>
    <col min="6134" max="6134" width="15.7109375" style="38" customWidth="1"/>
    <col min="6135" max="6139" width="11.42578125" style="38" customWidth="1"/>
    <col min="6140" max="6140" width="16" style="38" customWidth="1"/>
    <col min="6141" max="6141" width="14.5703125" style="38" customWidth="1"/>
    <col min="6142" max="6143" width="11.42578125" style="38" customWidth="1"/>
    <col min="6144" max="6144" width="13.85546875" style="38" customWidth="1"/>
    <col min="6145" max="6145" width="14.85546875" style="38" customWidth="1"/>
    <col min="6146" max="6147" width="5.7109375" style="38" customWidth="1"/>
    <col min="6148" max="6148" width="14.5703125" style="38" customWidth="1"/>
    <col min="6149" max="6149" width="14.42578125" style="38" customWidth="1"/>
    <col min="6150" max="6150" width="15" style="38" customWidth="1"/>
    <col min="6151" max="6383" width="11.42578125" style="38"/>
    <col min="6384" max="6384" width="45.28515625" style="38" customWidth="1"/>
    <col min="6385" max="6389" width="11.42578125" style="38" customWidth="1"/>
    <col min="6390" max="6390" width="15.7109375" style="38" customWidth="1"/>
    <col min="6391" max="6395" width="11.42578125" style="38" customWidth="1"/>
    <col min="6396" max="6396" width="16" style="38" customWidth="1"/>
    <col min="6397" max="6397" width="14.5703125" style="38" customWidth="1"/>
    <col min="6398" max="6399" width="11.42578125" style="38" customWidth="1"/>
    <col min="6400" max="6400" width="13.85546875" style="38" customWidth="1"/>
    <col min="6401" max="6401" width="14.85546875" style="38" customWidth="1"/>
    <col min="6402" max="6403" width="5.7109375" style="38" customWidth="1"/>
    <col min="6404" max="6404" width="14.5703125" style="38" customWidth="1"/>
    <col min="6405" max="6405" width="14.42578125" style="38" customWidth="1"/>
    <col min="6406" max="6406" width="15" style="38" customWidth="1"/>
    <col min="6407" max="6639" width="11.42578125" style="38"/>
    <col min="6640" max="6640" width="45.28515625" style="38" customWidth="1"/>
    <col min="6641" max="6645" width="11.42578125" style="38" customWidth="1"/>
    <col min="6646" max="6646" width="15.7109375" style="38" customWidth="1"/>
    <col min="6647" max="6651" width="11.42578125" style="38" customWidth="1"/>
    <col min="6652" max="6652" width="16" style="38" customWidth="1"/>
    <col min="6653" max="6653" width="14.5703125" style="38" customWidth="1"/>
    <col min="6654" max="6655" width="11.42578125" style="38" customWidth="1"/>
    <col min="6656" max="6656" width="13.85546875" style="38" customWidth="1"/>
    <col min="6657" max="6657" width="14.85546875" style="38" customWidth="1"/>
    <col min="6658" max="6659" width="5.7109375" style="38" customWidth="1"/>
    <col min="6660" max="6660" width="14.5703125" style="38" customWidth="1"/>
    <col min="6661" max="6661" width="14.42578125" style="38" customWidth="1"/>
    <col min="6662" max="6662" width="15" style="38" customWidth="1"/>
    <col min="6663" max="6895" width="11.42578125" style="38"/>
    <col min="6896" max="6896" width="45.28515625" style="38" customWidth="1"/>
    <col min="6897" max="6901" width="11.42578125" style="38" customWidth="1"/>
    <col min="6902" max="6902" width="15.7109375" style="38" customWidth="1"/>
    <col min="6903" max="6907" width="11.42578125" style="38" customWidth="1"/>
    <col min="6908" max="6908" width="16" style="38" customWidth="1"/>
    <col min="6909" max="6909" width="14.5703125" style="38" customWidth="1"/>
    <col min="6910" max="6911" width="11.42578125" style="38" customWidth="1"/>
    <col min="6912" max="6912" width="13.85546875" style="38" customWidth="1"/>
    <col min="6913" max="6913" width="14.85546875" style="38" customWidth="1"/>
    <col min="6914" max="6915" width="5.7109375" style="38" customWidth="1"/>
    <col min="6916" max="6916" width="14.5703125" style="38" customWidth="1"/>
    <col min="6917" max="6917" width="14.42578125" style="38" customWidth="1"/>
    <col min="6918" max="6918" width="15" style="38" customWidth="1"/>
    <col min="6919" max="7151" width="11.42578125" style="38"/>
    <col min="7152" max="7152" width="45.28515625" style="38" customWidth="1"/>
    <col min="7153" max="7157" width="11.42578125" style="38" customWidth="1"/>
    <col min="7158" max="7158" width="15.7109375" style="38" customWidth="1"/>
    <col min="7159" max="7163" width="11.42578125" style="38" customWidth="1"/>
    <col min="7164" max="7164" width="16" style="38" customWidth="1"/>
    <col min="7165" max="7165" width="14.5703125" style="38" customWidth="1"/>
    <col min="7166" max="7167" width="11.42578125" style="38" customWidth="1"/>
    <col min="7168" max="7168" width="13.85546875" style="38" customWidth="1"/>
    <col min="7169" max="7169" width="14.85546875" style="38" customWidth="1"/>
    <col min="7170" max="7171" width="5.7109375" style="38" customWidth="1"/>
    <col min="7172" max="7172" width="14.5703125" style="38" customWidth="1"/>
    <col min="7173" max="7173" width="14.42578125" style="38" customWidth="1"/>
    <col min="7174" max="7174" width="15" style="38" customWidth="1"/>
    <col min="7175" max="7407" width="11.42578125" style="38"/>
    <col min="7408" max="7408" width="45.28515625" style="38" customWidth="1"/>
    <col min="7409" max="7413" width="11.42578125" style="38" customWidth="1"/>
    <col min="7414" max="7414" width="15.7109375" style="38" customWidth="1"/>
    <col min="7415" max="7419" width="11.42578125" style="38" customWidth="1"/>
    <col min="7420" max="7420" width="16" style="38" customWidth="1"/>
    <col min="7421" max="7421" width="14.5703125" style="38" customWidth="1"/>
    <col min="7422" max="7423" width="11.42578125" style="38" customWidth="1"/>
    <col min="7424" max="7424" width="13.85546875" style="38" customWidth="1"/>
    <col min="7425" max="7425" width="14.85546875" style="38" customWidth="1"/>
    <col min="7426" max="7427" width="5.7109375" style="38" customWidth="1"/>
    <col min="7428" max="7428" width="14.5703125" style="38" customWidth="1"/>
    <col min="7429" max="7429" width="14.42578125" style="38" customWidth="1"/>
    <col min="7430" max="7430" width="15" style="38" customWidth="1"/>
    <col min="7431" max="7663" width="11.42578125" style="38"/>
    <col min="7664" max="7664" width="45.28515625" style="38" customWidth="1"/>
    <col min="7665" max="7669" width="11.42578125" style="38" customWidth="1"/>
    <col min="7670" max="7670" width="15.7109375" style="38" customWidth="1"/>
    <col min="7671" max="7675" width="11.42578125" style="38" customWidth="1"/>
    <col min="7676" max="7676" width="16" style="38" customWidth="1"/>
    <col min="7677" max="7677" width="14.5703125" style="38" customWidth="1"/>
    <col min="7678" max="7679" width="11.42578125" style="38" customWidth="1"/>
    <col min="7680" max="7680" width="13.85546875" style="38" customWidth="1"/>
    <col min="7681" max="7681" width="14.85546875" style="38" customWidth="1"/>
    <col min="7682" max="7683" width="5.7109375" style="38" customWidth="1"/>
    <col min="7684" max="7684" width="14.5703125" style="38" customWidth="1"/>
    <col min="7685" max="7685" width="14.42578125" style="38" customWidth="1"/>
    <col min="7686" max="7686" width="15" style="38" customWidth="1"/>
    <col min="7687" max="7919" width="11.42578125" style="38"/>
    <col min="7920" max="7920" width="45.28515625" style="38" customWidth="1"/>
    <col min="7921" max="7925" width="11.42578125" style="38" customWidth="1"/>
    <col min="7926" max="7926" width="15.7109375" style="38" customWidth="1"/>
    <col min="7927" max="7931" width="11.42578125" style="38" customWidth="1"/>
    <col min="7932" max="7932" width="16" style="38" customWidth="1"/>
    <col min="7933" max="7933" width="14.5703125" style="38" customWidth="1"/>
    <col min="7934" max="7935" width="11.42578125" style="38" customWidth="1"/>
    <col min="7936" max="7936" width="13.85546875" style="38" customWidth="1"/>
    <col min="7937" max="7937" width="14.85546875" style="38" customWidth="1"/>
    <col min="7938" max="7939" width="5.7109375" style="38" customWidth="1"/>
    <col min="7940" max="7940" width="14.5703125" style="38" customWidth="1"/>
    <col min="7941" max="7941" width="14.42578125" style="38" customWidth="1"/>
    <col min="7942" max="7942" width="15" style="38" customWidth="1"/>
    <col min="7943" max="8175" width="11.42578125" style="38"/>
    <col min="8176" max="8176" width="45.28515625" style="38" customWidth="1"/>
    <col min="8177" max="8181" width="11.42578125" style="38" customWidth="1"/>
    <col min="8182" max="8182" width="15.7109375" style="38" customWidth="1"/>
    <col min="8183" max="8187" width="11.42578125" style="38" customWidth="1"/>
    <col min="8188" max="8188" width="16" style="38" customWidth="1"/>
    <col min="8189" max="8189" width="14.5703125" style="38" customWidth="1"/>
    <col min="8190" max="8191" width="11.42578125" style="38" customWidth="1"/>
    <col min="8192" max="8192" width="13.85546875" style="38" customWidth="1"/>
    <col min="8193" max="8193" width="14.85546875" style="38" customWidth="1"/>
    <col min="8194" max="8195" width="5.7109375" style="38" customWidth="1"/>
    <col min="8196" max="8196" width="14.5703125" style="38" customWidth="1"/>
    <col min="8197" max="8197" width="14.42578125" style="38" customWidth="1"/>
    <col min="8198" max="8198" width="15" style="38" customWidth="1"/>
    <col min="8199" max="8431" width="11.42578125" style="38"/>
    <col min="8432" max="8432" width="45.28515625" style="38" customWidth="1"/>
    <col min="8433" max="8437" width="11.42578125" style="38" customWidth="1"/>
    <col min="8438" max="8438" width="15.7109375" style="38" customWidth="1"/>
    <col min="8439" max="8443" width="11.42578125" style="38" customWidth="1"/>
    <col min="8444" max="8444" width="16" style="38" customWidth="1"/>
    <col min="8445" max="8445" width="14.5703125" style="38" customWidth="1"/>
    <col min="8446" max="8447" width="11.42578125" style="38" customWidth="1"/>
    <col min="8448" max="8448" width="13.85546875" style="38" customWidth="1"/>
    <col min="8449" max="8449" width="14.85546875" style="38" customWidth="1"/>
    <col min="8450" max="8451" width="5.7109375" style="38" customWidth="1"/>
    <col min="8452" max="8452" width="14.5703125" style="38" customWidth="1"/>
    <col min="8453" max="8453" width="14.42578125" style="38" customWidth="1"/>
    <col min="8454" max="8454" width="15" style="38" customWidth="1"/>
    <col min="8455" max="8687" width="11.42578125" style="38"/>
    <col min="8688" max="8688" width="45.28515625" style="38" customWidth="1"/>
    <col min="8689" max="8693" width="11.42578125" style="38" customWidth="1"/>
    <col min="8694" max="8694" width="15.7109375" style="38" customWidth="1"/>
    <col min="8695" max="8699" width="11.42578125" style="38" customWidth="1"/>
    <col min="8700" max="8700" width="16" style="38" customWidth="1"/>
    <col min="8701" max="8701" width="14.5703125" style="38" customWidth="1"/>
    <col min="8702" max="8703" width="11.42578125" style="38" customWidth="1"/>
    <col min="8704" max="8704" width="13.85546875" style="38" customWidth="1"/>
    <col min="8705" max="8705" width="14.85546875" style="38" customWidth="1"/>
    <col min="8706" max="8707" width="5.7109375" style="38" customWidth="1"/>
    <col min="8708" max="8708" width="14.5703125" style="38" customWidth="1"/>
    <col min="8709" max="8709" width="14.42578125" style="38" customWidth="1"/>
    <col min="8710" max="8710" width="15" style="38" customWidth="1"/>
    <col min="8711" max="8943" width="11.42578125" style="38"/>
    <col min="8944" max="8944" width="45.28515625" style="38" customWidth="1"/>
    <col min="8945" max="8949" width="11.42578125" style="38" customWidth="1"/>
    <col min="8950" max="8950" width="15.7109375" style="38" customWidth="1"/>
    <col min="8951" max="8955" width="11.42578125" style="38" customWidth="1"/>
    <col min="8956" max="8956" width="16" style="38" customWidth="1"/>
    <col min="8957" max="8957" width="14.5703125" style="38" customWidth="1"/>
    <col min="8958" max="8959" width="11.42578125" style="38" customWidth="1"/>
    <col min="8960" max="8960" width="13.85546875" style="38" customWidth="1"/>
    <col min="8961" max="8961" width="14.85546875" style="38" customWidth="1"/>
    <col min="8962" max="8963" width="5.7109375" style="38" customWidth="1"/>
    <col min="8964" max="8964" width="14.5703125" style="38" customWidth="1"/>
    <col min="8965" max="8965" width="14.42578125" style="38" customWidth="1"/>
    <col min="8966" max="8966" width="15" style="38" customWidth="1"/>
    <col min="8967" max="9199" width="11.42578125" style="38"/>
    <col min="9200" max="9200" width="45.28515625" style="38" customWidth="1"/>
    <col min="9201" max="9205" width="11.42578125" style="38" customWidth="1"/>
    <col min="9206" max="9206" width="15.7109375" style="38" customWidth="1"/>
    <col min="9207" max="9211" width="11.42578125" style="38" customWidth="1"/>
    <col min="9212" max="9212" width="16" style="38" customWidth="1"/>
    <col min="9213" max="9213" width="14.5703125" style="38" customWidth="1"/>
    <col min="9214" max="9215" width="11.42578125" style="38" customWidth="1"/>
    <col min="9216" max="9216" width="13.85546875" style="38" customWidth="1"/>
    <col min="9217" max="9217" width="14.85546875" style="38" customWidth="1"/>
    <col min="9218" max="9219" width="5.7109375" style="38" customWidth="1"/>
    <col min="9220" max="9220" width="14.5703125" style="38" customWidth="1"/>
    <col min="9221" max="9221" width="14.42578125" style="38" customWidth="1"/>
    <col min="9222" max="9222" width="15" style="38" customWidth="1"/>
    <col min="9223" max="9455" width="11.42578125" style="38"/>
    <col min="9456" max="9456" width="45.28515625" style="38" customWidth="1"/>
    <col min="9457" max="9461" width="11.42578125" style="38" customWidth="1"/>
    <col min="9462" max="9462" width="15.7109375" style="38" customWidth="1"/>
    <col min="9463" max="9467" width="11.42578125" style="38" customWidth="1"/>
    <col min="9468" max="9468" width="16" style="38" customWidth="1"/>
    <col min="9469" max="9469" width="14.5703125" style="38" customWidth="1"/>
    <col min="9470" max="9471" width="11.42578125" style="38" customWidth="1"/>
    <col min="9472" max="9472" width="13.85546875" style="38" customWidth="1"/>
    <col min="9473" max="9473" width="14.85546875" style="38" customWidth="1"/>
    <col min="9474" max="9475" width="5.7109375" style="38" customWidth="1"/>
    <col min="9476" max="9476" width="14.5703125" style="38" customWidth="1"/>
    <col min="9477" max="9477" width="14.42578125" style="38" customWidth="1"/>
    <col min="9478" max="9478" width="15" style="38" customWidth="1"/>
    <col min="9479" max="9711" width="11.42578125" style="38"/>
    <col min="9712" max="9712" width="45.28515625" style="38" customWidth="1"/>
    <col min="9713" max="9717" width="11.42578125" style="38" customWidth="1"/>
    <col min="9718" max="9718" width="15.7109375" style="38" customWidth="1"/>
    <col min="9719" max="9723" width="11.42578125" style="38" customWidth="1"/>
    <col min="9724" max="9724" width="16" style="38" customWidth="1"/>
    <col min="9725" max="9725" width="14.5703125" style="38" customWidth="1"/>
    <col min="9726" max="9727" width="11.42578125" style="38" customWidth="1"/>
    <col min="9728" max="9728" width="13.85546875" style="38" customWidth="1"/>
    <col min="9729" max="9729" width="14.85546875" style="38" customWidth="1"/>
    <col min="9730" max="9731" width="5.7109375" style="38" customWidth="1"/>
    <col min="9732" max="9732" width="14.5703125" style="38" customWidth="1"/>
    <col min="9733" max="9733" width="14.42578125" style="38" customWidth="1"/>
    <col min="9734" max="9734" width="15" style="38" customWidth="1"/>
    <col min="9735" max="9967" width="11.42578125" style="38"/>
    <col min="9968" max="9968" width="45.28515625" style="38" customWidth="1"/>
    <col min="9969" max="9973" width="11.42578125" style="38" customWidth="1"/>
    <col min="9974" max="9974" width="15.7109375" style="38" customWidth="1"/>
    <col min="9975" max="9979" width="11.42578125" style="38" customWidth="1"/>
    <col min="9980" max="9980" width="16" style="38" customWidth="1"/>
    <col min="9981" max="9981" width="14.5703125" style="38" customWidth="1"/>
    <col min="9982" max="9983" width="11.42578125" style="38" customWidth="1"/>
    <col min="9984" max="9984" width="13.85546875" style="38" customWidth="1"/>
    <col min="9985" max="9985" width="14.85546875" style="38" customWidth="1"/>
    <col min="9986" max="9987" width="5.7109375" style="38" customWidth="1"/>
    <col min="9988" max="9988" width="14.5703125" style="38" customWidth="1"/>
    <col min="9989" max="9989" width="14.42578125" style="38" customWidth="1"/>
    <col min="9990" max="9990" width="15" style="38" customWidth="1"/>
    <col min="9991" max="10223" width="11.42578125" style="38"/>
    <col min="10224" max="10224" width="45.28515625" style="38" customWidth="1"/>
    <col min="10225" max="10229" width="11.42578125" style="38" customWidth="1"/>
    <col min="10230" max="10230" width="15.7109375" style="38" customWidth="1"/>
    <col min="10231" max="10235" width="11.42578125" style="38" customWidth="1"/>
    <col min="10236" max="10236" width="16" style="38" customWidth="1"/>
    <col min="10237" max="10237" width="14.5703125" style="38" customWidth="1"/>
    <col min="10238" max="10239" width="11.42578125" style="38" customWidth="1"/>
    <col min="10240" max="10240" width="13.85546875" style="38" customWidth="1"/>
    <col min="10241" max="10241" width="14.85546875" style="38" customWidth="1"/>
    <col min="10242" max="10243" width="5.7109375" style="38" customWidth="1"/>
    <col min="10244" max="10244" width="14.5703125" style="38" customWidth="1"/>
    <col min="10245" max="10245" width="14.42578125" style="38" customWidth="1"/>
    <col min="10246" max="10246" width="15" style="38" customWidth="1"/>
    <col min="10247" max="10479" width="11.42578125" style="38"/>
    <col min="10480" max="10480" width="45.28515625" style="38" customWidth="1"/>
    <col min="10481" max="10485" width="11.42578125" style="38" customWidth="1"/>
    <col min="10486" max="10486" width="15.7109375" style="38" customWidth="1"/>
    <col min="10487" max="10491" width="11.42578125" style="38" customWidth="1"/>
    <col min="10492" max="10492" width="16" style="38" customWidth="1"/>
    <col min="10493" max="10493" width="14.5703125" style="38" customWidth="1"/>
    <col min="10494" max="10495" width="11.42578125" style="38" customWidth="1"/>
    <col min="10496" max="10496" width="13.85546875" style="38" customWidth="1"/>
    <col min="10497" max="10497" width="14.85546875" style="38" customWidth="1"/>
    <col min="10498" max="10499" width="5.7109375" style="38" customWidth="1"/>
    <col min="10500" max="10500" width="14.5703125" style="38" customWidth="1"/>
    <col min="10501" max="10501" width="14.42578125" style="38" customWidth="1"/>
    <col min="10502" max="10502" width="15" style="38" customWidth="1"/>
    <col min="10503" max="10735" width="11.42578125" style="38"/>
    <col min="10736" max="10736" width="45.28515625" style="38" customWidth="1"/>
    <col min="10737" max="10741" width="11.42578125" style="38" customWidth="1"/>
    <col min="10742" max="10742" width="15.7109375" style="38" customWidth="1"/>
    <col min="10743" max="10747" width="11.42578125" style="38" customWidth="1"/>
    <col min="10748" max="10748" width="16" style="38" customWidth="1"/>
    <col min="10749" max="10749" width="14.5703125" style="38" customWidth="1"/>
    <col min="10750" max="10751" width="11.42578125" style="38" customWidth="1"/>
    <col min="10752" max="10752" width="13.85546875" style="38" customWidth="1"/>
    <col min="10753" max="10753" width="14.85546875" style="38" customWidth="1"/>
    <col min="10754" max="10755" width="5.7109375" style="38" customWidth="1"/>
    <col min="10756" max="10756" width="14.5703125" style="38" customWidth="1"/>
    <col min="10757" max="10757" width="14.42578125" style="38" customWidth="1"/>
    <col min="10758" max="10758" width="15" style="38" customWidth="1"/>
    <col min="10759" max="10991" width="11.42578125" style="38"/>
    <col min="10992" max="10992" width="45.28515625" style="38" customWidth="1"/>
    <col min="10993" max="10997" width="11.42578125" style="38" customWidth="1"/>
    <col min="10998" max="10998" width="15.7109375" style="38" customWidth="1"/>
    <col min="10999" max="11003" width="11.42578125" style="38" customWidth="1"/>
    <col min="11004" max="11004" width="16" style="38" customWidth="1"/>
    <col min="11005" max="11005" width="14.5703125" style="38" customWidth="1"/>
    <col min="11006" max="11007" width="11.42578125" style="38" customWidth="1"/>
    <col min="11008" max="11008" width="13.85546875" style="38" customWidth="1"/>
    <col min="11009" max="11009" width="14.85546875" style="38" customWidth="1"/>
    <col min="11010" max="11011" width="5.7109375" style="38" customWidth="1"/>
    <col min="11012" max="11012" width="14.5703125" style="38" customWidth="1"/>
    <col min="11013" max="11013" width="14.42578125" style="38" customWidth="1"/>
    <col min="11014" max="11014" width="15" style="38" customWidth="1"/>
    <col min="11015" max="11247" width="11.42578125" style="38"/>
    <col min="11248" max="11248" width="45.28515625" style="38" customWidth="1"/>
    <col min="11249" max="11253" width="11.42578125" style="38" customWidth="1"/>
    <col min="11254" max="11254" width="15.7109375" style="38" customWidth="1"/>
    <col min="11255" max="11259" width="11.42578125" style="38" customWidth="1"/>
    <col min="11260" max="11260" width="16" style="38" customWidth="1"/>
    <col min="11261" max="11261" width="14.5703125" style="38" customWidth="1"/>
    <col min="11262" max="11263" width="11.42578125" style="38" customWidth="1"/>
    <col min="11264" max="11264" width="13.85546875" style="38" customWidth="1"/>
    <col min="11265" max="11265" width="14.85546875" style="38" customWidth="1"/>
    <col min="11266" max="11267" width="5.7109375" style="38" customWidth="1"/>
    <col min="11268" max="11268" width="14.5703125" style="38" customWidth="1"/>
    <col min="11269" max="11269" width="14.42578125" style="38" customWidth="1"/>
    <col min="11270" max="11270" width="15" style="38" customWidth="1"/>
    <col min="11271" max="11503" width="11.42578125" style="38"/>
    <col min="11504" max="11504" width="45.28515625" style="38" customWidth="1"/>
    <col min="11505" max="11509" width="11.42578125" style="38" customWidth="1"/>
    <col min="11510" max="11510" width="15.7109375" style="38" customWidth="1"/>
    <col min="11511" max="11515" width="11.42578125" style="38" customWidth="1"/>
    <col min="11516" max="11516" width="16" style="38" customWidth="1"/>
    <col min="11517" max="11517" width="14.5703125" style="38" customWidth="1"/>
    <col min="11518" max="11519" width="11.42578125" style="38" customWidth="1"/>
    <col min="11520" max="11520" width="13.85546875" style="38" customWidth="1"/>
    <col min="11521" max="11521" width="14.85546875" style="38" customWidth="1"/>
    <col min="11522" max="11523" width="5.7109375" style="38" customWidth="1"/>
    <col min="11524" max="11524" width="14.5703125" style="38" customWidth="1"/>
    <col min="11525" max="11525" width="14.42578125" style="38" customWidth="1"/>
    <col min="11526" max="11526" width="15" style="38" customWidth="1"/>
    <col min="11527" max="11759" width="11.42578125" style="38"/>
    <col min="11760" max="11760" width="45.28515625" style="38" customWidth="1"/>
    <col min="11761" max="11765" width="11.42578125" style="38" customWidth="1"/>
    <col min="11766" max="11766" width="15.7109375" style="38" customWidth="1"/>
    <col min="11767" max="11771" width="11.42578125" style="38" customWidth="1"/>
    <col min="11772" max="11772" width="16" style="38" customWidth="1"/>
    <col min="11773" max="11773" width="14.5703125" style="38" customWidth="1"/>
    <col min="11774" max="11775" width="11.42578125" style="38" customWidth="1"/>
    <col min="11776" max="11776" width="13.85546875" style="38" customWidth="1"/>
    <col min="11777" max="11777" width="14.85546875" style="38" customWidth="1"/>
    <col min="11778" max="11779" width="5.7109375" style="38" customWidth="1"/>
    <col min="11780" max="11780" width="14.5703125" style="38" customWidth="1"/>
    <col min="11781" max="11781" width="14.42578125" style="38" customWidth="1"/>
    <col min="11782" max="11782" width="15" style="38" customWidth="1"/>
    <col min="11783" max="12015" width="11.42578125" style="38"/>
    <col min="12016" max="12016" width="45.28515625" style="38" customWidth="1"/>
    <col min="12017" max="12021" width="11.42578125" style="38" customWidth="1"/>
    <col min="12022" max="12022" width="15.7109375" style="38" customWidth="1"/>
    <col min="12023" max="12027" width="11.42578125" style="38" customWidth="1"/>
    <col min="12028" max="12028" width="16" style="38" customWidth="1"/>
    <col min="12029" max="12029" width="14.5703125" style="38" customWidth="1"/>
    <col min="12030" max="12031" width="11.42578125" style="38" customWidth="1"/>
    <col min="12032" max="12032" width="13.85546875" style="38" customWidth="1"/>
    <col min="12033" max="12033" width="14.85546875" style="38" customWidth="1"/>
    <col min="12034" max="12035" width="5.7109375" style="38" customWidth="1"/>
    <col min="12036" max="12036" width="14.5703125" style="38" customWidth="1"/>
    <col min="12037" max="12037" width="14.42578125" style="38" customWidth="1"/>
    <col min="12038" max="12038" width="15" style="38" customWidth="1"/>
    <col min="12039" max="12271" width="11.42578125" style="38"/>
    <col min="12272" max="12272" width="45.28515625" style="38" customWidth="1"/>
    <col min="12273" max="12277" width="11.42578125" style="38" customWidth="1"/>
    <col min="12278" max="12278" width="15.7109375" style="38" customWidth="1"/>
    <col min="12279" max="12283" width="11.42578125" style="38" customWidth="1"/>
    <col min="12284" max="12284" width="16" style="38" customWidth="1"/>
    <col min="12285" max="12285" width="14.5703125" style="38" customWidth="1"/>
    <col min="12286" max="12287" width="11.42578125" style="38" customWidth="1"/>
    <col min="12288" max="12288" width="13.85546875" style="38" customWidth="1"/>
    <col min="12289" max="12289" width="14.85546875" style="38" customWidth="1"/>
    <col min="12290" max="12291" width="5.7109375" style="38" customWidth="1"/>
    <col min="12292" max="12292" width="14.5703125" style="38" customWidth="1"/>
    <col min="12293" max="12293" width="14.42578125" style="38" customWidth="1"/>
    <col min="12294" max="12294" width="15" style="38" customWidth="1"/>
    <col min="12295" max="12527" width="11.42578125" style="38"/>
    <col min="12528" max="12528" width="45.28515625" style="38" customWidth="1"/>
    <col min="12529" max="12533" width="11.42578125" style="38" customWidth="1"/>
    <col min="12534" max="12534" width="15.7109375" style="38" customWidth="1"/>
    <col min="12535" max="12539" width="11.42578125" style="38" customWidth="1"/>
    <col min="12540" max="12540" width="16" style="38" customWidth="1"/>
    <col min="12541" max="12541" width="14.5703125" style="38" customWidth="1"/>
    <col min="12542" max="12543" width="11.42578125" style="38" customWidth="1"/>
    <col min="12544" max="12544" width="13.85546875" style="38" customWidth="1"/>
    <col min="12545" max="12545" width="14.85546875" style="38" customWidth="1"/>
    <col min="12546" max="12547" width="5.7109375" style="38" customWidth="1"/>
    <col min="12548" max="12548" width="14.5703125" style="38" customWidth="1"/>
    <col min="12549" max="12549" width="14.42578125" style="38" customWidth="1"/>
    <col min="12550" max="12550" width="15" style="38" customWidth="1"/>
    <col min="12551" max="12783" width="11.42578125" style="38"/>
    <col min="12784" max="12784" width="45.28515625" style="38" customWidth="1"/>
    <col min="12785" max="12789" width="11.42578125" style="38" customWidth="1"/>
    <col min="12790" max="12790" width="15.7109375" style="38" customWidth="1"/>
    <col min="12791" max="12795" width="11.42578125" style="38" customWidth="1"/>
    <col min="12796" max="12796" width="16" style="38" customWidth="1"/>
    <col min="12797" max="12797" width="14.5703125" style="38" customWidth="1"/>
    <col min="12798" max="12799" width="11.42578125" style="38" customWidth="1"/>
    <col min="12800" max="12800" width="13.85546875" style="38" customWidth="1"/>
    <col min="12801" max="12801" width="14.85546875" style="38" customWidth="1"/>
    <col min="12802" max="12803" width="5.7109375" style="38" customWidth="1"/>
    <col min="12804" max="12804" width="14.5703125" style="38" customWidth="1"/>
    <col min="12805" max="12805" width="14.42578125" style="38" customWidth="1"/>
    <col min="12806" max="12806" width="15" style="38" customWidth="1"/>
    <col min="12807" max="13039" width="11.42578125" style="38"/>
    <col min="13040" max="13040" width="45.28515625" style="38" customWidth="1"/>
    <col min="13041" max="13045" width="11.42578125" style="38" customWidth="1"/>
    <col min="13046" max="13046" width="15.7109375" style="38" customWidth="1"/>
    <col min="13047" max="13051" width="11.42578125" style="38" customWidth="1"/>
    <col min="13052" max="13052" width="16" style="38" customWidth="1"/>
    <col min="13053" max="13053" width="14.5703125" style="38" customWidth="1"/>
    <col min="13054" max="13055" width="11.42578125" style="38" customWidth="1"/>
    <col min="13056" max="13056" width="13.85546875" style="38" customWidth="1"/>
    <col min="13057" max="13057" width="14.85546875" style="38" customWidth="1"/>
    <col min="13058" max="13059" width="5.7109375" style="38" customWidth="1"/>
    <col min="13060" max="13060" width="14.5703125" style="38" customWidth="1"/>
    <col min="13061" max="13061" width="14.42578125" style="38" customWidth="1"/>
    <col min="13062" max="13062" width="15" style="38" customWidth="1"/>
    <col min="13063" max="13295" width="11.42578125" style="38"/>
    <col min="13296" max="13296" width="45.28515625" style="38" customWidth="1"/>
    <col min="13297" max="13301" width="11.42578125" style="38" customWidth="1"/>
    <col min="13302" max="13302" width="15.7109375" style="38" customWidth="1"/>
    <col min="13303" max="13307" width="11.42578125" style="38" customWidth="1"/>
    <col min="13308" max="13308" width="16" style="38" customWidth="1"/>
    <col min="13309" max="13309" width="14.5703125" style="38" customWidth="1"/>
    <col min="13310" max="13311" width="11.42578125" style="38" customWidth="1"/>
    <col min="13312" max="13312" width="13.85546875" style="38" customWidth="1"/>
    <col min="13313" max="13313" width="14.85546875" style="38" customWidth="1"/>
    <col min="13314" max="13315" width="5.7109375" style="38" customWidth="1"/>
    <col min="13316" max="13316" width="14.5703125" style="38" customWidth="1"/>
    <col min="13317" max="13317" width="14.42578125" style="38" customWidth="1"/>
    <col min="13318" max="13318" width="15" style="38" customWidth="1"/>
    <col min="13319" max="13551" width="11.42578125" style="38"/>
    <col min="13552" max="13552" width="45.28515625" style="38" customWidth="1"/>
    <col min="13553" max="13557" width="11.42578125" style="38" customWidth="1"/>
    <col min="13558" max="13558" width="15.7109375" style="38" customWidth="1"/>
    <col min="13559" max="13563" width="11.42578125" style="38" customWidth="1"/>
    <col min="13564" max="13564" width="16" style="38" customWidth="1"/>
    <col min="13565" max="13565" width="14.5703125" style="38" customWidth="1"/>
    <col min="13566" max="13567" width="11.42578125" style="38" customWidth="1"/>
    <col min="13568" max="13568" width="13.85546875" style="38" customWidth="1"/>
    <col min="13569" max="13569" width="14.85546875" style="38" customWidth="1"/>
    <col min="13570" max="13571" width="5.7109375" style="38" customWidth="1"/>
    <col min="13572" max="13572" width="14.5703125" style="38" customWidth="1"/>
    <col min="13573" max="13573" width="14.42578125" style="38" customWidth="1"/>
    <col min="13574" max="13574" width="15" style="38" customWidth="1"/>
    <col min="13575" max="13807" width="11.42578125" style="38"/>
    <col min="13808" max="13808" width="45.28515625" style="38" customWidth="1"/>
    <col min="13809" max="13813" width="11.42578125" style="38" customWidth="1"/>
    <col min="13814" max="13814" width="15.7109375" style="38" customWidth="1"/>
    <col min="13815" max="13819" width="11.42578125" style="38" customWidth="1"/>
    <col min="13820" max="13820" width="16" style="38" customWidth="1"/>
    <col min="13821" max="13821" width="14.5703125" style="38" customWidth="1"/>
    <col min="13822" max="13823" width="11.42578125" style="38" customWidth="1"/>
    <col min="13824" max="13824" width="13.85546875" style="38" customWidth="1"/>
    <col min="13825" max="13825" width="14.85546875" style="38" customWidth="1"/>
    <col min="13826" max="13827" width="5.7109375" style="38" customWidth="1"/>
    <col min="13828" max="13828" width="14.5703125" style="38" customWidth="1"/>
    <col min="13829" max="13829" width="14.42578125" style="38" customWidth="1"/>
    <col min="13830" max="13830" width="15" style="38" customWidth="1"/>
    <col min="13831" max="14063" width="11.42578125" style="38"/>
    <col min="14064" max="14064" width="45.28515625" style="38" customWidth="1"/>
    <col min="14065" max="14069" width="11.42578125" style="38" customWidth="1"/>
    <col min="14070" max="14070" width="15.7109375" style="38" customWidth="1"/>
    <col min="14071" max="14075" width="11.42578125" style="38" customWidth="1"/>
    <col min="14076" max="14076" width="16" style="38" customWidth="1"/>
    <col min="14077" max="14077" width="14.5703125" style="38" customWidth="1"/>
    <col min="14078" max="14079" width="11.42578125" style="38" customWidth="1"/>
    <col min="14080" max="14080" width="13.85546875" style="38" customWidth="1"/>
    <col min="14081" max="14081" width="14.85546875" style="38" customWidth="1"/>
    <col min="14082" max="14083" width="5.7109375" style="38" customWidth="1"/>
    <col min="14084" max="14084" width="14.5703125" style="38" customWidth="1"/>
    <col min="14085" max="14085" width="14.42578125" style="38" customWidth="1"/>
    <col min="14086" max="14086" width="15" style="38" customWidth="1"/>
    <col min="14087" max="14319" width="11.42578125" style="38"/>
    <col min="14320" max="14320" width="45.28515625" style="38" customWidth="1"/>
    <col min="14321" max="14325" width="11.42578125" style="38" customWidth="1"/>
    <col min="14326" max="14326" width="15.7109375" style="38" customWidth="1"/>
    <col min="14327" max="14331" width="11.42578125" style="38" customWidth="1"/>
    <col min="14332" max="14332" width="16" style="38" customWidth="1"/>
    <col min="14333" max="14333" width="14.5703125" style="38" customWidth="1"/>
    <col min="14334" max="14335" width="11.42578125" style="38" customWidth="1"/>
    <col min="14336" max="14336" width="13.85546875" style="38" customWidth="1"/>
    <col min="14337" max="14337" width="14.85546875" style="38" customWidth="1"/>
    <col min="14338" max="14339" width="5.7109375" style="38" customWidth="1"/>
    <col min="14340" max="14340" width="14.5703125" style="38" customWidth="1"/>
    <col min="14341" max="14341" width="14.42578125" style="38" customWidth="1"/>
    <col min="14342" max="14342" width="15" style="38" customWidth="1"/>
    <col min="14343" max="14575" width="11.42578125" style="38"/>
    <col min="14576" max="14576" width="45.28515625" style="38" customWidth="1"/>
    <col min="14577" max="14581" width="11.42578125" style="38" customWidth="1"/>
    <col min="14582" max="14582" width="15.7109375" style="38" customWidth="1"/>
    <col min="14583" max="14587" width="11.42578125" style="38" customWidth="1"/>
    <col min="14588" max="14588" width="16" style="38" customWidth="1"/>
    <col min="14589" max="14589" width="14.5703125" style="38" customWidth="1"/>
    <col min="14590" max="14591" width="11.42578125" style="38" customWidth="1"/>
    <col min="14592" max="14592" width="13.85546875" style="38" customWidth="1"/>
    <col min="14593" max="14593" width="14.85546875" style="38" customWidth="1"/>
    <col min="14594" max="14595" width="5.7109375" style="38" customWidth="1"/>
    <col min="14596" max="14596" width="14.5703125" style="38" customWidth="1"/>
    <col min="14597" max="14597" width="14.42578125" style="38" customWidth="1"/>
    <col min="14598" max="14598" width="15" style="38" customWidth="1"/>
    <col min="14599" max="14831" width="11.42578125" style="38"/>
    <col min="14832" max="14832" width="45.28515625" style="38" customWidth="1"/>
    <col min="14833" max="14837" width="11.42578125" style="38" customWidth="1"/>
    <col min="14838" max="14838" width="15.7109375" style="38" customWidth="1"/>
    <col min="14839" max="14843" width="11.42578125" style="38" customWidth="1"/>
    <col min="14844" max="14844" width="16" style="38" customWidth="1"/>
    <col min="14845" max="14845" width="14.5703125" style="38" customWidth="1"/>
    <col min="14846" max="14847" width="11.42578125" style="38" customWidth="1"/>
    <col min="14848" max="14848" width="13.85546875" style="38" customWidth="1"/>
    <col min="14849" max="14849" width="14.85546875" style="38" customWidth="1"/>
    <col min="14850" max="14851" width="5.7109375" style="38" customWidth="1"/>
    <col min="14852" max="14852" width="14.5703125" style="38" customWidth="1"/>
    <col min="14853" max="14853" width="14.42578125" style="38" customWidth="1"/>
    <col min="14854" max="14854" width="15" style="38" customWidth="1"/>
    <col min="14855" max="15087" width="11.42578125" style="38"/>
    <col min="15088" max="15088" width="45.28515625" style="38" customWidth="1"/>
    <col min="15089" max="15093" width="11.42578125" style="38" customWidth="1"/>
    <col min="15094" max="15094" width="15.7109375" style="38" customWidth="1"/>
    <col min="15095" max="15099" width="11.42578125" style="38" customWidth="1"/>
    <col min="15100" max="15100" width="16" style="38" customWidth="1"/>
    <col min="15101" max="15101" width="14.5703125" style="38" customWidth="1"/>
    <col min="15102" max="15103" width="11.42578125" style="38" customWidth="1"/>
    <col min="15104" max="15104" width="13.85546875" style="38" customWidth="1"/>
    <col min="15105" max="15105" width="14.85546875" style="38" customWidth="1"/>
    <col min="15106" max="15107" width="5.7109375" style="38" customWidth="1"/>
    <col min="15108" max="15108" width="14.5703125" style="38" customWidth="1"/>
    <col min="15109" max="15109" width="14.42578125" style="38" customWidth="1"/>
    <col min="15110" max="15110" width="15" style="38" customWidth="1"/>
    <col min="15111" max="15343" width="11.42578125" style="38"/>
    <col min="15344" max="15344" width="45.28515625" style="38" customWidth="1"/>
    <col min="15345" max="15349" width="11.42578125" style="38" customWidth="1"/>
    <col min="15350" max="15350" width="15.7109375" style="38" customWidth="1"/>
    <col min="15351" max="15355" width="11.42578125" style="38" customWidth="1"/>
    <col min="15356" max="15356" width="16" style="38" customWidth="1"/>
    <col min="15357" max="15357" width="14.5703125" style="38" customWidth="1"/>
    <col min="15358" max="15359" width="11.42578125" style="38" customWidth="1"/>
    <col min="15360" max="15360" width="13.85546875" style="38" customWidth="1"/>
    <col min="15361" max="15361" width="14.85546875" style="38" customWidth="1"/>
    <col min="15362" max="15363" width="5.7109375" style="38" customWidth="1"/>
    <col min="15364" max="15364" width="14.5703125" style="38" customWidth="1"/>
    <col min="15365" max="15365" width="14.42578125" style="38" customWidth="1"/>
    <col min="15366" max="15366" width="15" style="38" customWidth="1"/>
    <col min="15367" max="15599" width="11.42578125" style="38"/>
    <col min="15600" max="15600" width="45.28515625" style="38" customWidth="1"/>
    <col min="15601" max="15605" width="11.42578125" style="38" customWidth="1"/>
    <col min="15606" max="15606" width="15.7109375" style="38" customWidth="1"/>
    <col min="15607" max="15611" width="11.42578125" style="38" customWidth="1"/>
    <col min="15612" max="15612" width="16" style="38" customWidth="1"/>
    <col min="15613" max="15613" width="14.5703125" style="38" customWidth="1"/>
    <col min="15614" max="15615" width="11.42578125" style="38" customWidth="1"/>
    <col min="15616" max="15616" width="13.85546875" style="38" customWidth="1"/>
    <col min="15617" max="15617" width="14.85546875" style="38" customWidth="1"/>
    <col min="15618" max="15619" width="5.7109375" style="38" customWidth="1"/>
    <col min="15620" max="15620" width="14.5703125" style="38" customWidth="1"/>
    <col min="15621" max="15621" width="14.42578125" style="38" customWidth="1"/>
    <col min="15622" max="15622" width="15" style="38" customWidth="1"/>
    <col min="15623" max="15855" width="11.42578125" style="38"/>
    <col min="15856" max="15856" width="45.28515625" style="38" customWidth="1"/>
    <col min="15857" max="15861" width="11.42578125" style="38" customWidth="1"/>
    <col min="15862" max="15862" width="15.7109375" style="38" customWidth="1"/>
    <col min="15863" max="15867" width="11.42578125" style="38" customWidth="1"/>
    <col min="15868" max="15868" width="16" style="38" customWidth="1"/>
    <col min="15869" max="15869" width="14.5703125" style="38" customWidth="1"/>
    <col min="15870" max="15871" width="11.42578125" style="38" customWidth="1"/>
    <col min="15872" max="15872" width="13.85546875" style="38" customWidth="1"/>
    <col min="15873" max="15873" width="14.85546875" style="38" customWidth="1"/>
    <col min="15874" max="15875" width="5.7109375" style="38" customWidth="1"/>
    <col min="15876" max="15876" width="14.5703125" style="38" customWidth="1"/>
    <col min="15877" max="15877" width="14.42578125" style="38" customWidth="1"/>
    <col min="15878" max="15878" width="15" style="38" customWidth="1"/>
    <col min="15879" max="16111" width="11.42578125" style="38"/>
    <col min="16112" max="16112" width="45.28515625" style="38" customWidth="1"/>
    <col min="16113" max="16117" width="11.42578125" style="38" customWidth="1"/>
    <col min="16118" max="16118" width="15.7109375" style="38" customWidth="1"/>
    <col min="16119" max="16123" width="11.42578125" style="38" customWidth="1"/>
    <col min="16124" max="16124" width="16" style="38" customWidth="1"/>
    <col min="16125" max="16125" width="14.5703125" style="38" customWidth="1"/>
    <col min="16126" max="16127" width="11.42578125" style="38" customWidth="1"/>
    <col min="16128" max="16128" width="13.85546875" style="38" customWidth="1"/>
    <col min="16129" max="16129" width="14.85546875" style="38" customWidth="1"/>
    <col min="16130" max="16131" width="5.7109375" style="38" customWidth="1"/>
    <col min="16132" max="16132" width="14.5703125" style="38" customWidth="1"/>
    <col min="16133" max="16133" width="14.42578125" style="38" customWidth="1"/>
    <col min="16134" max="16134" width="15" style="38" customWidth="1"/>
    <col min="16135" max="16384" width="11.42578125" style="38"/>
  </cols>
  <sheetData>
    <row r="1" spans="1:6" x14ac:dyDescent="0.2">
      <c r="A1" s="76"/>
      <c r="B1" s="77"/>
      <c r="C1" s="105"/>
      <c r="D1" s="107"/>
      <c r="E1" s="108"/>
      <c r="F1" s="77"/>
    </row>
    <row r="2" spans="1:6" x14ac:dyDescent="0.2">
      <c r="A2" s="78" t="s">
        <v>87</v>
      </c>
      <c r="B2" s="632" t="s">
        <v>53</v>
      </c>
      <c r="C2" s="109" t="s">
        <v>121</v>
      </c>
      <c r="D2" s="111"/>
      <c r="E2" s="109" t="s">
        <v>9</v>
      </c>
      <c r="F2" s="111"/>
    </row>
    <row r="3" spans="1:6" x14ac:dyDescent="0.2">
      <c r="A3" s="78"/>
      <c r="B3" s="632" t="s">
        <v>11</v>
      </c>
      <c r="C3" s="109" t="s">
        <v>120</v>
      </c>
      <c r="D3" s="111"/>
      <c r="E3" s="631"/>
      <c r="F3" s="632"/>
    </row>
    <row r="4" spans="1:6" x14ac:dyDescent="0.2">
      <c r="A4" s="112"/>
      <c r="B4" s="78"/>
      <c r="C4" s="109" t="s">
        <v>1215</v>
      </c>
      <c r="D4" s="114"/>
      <c r="E4" s="116"/>
      <c r="F4" s="117"/>
    </row>
    <row r="5" spans="1:6" x14ac:dyDescent="0.2">
      <c r="A5" s="112"/>
      <c r="B5" s="632"/>
      <c r="C5" s="96" t="s">
        <v>50</v>
      </c>
      <c r="D5" s="114" t="s">
        <v>124</v>
      </c>
      <c r="E5" s="83" t="s">
        <v>52</v>
      </c>
      <c r="F5" s="633" t="s">
        <v>124</v>
      </c>
    </row>
    <row r="6" spans="1:6" x14ac:dyDescent="0.2">
      <c r="A6" s="86" t="s">
        <v>25</v>
      </c>
      <c r="B6" s="120"/>
      <c r="C6" s="120"/>
      <c r="D6" s="120"/>
      <c r="E6" s="121"/>
      <c r="F6" s="121"/>
    </row>
    <row r="7" spans="1:6" x14ac:dyDescent="0.2">
      <c r="A7" s="122" t="s">
        <v>125</v>
      </c>
      <c r="B7" s="88">
        <v>421628962521</v>
      </c>
      <c r="C7" s="88">
        <v>397475854998</v>
      </c>
      <c r="D7" s="88">
        <v>397475854998</v>
      </c>
      <c r="E7" s="123">
        <v>94.271478083814742</v>
      </c>
      <c r="F7" s="123">
        <v>94.271478083814742</v>
      </c>
    </row>
    <row r="8" spans="1:6" x14ac:dyDescent="0.2">
      <c r="A8" s="122" t="s">
        <v>1189</v>
      </c>
      <c r="B8" s="88">
        <v>320968203.39999998</v>
      </c>
      <c r="C8" s="88">
        <v>4222479</v>
      </c>
      <c r="D8" s="88">
        <v>4222479</v>
      </c>
      <c r="E8" s="123">
        <v>1.3155443297097635</v>
      </c>
      <c r="F8" s="123">
        <v>1.3155443297097635</v>
      </c>
    </row>
    <row r="9" spans="1:6" x14ac:dyDescent="0.2">
      <c r="A9" s="122" t="s">
        <v>1190</v>
      </c>
      <c r="B9" s="120">
        <v>179031796.59999999</v>
      </c>
      <c r="C9" s="88">
        <v>179031796.59999999</v>
      </c>
      <c r="D9" s="88">
        <v>179031796.59999999</v>
      </c>
      <c r="E9" s="123">
        <v>100</v>
      </c>
      <c r="F9" s="123">
        <v>100</v>
      </c>
    </row>
    <row r="10" spans="1:6" x14ac:dyDescent="0.2">
      <c r="A10" s="85" t="s">
        <v>226</v>
      </c>
      <c r="B10" s="88">
        <v>3846622699</v>
      </c>
      <c r="C10" s="88">
        <v>3355009643.2399998</v>
      </c>
      <c r="D10" s="88">
        <v>2220669689.2399998</v>
      </c>
      <c r="E10" s="123">
        <v>87.219618500982591</v>
      </c>
      <c r="F10" s="123">
        <v>57.730374487139159</v>
      </c>
    </row>
    <row r="11" spans="1:6" x14ac:dyDescent="0.2">
      <c r="A11" s="86" t="s">
        <v>97</v>
      </c>
      <c r="B11" s="127">
        <v>425975585220</v>
      </c>
      <c r="C11" s="127">
        <v>401014118916.83997</v>
      </c>
      <c r="D11" s="127">
        <v>399879778962.83997</v>
      </c>
      <c r="E11" s="128">
        <v>94.140165030756776</v>
      </c>
      <c r="F11" s="128">
        <v>93.873872784591043</v>
      </c>
    </row>
    <row r="12" spans="1:6" x14ac:dyDescent="0.2">
      <c r="A12" s="85" t="s">
        <v>26</v>
      </c>
      <c r="B12" s="120" t="s">
        <v>26</v>
      </c>
      <c r="C12" s="120" t="s">
        <v>26</v>
      </c>
      <c r="D12" s="120" t="s">
        <v>26</v>
      </c>
      <c r="E12" s="121" t="s">
        <v>26</v>
      </c>
      <c r="F12" s="121" t="s">
        <v>26</v>
      </c>
    </row>
    <row r="13" spans="1:6" x14ac:dyDescent="0.2">
      <c r="A13" s="86" t="s">
        <v>31</v>
      </c>
      <c r="B13" s="120"/>
      <c r="C13" s="120"/>
      <c r="D13" s="120"/>
      <c r="E13" s="85"/>
      <c r="F13" s="85"/>
    </row>
    <row r="14" spans="1:6" x14ac:dyDescent="0.2">
      <c r="A14" s="122" t="s">
        <v>1191</v>
      </c>
      <c r="B14" s="88">
        <v>409241340337</v>
      </c>
      <c r="C14" s="88">
        <v>388138707373</v>
      </c>
      <c r="D14" s="88">
        <v>276754756552</v>
      </c>
      <c r="E14" s="123">
        <v>94.843474770505225</v>
      </c>
      <c r="F14" s="123">
        <v>67.626295115762105</v>
      </c>
    </row>
    <row r="15" spans="1:6" x14ac:dyDescent="0.2">
      <c r="A15" s="122" t="s">
        <v>1192</v>
      </c>
      <c r="B15" s="88">
        <v>84500000000</v>
      </c>
      <c r="C15" s="88">
        <v>84500000000</v>
      </c>
      <c r="D15" s="88">
        <v>52865240237</v>
      </c>
      <c r="E15" s="123">
        <v>100</v>
      </c>
      <c r="F15" s="123">
        <v>62.562414481656802</v>
      </c>
    </row>
    <row r="16" spans="1:6" x14ac:dyDescent="0.2">
      <c r="A16" s="122" t="s">
        <v>1193</v>
      </c>
      <c r="B16" s="88">
        <v>1112342863</v>
      </c>
      <c r="C16" s="88">
        <v>1111500000</v>
      </c>
      <c r="D16" s="88">
        <v>105000000</v>
      </c>
      <c r="E16" s="123">
        <v>99.924226330924014</v>
      </c>
      <c r="F16" s="123">
        <v>9.4395355508295289</v>
      </c>
    </row>
    <row r="17" spans="1:6" x14ac:dyDescent="0.2">
      <c r="A17" s="122" t="s">
        <v>1216</v>
      </c>
      <c r="B17" s="88">
        <v>63780000000</v>
      </c>
      <c r="C17" s="88">
        <v>63780000000</v>
      </c>
      <c r="D17" s="88">
        <v>31890000000</v>
      </c>
      <c r="E17" s="123">
        <v>100</v>
      </c>
      <c r="F17" s="123">
        <v>50</v>
      </c>
    </row>
    <row r="18" spans="1:6" x14ac:dyDescent="0.2">
      <c r="A18" s="122" t="s">
        <v>1217</v>
      </c>
      <c r="B18" s="88">
        <v>550000</v>
      </c>
      <c r="C18" s="88">
        <v>550000</v>
      </c>
      <c r="D18" s="88">
        <v>550000</v>
      </c>
      <c r="E18" s="123"/>
      <c r="F18" s="123"/>
    </row>
    <row r="19" spans="1:6" x14ac:dyDescent="0.2">
      <c r="A19" s="85" t="s">
        <v>226</v>
      </c>
      <c r="B19" s="88">
        <v>5265614800</v>
      </c>
      <c r="C19" s="88">
        <v>3985904758.7599998</v>
      </c>
      <c r="D19" s="88">
        <v>2282535866.7600002</v>
      </c>
      <c r="E19" s="123">
        <v>75.696854216529459</v>
      </c>
      <c r="F19" s="123">
        <v>43.347946127012563</v>
      </c>
    </row>
    <row r="20" spans="1:6" x14ac:dyDescent="0.2">
      <c r="A20" s="86" t="s">
        <v>97</v>
      </c>
      <c r="B20" s="127">
        <v>563899848000</v>
      </c>
      <c r="C20" s="127">
        <v>541516662131.76001</v>
      </c>
      <c r="D20" s="127">
        <v>363898082655.76001</v>
      </c>
      <c r="E20" s="128">
        <v>96.03064516728864</v>
      </c>
      <c r="F20" s="128">
        <v>64.532395946976735</v>
      </c>
    </row>
    <row r="21" spans="1:6" x14ac:dyDescent="0.2">
      <c r="A21" s="85"/>
      <c r="B21" s="120"/>
      <c r="C21" s="120" t="s">
        <v>26</v>
      </c>
      <c r="D21" s="120"/>
      <c r="E21" s="121"/>
      <c r="F21" s="121"/>
    </row>
    <row r="22" spans="1:6" x14ac:dyDescent="0.2">
      <c r="A22" s="86" t="s">
        <v>15</v>
      </c>
      <c r="B22" s="85"/>
      <c r="C22" s="120" t="s">
        <v>26</v>
      </c>
      <c r="D22" s="120" t="s">
        <v>26</v>
      </c>
      <c r="E22" s="85"/>
      <c r="F22" s="85"/>
    </row>
    <row r="23" spans="1:6" x14ac:dyDescent="0.2">
      <c r="A23" s="85" t="s">
        <v>136</v>
      </c>
      <c r="B23" s="88">
        <v>72674930733</v>
      </c>
      <c r="C23" s="88">
        <v>28577744362.010002</v>
      </c>
      <c r="D23" s="88">
        <v>12077745657.01</v>
      </c>
      <c r="E23" s="123">
        <v>39.322699139544568</v>
      </c>
      <c r="F23" s="123">
        <v>16.618860912826129</v>
      </c>
    </row>
    <row r="24" spans="1:6" x14ac:dyDescent="0.2">
      <c r="A24" s="85" t="s">
        <v>137</v>
      </c>
      <c r="B24" s="88">
        <v>2104668059</v>
      </c>
      <c r="C24" s="88">
        <v>0</v>
      </c>
      <c r="D24" s="88">
        <v>0</v>
      </c>
      <c r="E24" s="123">
        <v>0</v>
      </c>
      <c r="F24" s="123">
        <v>0</v>
      </c>
    </row>
    <row r="25" spans="1:6" x14ac:dyDescent="0.2">
      <c r="A25" s="85" t="s">
        <v>226</v>
      </c>
      <c r="B25" s="88">
        <v>887555057</v>
      </c>
      <c r="C25" s="88">
        <v>806688459.74000001</v>
      </c>
      <c r="D25" s="88">
        <v>571942012.74000001</v>
      </c>
      <c r="E25" s="123">
        <v>90.888835951953794</v>
      </c>
      <c r="F25" s="123">
        <v>64.440172835385013</v>
      </c>
    </row>
    <row r="26" spans="1:6" x14ac:dyDescent="0.2">
      <c r="A26" s="86" t="s">
        <v>97</v>
      </c>
      <c r="B26" s="127">
        <v>75667153849</v>
      </c>
      <c r="C26" s="127">
        <v>29384432821.750004</v>
      </c>
      <c r="D26" s="127">
        <v>12649687669.75</v>
      </c>
      <c r="E26" s="128">
        <v>38.833802154616578</v>
      </c>
      <c r="F26" s="128">
        <v>16.717541266311521</v>
      </c>
    </row>
    <row r="27" spans="1:6" x14ac:dyDescent="0.2">
      <c r="A27" s="85"/>
      <c r="B27" s="120"/>
      <c r="C27" s="120" t="s">
        <v>26</v>
      </c>
      <c r="D27" s="120"/>
      <c r="E27" s="121"/>
      <c r="F27" s="121"/>
    </row>
    <row r="28" spans="1:6" x14ac:dyDescent="0.2">
      <c r="A28" s="86" t="s">
        <v>38</v>
      </c>
      <c r="B28" s="85"/>
      <c r="C28" s="120" t="s">
        <v>26</v>
      </c>
      <c r="D28" s="85"/>
      <c r="E28" s="85"/>
      <c r="F28" s="85"/>
    </row>
    <row r="29" spans="1:6" x14ac:dyDescent="0.2">
      <c r="A29" s="85" t="s">
        <v>139</v>
      </c>
      <c r="B29" s="88">
        <v>40375884188</v>
      </c>
      <c r="C29" s="88">
        <v>40372040435.400002</v>
      </c>
      <c r="D29" s="88">
        <v>36536990675.400002</v>
      </c>
      <c r="E29" s="123">
        <v>99.990480078201884</v>
      </c>
      <c r="F29" s="123">
        <v>90.492112829714955</v>
      </c>
    </row>
    <row r="30" spans="1:6" x14ac:dyDescent="0.2">
      <c r="A30" s="85" t="s">
        <v>140</v>
      </c>
      <c r="B30" s="88">
        <v>1679418232</v>
      </c>
      <c r="C30" s="88">
        <v>1027092753</v>
      </c>
      <c r="D30" s="88">
        <v>304265459</v>
      </c>
      <c r="E30" s="123">
        <v>61.157651705188819</v>
      </c>
      <c r="F30" s="123">
        <v>18.117313079163953</v>
      </c>
    </row>
    <row r="31" spans="1:6" x14ac:dyDescent="0.2">
      <c r="A31" s="92" t="s">
        <v>141</v>
      </c>
      <c r="B31" s="88">
        <v>16143381768</v>
      </c>
      <c r="C31" s="88">
        <v>7772151426</v>
      </c>
      <c r="D31" s="88">
        <v>5565480480</v>
      </c>
      <c r="E31" s="123">
        <v>48.144506136912661</v>
      </c>
      <c r="F31" s="123">
        <v>34.47530734255507</v>
      </c>
    </row>
    <row r="32" spans="1:6" x14ac:dyDescent="0.2">
      <c r="A32" s="85" t="s">
        <v>142</v>
      </c>
      <c r="B32" s="88">
        <v>36499895406</v>
      </c>
      <c r="C32" s="88">
        <v>32655410273</v>
      </c>
      <c r="D32" s="88">
        <v>24783835004.220001</v>
      </c>
      <c r="E32" s="123">
        <v>89.467133836312229</v>
      </c>
      <c r="F32" s="123">
        <v>67.901112396464384</v>
      </c>
    </row>
    <row r="33" spans="1:6" x14ac:dyDescent="0.2">
      <c r="A33" s="85" t="s">
        <v>143</v>
      </c>
      <c r="B33" s="88">
        <v>10000000000</v>
      </c>
      <c r="C33" s="88">
        <v>10000000000</v>
      </c>
      <c r="D33" s="88">
        <v>2091137793</v>
      </c>
      <c r="E33" s="123">
        <v>100</v>
      </c>
      <c r="F33" s="123">
        <v>20.91137793</v>
      </c>
    </row>
    <row r="34" spans="1:6" x14ac:dyDescent="0.2">
      <c r="A34" s="85" t="s">
        <v>1218</v>
      </c>
      <c r="B34" s="88">
        <v>12200000000</v>
      </c>
      <c r="C34" s="88">
        <v>1440732194</v>
      </c>
      <c r="D34" s="88">
        <v>680266131</v>
      </c>
      <c r="E34" s="123">
        <v>11.809280278688524</v>
      </c>
      <c r="F34" s="123">
        <v>5.5759518934426229</v>
      </c>
    </row>
    <row r="35" spans="1:6" x14ac:dyDescent="0.2">
      <c r="A35" s="85" t="s">
        <v>145</v>
      </c>
      <c r="B35" s="88">
        <v>12830900911</v>
      </c>
      <c r="C35" s="88">
        <v>0</v>
      </c>
      <c r="D35" s="88">
        <v>0</v>
      </c>
      <c r="E35" s="123"/>
      <c r="F35" s="123"/>
    </row>
    <row r="36" spans="1:6" x14ac:dyDescent="0.2">
      <c r="A36" s="85" t="s">
        <v>146</v>
      </c>
      <c r="B36" s="88">
        <v>1500000000</v>
      </c>
      <c r="C36" s="88">
        <v>0</v>
      </c>
      <c r="D36" s="88">
        <v>0</v>
      </c>
      <c r="E36" s="123" t="s">
        <v>26</v>
      </c>
      <c r="F36" s="123" t="s">
        <v>26</v>
      </c>
    </row>
    <row r="37" spans="1:6" x14ac:dyDescent="0.2">
      <c r="A37" s="85" t="s">
        <v>1219</v>
      </c>
      <c r="B37" s="88">
        <v>87497006301</v>
      </c>
      <c r="C37" s="88">
        <v>87497006301</v>
      </c>
      <c r="D37" s="88">
        <v>8626300000</v>
      </c>
      <c r="E37" s="123">
        <v>100</v>
      </c>
      <c r="F37" s="123">
        <v>9.8589658831577758</v>
      </c>
    </row>
    <row r="38" spans="1:6" x14ac:dyDescent="0.2">
      <c r="A38" s="85" t="s">
        <v>128</v>
      </c>
      <c r="B38" s="88">
        <v>2168994495</v>
      </c>
      <c r="C38" s="88">
        <v>1351928511.26</v>
      </c>
      <c r="D38" s="88">
        <v>874583073.25999999</v>
      </c>
      <c r="E38" s="123">
        <v>62.329734555642567</v>
      </c>
      <c r="F38" s="123">
        <v>40.322051313458957</v>
      </c>
    </row>
    <row r="39" spans="1:6" x14ac:dyDescent="0.2">
      <c r="A39" s="86" t="s">
        <v>97</v>
      </c>
      <c r="B39" s="127">
        <v>220895481301</v>
      </c>
      <c r="C39" s="127">
        <v>182116361893.66</v>
      </c>
      <c r="D39" s="127">
        <v>79462858615.87999</v>
      </c>
      <c r="E39" s="128">
        <v>82.444584570519936</v>
      </c>
      <c r="F39" s="128">
        <v>35.973057550960533</v>
      </c>
    </row>
    <row r="40" spans="1:6" x14ac:dyDescent="0.2">
      <c r="A40" s="129"/>
      <c r="B40" s="85"/>
      <c r="C40" s="85"/>
      <c r="D40" s="85"/>
      <c r="E40" s="85"/>
      <c r="F40" s="85"/>
    </row>
    <row r="41" spans="1:6" x14ac:dyDescent="0.2">
      <c r="A41" s="96" t="s">
        <v>121</v>
      </c>
      <c r="B41" s="127">
        <v>1286438068370</v>
      </c>
      <c r="C41" s="127">
        <v>1154031575764.01</v>
      </c>
      <c r="D41" s="127">
        <v>855890407904.22998</v>
      </c>
      <c r="E41" s="128">
        <v>89.707511316595472</v>
      </c>
      <c r="F41" s="128">
        <v>66.531800398965061</v>
      </c>
    </row>
    <row r="42" spans="1:6" x14ac:dyDescent="0.2">
      <c r="A42" s="71" t="s">
        <v>1184</v>
      </c>
    </row>
    <row r="43" spans="1:6" x14ac:dyDescent="0.2">
      <c r="A43" s="71"/>
    </row>
    <row r="46" spans="1:6" hidden="1" x14ac:dyDescent="0.2">
      <c r="A46" s="102"/>
      <c r="B46" s="102" t="s">
        <v>1220</v>
      </c>
      <c r="C46" s="102" t="s">
        <v>1221</v>
      </c>
      <c r="D46" s="102"/>
    </row>
    <row r="47" spans="1:6" hidden="1" x14ac:dyDescent="0.2">
      <c r="A47" s="102"/>
      <c r="B47" s="102" t="s">
        <v>1222</v>
      </c>
      <c r="C47" s="102" t="s">
        <v>1207</v>
      </c>
      <c r="D47" s="102"/>
    </row>
    <row r="48" spans="1:6" x14ac:dyDescent="0.2">
      <c r="A48" s="102"/>
      <c r="B48" s="102"/>
      <c r="C48" s="102"/>
      <c r="D48" s="102"/>
    </row>
    <row r="49" spans="1:4" x14ac:dyDescent="0.2">
      <c r="A49" s="102"/>
      <c r="B49" s="102"/>
      <c r="C49" s="102"/>
      <c r="D49" s="102"/>
    </row>
  </sheetData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1EFAF-FD70-4373-B97E-6EE4B282CAA1}">
  <dimension ref="A1:E57"/>
  <sheetViews>
    <sheetView workbookViewId="0">
      <pane xSplit="2" ySplit="6" topLeftCell="C7" activePane="bottomRight" state="frozen"/>
      <selection activeCell="B27" sqref="B27"/>
      <selection pane="topRight" activeCell="B27" sqref="B27"/>
      <selection pane="bottomLeft" activeCell="B27" sqref="B27"/>
      <selection pane="bottomRight" activeCell="F1" sqref="F1:F1048576"/>
    </sheetView>
  </sheetViews>
  <sheetFormatPr baseColWidth="10" defaultColWidth="9.140625" defaultRowHeight="12.75" x14ac:dyDescent="0.2"/>
  <cols>
    <col min="1" max="1" width="13.5703125" style="2" customWidth="1"/>
    <col min="2" max="2" width="35.85546875" style="2" customWidth="1"/>
    <col min="3" max="3" width="17.140625" style="2" customWidth="1"/>
    <col min="4" max="4" width="17.7109375" style="3" customWidth="1"/>
    <col min="5" max="5" width="10.85546875" style="2" customWidth="1"/>
    <col min="6" max="16384" width="9.140625" style="2"/>
  </cols>
  <sheetData>
    <row r="1" spans="1:5" x14ac:dyDescent="0.2">
      <c r="A1" s="1"/>
      <c r="B1" s="1" t="s">
        <v>0</v>
      </c>
    </row>
    <row r="2" spans="1:5" x14ac:dyDescent="0.2">
      <c r="A2" s="1"/>
      <c r="B2" s="1" t="s">
        <v>1</v>
      </c>
    </row>
    <row r="3" spans="1:5" x14ac:dyDescent="0.2">
      <c r="A3" s="1"/>
      <c r="B3" s="1" t="s">
        <v>2</v>
      </c>
    </row>
    <row r="4" spans="1:5" ht="13.5" thickBot="1" x14ac:dyDescent="0.25">
      <c r="A4" s="1"/>
      <c r="B4" s="1" t="s">
        <v>3</v>
      </c>
    </row>
    <row r="5" spans="1:5" s="8" customFormat="1" ht="15.75" customHeight="1" thickTop="1" x14ac:dyDescent="0.2">
      <c r="A5" s="4" t="s">
        <v>4</v>
      </c>
      <c r="B5" s="5" t="s">
        <v>5</v>
      </c>
      <c r="C5" s="6" t="s">
        <v>6</v>
      </c>
      <c r="D5" s="6" t="s">
        <v>7</v>
      </c>
      <c r="E5" s="7" t="s">
        <v>8</v>
      </c>
    </row>
    <row r="6" spans="1:5" s="8" customFormat="1" ht="13.5" thickBot="1" x14ac:dyDescent="0.25">
      <c r="A6" s="9" t="s">
        <v>10</v>
      </c>
      <c r="B6" s="10"/>
      <c r="C6" s="10" t="s">
        <v>11</v>
      </c>
      <c r="D6" s="10" t="s">
        <v>13</v>
      </c>
      <c r="E6" s="11" t="s">
        <v>14</v>
      </c>
    </row>
    <row r="7" spans="1:5" ht="13.5" thickTop="1" x14ac:dyDescent="0.2">
      <c r="A7" s="12">
        <v>13000</v>
      </c>
      <c r="B7" s="13" t="s">
        <v>15</v>
      </c>
      <c r="C7" s="15"/>
      <c r="D7" s="15"/>
      <c r="E7" s="14"/>
    </row>
    <row r="8" spans="1:5" x14ac:dyDescent="0.2">
      <c r="A8" s="16">
        <v>13100</v>
      </c>
      <c r="B8" s="17" t="s">
        <v>16</v>
      </c>
      <c r="C8" s="17">
        <v>45502746640</v>
      </c>
      <c r="D8" s="18">
        <v>37592592348</v>
      </c>
      <c r="E8" s="19">
        <v>82.616094903936116</v>
      </c>
    </row>
    <row r="9" spans="1:5" x14ac:dyDescent="0.2">
      <c r="A9" s="16">
        <v>13200</v>
      </c>
      <c r="B9" s="17" t="s">
        <v>17</v>
      </c>
      <c r="C9" s="17">
        <v>1263381000</v>
      </c>
      <c r="D9" s="18">
        <v>928999569</v>
      </c>
      <c r="E9" s="19">
        <v>73.532811479672404</v>
      </c>
    </row>
    <row r="10" spans="1:5" x14ac:dyDescent="0.2">
      <c r="A10" s="16">
        <v>13500</v>
      </c>
      <c r="B10" s="17" t="s">
        <v>18</v>
      </c>
      <c r="C10" s="17">
        <v>23033000000</v>
      </c>
      <c r="D10" s="18">
        <v>13535624279.099998</v>
      </c>
      <c r="E10" s="19">
        <v>58.76622358832978</v>
      </c>
    </row>
    <row r="11" spans="1:5" x14ac:dyDescent="0.2">
      <c r="A11" s="16">
        <v>13900</v>
      </c>
      <c r="B11" s="17" t="s">
        <v>19</v>
      </c>
      <c r="C11" s="17">
        <v>0</v>
      </c>
      <c r="D11" s="18">
        <v>69565456</v>
      </c>
      <c r="E11" s="19"/>
    </row>
    <row r="12" spans="1:5" x14ac:dyDescent="0.2">
      <c r="A12" s="16"/>
      <c r="B12" s="17" t="s">
        <v>20</v>
      </c>
      <c r="C12" s="17"/>
      <c r="D12" s="18">
        <v>0</v>
      </c>
      <c r="E12" s="19"/>
    </row>
    <row r="13" spans="1:5" x14ac:dyDescent="0.2">
      <c r="A13" s="16"/>
      <c r="B13" s="17" t="s">
        <v>21</v>
      </c>
      <c r="C13" s="17">
        <v>0</v>
      </c>
      <c r="D13" s="18">
        <v>8074881870</v>
      </c>
      <c r="E13" s="19"/>
    </row>
    <row r="14" spans="1:5" x14ac:dyDescent="0.2">
      <c r="A14" s="16">
        <v>13800</v>
      </c>
      <c r="B14" s="17" t="s">
        <v>22</v>
      </c>
      <c r="C14" s="18">
        <v>0</v>
      </c>
      <c r="D14" s="18">
        <v>284816.95999999996</v>
      </c>
      <c r="E14" s="19"/>
    </row>
    <row r="15" spans="1:5" x14ac:dyDescent="0.2">
      <c r="A15" s="16"/>
      <c r="B15" s="17" t="s">
        <v>23</v>
      </c>
      <c r="C15" s="18">
        <v>81008741526</v>
      </c>
      <c r="D15" s="18">
        <v>81008741526</v>
      </c>
      <c r="E15" s="19"/>
    </row>
    <row r="16" spans="1:5" x14ac:dyDescent="0.2">
      <c r="A16" s="12"/>
      <c r="B16" s="13" t="s">
        <v>24</v>
      </c>
      <c r="C16" s="15">
        <v>150807869166</v>
      </c>
      <c r="D16" s="15">
        <v>141210689865.06</v>
      </c>
      <c r="E16" s="19">
        <v>93.63615482798447</v>
      </c>
    </row>
    <row r="17" spans="1:5" x14ac:dyDescent="0.2">
      <c r="A17" s="12">
        <v>11000</v>
      </c>
      <c r="B17" s="13" t="s">
        <v>25</v>
      </c>
      <c r="C17" s="15"/>
      <c r="D17" s="18">
        <v>0</v>
      </c>
      <c r="E17" s="14" t="s">
        <v>26</v>
      </c>
    </row>
    <row r="18" spans="1:5" x14ac:dyDescent="0.2">
      <c r="A18" s="16">
        <v>11100</v>
      </c>
      <c r="B18" s="17" t="s">
        <v>27</v>
      </c>
      <c r="C18" s="18">
        <v>483857845586</v>
      </c>
      <c r="D18" s="18">
        <v>391356596421.07996</v>
      </c>
      <c r="E18" s="19">
        <v>80.882556724301566</v>
      </c>
    </row>
    <row r="19" spans="1:5" x14ac:dyDescent="0.2">
      <c r="A19" s="16">
        <v>11500</v>
      </c>
      <c r="B19" s="17" t="s">
        <v>18</v>
      </c>
      <c r="C19" s="18">
        <v>63321000000</v>
      </c>
      <c r="D19" s="18">
        <v>31705333400.920002</v>
      </c>
      <c r="E19" s="19">
        <v>50.070803368424379</v>
      </c>
    </row>
    <row r="20" spans="1:5" x14ac:dyDescent="0.2">
      <c r="A20" s="16">
        <v>11520</v>
      </c>
      <c r="B20" s="17" t="s">
        <v>28</v>
      </c>
      <c r="C20" s="18">
        <v>19967000000</v>
      </c>
      <c r="D20" s="18">
        <v>5737674840.1599998</v>
      </c>
      <c r="E20" s="19"/>
    </row>
    <row r="21" spans="1:5" x14ac:dyDescent="0.2">
      <c r="A21" s="16"/>
      <c r="B21" s="17" t="s">
        <v>20</v>
      </c>
      <c r="C21" s="18">
        <v>0</v>
      </c>
      <c r="D21" s="18">
        <v>649264295.56999993</v>
      </c>
      <c r="E21" s="19"/>
    </row>
    <row r="22" spans="1:5" x14ac:dyDescent="0.2">
      <c r="A22" s="16">
        <v>11800</v>
      </c>
      <c r="B22" s="17" t="s">
        <v>29</v>
      </c>
      <c r="C22" s="18">
        <v>0</v>
      </c>
      <c r="D22" s="18">
        <v>6407349.0999999996</v>
      </c>
      <c r="E22" s="19"/>
    </row>
    <row r="23" spans="1:5" x14ac:dyDescent="0.2">
      <c r="A23" s="16"/>
      <c r="B23" s="17" t="s">
        <v>30</v>
      </c>
      <c r="C23" s="18">
        <v>0</v>
      </c>
      <c r="D23" s="18">
        <v>0</v>
      </c>
      <c r="E23" s="19"/>
    </row>
    <row r="24" spans="1:5" x14ac:dyDescent="0.2">
      <c r="A24" s="16"/>
      <c r="B24" s="17" t="s">
        <v>23</v>
      </c>
      <c r="C24" s="18">
        <v>335956484709</v>
      </c>
      <c r="D24" s="18">
        <v>335956484709</v>
      </c>
      <c r="E24" s="19"/>
    </row>
    <row r="25" spans="1:5" x14ac:dyDescent="0.2">
      <c r="A25" s="12"/>
      <c r="B25" s="13" t="s">
        <v>24</v>
      </c>
      <c r="C25" s="15">
        <v>903102330295</v>
      </c>
      <c r="D25" s="15">
        <v>765411761015.82983</v>
      </c>
      <c r="E25" s="19">
        <v>84.753602702564905</v>
      </c>
    </row>
    <row r="26" spans="1:5" x14ac:dyDescent="0.2">
      <c r="A26" s="12">
        <v>12000</v>
      </c>
      <c r="B26" s="13" t="s">
        <v>31</v>
      </c>
      <c r="C26" s="15"/>
      <c r="D26" s="15"/>
      <c r="E26" s="14" t="s">
        <v>26</v>
      </c>
    </row>
    <row r="27" spans="1:5" x14ac:dyDescent="0.2">
      <c r="A27" s="16">
        <v>12100</v>
      </c>
      <c r="B27" s="17" t="s">
        <v>32</v>
      </c>
      <c r="C27" s="18">
        <v>363756745688</v>
      </c>
      <c r="D27" s="20">
        <v>386316526321.72998</v>
      </c>
      <c r="E27" s="19">
        <v>106.20188653575646</v>
      </c>
    </row>
    <row r="28" spans="1:5" x14ac:dyDescent="0.2">
      <c r="A28" s="16">
        <v>12300</v>
      </c>
      <c r="B28" s="17" t="s">
        <v>33</v>
      </c>
      <c r="C28" s="18">
        <v>96600000000</v>
      </c>
      <c r="D28" s="20">
        <v>70900000000</v>
      </c>
      <c r="E28" s="19">
        <v>73.395445134575567</v>
      </c>
    </row>
    <row r="29" spans="1:5" x14ac:dyDescent="0.2">
      <c r="A29" s="16"/>
      <c r="B29" s="17" t="s">
        <v>34</v>
      </c>
      <c r="C29" s="18">
        <v>1968998295</v>
      </c>
      <c r="D29" s="20">
        <v>3388241426.7199998</v>
      </c>
      <c r="E29" s="19">
        <v>172.07944950099613</v>
      </c>
    </row>
    <row r="30" spans="1:5" x14ac:dyDescent="0.2">
      <c r="A30" s="16"/>
      <c r="B30" s="17" t="s">
        <v>35</v>
      </c>
      <c r="C30" s="18">
        <v>1286530036</v>
      </c>
      <c r="D30" s="20">
        <v>1828193340</v>
      </c>
      <c r="E30" s="19">
        <v>142.10265511438087</v>
      </c>
    </row>
    <row r="31" spans="1:5" x14ac:dyDescent="0.2">
      <c r="A31" s="16"/>
      <c r="B31" s="17" t="s">
        <v>18</v>
      </c>
      <c r="C31" s="18">
        <v>38570151981</v>
      </c>
      <c r="D31" s="20">
        <v>49397007099.830002</v>
      </c>
      <c r="E31" s="19">
        <v>128.07055342733264</v>
      </c>
    </row>
    <row r="32" spans="1:5" x14ac:dyDescent="0.2">
      <c r="A32" s="16"/>
      <c r="B32" s="17" t="s">
        <v>20</v>
      </c>
      <c r="C32" s="18">
        <v>0</v>
      </c>
      <c r="D32" s="20">
        <v>0</v>
      </c>
      <c r="E32" s="19"/>
    </row>
    <row r="33" spans="1:5" x14ac:dyDescent="0.2">
      <c r="A33" s="16">
        <v>12500</v>
      </c>
      <c r="B33" s="17" t="s">
        <v>36</v>
      </c>
      <c r="C33" s="18">
        <v>0</v>
      </c>
      <c r="D33" s="20">
        <v>199292208</v>
      </c>
      <c r="E33" s="19"/>
    </row>
    <row r="34" spans="1:5" x14ac:dyDescent="0.2">
      <c r="A34" s="16">
        <v>12400</v>
      </c>
      <c r="B34" s="17" t="s">
        <v>37</v>
      </c>
      <c r="C34" s="18">
        <v>0</v>
      </c>
      <c r="D34" s="20">
        <v>20281818.509999998</v>
      </c>
      <c r="E34" s="19"/>
    </row>
    <row r="35" spans="1:5" x14ac:dyDescent="0.2">
      <c r="A35" s="16"/>
      <c r="B35" s="17" t="s">
        <v>30</v>
      </c>
      <c r="C35" s="18"/>
      <c r="D35" s="20">
        <v>10051886027.709999</v>
      </c>
      <c r="E35" s="19"/>
    </row>
    <row r="36" spans="1:5" x14ac:dyDescent="0.2">
      <c r="A36" s="12"/>
      <c r="B36" s="13" t="s">
        <v>24</v>
      </c>
      <c r="C36" s="15">
        <v>502182426000</v>
      </c>
      <c r="D36" s="21">
        <v>522101428242.5</v>
      </c>
      <c r="E36" s="19">
        <v>103.96648731839532</v>
      </c>
    </row>
    <row r="37" spans="1:5" x14ac:dyDescent="0.2">
      <c r="A37" s="12">
        <v>14000</v>
      </c>
      <c r="B37" s="13" t="s">
        <v>38</v>
      </c>
      <c r="C37" s="15" t="s">
        <v>26</v>
      </c>
      <c r="D37" s="15"/>
      <c r="E37" s="14" t="s">
        <v>26</v>
      </c>
    </row>
    <row r="38" spans="1:5" x14ac:dyDescent="0.2">
      <c r="A38" s="16">
        <v>14100</v>
      </c>
      <c r="B38" s="17" t="s">
        <v>39</v>
      </c>
      <c r="C38" s="18">
        <v>25365458000</v>
      </c>
      <c r="D38" s="18">
        <v>43853599398</v>
      </c>
      <c r="E38" s="19">
        <v>172.88707894807183</v>
      </c>
    </row>
    <row r="39" spans="1:5" x14ac:dyDescent="0.2">
      <c r="A39" s="16">
        <v>14200</v>
      </c>
      <c r="B39" s="17" t="s">
        <v>40</v>
      </c>
      <c r="C39" s="18">
        <v>64234126000</v>
      </c>
      <c r="D39" s="18">
        <v>109345075965.42</v>
      </c>
      <c r="E39" s="19">
        <v>170.22894647219141</v>
      </c>
    </row>
    <row r="40" spans="1:5" x14ac:dyDescent="0.2">
      <c r="A40" s="16">
        <v>14500</v>
      </c>
      <c r="B40" s="17" t="s">
        <v>18</v>
      </c>
      <c r="C40" s="18">
        <v>29664627000</v>
      </c>
      <c r="D40" s="18">
        <v>24162988624.43</v>
      </c>
      <c r="E40" s="19">
        <v>81.453876444932206</v>
      </c>
    </row>
    <row r="41" spans="1:5" x14ac:dyDescent="0.2">
      <c r="A41" s="16">
        <v>14700</v>
      </c>
      <c r="B41" s="17" t="s">
        <v>41</v>
      </c>
      <c r="C41" s="18">
        <v>0</v>
      </c>
      <c r="D41" s="18">
        <v>686107</v>
      </c>
      <c r="E41" s="19"/>
    </row>
    <row r="42" spans="1:5" x14ac:dyDescent="0.2">
      <c r="A42" s="16">
        <v>14900</v>
      </c>
      <c r="B42" s="17" t="s">
        <v>42</v>
      </c>
      <c r="C42" s="18">
        <v>0</v>
      </c>
      <c r="D42" s="18">
        <v>6858511</v>
      </c>
      <c r="E42" s="19"/>
    </row>
    <row r="43" spans="1:5" x14ac:dyDescent="0.2">
      <c r="A43" s="16"/>
      <c r="B43" s="17" t="s">
        <v>30</v>
      </c>
      <c r="C43" s="18">
        <v>0</v>
      </c>
      <c r="D43" s="18">
        <v>265494</v>
      </c>
      <c r="E43" s="19"/>
    </row>
    <row r="44" spans="1:5" x14ac:dyDescent="0.2">
      <c r="A44" s="16"/>
      <c r="B44" s="17" t="s">
        <v>23</v>
      </c>
      <c r="C44" s="18">
        <v>50000000000</v>
      </c>
      <c r="D44" s="18">
        <v>50000000000</v>
      </c>
      <c r="E44" s="19"/>
    </row>
    <row r="45" spans="1:5" ht="13.5" thickBot="1" x14ac:dyDescent="0.25">
      <c r="A45" s="12"/>
      <c r="B45" s="13" t="s">
        <v>24</v>
      </c>
      <c r="C45" s="15">
        <v>169264211000</v>
      </c>
      <c r="D45" s="15">
        <v>227369474099.84998</v>
      </c>
      <c r="E45" s="22">
        <v>134.32814459510877</v>
      </c>
    </row>
    <row r="46" spans="1:5" ht="14.25" thickTop="1" thickBot="1" x14ac:dyDescent="0.25">
      <c r="A46" s="23"/>
      <c r="B46" s="24" t="s">
        <v>43</v>
      </c>
      <c r="C46" s="25">
        <v>1725356836461</v>
      </c>
      <c r="D46" s="25">
        <v>1656093353223.2397</v>
      </c>
      <c r="E46" s="22">
        <v>95.985556044172782</v>
      </c>
    </row>
    <row r="47" spans="1:5" ht="13.5" thickTop="1" x14ac:dyDescent="0.2">
      <c r="A47" s="26"/>
      <c r="B47" s="26"/>
      <c r="C47" s="27"/>
      <c r="D47" s="27"/>
      <c r="E47" s="28"/>
    </row>
    <row r="48" spans="1:5" ht="15" x14ac:dyDescent="0.25">
      <c r="A48" s="1"/>
      <c r="B48" s="1" t="s">
        <v>44</v>
      </c>
      <c r="C48" s="30"/>
      <c r="D48" s="27"/>
      <c r="E48" s="28"/>
    </row>
    <row r="49" spans="1:5" x14ac:dyDescent="0.2">
      <c r="A49" s="31"/>
      <c r="B49" s="31" t="s">
        <v>45</v>
      </c>
      <c r="C49" s="30"/>
      <c r="D49" s="29"/>
      <c r="E49" s="28"/>
    </row>
    <row r="50" spans="1:5" x14ac:dyDescent="0.2">
      <c r="B50" s="2" t="s">
        <v>46</v>
      </c>
      <c r="C50" s="32"/>
      <c r="D50" s="33"/>
      <c r="E50" s="32"/>
    </row>
    <row r="51" spans="1:5" x14ac:dyDescent="0.2">
      <c r="C51" s="32"/>
      <c r="D51" s="33"/>
      <c r="E51" s="32"/>
    </row>
    <row r="52" spans="1:5" x14ac:dyDescent="0.2">
      <c r="C52" s="32"/>
      <c r="D52" s="33"/>
      <c r="E52" s="32"/>
    </row>
    <row r="53" spans="1:5" x14ac:dyDescent="0.2">
      <c r="C53" s="32"/>
      <c r="D53" s="33"/>
      <c r="E53" s="32"/>
    </row>
    <row r="54" spans="1:5" x14ac:dyDescent="0.2">
      <c r="C54" s="32"/>
      <c r="D54" s="33"/>
      <c r="E54" s="32"/>
    </row>
    <row r="55" spans="1:5" x14ac:dyDescent="0.2">
      <c r="C55" s="32"/>
      <c r="D55" s="33"/>
      <c r="E55" s="32"/>
    </row>
    <row r="56" spans="1:5" x14ac:dyDescent="0.2">
      <c r="C56" s="32"/>
      <c r="D56" s="33"/>
      <c r="E56" s="32"/>
    </row>
    <row r="57" spans="1:5" x14ac:dyDescent="0.2">
      <c r="C57" s="32"/>
      <c r="D57" s="33"/>
      <c r="E57" s="32"/>
    </row>
  </sheetData>
  <pageMargins left="0.75" right="0.75" top="1" bottom="1" header="0" footer="0"/>
  <pageSetup orientation="portrait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06B88-F176-4111-ADCF-88899842D7BB}">
  <dimension ref="A1:H49"/>
  <sheetViews>
    <sheetView workbookViewId="0">
      <pane xSplit="2" ySplit="6" topLeftCell="C7" activePane="bottomRight" state="frozen"/>
      <selection activeCell="B27" sqref="B27"/>
      <selection pane="topRight" activeCell="B27" sqref="B27"/>
      <selection pane="bottomLeft" activeCell="B27" sqref="B27"/>
      <selection pane="bottomRight" activeCell="H1" sqref="H1:H1048576"/>
    </sheetView>
  </sheetViews>
  <sheetFormatPr baseColWidth="10" defaultColWidth="15.42578125" defaultRowHeight="12.75" x14ac:dyDescent="0.2"/>
  <cols>
    <col min="1" max="1" width="10.42578125" style="38" customWidth="1"/>
    <col min="2" max="2" width="44.85546875" style="38" customWidth="1"/>
    <col min="3" max="3" width="19.140625" style="38" customWidth="1"/>
    <col min="4" max="4" width="19.85546875" style="38" customWidth="1"/>
    <col min="5" max="5" width="8.85546875" style="38" customWidth="1"/>
    <col min="6" max="6" width="18.140625" style="38" customWidth="1"/>
    <col min="7" max="7" width="10.85546875" style="38" customWidth="1"/>
    <col min="8" max="8" width="15.42578125" style="694"/>
    <col min="9" max="16384" width="15.42578125" style="38"/>
  </cols>
  <sheetData>
    <row r="1" spans="1:8" ht="15.75" x14ac:dyDescent="0.25">
      <c r="A1" s="34"/>
      <c r="B1" s="1" t="s">
        <v>0</v>
      </c>
      <c r="C1" s="35"/>
      <c r="D1" s="35"/>
      <c r="E1" s="35"/>
      <c r="F1" s="36"/>
      <c r="G1" s="36"/>
    </row>
    <row r="2" spans="1:8" ht="15.75" x14ac:dyDescent="0.25">
      <c r="A2" s="34"/>
      <c r="B2" s="39" t="s">
        <v>1</v>
      </c>
      <c r="C2" s="35"/>
      <c r="D2" s="40"/>
      <c r="E2" s="35"/>
      <c r="F2" s="36"/>
      <c r="G2" s="36"/>
    </row>
    <row r="3" spans="1:8" ht="15.75" x14ac:dyDescent="0.25">
      <c r="A3" s="34"/>
      <c r="B3" s="39" t="s">
        <v>47</v>
      </c>
      <c r="C3" s="35"/>
      <c r="D3" s="35"/>
      <c r="E3" s="35"/>
      <c r="F3" s="36"/>
      <c r="G3" s="36"/>
    </row>
    <row r="4" spans="1:8" ht="16.5" thickBot="1" x14ac:dyDescent="0.3">
      <c r="A4" s="34"/>
      <c r="B4" s="39" t="s">
        <v>48</v>
      </c>
      <c r="C4" s="35"/>
      <c r="D4" s="35"/>
      <c r="E4" s="35"/>
      <c r="F4" s="41" t="s">
        <v>49</v>
      </c>
      <c r="G4" s="36"/>
    </row>
    <row r="5" spans="1:8" ht="16.5" thickTop="1" x14ac:dyDescent="0.25">
      <c r="A5" s="4" t="s">
        <v>4</v>
      </c>
      <c r="B5" s="42" t="s">
        <v>5</v>
      </c>
      <c r="C5" s="43" t="s">
        <v>6</v>
      </c>
      <c r="D5" s="43" t="s">
        <v>7</v>
      </c>
      <c r="E5" s="44" t="s">
        <v>9</v>
      </c>
      <c r="F5" s="43" t="s">
        <v>7</v>
      </c>
      <c r="G5" s="44" t="s">
        <v>8</v>
      </c>
    </row>
    <row r="6" spans="1:8" ht="16.5" thickBot="1" x14ac:dyDescent="0.3">
      <c r="A6" s="9" t="s">
        <v>10</v>
      </c>
      <c r="B6" s="45" t="s">
        <v>26</v>
      </c>
      <c r="C6" s="46" t="s">
        <v>11</v>
      </c>
      <c r="D6" s="46" t="s">
        <v>50</v>
      </c>
      <c r="E6" s="46" t="s">
        <v>52</v>
      </c>
      <c r="F6" s="46" t="s">
        <v>51</v>
      </c>
      <c r="G6" s="47" t="s">
        <v>14</v>
      </c>
    </row>
    <row r="7" spans="1:8" ht="15.75" thickTop="1" x14ac:dyDescent="0.25">
      <c r="A7" s="48">
        <v>320000</v>
      </c>
      <c r="B7" s="48" t="s">
        <v>15</v>
      </c>
      <c r="C7" s="49"/>
      <c r="D7" s="50"/>
      <c r="E7" s="49"/>
      <c r="F7" s="51"/>
      <c r="G7" s="52"/>
    </row>
    <row r="8" spans="1:8" ht="14.25" x14ac:dyDescent="0.2">
      <c r="A8" s="54">
        <v>320100</v>
      </c>
      <c r="B8" s="54" t="s">
        <v>54</v>
      </c>
      <c r="C8" s="51">
        <v>148817813123</v>
      </c>
      <c r="D8" s="51">
        <v>9318459849</v>
      </c>
      <c r="E8" s="55">
        <v>6.2616562180618551</v>
      </c>
      <c r="F8" s="51">
        <v>7442480975</v>
      </c>
      <c r="G8" s="55">
        <v>5.001068634739771</v>
      </c>
    </row>
    <row r="9" spans="1:8" ht="14.25" x14ac:dyDescent="0.2">
      <c r="A9" s="54">
        <v>320300</v>
      </c>
      <c r="B9" s="54" t="s">
        <v>55</v>
      </c>
      <c r="C9" s="51">
        <v>1263381000</v>
      </c>
      <c r="D9" s="51">
        <v>1115968490</v>
      </c>
      <c r="E9" s="55">
        <v>88.331903835818338</v>
      </c>
      <c r="F9" s="51">
        <v>558971605</v>
      </c>
      <c r="G9" s="55">
        <v>44.244104114277484</v>
      </c>
    </row>
    <row r="10" spans="1:8" ht="14.25" x14ac:dyDescent="0.2">
      <c r="A10" s="54">
        <v>320200</v>
      </c>
      <c r="B10" s="54" t="s">
        <v>56</v>
      </c>
      <c r="C10" s="51">
        <v>726675043</v>
      </c>
      <c r="D10" s="51">
        <v>280438498</v>
      </c>
      <c r="E10" s="55">
        <v>38.592009000644872</v>
      </c>
      <c r="F10" s="51">
        <v>196763337</v>
      </c>
      <c r="G10" s="55">
        <v>27.077211319613188</v>
      </c>
    </row>
    <row r="11" spans="1:8" ht="14.25" x14ac:dyDescent="0.2">
      <c r="A11" s="54"/>
      <c r="B11" s="54"/>
      <c r="C11" s="51">
        <v>0</v>
      </c>
      <c r="D11" s="51"/>
      <c r="E11" s="55"/>
      <c r="F11" s="51">
        <v>0</v>
      </c>
      <c r="G11" s="55"/>
    </row>
    <row r="12" spans="1:8" s="58" customFormat="1" ht="15" x14ac:dyDescent="0.25">
      <c r="A12" s="54"/>
      <c r="B12" s="48" t="s">
        <v>24</v>
      </c>
      <c r="C12" s="50">
        <v>150807869166</v>
      </c>
      <c r="D12" s="50">
        <v>10714866837</v>
      </c>
      <c r="E12" s="53">
        <v>7.1049786037396601</v>
      </c>
      <c r="F12" s="50">
        <v>8198215917</v>
      </c>
      <c r="G12" s="53">
        <v>5.4361990275029415</v>
      </c>
      <c r="H12" s="695"/>
    </row>
    <row r="13" spans="1:8" ht="14.25" x14ac:dyDescent="0.2">
      <c r="A13" s="48">
        <v>120000</v>
      </c>
      <c r="B13" s="48" t="s">
        <v>25</v>
      </c>
      <c r="C13" s="51"/>
      <c r="D13" s="59">
        <v>0</v>
      </c>
      <c r="E13" s="51"/>
      <c r="F13" s="59">
        <v>0</v>
      </c>
      <c r="G13" s="55"/>
    </row>
    <row r="14" spans="1:8" ht="14.25" x14ac:dyDescent="0.2">
      <c r="A14" s="54">
        <v>120100</v>
      </c>
      <c r="B14" s="54" t="s">
        <v>57</v>
      </c>
      <c r="C14" s="51">
        <v>873132647184</v>
      </c>
      <c r="D14" s="51">
        <v>505060617263.48999</v>
      </c>
      <c r="E14" s="55">
        <v>57.844660704464047</v>
      </c>
      <c r="F14" s="51">
        <v>505060617263.48999</v>
      </c>
      <c r="G14" s="55">
        <v>57.844660704464047</v>
      </c>
    </row>
    <row r="15" spans="1:8" ht="14.25" x14ac:dyDescent="0.2">
      <c r="A15" s="54"/>
      <c r="B15" s="54" t="s">
        <v>58</v>
      </c>
      <c r="C15" s="51">
        <v>7000000000</v>
      </c>
      <c r="D15" s="51"/>
      <c r="E15" s="55"/>
      <c r="F15" s="51"/>
      <c r="G15" s="55"/>
    </row>
    <row r="16" spans="1:8" ht="14.25" x14ac:dyDescent="0.2">
      <c r="A16" s="48"/>
      <c r="B16" s="54" t="s">
        <v>59</v>
      </c>
      <c r="C16" s="51">
        <v>20000000000</v>
      </c>
      <c r="D16" s="51">
        <v>4156731914.1999998</v>
      </c>
      <c r="E16" s="55">
        <v>20.783659570999998</v>
      </c>
      <c r="F16" s="51">
        <v>4016443540.1999998</v>
      </c>
      <c r="G16" s="55"/>
    </row>
    <row r="17" spans="1:8" ht="14.25" x14ac:dyDescent="0.2">
      <c r="A17" s="54">
        <v>120200</v>
      </c>
      <c r="B17" s="54" t="s">
        <v>60</v>
      </c>
      <c r="C17" s="51">
        <v>2969683111</v>
      </c>
      <c r="D17" s="51">
        <v>1370162458</v>
      </c>
      <c r="E17" s="55">
        <v>46.138338899688748</v>
      </c>
      <c r="F17" s="51">
        <v>722771505</v>
      </c>
      <c r="G17" s="55">
        <v>24.338337727779198</v>
      </c>
    </row>
    <row r="18" spans="1:8" ht="14.25" x14ac:dyDescent="0.2">
      <c r="A18" s="54"/>
      <c r="B18" s="54"/>
      <c r="C18" s="51">
        <v>0</v>
      </c>
      <c r="D18" s="51">
        <v>0</v>
      </c>
      <c r="E18" s="55"/>
      <c r="F18" s="51">
        <v>0</v>
      </c>
      <c r="G18" s="55"/>
    </row>
    <row r="19" spans="1:8" ht="15" x14ac:dyDescent="0.25">
      <c r="A19" s="54"/>
      <c r="B19" s="48" t="s">
        <v>24</v>
      </c>
      <c r="C19" s="50">
        <v>903102330295</v>
      </c>
      <c r="D19" s="50">
        <v>510587511635.69</v>
      </c>
      <c r="E19" s="53">
        <v>56.537060586357434</v>
      </c>
      <c r="F19" s="50">
        <v>509799832308.69</v>
      </c>
      <c r="G19" s="53">
        <v>56.449841308920433</v>
      </c>
    </row>
    <row r="20" spans="1:8" ht="14.25" x14ac:dyDescent="0.2">
      <c r="A20" s="54">
        <v>220000</v>
      </c>
      <c r="B20" s="48" t="s">
        <v>31</v>
      </c>
      <c r="C20" s="51"/>
      <c r="D20" s="51">
        <v>0</v>
      </c>
      <c r="E20" s="51"/>
      <c r="F20" s="51"/>
      <c r="G20" s="55" t="s">
        <v>26</v>
      </c>
    </row>
    <row r="21" spans="1:8" ht="14.25" x14ac:dyDescent="0.2">
      <c r="A21" s="54">
        <v>220100</v>
      </c>
      <c r="B21" s="54" t="s">
        <v>61</v>
      </c>
      <c r="C21" s="51">
        <v>246130000000</v>
      </c>
      <c r="D21" s="51">
        <v>201333569603</v>
      </c>
      <c r="E21" s="55">
        <v>81.799686995896479</v>
      </c>
      <c r="F21" s="51">
        <v>163880351427</v>
      </c>
      <c r="G21" s="55">
        <v>66.582842980132455</v>
      </c>
    </row>
    <row r="22" spans="1:8" ht="14.25" x14ac:dyDescent="0.2">
      <c r="A22" s="48"/>
      <c r="B22" s="54" t="s">
        <v>62</v>
      </c>
      <c r="C22" s="51">
        <v>96600000000</v>
      </c>
      <c r="D22" s="51">
        <v>96600000000</v>
      </c>
      <c r="E22" s="55">
        <v>100</v>
      </c>
      <c r="F22" s="51">
        <v>70900000000</v>
      </c>
      <c r="G22" s="55">
        <v>73.395445134575567</v>
      </c>
    </row>
    <row r="23" spans="1:8" ht="14.25" x14ac:dyDescent="0.2">
      <c r="A23" s="48"/>
      <c r="B23" s="54" t="s">
        <v>63</v>
      </c>
      <c r="C23" s="51">
        <v>500000000</v>
      </c>
      <c r="D23" s="51">
        <v>1589090473</v>
      </c>
      <c r="E23" s="55"/>
      <c r="F23" s="51"/>
      <c r="G23" s="55"/>
    </row>
    <row r="24" spans="1:8" ht="14.25" x14ac:dyDescent="0.2">
      <c r="A24" s="48"/>
      <c r="B24" s="54" t="s">
        <v>64</v>
      </c>
      <c r="C24" s="51">
        <v>12000000000</v>
      </c>
      <c r="D24" s="51"/>
      <c r="E24" s="55"/>
      <c r="F24" s="51"/>
      <c r="G24" s="55"/>
    </row>
    <row r="25" spans="1:8" ht="14.25" x14ac:dyDescent="0.2">
      <c r="A25" s="48"/>
      <c r="B25" s="54" t="s">
        <v>65</v>
      </c>
      <c r="C25" s="51">
        <v>141227680874</v>
      </c>
      <c r="D25" s="51"/>
      <c r="E25" s="55"/>
      <c r="F25" s="51"/>
      <c r="G25" s="55"/>
    </row>
    <row r="26" spans="1:8" ht="14.25" x14ac:dyDescent="0.2">
      <c r="A26" s="54">
        <v>220400</v>
      </c>
      <c r="B26" s="54" t="s">
        <v>66</v>
      </c>
      <c r="C26" s="51">
        <v>1286530036</v>
      </c>
      <c r="D26" s="51">
        <v>850000000</v>
      </c>
      <c r="E26" s="55">
        <v>66.069192029341778</v>
      </c>
      <c r="F26" s="51">
        <v>32500000</v>
      </c>
      <c r="G26" s="55">
        <v>2.5261749893571861</v>
      </c>
    </row>
    <row r="27" spans="1:8" ht="14.25" x14ac:dyDescent="0.2">
      <c r="A27" s="54"/>
      <c r="B27" s="54" t="s">
        <v>67</v>
      </c>
      <c r="C27" s="51">
        <v>100000000</v>
      </c>
      <c r="D27" s="51">
        <v>2708295</v>
      </c>
      <c r="E27" s="55">
        <v>2.7082950000000001</v>
      </c>
      <c r="F27" s="51">
        <v>2708295</v>
      </c>
      <c r="G27" s="55"/>
    </row>
    <row r="28" spans="1:8" ht="14.25" x14ac:dyDescent="0.2">
      <c r="A28" s="54">
        <v>220500</v>
      </c>
      <c r="B28" s="54" t="s">
        <v>68</v>
      </c>
      <c r="C28" s="51">
        <v>4338215090</v>
      </c>
      <c r="D28" s="51">
        <v>2024155857</v>
      </c>
      <c r="E28" s="55">
        <v>46.658725190133438</v>
      </c>
      <c r="F28" s="51">
        <v>1482742003</v>
      </c>
      <c r="G28" s="55">
        <v>34.178618907528623</v>
      </c>
    </row>
    <row r="29" spans="1:8" s="58" customFormat="1" ht="15" x14ac:dyDescent="0.25">
      <c r="A29" s="54"/>
      <c r="B29" s="48" t="s">
        <v>24</v>
      </c>
      <c r="C29" s="50">
        <v>502182426000</v>
      </c>
      <c r="D29" s="50">
        <v>302399524228</v>
      </c>
      <c r="E29" s="53">
        <v>60.217066263485698</v>
      </c>
      <c r="F29" s="50">
        <v>236298301725</v>
      </c>
      <c r="G29" s="53">
        <v>47.054275396925185</v>
      </c>
      <c r="H29" s="695"/>
    </row>
    <row r="30" spans="1:8" ht="15" x14ac:dyDescent="0.25">
      <c r="A30" s="54">
        <v>420000</v>
      </c>
      <c r="B30" s="48" t="s">
        <v>38</v>
      </c>
      <c r="C30" s="51"/>
      <c r="D30" s="50">
        <v>0</v>
      </c>
      <c r="E30" s="50"/>
      <c r="F30" s="50">
        <v>0</v>
      </c>
      <c r="G30" s="53" t="s">
        <v>26</v>
      </c>
    </row>
    <row r="31" spans="1:8" ht="14.25" x14ac:dyDescent="0.2">
      <c r="A31" s="54">
        <v>420200</v>
      </c>
      <c r="B31" s="54" t="s">
        <v>69</v>
      </c>
      <c r="C31" s="51">
        <v>69477463500</v>
      </c>
      <c r="D31" s="51">
        <v>57604102469</v>
      </c>
      <c r="E31" s="55">
        <v>82.910485741898171</v>
      </c>
      <c r="F31" s="51">
        <v>56905417276</v>
      </c>
      <c r="G31" s="55">
        <v>81.904857214598806</v>
      </c>
    </row>
    <row r="32" spans="1:8" ht="14.25" x14ac:dyDescent="0.2">
      <c r="A32" s="54">
        <v>420100</v>
      </c>
      <c r="B32" s="54" t="s">
        <v>70</v>
      </c>
      <c r="C32" s="51">
        <v>847359800</v>
      </c>
      <c r="D32" s="51">
        <v>612164137</v>
      </c>
      <c r="E32" s="55">
        <v>72.243707690640974</v>
      </c>
      <c r="F32" s="51">
        <v>607997253</v>
      </c>
      <c r="G32" s="55">
        <v>71.751958613094459</v>
      </c>
    </row>
    <row r="33" spans="1:8" ht="14.25" x14ac:dyDescent="0.2">
      <c r="A33" s="54"/>
      <c r="B33" s="54" t="s">
        <v>71</v>
      </c>
      <c r="C33" s="51">
        <v>7333720200</v>
      </c>
      <c r="D33" s="51">
        <v>6549085279</v>
      </c>
      <c r="E33" s="55">
        <v>89.300997316477932</v>
      </c>
      <c r="F33" s="51">
        <v>6501816079</v>
      </c>
      <c r="G33" s="55">
        <v>88.65645131920904</v>
      </c>
    </row>
    <row r="34" spans="1:8" ht="14.25" x14ac:dyDescent="0.2">
      <c r="A34" s="54">
        <v>420600</v>
      </c>
      <c r="B34" s="54" t="s">
        <v>72</v>
      </c>
      <c r="C34" s="51">
        <v>13855833750</v>
      </c>
      <c r="D34" s="51">
        <v>11893576750</v>
      </c>
      <c r="E34" s="55">
        <v>85.838044570937498</v>
      </c>
      <c r="F34" s="51">
        <v>5571163375</v>
      </c>
      <c r="G34" s="55">
        <v>40.20807030107445</v>
      </c>
    </row>
    <row r="35" spans="1:8" ht="14.25" x14ac:dyDescent="0.2">
      <c r="A35" s="48"/>
      <c r="B35" s="54" t="s">
        <v>73</v>
      </c>
      <c r="C35" s="51">
        <v>9624318059</v>
      </c>
      <c r="D35" s="51">
        <v>3378500000</v>
      </c>
      <c r="E35" s="55">
        <v>35.103785840085152</v>
      </c>
      <c r="F35" s="51">
        <v>2239129087</v>
      </c>
      <c r="G35" s="55">
        <v>23.265327197973477</v>
      </c>
    </row>
    <row r="36" spans="1:8" ht="14.25" x14ac:dyDescent="0.2">
      <c r="A36" s="54"/>
      <c r="B36" s="54" t="s">
        <v>74</v>
      </c>
      <c r="C36" s="51">
        <v>5420000000</v>
      </c>
      <c r="D36" s="51">
        <v>331797730</v>
      </c>
      <c r="E36" s="55">
        <v>6.1217293357933578</v>
      </c>
      <c r="F36" s="51">
        <v>331797730</v>
      </c>
      <c r="G36" s="55">
        <v>6.1217293357933578</v>
      </c>
    </row>
    <row r="37" spans="1:8" ht="14.25" x14ac:dyDescent="0.2">
      <c r="A37" s="54"/>
      <c r="B37" s="54" t="s">
        <v>75</v>
      </c>
      <c r="C37" s="51">
        <v>5000000000</v>
      </c>
      <c r="D37" s="51">
        <v>0</v>
      </c>
      <c r="E37" s="55">
        <v>0</v>
      </c>
      <c r="F37" s="51">
        <v>0</v>
      </c>
      <c r="G37" s="55"/>
    </row>
    <row r="38" spans="1:8" ht="14.25" x14ac:dyDescent="0.2">
      <c r="A38" s="54"/>
      <c r="B38" s="54" t="s">
        <v>76</v>
      </c>
      <c r="C38" s="51">
        <v>0</v>
      </c>
      <c r="D38" s="51">
        <v>0</v>
      </c>
      <c r="E38" s="55"/>
      <c r="F38" s="51">
        <v>0</v>
      </c>
      <c r="G38" s="55"/>
    </row>
    <row r="39" spans="1:8" ht="14.25" x14ac:dyDescent="0.2">
      <c r="A39" s="54">
        <v>420500</v>
      </c>
      <c r="B39" s="54" t="s">
        <v>77</v>
      </c>
      <c r="C39" s="51">
        <v>2581515691</v>
      </c>
      <c r="D39" s="51">
        <v>1280569778</v>
      </c>
      <c r="E39" s="55">
        <v>49.605345513276603</v>
      </c>
      <c r="F39" s="51">
        <v>929690283</v>
      </c>
      <c r="G39" s="55">
        <v>36.013350073416227</v>
      </c>
    </row>
    <row r="40" spans="1:8" ht="25.5" x14ac:dyDescent="0.2">
      <c r="A40" s="54"/>
      <c r="B40" s="62" t="s">
        <v>78</v>
      </c>
      <c r="C40" s="51">
        <v>50000000000</v>
      </c>
      <c r="D40" s="51">
        <v>0</v>
      </c>
      <c r="E40" s="55"/>
      <c r="F40" s="51">
        <v>0</v>
      </c>
      <c r="G40" s="55"/>
    </row>
    <row r="41" spans="1:8" s="58" customFormat="1" ht="15" x14ac:dyDescent="0.25">
      <c r="A41" s="54"/>
      <c r="B41" s="48" t="s">
        <v>24</v>
      </c>
      <c r="C41" s="50">
        <v>164140211000</v>
      </c>
      <c r="D41" s="50">
        <v>81649796143</v>
      </c>
      <c r="E41" s="55">
        <v>49.743932730170549</v>
      </c>
      <c r="F41" s="50">
        <v>73087011083</v>
      </c>
      <c r="G41" s="53">
        <v>44.527182363010368</v>
      </c>
      <c r="H41" s="695"/>
    </row>
    <row r="42" spans="1:8" s="58" customFormat="1" ht="15" x14ac:dyDescent="0.25">
      <c r="A42" s="54"/>
      <c r="B42" s="48" t="s">
        <v>79</v>
      </c>
      <c r="C42" s="50">
        <v>5124000000</v>
      </c>
      <c r="D42" s="50">
        <v>3410901337</v>
      </c>
      <c r="E42" s="55">
        <v>66.56716114363779</v>
      </c>
      <c r="F42" s="50">
        <v>3410901337</v>
      </c>
      <c r="G42" s="53">
        <v>66.56716114363779</v>
      </c>
      <c r="H42" s="695"/>
    </row>
    <row r="43" spans="1:8" s="58" customFormat="1" ht="15.75" thickBot="1" x14ac:dyDescent="0.3">
      <c r="A43" s="54"/>
      <c r="B43" s="48" t="s">
        <v>24</v>
      </c>
      <c r="C43" s="50">
        <v>169264211000</v>
      </c>
      <c r="D43" s="50">
        <v>85060697480</v>
      </c>
      <c r="E43" s="55">
        <v>50.2532088605547</v>
      </c>
      <c r="F43" s="50"/>
      <c r="G43" s="53"/>
      <c r="H43" s="695"/>
    </row>
    <row r="44" spans="1:8" ht="16.5" thickTop="1" thickBot="1" x14ac:dyDescent="0.3">
      <c r="A44" s="63"/>
      <c r="B44" s="63" t="s">
        <v>80</v>
      </c>
      <c r="C44" s="64">
        <v>1725356836461</v>
      </c>
      <c r="D44" s="64">
        <v>908762600180.68994</v>
      </c>
      <c r="E44" s="65">
        <v>52.6709942532651</v>
      </c>
      <c r="F44" s="64">
        <v>830794262370.68994</v>
      </c>
      <c r="G44" s="66">
        <v>48.152025413756732</v>
      </c>
    </row>
    <row r="45" spans="1:8" ht="15.75" thickTop="1" x14ac:dyDescent="0.25">
      <c r="A45" s="57"/>
      <c r="B45" s="57"/>
      <c r="C45" s="67"/>
      <c r="D45" s="67"/>
      <c r="E45" s="68"/>
      <c r="F45" s="67"/>
      <c r="G45" s="68"/>
    </row>
    <row r="46" spans="1:8" ht="15.75" x14ac:dyDescent="0.25">
      <c r="A46" s="41"/>
      <c r="B46" s="41" t="s">
        <v>81</v>
      </c>
      <c r="C46" s="69"/>
      <c r="D46" s="69"/>
      <c r="E46" s="36"/>
      <c r="F46" s="69">
        <v>0.68994140625</v>
      </c>
      <c r="G46" s="70"/>
    </row>
    <row r="47" spans="1:8" ht="15" x14ac:dyDescent="0.2">
      <c r="A47" s="36"/>
      <c r="B47" s="36" t="s">
        <v>82</v>
      </c>
      <c r="C47" s="69"/>
      <c r="D47" s="36"/>
      <c r="E47" s="36"/>
      <c r="F47" s="36"/>
      <c r="G47" s="70"/>
    </row>
    <row r="48" spans="1:8" x14ac:dyDescent="0.2">
      <c r="A48" s="71"/>
      <c r="B48" s="72"/>
      <c r="D48" s="61"/>
    </row>
    <row r="49" spans="2:2" x14ac:dyDescent="0.2">
      <c r="B49" s="73"/>
    </row>
  </sheetData>
  <pageMargins left="0.75" right="0.75" top="1" bottom="1" header="0" footer="0"/>
  <pageSetup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CFBAA-EBA8-4D63-8AD0-DA5841BB7FAC}">
  <dimension ref="A1:E79"/>
  <sheetViews>
    <sheetView topLeftCell="A6" workbookViewId="0">
      <pane xSplit="1" ySplit="5" topLeftCell="B11" activePane="bottomRight" state="frozen"/>
      <selection activeCell="B27" sqref="B27"/>
      <selection pane="topRight" activeCell="B27" sqref="B27"/>
      <selection pane="bottomLeft" activeCell="B27" sqref="B27"/>
      <selection pane="bottomRight" activeCell="C1" sqref="C1:C1048576"/>
    </sheetView>
  </sheetViews>
  <sheetFormatPr baseColWidth="10" defaultColWidth="11.42578125" defaultRowHeight="12.75" x14ac:dyDescent="0.2"/>
  <cols>
    <col min="1" max="1" width="45.7109375" style="38" customWidth="1"/>
    <col min="2" max="2" width="16.5703125" style="38" customWidth="1"/>
    <col min="3" max="3" width="17.42578125" style="38" customWidth="1"/>
    <col min="4" max="4" width="9.140625" style="38" customWidth="1"/>
    <col min="5" max="5" width="10.85546875" style="38" customWidth="1"/>
    <col min="6" max="16384" width="11.42578125" style="38"/>
  </cols>
  <sheetData>
    <row r="1" spans="1:5" x14ac:dyDescent="0.2">
      <c r="A1" s="74" t="s">
        <v>83</v>
      </c>
      <c r="B1" s="75"/>
      <c r="C1" s="75"/>
      <c r="D1" s="75"/>
      <c r="E1" s="71"/>
    </row>
    <row r="2" spans="1:5" x14ac:dyDescent="0.2">
      <c r="A2" s="74" t="s">
        <v>84</v>
      </c>
      <c r="B2" s="75"/>
      <c r="C2" s="75"/>
      <c r="D2" s="75"/>
      <c r="E2" s="71"/>
    </row>
    <row r="3" spans="1:5" x14ac:dyDescent="0.2">
      <c r="A3" s="74" t="s">
        <v>85</v>
      </c>
      <c r="B3" s="75"/>
      <c r="C3" s="75"/>
      <c r="D3" s="75"/>
      <c r="E3" s="71"/>
    </row>
    <row r="4" spans="1:5" x14ac:dyDescent="0.2">
      <c r="A4" s="74" t="s">
        <v>86</v>
      </c>
      <c r="B4" s="75"/>
      <c r="C4" s="75"/>
      <c r="D4" s="75"/>
      <c r="E4" s="71"/>
    </row>
    <row r="5" spans="1:5" x14ac:dyDescent="0.2">
      <c r="A5" s="75"/>
      <c r="B5" s="75"/>
      <c r="C5" s="75"/>
      <c r="D5" s="71"/>
      <c r="E5" s="71"/>
    </row>
    <row r="6" spans="1:5" x14ac:dyDescent="0.2">
      <c r="A6" s="76"/>
      <c r="B6" s="77"/>
      <c r="C6" s="77"/>
      <c r="D6" s="77"/>
      <c r="E6" s="71"/>
    </row>
    <row r="7" spans="1:5" x14ac:dyDescent="0.2">
      <c r="A7" s="78" t="s">
        <v>87</v>
      </c>
      <c r="B7" s="79" t="s">
        <v>53</v>
      </c>
      <c r="C7" s="79" t="s">
        <v>88</v>
      </c>
      <c r="D7" s="79" t="s">
        <v>14</v>
      </c>
      <c r="E7" s="71"/>
    </row>
    <row r="8" spans="1:5" x14ac:dyDescent="0.2">
      <c r="A8" s="80"/>
      <c r="B8" s="79" t="s">
        <v>11</v>
      </c>
      <c r="C8" s="79" t="s">
        <v>89</v>
      </c>
      <c r="D8" s="79" t="s">
        <v>9</v>
      </c>
      <c r="E8" s="71"/>
    </row>
    <row r="9" spans="1:5" x14ac:dyDescent="0.2">
      <c r="A9" s="81"/>
      <c r="B9" s="82"/>
      <c r="C9" s="79" t="s">
        <v>12</v>
      </c>
      <c r="D9" s="82"/>
      <c r="E9" s="71"/>
    </row>
    <row r="10" spans="1:5" x14ac:dyDescent="0.2">
      <c r="A10" s="84"/>
      <c r="B10" s="85"/>
      <c r="C10" s="85"/>
      <c r="D10" s="85"/>
      <c r="E10" s="71"/>
    </row>
    <row r="11" spans="1:5" x14ac:dyDescent="0.2">
      <c r="A11" s="86" t="s">
        <v>25</v>
      </c>
      <c r="B11" s="85"/>
      <c r="C11" s="85"/>
      <c r="D11" s="87"/>
      <c r="E11" s="71"/>
    </row>
    <row r="12" spans="1:5" x14ac:dyDescent="0.2">
      <c r="A12" s="85" t="s">
        <v>90</v>
      </c>
      <c r="B12" s="88">
        <v>592553765702</v>
      </c>
      <c r="C12" s="88">
        <v>733265753387.96997</v>
      </c>
      <c r="D12" s="88">
        <v>123.74670381501467</v>
      </c>
      <c r="E12" s="71"/>
    </row>
    <row r="13" spans="1:5" x14ac:dyDescent="0.2">
      <c r="A13" s="85" t="s">
        <v>91</v>
      </c>
      <c r="B13" s="88">
        <v>24595000000</v>
      </c>
      <c r="C13" s="91">
        <v>26276183360.540001</v>
      </c>
      <c r="D13" s="88">
        <v>106.83546802415125</v>
      </c>
      <c r="E13" s="71"/>
    </row>
    <row r="14" spans="1:5" x14ac:dyDescent="0.2">
      <c r="A14" s="85" t="s">
        <v>92</v>
      </c>
      <c r="B14" s="88">
        <v>5762125670</v>
      </c>
      <c r="C14" s="88">
        <v>11241603559.619999</v>
      </c>
      <c r="D14" s="88">
        <v>195.09473071974841</v>
      </c>
      <c r="E14" s="71"/>
    </row>
    <row r="15" spans="1:5" x14ac:dyDescent="0.2">
      <c r="A15" s="85" t="s">
        <v>93</v>
      </c>
      <c r="B15" s="88">
        <v>0</v>
      </c>
      <c r="C15" s="88">
        <v>398192001</v>
      </c>
      <c r="D15" s="88"/>
      <c r="E15" s="71"/>
    </row>
    <row r="16" spans="1:5" x14ac:dyDescent="0.2">
      <c r="A16" s="85" t="s">
        <v>94</v>
      </c>
      <c r="B16" s="88">
        <v>256676974650</v>
      </c>
      <c r="C16" s="88">
        <v>256676974650</v>
      </c>
      <c r="D16" s="88">
        <v>100</v>
      </c>
      <c r="E16" s="71"/>
    </row>
    <row r="17" spans="1:5" x14ac:dyDescent="0.2">
      <c r="A17" s="92" t="s">
        <v>95</v>
      </c>
      <c r="B17" s="88">
        <v>0</v>
      </c>
      <c r="C17" s="88">
        <v>6898283</v>
      </c>
      <c r="D17" s="88"/>
      <c r="E17" s="71"/>
    </row>
    <row r="18" spans="1:5" x14ac:dyDescent="0.2">
      <c r="A18" s="92" t="s">
        <v>96</v>
      </c>
      <c r="B18" s="88">
        <v>0</v>
      </c>
      <c r="C18" s="88">
        <v>0</v>
      </c>
      <c r="D18" s="88"/>
      <c r="E18" s="71"/>
    </row>
    <row r="19" spans="1:5" x14ac:dyDescent="0.2">
      <c r="A19" s="94" t="s">
        <v>97</v>
      </c>
      <c r="B19" s="94">
        <v>879587866022</v>
      </c>
      <c r="C19" s="94">
        <v>1027865605242.13</v>
      </c>
      <c r="D19" s="94">
        <v>116.85763809938929</v>
      </c>
      <c r="E19" s="71"/>
    </row>
    <row r="20" spans="1:5" x14ac:dyDescent="0.2">
      <c r="A20" s="85"/>
      <c r="B20" s="85"/>
      <c r="C20" s="85"/>
      <c r="D20" s="85"/>
      <c r="E20" s="71"/>
    </row>
    <row r="21" spans="1:5" x14ac:dyDescent="0.2">
      <c r="A21" s="86" t="s">
        <v>31</v>
      </c>
      <c r="B21" s="88"/>
      <c r="C21" s="88"/>
      <c r="D21" s="88"/>
      <c r="E21" s="71"/>
    </row>
    <row r="22" spans="1:5" x14ac:dyDescent="0.2">
      <c r="A22" s="85" t="s">
        <v>98</v>
      </c>
      <c r="B22" s="88">
        <v>382092400676</v>
      </c>
      <c r="C22" s="88">
        <v>500682519284.16003</v>
      </c>
      <c r="D22" s="88">
        <v>131.037026226732</v>
      </c>
      <c r="E22" s="71"/>
    </row>
    <row r="23" spans="1:5" x14ac:dyDescent="0.2">
      <c r="A23" s="85" t="s">
        <v>99</v>
      </c>
      <c r="B23" s="88">
        <v>105336000000</v>
      </c>
      <c r="C23" s="88">
        <v>82051789034</v>
      </c>
      <c r="D23" s="88">
        <v>77.89529603744208</v>
      </c>
      <c r="E23" s="71"/>
    </row>
    <row r="24" spans="1:5" x14ac:dyDescent="0.2">
      <c r="A24" s="85" t="s">
        <v>100</v>
      </c>
      <c r="B24" s="88">
        <v>85000000000</v>
      </c>
      <c r="C24" s="88">
        <v>8947368421</v>
      </c>
      <c r="D24" s="88">
        <v>10.526315789411765</v>
      </c>
      <c r="E24" s="71"/>
    </row>
    <row r="25" spans="1:5" x14ac:dyDescent="0.2">
      <c r="A25" s="85" t="s">
        <v>101</v>
      </c>
      <c r="B25" s="88">
        <v>44235504741</v>
      </c>
      <c r="C25" s="88">
        <v>71243598390.220001</v>
      </c>
      <c r="D25" s="88">
        <v>161.05524014556423</v>
      </c>
      <c r="E25" s="71"/>
    </row>
    <row r="26" spans="1:5" x14ac:dyDescent="0.2">
      <c r="A26" s="85" t="s">
        <v>102</v>
      </c>
      <c r="B26" s="88">
        <v>1974448807</v>
      </c>
      <c r="C26" s="88">
        <v>1927328150</v>
      </c>
      <c r="D26" s="88">
        <v>97.613477906697625</v>
      </c>
      <c r="E26" s="71"/>
    </row>
    <row r="27" spans="1:5" x14ac:dyDescent="0.2">
      <c r="A27" s="85" t="s">
        <v>91</v>
      </c>
      <c r="B27" s="88">
        <v>62113759776</v>
      </c>
      <c r="C27" s="88">
        <v>62927211090.039993</v>
      </c>
      <c r="D27" s="88">
        <v>101.30961532029865</v>
      </c>
      <c r="E27" s="71"/>
    </row>
    <row r="28" spans="1:5" x14ac:dyDescent="0.2">
      <c r="A28" s="92" t="s">
        <v>103</v>
      </c>
      <c r="B28" s="88"/>
      <c r="C28" s="88">
        <v>0</v>
      </c>
      <c r="D28" s="88"/>
      <c r="E28" s="71"/>
    </row>
    <row r="29" spans="1:5" x14ac:dyDescent="0.2">
      <c r="A29" s="85" t="s">
        <v>92</v>
      </c>
      <c r="B29" s="88">
        <v>0</v>
      </c>
      <c r="C29" s="88">
        <v>1070628910.4400001</v>
      </c>
      <c r="D29" s="88"/>
      <c r="E29" s="71"/>
    </row>
    <row r="30" spans="1:5" x14ac:dyDescent="0.2">
      <c r="A30" s="92" t="s">
        <v>104</v>
      </c>
      <c r="B30" s="88">
        <v>0</v>
      </c>
      <c r="C30" s="88">
        <v>285709807</v>
      </c>
      <c r="D30" s="88"/>
      <c r="E30" s="71"/>
    </row>
    <row r="31" spans="1:5" x14ac:dyDescent="0.2">
      <c r="A31" s="92" t="s">
        <v>105</v>
      </c>
      <c r="B31" s="88">
        <v>0</v>
      </c>
      <c r="C31" s="88">
        <v>30980739</v>
      </c>
      <c r="D31" s="88" t="s">
        <v>26</v>
      </c>
      <c r="E31" s="71"/>
    </row>
    <row r="32" spans="1:5" x14ac:dyDescent="0.2">
      <c r="A32" s="92" t="s">
        <v>96</v>
      </c>
      <c r="B32" s="88">
        <v>0</v>
      </c>
      <c r="C32" s="88">
        <v>8723502267.9799995</v>
      </c>
      <c r="D32" s="88"/>
      <c r="E32" s="71"/>
    </row>
    <row r="33" spans="1:5" x14ac:dyDescent="0.2">
      <c r="A33" s="94" t="s">
        <v>97</v>
      </c>
      <c r="B33" s="94">
        <v>680752114000</v>
      </c>
      <c r="C33" s="94">
        <v>737890636093.83997</v>
      </c>
      <c r="D33" s="94">
        <v>108.39344027271578</v>
      </c>
      <c r="E33" s="71"/>
    </row>
    <row r="34" spans="1:5" x14ac:dyDescent="0.2">
      <c r="A34" s="85"/>
      <c r="B34" s="88"/>
      <c r="C34" s="88"/>
      <c r="D34" s="88"/>
      <c r="E34" s="71"/>
    </row>
    <row r="35" spans="1:5" x14ac:dyDescent="0.2">
      <c r="A35" s="86" t="s">
        <v>15</v>
      </c>
      <c r="B35" s="88"/>
      <c r="C35" s="88"/>
      <c r="D35" s="88"/>
      <c r="E35" s="95"/>
    </row>
    <row r="36" spans="1:5" x14ac:dyDescent="0.2">
      <c r="A36" s="85" t="s">
        <v>106</v>
      </c>
      <c r="B36" s="88">
        <v>40599999736</v>
      </c>
      <c r="C36" s="88">
        <v>55219404867.809998</v>
      </c>
      <c r="D36" s="88">
        <v>136.00838725830579</v>
      </c>
      <c r="E36" s="71"/>
    </row>
    <row r="37" spans="1:5" x14ac:dyDescent="0.2">
      <c r="A37" s="85" t="s">
        <v>107</v>
      </c>
      <c r="B37" s="88">
        <v>752340000</v>
      </c>
      <c r="C37" s="88">
        <v>887675994</v>
      </c>
      <c r="D37" s="88">
        <v>117.98867453544939</v>
      </c>
      <c r="E37" s="71"/>
    </row>
    <row r="38" spans="1:5" x14ac:dyDescent="0.2">
      <c r="A38" s="85" t="s">
        <v>91</v>
      </c>
      <c r="B38" s="88">
        <v>21534000000</v>
      </c>
      <c r="C38" s="91">
        <v>20803265616.539997</v>
      </c>
      <c r="D38" s="88">
        <v>96.60660173000835</v>
      </c>
      <c r="E38" s="71"/>
    </row>
    <row r="39" spans="1:5" x14ac:dyDescent="0.2">
      <c r="A39" s="85" t="s">
        <v>92</v>
      </c>
      <c r="B39" s="88">
        <v>0</v>
      </c>
      <c r="C39" s="91">
        <v>535314455.22000003</v>
      </c>
      <c r="D39" s="88"/>
      <c r="E39" s="71"/>
    </row>
    <row r="40" spans="1:5" x14ac:dyDescent="0.2">
      <c r="A40" s="92" t="s">
        <v>94</v>
      </c>
      <c r="B40" s="88">
        <v>1665979618</v>
      </c>
      <c r="C40" s="91">
        <v>1665979618</v>
      </c>
      <c r="D40" s="88">
        <v>100</v>
      </c>
      <c r="E40" s="71"/>
    </row>
    <row r="41" spans="1:5" x14ac:dyDescent="0.2">
      <c r="A41" s="85" t="s">
        <v>108</v>
      </c>
      <c r="B41" s="88">
        <v>0</v>
      </c>
      <c r="C41" s="88">
        <v>11950489123</v>
      </c>
      <c r="D41" s="88"/>
      <c r="E41" s="71"/>
    </row>
    <row r="42" spans="1:5" x14ac:dyDescent="0.2">
      <c r="A42" s="92" t="s">
        <v>95</v>
      </c>
      <c r="B42" s="88">
        <v>0</v>
      </c>
      <c r="C42" s="88">
        <v>1036406.6</v>
      </c>
      <c r="D42" s="88"/>
      <c r="E42" s="71"/>
    </row>
    <row r="43" spans="1:5" x14ac:dyDescent="0.2">
      <c r="A43" s="94" t="s">
        <v>97</v>
      </c>
      <c r="B43" s="94">
        <v>64552319354</v>
      </c>
      <c r="C43" s="94">
        <v>91063166081.169998</v>
      </c>
      <c r="D43" s="94">
        <v>141.06877489836816</v>
      </c>
      <c r="E43" s="71"/>
    </row>
    <row r="44" spans="1:5" x14ac:dyDescent="0.2">
      <c r="A44" s="85"/>
      <c r="B44" s="88" t="s">
        <v>26</v>
      </c>
      <c r="C44" s="88"/>
      <c r="D44" s="88" t="s">
        <v>26</v>
      </c>
      <c r="E44" s="71"/>
    </row>
    <row r="45" spans="1:5" x14ac:dyDescent="0.2">
      <c r="A45" s="86" t="s">
        <v>38</v>
      </c>
      <c r="B45" s="88" t="s">
        <v>26</v>
      </c>
      <c r="C45" s="88"/>
      <c r="D45" s="88" t="s">
        <v>26</v>
      </c>
      <c r="E45" s="71"/>
    </row>
    <row r="46" spans="1:5" x14ac:dyDescent="0.2">
      <c r="A46" s="85" t="s">
        <v>109</v>
      </c>
      <c r="B46" s="88">
        <v>30106915620</v>
      </c>
      <c r="C46" s="88">
        <v>48185547937</v>
      </c>
      <c r="D46" s="88">
        <v>160.04810504397992</v>
      </c>
      <c r="E46" s="71"/>
    </row>
    <row r="47" spans="1:5" x14ac:dyDescent="0.2">
      <c r="A47" s="85" t="s">
        <v>110</v>
      </c>
      <c r="B47" s="88">
        <v>75068934380</v>
      </c>
      <c r="C47" s="88">
        <v>122308457407.55</v>
      </c>
      <c r="D47" s="88">
        <v>162.92819182489373</v>
      </c>
      <c r="E47" s="71"/>
    </row>
    <row r="48" spans="1:5" x14ac:dyDescent="0.2">
      <c r="A48" s="85" t="s">
        <v>91</v>
      </c>
      <c r="B48" s="88">
        <v>22953000000</v>
      </c>
      <c r="C48" s="88">
        <v>27785363815.510002</v>
      </c>
      <c r="D48" s="88">
        <v>121.05329941842027</v>
      </c>
      <c r="E48" s="71"/>
    </row>
    <row r="49" spans="1:5" x14ac:dyDescent="0.2">
      <c r="A49" s="92" t="s">
        <v>103</v>
      </c>
      <c r="B49" s="88">
        <v>0</v>
      </c>
      <c r="C49" s="88">
        <v>0</v>
      </c>
      <c r="D49" s="88" t="s">
        <v>26</v>
      </c>
      <c r="E49" s="71"/>
    </row>
    <row r="50" spans="1:5" x14ac:dyDescent="0.2">
      <c r="A50" s="92" t="s">
        <v>94</v>
      </c>
      <c r="B50" s="88">
        <v>150000000000</v>
      </c>
      <c r="C50" s="88">
        <v>150000000000</v>
      </c>
      <c r="D50" s="88">
        <v>100</v>
      </c>
      <c r="E50" s="71"/>
    </row>
    <row r="51" spans="1:5" x14ac:dyDescent="0.2">
      <c r="A51" s="85" t="s">
        <v>111</v>
      </c>
      <c r="B51" s="88">
        <v>0</v>
      </c>
      <c r="C51" s="88">
        <v>204147940.06999999</v>
      </c>
      <c r="D51" s="88"/>
      <c r="E51" s="71"/>
    </row>
    <row r="52" spans="1:5" x14ac:dyDescent="0.2">
      <c r="A52" s="92" t="s">
        <v>112</v>
      </c>
      <c r="B52" s="88">
        <v>0</v>
      </c>
      <c r="C52" s="88">
        <v>27842865</v>
      </c>
      <c r="D52" s="88"/>
      <c r="E52" s="71"/>
    </row>
    <row r="53" spans="1:5" x14ac:dyDescent="0.2">
      <c r="A53" s="86" t="s">
        <v>24</v>
      </c>
      <c r="B53" s="94">
        <v>278128850000</v>
      </c>
      <c r="C53" s="94">
        <v>348511359965.13</v>
      </c>
      <c r="D53" s="94">
        <v>125.30572069928381</v>
      </c>
      <c r="E53" s="71"/>
    </row>
    <row r="54" spans="1:5" x14ac:dyDescent="0.2">
      <c r="A54" s="85"/>
      <c r="B54" s="88"/>
      <c r="C54" s="88"/>
      <c r="D54" s="88"/>
      <c r="E54" s="71"/>
    </row>
    <row r="55" spans="1:5" x14ac:dyDescent="0.2">
      <c r="A55" s="96" t="s">
        <v>43</v>
      </c>
      <c r="B55" s="94">
        <v>1903021149376</v>
      </c>
      <c r="C55" s="94">
        <v>2205330767382.27</v>
      </c>
      <c r="D55" s="94">
        <v>115.88577289881394</v>
      </c>
      <c r="E55" s="71"/>
    </row>
    <row r="56" spans="1:5" x14ac:dyDescent="0.2">
      <c r="A56" s="71" t="s">
        <v>113</v>
      </c>
      <c r="E56" s="71"/>
    </row>
    <row r="57" spans="1:5" x14ac:dyDescent="0.2">
      <c r="A57" s="71"/>
      <c r="E57" s="71"/>
    </row>
    <row r="58" spans="1:5" x14ac:dyDescent="0.2">
      <c r="A58" s="71"/>
      <c r="B58" s="97"/>
      <c r="D58" s="99"/>
      <c r="E58" s="71"/>
    </row>
    <row r="59" spans="1:5" x14ac:dyDescent="0.2">
      <c r="A59" s="71" t="s">
        <v>114</v>
      </c>
      <c r="D59" s="99"/>
    </row>
    <row r="60" spans="1:5" x14ac:dyDescent="0.2">
      <c r="A60" s="71" t="s">
        <v>116</v>
      </c>
      <c r="D60" s="100"/>
    </row>
    <row r="61" spans="1:5" x14ac:dyDescent="0.2">
      <c r="D61" s="100"/>
    </row>
    <row r="62" spans="1:5" x14ac:dyDescent="0.2">
      <c r="A62" s="71"/>
      <c r="D62" s="99"/>
    </row>
    <row r="63" spans="1:5" x14ac:dyDescent="0.2">
      <c r="A63" s="58" t="s">
        <v>118</v>
      </c>
      <c r="B63" s="102"/>
      <c r="D63" s="100"/>
    </row>
    <row r="64" spans="1:5" x14ac:dyDescent="0.2">
      <c r="A64" s="71" t="s">
        <v>119</v>
      </c>
      <c r="B64" s="102"/>
      <c r="C64" s="71"/>
      <c r="D64" s="102"/>
    </row>
    <row r="65" spans="1:4" x14ac:dyDescent="0.2">
      <c r="A65" s="71"/>
      <c r="B65" s="102"/>
      <c r="C65" s="71"/>
      <c r="D65" s="102"/>
    </row>
    <row r="66" spans="1:4" x14ac:dyDescent="0.2">
      <c r="D66" s="100"/>
    </row>
    <row r="77" spans="1:4" x14ac:dyDescent="0.2">
      <c r="A77" s="71"/>
      <c r="B77" s="60"/>
    </row>
    <row r="78" spans="1:4" x14ac:dyDescent="0.2">
      <c r="A78" s="104"/>
      <c r="B78" s="60"/>
    </row>
    <row r="79" spans="1:4" x14ac:dyDescent="0.2">
      <c r="A79" s="104"/>
      <c r="B79" s="60"/>
    </row>
  </sheetData>
  <pageMargins left="0.75" right="0.75" top="1" bottom="1" header="0" footer="0"/>
  <pageSetup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D5C8E-15B4-41ED-939F-727A2A4F7810}">
  <dimension ref="A1:H368"/>
  <sheetViews>
    <sheetView workbookViewId="0">
      <selection activeCell="H1" sqref="H1:H1048576"/>
    </sheetView>
  </sheetViews>
  <sheetFormatPr baseColWidth="10" defaultColWidth="11.42578125" defaultRowHeight="12.75" x14ac:dyDescent="0.2"/>
  <cols>
    <col min="1" max="1" width="46.5703125" style="38" customWidth="1"/>
    <col min="2" max="2" width="16.140625" style="38" customWidth="1"/>
    <col min="3" max="3" width="15.7109375" style="38" customWidth="1"/>
    <col min="4" max="4" width="17" style="38" customWidth="1"/>
    <col min="5" max="5" width="19" style="38" customWidth="1"/>
    <col min="6" max="6" width="9" style="38" customWidth="1"/>
    <col min="7" max="7" width="8.7109375" style="38" customWidth="1"/>
    <col min="8" max="8" width="11.42578125" style="693"/>
    <col min="9" max="16384" width="11.42578125" style="38"/>
  </cols>
  <sheetData>
    <row r="1" spans="1:7" x14ac:dyDescent="0.2">
      <c r="A1" s="76"/>
      <c r="B1" s="77"/>
      <c r="C1" s="105"/>
      <c r="D1" s="106"/>
      <c r="E1" s="107"/>
      <c r="F1" s="108"/>
      <c r="G1" s="77"/>
    </row>
    <row r="2" spans="1:7" x14ac:dyDescent="0.2">
      <c r="A2" s="78" t="s">
        <v>87</v>
      </c>
      <c r="B2" s="79" t="s">
        <v>53</v>
      </c>
      <c r="C2" s="109" t="s">
        <v>121</v>
      </c>
      <c r="D2" s="110"/>
      <c r="E2" s="111"/>
      <c r="F2" s="109" t="s">
        <v>9</v>
      </c>
      <c r="G2" s="111"/>
    </row>
    <row r="3" spans="1:7" x14ac:dyDescent="0.2">
      <c r="A3" s="112"/>
      <c r="B3" s="79" t="s">
        <v>11</v>
      </c>
      <c r="C3" s="109" t="s">
        <v>120</v>
      </c>
      <c r="D3" s="110"/>
      <c r="E3" s="111"/>
      <c r="F3" s="113"/>
      <c r="G3" s="79"/>
    </row>
    <row r="4" spans="1:7" x14ac:dyDescent="0.2">
      <c r="A4" s="112"/>
      <c r="B4" s="112"/>
      <c r="C4" s="109" t="s">
        <v>122</v>
      </c>
      <c r="D4" s="110"/>
      <c r="E4" s="114"/>
      <c r="F4" s="116"/>
      <c r="G4" s="117"/>
    </row>
    <row r="5" spans="1:7" x14ac:dyDescent="0.2">
      <c r="A5" s="112"/>
      <c r="B5" s="112"/>
      <c r="C5" s="96" t="s">
        <v>123</v>
      </c>
      <c r="D5" s="96" t="s">
        <v>50</v>
      </c>
      <c r="E5" s="114" t="s">
        <v>124</v>
      </c>
      <c r="F5" s="83" t="s">
        <v>52</v>
      </c>
      <c r="G5" s="119" t="s">
        <v>124</v>
      </c>
    </row>
    <row r="6" spans="1:7" x14ac:dyDescent="0.2">
      <c r="A6" s="86" t="s">
        <v>25</v>
      </c>
      <c r="B6" s="120"/>
      <c r="C6" s="120"/>
      <c r="D6" s="120"/>
      <c r="E6" s="120"/>
      <c r="F6" s="121"/>
      <c r="G6" s="121"/>
    </row>
    <row r="7" spans="1:7" x14ac:dyDescent="0.2">
      <c r="A7" s="122" t="s">
        <v>125</v>
      </c>
      <c r="B7" s="88">
        <v>858584521549</v>
      </c>
      <c r="C7" s="88">
        <v>843065789182</v>
      </c>
      <c r="D7" s="88">
        <v>843065789182</v>
      </c>
      <c r="E7" s="88">
        <v>843065789182</v>
      </c>
      <c r="F7" s="123">
        <v>98.192521297844721</v>
      </c>
      <c r="G7" s="123">
        <v>98.192521297844721</v>
      </c>
    </row>
    <row r="8" spans="1:7" x14ac:dyDescent="0.2">
      <c r="A8" s="122" t="s">
        <v>126</v>
      </c>
      <c r="B8" s="88">
        <v>7000000000</v>
      </c>
      <c r="C8" s="88">
        <v>0</v>
      </c>
      <c r="D8" s="88">
        <v>0</v>
      </c>
      <c r="E8" s="88">
        <v>0</v>
      </c>
      <c r="F8" s="123">
        <v>0</v>
      </c>
      <c r="G8" s="123">
        <v>0</v>
      </c>
    </row>
    <row r="9" spans="1:7" x14ac:dyDescent="0.2">
      <c r="A9" s="122" t="s">
        <v>127</v>
      </c>
      <c r="B9" s="88">
        <v>9946525379</v>
      </c>
      <c r="C9" s="91">
        <v>4883612699.0100002</v>
      </c>
      <c r="D9" s="88">
        <v>4883612699.0100002</v>
      </c>
      <c r="E9" s="91">
        <v>4883612699.0100002</v>
      </c>
      <c r="F9" s="123">
        <v>49.098680322283428</v>
      </c>
      <c r="G9" s="123">
        <v>49.098680322283428</v>
      </c>
    </row>
    <row r="10" spans="1:7" x14ac:dyDescent="0.2">
      <c r="A10" s="85" t="s">
        <v>128</v>
      </c>
      <c r="B10" s="88">
        <v>3987094473</v>
      </c>
      <c r="C10" s="88">
        <v>3573441273.3299999</v>
      </c>
      <c r="D10" s="88">
        <v>3573441273.3299999</v>
      </c>
      <c r="E10" s="88">
        <v>2962239861.3299999</v>
      </c>
      <c r="F10" s="123">
        <v>89.625196932974703</v>
      </c>
      <c r="G10" s="123">
        <v>74.295702832973731</v>
      </c>
    </row>
    <row r="11" spans="1:7" x14ac:dyDescent="0.2">
      <c r="A11" s="124" t="s">
        <v>129</v>
      </c>
      <c r="B11" s="125">
        <v>879518141401</v>
      </c>
      <c r="C11" s="125">
        <v>851522843154.33997</v>
      </c>
      <c r="D11" s="125">
        <v>851522843154.33997</v>
      </c>
      <c r="E11" s="125">
        <v>850911641742.33997</v>
      </c>
      <c r="F11" s="126">
        <v>96.816973189198137</v>
      </c>
      <c r="G11" s="126">
        <v>96.74748043137663</v>
      </c>
    </row>
    <row r="12" spans="1:7" x14ac:dyDescent="0.2">
      <c r="A12" s="85" t="s">
        <v>130</v>
      </c>
      <c r="B12" s="89">
        <v>69724621</v>
      </c>
      <c r="C12" s="88">
        <v>69724621</v>
      </c>
      <c r="D12" s="88">
        <v>69724621</v>
      </c>
      <c r="E12" s="88">
        <v>69724621</v>
      </c>
      <c r="F12" s="123">
        <v>100</v>
      </c>
      <c r="G12" s="123">
        <v>100</v>
      </c>
    </row>
    <row r="13" spans="1:7" x14ac:dyDescent="0.2">
      <c r="A13" s="86" t="s">
        <v>97</v>
      </c>
      <c r="B13" s="127">
        <v>879587866022</v>
      </c>
      <c r="C13" s="127">
        <v>851592567775.33997</v>
      </c>
      <c r="D13" s="127">
        <v>851592567775.33997</v>
      </c>
      <c r="E13" s="127">
        <v>850981366363.33997</v>
      </c>
      <c r="F13" s="128">
        <v>96.817225506614719</v>
      </c>
      <c r="G13" s="128">
        <v>96.747738257459716</v>
      </c>
    </row>
    <row r="14" spans="1:7" x14ac:dyDescent="0.2">
      <c r="A14" s="85" t="s">
        <v>26</v>
      </c>
      <c r="B14" s="120" t="s">
        <v>26</v>
      </c>
      <c r="C14" s="120" t="s">
        <v>26</v>
      </c>
      <c r="D14" s="88"/>
      <c r="E14" s="120" t="s">
        <v>26</v>
      </c>
      <c r="F14" s="121" t="s">
        <v>26</v>
      </c>
      <c r="G14" s="121" t="s">
        <v>26</v>
      </c>
    </row>
    <row r="15" spans="1:7" x14ac:dyDescent="0.2">
      <c r="A15" s="86" t="s">
        <v>31</v>
      </c>
      <c r="B15" s="120"/>
      <c r="C15" s="85"/>
      <c r="D15" s="88"/>
      <c r="E15" s="120"/>
      <c r="F15" s="85"/>
      <c r="G15" s="85"/>
    </row>
    <row r="16" spans="1:7" x14ac:dyDescent="0.2">
      <c r="A16" s="122" t="s">
        <v>131</v>
      </c>
      <c r="B16" s="88">
        <v>476640647173</v>
      </c>
      <c r="C16" s="88">
        <v>465197940084</v>
      </c>
      <c r="D16" s="88">
        <v>465197940084</v>
      </c>
      <c r="E16" s="88">
        <v>424429204155</v>
      </c>
      <c r="F16" s="123">
        <v>97.599301033835914</v>
      </c>
      <c r="G16" s="123">
        <v>89.045952474328217</v>
      </c>
    </row>
    <row r="17" spans="1:7" x14ac:dyDescent="0.2">
      <c r="A17" s="122" t="s">
        <v>132</v>
      </c>
      <c r="B17" s="88">
        <v>190336000000</v>
      </c>
      <c r="C17" s="88">
        <v>179965627068</v>
      </c>
      <c r="D17" s="88">
        <v>179965627068</v>
      </c>
      <c r="E17" s="88">
        <v>80551813721</v>
      </c>
      <c r="F17" s="123">
        <v>94.551544147192331</v>
      </c>
      <c r="G17" s="123">
        <v>42.320850349382141</v>
      </c>
    </row>
    <row r="18" spans="1:7" x14ac:dyDescent="0.2">
      <c r="A18" s="122" t="s">
        <v>133</v>
      </c>
      <c r="B18" s="88">
        <v>500000000</v>
      </c>
      <c r="C18" s="88">
        <v>0</v>
      </c>
      <c r="D18" s="88">
        <v>0</v>
      </c>
      <c r="E18" s="88">
        <v>0</v>
      </c>
      <c r="F18" s="123">
        <v>0</v>
      </c>
      <c r="G18" s="123">
        <v>0</v>
      </c>
    </row>
    <row r="19" spans="1:7" x14ac:dyDescent="0.2">
      <c r="A19" s="122" t="s">
        <v>134</v>
      </c>
      <c r="B19" s="88">
        <v>9892309488</v>
      </c>
      <c r="C19" s="88">
        <v>1041554755</v>
      </c>
      <c r="D19" s="88">
        <v>1041554755</v>
      </c>
      <c r="E19" s="88">
        <v>986085437</v>
      </c>
      <c r="F19" s="123">
        <v>10.528934181279631</v>
      </c>
      <c r="G19" s="123">
        <v>9.9682024525838404</v>
      </c>
    </row>
    <row r="20" spans="1:7" x14ac:dyDescent="0.2">
      <c r="A20" s="92" t="s">
        <v>135</v>
      </c>
      <c r="B20" s="88">
        <v>1974448807</v>
      </c>
      <c r="C20" s="88">
        <v>1850000000</v>
      </c>
      <c r="D20" s="88">
        <v>1850000000</v>
      </c>
      <c r="E20" s="88">
        <v>1460327291</v>
      </c>
      <c r="F20" s="123">
        <v>93.697035519037385</v>
      </c>
      <c r="G20" s="123">
        <v>73.961263813106299</v>
      </c>
    </row>
    <row r="21" spans="1:7" x14ac:dyDescent="0.2">
      <c r="A21" s="92" t="s">
        <v>127</v>
      </c>
      <c r="B21" s="88">
        <v>200000000</v>
      </c>
      <c r="C21" s="88">
        <v>77542223</v>
      </c>
      <c r="D21" s="88">
        <v>77542223</v>
      </c>
      <c r="E21" s="88">
        <v>77542223</v>
      </c>
      <c r="F21" s="123">
        <v>38.771111499999996</v>
      </c>
      <c r="G21" s="123">
        <v>38.771111499999996</v>
      </c>
    </row>
    <row r="22" spans="1:7" x14ac:dyDescent="0.2">
      <c r="A22" s="85" t="s">
        <v>128</v>
      </c>
      <c r="B22" s="88">
        <v>1170521032</v>
      </c>
      <c r="C22" s="88">
        <v>992114127.83000004</v>
      </c>
      <c r="D22" s="88">
        <v>992114127.83000004</v>
      </c>
      <c r="E22" s="88">
        <v>822471227.83000004</v>
      </c>
      <c r="F22" s="123">
        <v>84.758334169769967</v>
      </c>
      <c r="G22" s="123">
        <v>70.265395097146794</v>
      </c>
    </row>
    <row r="23" spans="1:7" x14ac:dyDescent="0.2">
      <c r="A23" s="124" t="s">
        <v>129</v>
      </c>
      <c r="B23" s="125">
        <v>680713926500</v>
      </c>
      <c r="C23" s="125">
        <v>649124778257.82996</v>
      </c>
      <c r="D23" s="125">
        <v>649124778257.82996</v>
      </c>
      <c r="E23" s="125">
        <v>508327444054.83002</v>
      </c>
      <c r="F23" s="126">
        <v>95.359409142017896</v>
      </c>
      <c r="G23" s="126">
        <v>74.67563454570076</v>
      </c>
    </row>
    <row r="24" spans="1:7" x14ac:dyDescent="0.2">
      <c r="A24" s="85" t="s">
        <v>130</v>
      </c>
      <c r="B24" s="89">
        <v>38187500</v>
      </c>
      <c r="C24" s="88">
        <v>38187500</v>
      </c>
      <c r="D24" s="88">
        <v>38187500</v>
      </c>
      <c r="E24" s="88">
        <v>38187500</v>
      </c>
      <c r="F24" s="123">
        <v>100</v>
      </c>
      <c r="G24" s="123">
        <v>100</v>
      </c>
    </row>
    <row r="25" spans="1:7" x14ac:dyDescent="0.2">
      <c r="A25" s="86" t="s">
        <v>97</v>
      </c>
      <c r="B25" s="127">
        <v>680752114000</v>
      </c>
      <c r="C25" s="127">
        <v>649162965757.82996</v>
      </c>
      <c r="D25" s="127">
        <v>649162965757.82996</v>
      </c>
      <c r="E25" s="127">
        <v>508365631554.83002</v>
      </c>
      <c r="F25" s="128">
        <v>95.359669460803161</v>
      </c>
      <c r="G25" s="128">
        <v>74.677055142399468</v>
      </c>
    </row>
    <row r="26" spans="1:7" x14ac:dyDescent="0.2">
      <c r="A26" s="85"/>
      <c r="B26" s="120"/>
      <c r="C26" s="120" t="s">
        <v>26</v>
      </c>
      <c r="D26" s="120"/>
      <c r="E26" s="88"/>
      <c r="F26" s="121"/>
      <c r="G26" s="121"/>
    </row>
    <row r="27" spans="1:7" x14ac:dyDescent="0.2">
      <c r="A27" s="86" t="s">
        <v>15</v>
      </c>
      <c r="B27" s="85"/>
      <c r="C27" s="120" t="s">
        <v>26</v>
      </c>
      <c r="D27" s="120"/>
      <c r="E27" s="120" t="s">
        <v>26</v>
      </c>
      <c r="F27" s="85"/>
      <c r="G27" s="85"/>
    </row>
    <row r="28" spans="1:7" x14ac:dyDescent="0.2">
      <c r="A28" s="85" t="s">
        <v>136</v>
      </c>
      <c r="B28" s="88">
        <v>61709624553</v>
      </c>
      <c r="C28" s="88">
        <v>53542917073.459999</v>
      </c>
      <c r="D28" s="88">
        <v>53542917073.459999</v>
      </c>
      <c r="E28" s="88">
        <v>47946081390.419998</v>
      </c>
      <c r="F28" s="123">
        <v>86.765909631282994</v>
      </c>
      <c r="G28" s="123">
        <v>77.696277910815965</v>
      </c>
    </row>
    <row r="29" spans="1:7" x14ac:dyDescent="0.2">
      <c r="A29" s="85" t="s">
        <v>137</v>
      </c>
      <c r="B29" s="88">
        <v>2281058118</v>
      </c>
      <c r="C29" s="88">
        <v>0</v>
      </c>
      <c r="D29" s="88">
        <v>0</v>
      </c>
      <c r="E29" s="88">
        <v>0</v>
      </c>
      <c r="F29" s="123">
        <v>0</v>
      </c>
      <c r="G29" s="123">
        <v>0</v>
      </c>
    </row>
    <row r="30" spans="1:7" x14ac:dyDescent="0.2">
      <c r="A30" s="85" t="s">
        <v>128</v>
      </c>
      <c r="B30" s="88">
        <v>270873506</v>
      </c>
      <c r="C30" s="88">
        <v>195892581</v>
      </c>
      <c r="D30" s="88">
        <v>195892581</v>
      </c>
      <c r="E30" s="88">
        <v>160149493</v>
      </c>
      <c r="F30" s="123">
        <v>72.31884132662276</v>
      </c>
      <c r="G30" s="123">
        <v>59.123350734789106</v>
      </c>
    </row>
    <row r="31" spans="1:7" x14ac:dyDescent="0.2">
      <c r="A31" s="124" t="s">
        <v>129</v>
      </c>
      <c r="B31" s="125">
        <v>64261556177</v>
      </c>
      <c r="C31" s="125">
        <v>53738809654.459999</v>
      </c>
      <c r="D31" s="125">
        <v>53738809654.459999</v>
      </c>
      <c r="E31" s="125">
        <v>48106230883.419998</v>
      </c>
      <c r="F31" s="126">
        <v>83.625129628737156</v>
      </c>
      <c r="G31" s="126">
        <v>74.860046574218828</v>
      </c>
    </row>
    <row r="32" spans="1:7" x14ac:dyDescent="0.2">
      <c r="A32" s="85" t="s">
        <v>130</v>
      </c>
      <c r="B32" s="89">
        <v>153501677</v>
      </c>
      <c r="C32" s="88">
        <v>138283612</v>
      </c>
      <c r="D32" s="88">
        <v>138283612</v>
      </c>
      <c r="E32" s="88">
        <v>138283612</v>
      </c>
      <c r="F32" s="123">
        <v>90.086059450672977</v>
      </c>
      <c r="G32" s="123">
        <v>90.086059450672977</v>
      </c>
    </row>
    <row r="33" spans="1:7" x14ac:dyDescent="0.2">
      <c r="A33" s="85" t="s">
        <v>138</v>
      </c>
      <c r="B33" s="89">
        <v>137261500</v>
      </c>
      <c r="C33" s="88">
        <v>137261500</v>
      </c>
      <c r="D33" s="88">
        <v>137261500</v>
      </c>
      <c r="E33" s="88">
        <v>137261500</v>
      </c>
      <c r="F33" s="123">
        <v>100</v>
      </c>
      <c r="G33" s="123">
        <v>100</v>
      </c>
    </row>
    <row r="34" spans="1:7" x14ac:dyDescent="0.2">
      <c r="A34" s="86" t="s">
        <v>97</v>
      </c>
      <c r="B34" s="127">
        <v>64552319354</v>
      </c>
      <c r="C34" s="127">
        <v>54014354766.459999</v>
      </c>
      <c r="D34" s="127">
        <v>54014354766.459999</v>
      </c>
      <c r="E34" s="127">
        <v>48381775995.419998</v>
      </c>
      <c r="F34" s="128">
        <v>83.675312222709451</v>
      </c>
      <c r="G34" s="128">
        <v>74.949709754188731</v>
      </c>
    </row>
    <row r="35" spans="1:7" x14ac:dyDescent="0.2">
      <c r="A35" s="85"/>
      <c r="B35" s="120"/>
      <c r="C35" s="120" t="s">
        <v>26</v>
      </c>
      <c r="D35" s="120"/>
      <c r="E35" s="88"/>
      <c r="F35" s="121"/>
      <c r="G35" s="121"/>
    </row>
    <row r="36" spans="1:7" x14ac:dyDescent="0.2">
      <c r="A36" s="86" t="s">
        <v>38</v>
      </c>
      <c r="B36" s="88"/>
      <c r="C36" s="120" t="s">
        <v>26</v>
      </c>
      <c r="D36" s="120"/>
      <c r="E36" s="85"/>
      <c r="F36" s="85"/>
      <c r="G36" s="85"/>
    </row>
    <row r="37" spans="1:7" x14ac:dyDescent="0.2">
      <c r="A37" s="85" t="s">
        <v>139</v>
      </c>
      <c r="B37" s="88">
        <v>77693764240</v>
      </c>
      <c r="C37" s="88">
        <v>55335119720</v>
      </c>
      <c r="D37" s="88">
        <v>55335119720</v>
      </c>
      <c r="E37" s="88">
        <v>55335119720</v>
      </c>
      <c r="F37" s="123">
        <v>71.222086175496642</v>
      </c>
      <c r="G37" s="123">
        <v>71.222086175496642</v>
      </c>
    </row>
    <row r="38" spans="1:7" x14ac:dyDescent="0.2">
      <c r="A38" s="85" t="s">
        <v>140</v>
      </c>
      <c r="B38" s="88">
        <v>1206663442</v>
      </c>
      <c r="C38" s="88">
        <v>1116544607</v>
      </c>
      <c r="D38" s="88">
        <v>1116544607</v>
      </c>
      <c r="E38" s="88">
        <v>1116544607</v>
      </c>
      <c r="F38" s="123">
        <v>92.531568301213184</v>
      </c>
      <c r="G38" s="123">
        <v>92.531568301213184</v>
      </c>
    </row>
    <row r="39" spans="1:7" x14ac:dyDescent="0.2">
      <c r="A39" s="92" t="s">
        <v>141</v>
      </c>
      <c r="B39" s="88">
        <v>12212459598</v>
      </c>
      <c r="C39" s="88">
        <v>10460941998</v>
      </c>
      <c r="D39" s="88">
        <v>10460941998</v>
      </c>
      <c r="E39" s="88">
        <v>10460941998</v>
      </c>
      <c r="F39" s="123">
        <v>85.657945592820298</v>
      </c>
      <c r="G39" s="123">
        <v>85.657945592820298</v>
      </c>
    </row>
    <row r="40" spans="1:7" x14ac:dyDescent="0.2">
      <c r="A40" s="85" t="s">
        <v>142</v>
      </c>
      <c r="B40" s="88">
        <v>12520030375</v>
      </c>
      <c r="C40" s="91">
        <v>11915267443.200001</v>
      </c>
      <c r="D40" s="88">
        <v>11915267443.200001</v>
      </c>
      <c r="E40" s="88">
        <v>9966872443.2000008</v>
      </c>
      <c r="F40" s="123">
        <v>95.169636864399394</v>
      </c>
      <c r="G40" s="123">
        <v>79.607414236804516</v>
      </c>
    </row>
    <row r="41" spans="1:7" x14ac:dyDescent="0.2">
      <c r="A41" s="85" t="s">
        <v>143</v>
      </c>
      <c r="B41" s="88">
        <v>7540814522</v>
      </c>
      <c r="C41" s="88">
        <v>2873021929</v>
      </c>
      <c r="D41" s="88">
        <v>2873021929</v>
      </c>
      <c r="E41" s="88">
        <v>2873021929</v>
      </c>
      <c r="F41" s="123">
        <v>38.099623331379959</v>
      </c>
      <c r="G41" s="123">
        <v>38.099623331379959</v>
      </c>
    </row>
    <row r="42" spans="1:7" x14ac:dyDescent="0.2">
      <c r="A42" s="85" t="s">
        <v>144</v>
      </c>
      <c r="B42" s="88">
        <v>1665462398</v>
      </c>
      <c r="C42" s="88">
        <v>254353682</v>
      </c>
      <c r="D42" s="88">
        <v>254353682</v>
      </c>
      <c r="E42" s="88">
        <v>254353682</v>
      </c>
      <c r="F42" s="123">
        <v>15.272256059665178</v>
      </c>
      <c r="G42" s="123">
        <v>15.272256059665178</v>
      </c>
    </row>
    <row r="43" spans="1:7" x14ac:dyDescent="0.2">
      <c r="A43" s="85" t="s">
        <v>145</v>
      </c>
      <c r="B43" s="88">
        <v>500000000</v>
      </c>
      <c r="C43" s="88">
        <v>0</v>
      </c>
      <c r="D43" s="88">
        <v>0</v>
      </c>
      <c r="E43" s="88">
        <v>0</v>
      </c>
      <c r="F43" s="123">
        <v>0</v>
      </c>
      <c r="G43" s="123">
        <v>0</v>
      </c>
    </row>
    <row r="44" spans="1:7" x14ac:dyDescent="0.2">
      <c r="A44" s="85" t="s">
        <v>146</v>
      </c>
      <c r="B44" s="88">
        <v>2290772355</v>
      </c>
      <c r="C44" s="88">
        <v>708772355</v>
      </c>
      <c r="D44" s="88">
        <v>708772355</v>
      </c>
      <c r="E44" s="88">
        <v>46301100</v>
      </c>
      <c r="F44" s="123">
        <v>30.940322527159186</v>
      </c>
      <c r="G44" s="123">
        <v>2.0212003998974399</v>
      </c>
    </row>
    <row r="45" spans="1:7" x14ac:dyDescent="0.2">
      <c r="A45" s="85" t="s">
        <v>147</v>
      </c>
      <c r="B45" s="88">
        <v>200000000</v>
      </c>
      <c r="C45" s="88">
        <v>121117763</v>
      </c>
      <c r="D45" s="88">
        <v>121117763</v>
      </c>
      <c r="E45" s="88">
        <v>121117763</v>
      </c>
      <c r="F45" s="123">
        <v>60.558881499999998</v>
      </c>
      <c r="G45" s="123">
        <v>60.558881499999998</v>
      </c>
    </row>
    <row r="46" spans="1:7" x14ac:dyDescent="0.2">
      <c r="A46" s="85" t="s">
        <v>148</v>
      </c>
      <c r="B46" s="88">
        <v>50000000000</v>
      </c>
      <c r="C46" s="88">
        <v>50000000000</v>
      </c>
      <c r="D46" s="88">
        <v>50000000000</v>
      </c>
      <c r="E46" s="88">
        <v>0</v>
      </c>
      <c r="F46" s="123">
        <v>100</v>
      </c>
      <c r="G46" s="123">
        <v>0</v>
      </c>
    </row>
    <row r="47" spans="1:7" x14ac:dyDescent="0.2">
      <c r="A47" s="85" t="s">
        <v>149</v>
      </c>
      <c r="B47" s="88">
        <v>100000000000</v>
      </c>
      <c r="C47" s="88">
        <v>100000000000</v>
      </c>
      <c r="D47" s="88">
        <v>100000000000</v>
      </c>
      <c r="E47" s="88">
        <v>100000000000</v>
      </c>
      <c r="F47" s="123">
        <v>100</v>
      </c>
      <c r="G47" s="123">
        <v>100</v>
      </c>
    </row>
    <row r="48" spans="1:7" x14ac:dyDescent="0.2">
      <c r="A48" s="85" t="s">
        <v>128</v>
      </c>
      <c r="B48" s="88">
        <v>2462597904</v>
      </c>
      <c r="C48" s="88">
        <v>2364980487.6700001</v>
      </c>
      <c r="D48" s="88">
        <v>2364980487.6700001</v>
      </c>
      <c r="E48" s="88">
        <v>1560215872.6700001</v>
      </c>
      <c r="F48" s="123">
        <v>96.03599856186672</v>
      </c>
      <c r="G48" s="123">
        <v>63.35650128410083</v>
      </c>
    </row>
    <row r="49" spans="1:7" x14ac:dyDescent="0.2">
      <c r="A49" s="124" t="s">
        <v>129</v>
      </c>
      <c r="B49" s="125">
        <v>268292564834</v>
      </c>
      <c r="C49" s="125">
        <v>235150119984.87003</v>
      </c>
      <c r="D49" s="125">
        <v>235150119984.87003</v>
      </c>
      <c r="E49" s="125">
        <v>181734489114.87003</v>
      </c>
      <c r="F49" s="126">
        <v>87.646901482478228</v>
      </c>
      <c r="G49" s="126">
        <v>67.737430303860322</v>
      </c>
    </row>
    <row r="50" spans="1:7" x14ac:dyDescent="0.2">
      <c r="A50" s="85" t="s">
        <v>130</v>
      </c>
      <c r="B50" s="89">
        <v>9836285166</v>
      </c>
      <c r="C50" s="88">
        <v>7890017575.5</v>
      </c>
      <c r="D50" s="88">
        <v>7890017575.5</v>
      </c>
      <c r="E50" s="88">
        <v>7890017575.5</v>
      </c>
      <c r="F50" s="123">
        <v>80.213387903520243</v>
      </c>
      <c r="G50" s="123">
        <v>80.213387903520243</v>
      </c>
    </row>
    <row r="51" spans="1:7" x14ac:dyDescent="0.2">
      <c r="A51" s="86" t="s">
        <v>97</v>
      </c>
      <c r="B51" s="127">
        <v>278128850000</v>
      </c>
      <c r="C51" s="127">
        <v>243040137560.37003</v>
      </c>
      <c r="D51" s="127">
        <v>243040137560.37003</v>
      </c>
      <c r="E51" s="127">
        <v>189624506690.37003</v>
      </c>
      <c r="F51" s="128">
        <v>87.384008368916071</v>
      </c>
      <c r="G51" s="128">
        <v>68.178654134718514</v>
      </c>
    </row>
    <row r="52" spans="1:7" x14ac:dyDescent="0.2">
      <c r="A52" s="129"/>
      <c r="B52" s="85"/>
      <c r="C52" s="85"/>
      <c r="D52" s="85"/>
      <c r="E52" s="85"/>
      <c r="F52" s="85"/>
      <c r="G52" s="85"/>
    </row>
    <row r="53" spans="1:7" x14ac:dyDescent="0.2">
      <c r="A53" s="96" t="s">
        <v>121</v>
      </c>
      <c r="B53" s="127">
        <v>1903021149376</v>
      </c>
      <c r="C53" s="127">
        <v>1797810025860</v>
      </c>
      <c r="D53" s="127">
        <v>1797810025860</v>
      </c>
      <c r="E53" s="127">
        <v>1597353280603.96</v>
      </c>
      <c r="F53" s="128">
        <v>94.471363413354666</v>
      </c>
      <c r="G53" s="128">
        <v>83.937757661165861</v>
      </c>
    </row>
    <row r="54" spans="1:7" x14ac:dyDescent="0.2">
      <c r="A54" s="71" t="s">
        <v>150</v>
      </c>
    </row>
    <row r="59" spans="1:7" x14ac:dyDescent="0.2">
      <c r="A59" s="58"/>
      <c r="B59" s="101"/>
      <c r="C59" s="102"/>
      <c r="D59" s="58"/>
      <c r="E59" s="58"/>
      <c r="G59" s="102"/>
    </row>
    <row r="60" spans="1:7" x14ac:dyDescent="0.2">
      <c r="A60" s="71"/>
      <c r="B60" s="101"/>
      <c r="C60" s="102"/>
      <c r="D60" s="71"/>
      <c r="E60" s="71"/>
      <c r="F60" s="102"/>
      <c r="G60" s="102"/>
    </row>
    <row r="68" spans="2:2" x14ac:dyDescent="0.2">
      <c r="B68" s="38">
        <v>0.88849948416538083</v>
      </c>
    </row>
    <row r="368" spans="2:2" x14ac:dyDescent="0.2">
      <c r="B368" s="38">
        <v>21781893000</v>
      </c>
    </row>
  </sheetData>
  <pageMargins left="0.75" right="0.75" top="1" bottom="1" header="0" footer="0"/>
  <pageSetup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43727-1FFF-4392-A294-6840FCCD8654}">
  <dimension ref="A1:E80"/>
  <sheetViews>
    <sheetView workbookViewId="0">
      <pane xSplit="1" ySplit="10" topLeftCell="B11" activePane="bottomRight" state="frozen"/>
      <selection activeCell="B27" sqref="B27"/>
      <selection pane="topRight" activeCell="B27" sqref="B27"/>
      <selection pane="bottomLeft" activeCell="B27" sqref="B27"/>
      <selection pane="bottomRight" activeCell="C1" sqref="C1:D1048576"/>
    </sheetView>
  </sheetViews>
  <sheetFormatPr baseColWidth="10" defaultColWidth="11.42578125" defaultRowHeight="12.75" x14ac:dyDescent="0.2"/>
  <cols>
    <col min="1" max="1" width="47.140625" style="38" bestFit="1" customWidth="1"/>
    <col min="2" max="2" width="16.5703125" style="38" customWidth="1"/>
    <col min="3" max="3" width="17.42578125" style="38" customWidth="1"/>
    <col min="4" max="4" width="9.140625" style="38" customWidth="1"/>
    <col min="5" max="16384" width="11.42578125" style="38"/>
  </cols>
  <sheetData>
    <row r="1" spans="1:5" x14ac:dyDescent="0.2">
      <c r="A1" s="74" t="s">
        <v>83</v>
      </c>
      <c r="B1" s="75"/>
      <c r="C1" s="75"/>
      <c r="D1" s="75"/>
      <c r="E1" s="71"/>
    </row>
    <row r="2" spans="1:5" x14ac:dyDescent="0.2">
      <c r="A2" s="74" t="s">
        <v>84</v>
      </c>
      <c r="B2" s="75"/>
      <c r="C2" s="75"/>
      <c r="D2" s="75"/>
      <c r="E2" s="71"/>
    </row>
    <row r="3" spans="1:5" x14ac:dyDescent="0.2">
      <c r="A3" s="74" t="s">
        <v>85</v>
      </c>
      <c r="B3" s="75"/>
      <c r="C3" s="75"/>
      <c r="D3" s="75"/>
      <c r="E3" s="71"/>
    </row>
    <row r="4" spans="1:5" x14ac:dyDescent="0.2">
      <c r="A4" s="74" t="s">
        <v>151</v>
      </c>
      <c r="B4" s="75"/>
      <c r="C4" s="75"/>
      <c r="D4" s="75"/>
      <c r="E4" s="71"/>
    </row>
    <row r="5" spans="1:5" x14ac:dyDescent="0.2">
      <c r="A5" s="75"/>
      <c r="B5" s="75"/>
      <c r="C5" s="75"/>
      <c r="D5" s="71"/>
      <c r="E5" s="71"/>
    </row>
    <row r="6" spans="1:5" x14ac:dyDescent="0.2">
      <c r="A6" s="76"/>
      <c r="B6" s="77"/>
      <c r="C6" s="77"/>
      <c r="D6" s="77"/>
      <c r="E6" s="71"/>
    </row>
    <row r="7" spans="1:5" x14ac:dyDescent="0.2">
      <c r="A7" s="78" t="s">
        <v>87</v>
      </c>
      <c r="B7" s="79" t="s">
        <v>53</v>
      </c>
      <c r="C7" s="79" t="s">
        <v>88</v>
      </c>
      <c r="D7" s="79" t="s">
        <v>14</v>
      </c>
      <c r="E7" s="71"/>
    </row>
    <row r="8" spans="1:5" x14ac:dyDescent="0.2">
      <c r="A8" s="80"/>
      <c r="B8" s="79" t="s">
        <v>11</v>
      </c>
      <c r="C8" s="79" t="s">
        <v>89</v>
      </c>
      <c r="D8" s="79" t="s">
        <v>9</v>
      </c>
      <c r="E8" s="71"/>
    </row>
    <row r="9" spans="1:5" x14ac:dyDescent="0.2">
      <c r="A9" s="81"/>
      <c r="B9" s="82"/>
      <c r="C9" s="79" t="s">
        <v>12</v>
      </c>
      <c r="D9" s="82"/>
      <c r="E9" s="71"/>
    </row>
    <row r="10" spans="1:5" x14ac:dyDescent="0.2">
      <c r="A10" s="84"/>
      <c r="B10" s="85"/>
      <c r="C10" s="85"/>
      <c r="D10" s="85"/>
      <c r="E10" s="71"/>
    </row>
    <row r="11" spans="1:5" x14ac:dyDescent="0.2">
      <c r="A11" s="86" t="s">
        <v>25</v>
      </c>
      <c r="B11" s="85"/>
      <c r="C11" s="88"/>
      <c r="D11" s="87"/>
      <c r="E11" s="71"/>
    </row>
    <row r="12" spans="1:5" x14ac:dyDescent="0.2">
      <c r="A12" s="85" t="s">
        <v>90</v>
      </c>
      <c r="B12" s="88">
        <v>690141331615</v>
      </c>
      <c r="C12" s="88">
        <v>959511546830.71997</v>
      </c>
      <c r="D12" s="88">
        <v>139.03116693291889</v>
      </c>
      <c r="E12" s="71"/>
    </row>
    <row r="13" spans="1:5" x14ac:dyDescent="0.2">
      <c r="A13" s="85" t="s">
        <v>152</v>
      </c>
      <c r="B13" s="88">
        <v>2250591515</v>
      </c>
      <c r="C13" s="88">
        <v>1947221395</v>
      </c>
      <c r="D13" s="88">
        <v>86.520427275315654</v>
      </c>
      <c r="E13" s="71"/>
    </row>
    <row r="14" spans="1:5" x14ac:dyDescent="0.2">
      <c r="A14" s="85" t="s">
        <v>153</v>
      </c>
      <c r="B14" s="88">
        <v>682319392</v>
      </c>
      <c r="C14" s="88">
        <v>677139150</v>
      </c>
      <c r="D14" s="88">
        <v>99.240789275413121</v>
      </c>
      <c r="E14" s="71"/>
    </row>
    <row r="15" spans="1:5" x14ac:dyDescent="0.2">
      <c r="A15" s="85" t="s">
        <v>91</v>
      </c>
      <c r="B15" s="88">
        <v>7828444683</v>
      </c>
      <c r="C15" s="88">
        <v>37228394125.080002</v>
      </c>
      <c r="D15" s="88">
        <v>475.55287969172201</v>
      </c>
      <c r="E15" s="71"/>
    </row>
    <row r="16" spans="1:5" x14ac:dyDescent="0.2">
      <c r="A16" s="85" t="s">
        <v>92</v>
      </c>
      <c r="B16" s="88">
        <v>11916099180</v>
      </c>
      <c r="C16" s="88">
        <v>13909679681.309998</v>
      </c>
      <c r="D16" s="88">
        <v>116.73014357463578</v>
      </c>
      <c r="E16" s="71"/>
    </row>
    <row r="17" spans="1:5" x14ac:dyDescent="0.2">
      <c r="A17" s="85" t="s">
        <v>154</v>
      </c>
      <c r="B17" s="88">
        <v>171540099112</v>
      </c>
      <c r="C17" s="88">
        <v>171540099112</v>
      </c>
      <c r="D17" s="88">
        <v>100</v>
      </c>
      <c r="E17" s="71"/>
    </row>
    <row r="18" spans="1:5" x14ac:dyDescent="0.2">
      <c r="A18" s="92" t="s">
        <v>95</v>
      </c>
      <c r="B18" s="88">
        <v>0</v>
      </c>
      <c r="C18" s="88">
        <v>1517496.2</v>
      </c>
      <c r="D18" s="88"/>
      <c r="E18" s="71"/>
    </row>
    <row r="19" spans="1:5" x14ac:dyDescent="0.2">
      <c r="A19" s="92" t="s">
        <v>96</v>
      </c>
      <c r="B19" s="88">
        <v>0</v>
      </c>
      <c r="C19" s="88">
        <v>0</v>
      </c>
      <c r="D19" s="88"/>
      <c r="E19" s="71"/>
    </row>
    <row r="20" spans="1:5" x14ac:dyDescent="0.2">
      <c r="A20" s="94" t="s">
        <v>97</v>
      </c>
      <c r="B20" s="94">
        <v>884358885497</v>
      </c>
      <c r="C20" s="127">
        <v>1184815597790.3098</v>
      </c>
      <c r="D20" s="94">
        <v>133.97452292509689</v>
      </c>
      <c r="E20" s="71"/>
    </row>
    <row r="21" spans="1:5" x14ac:dyDescent="0.2">
      <c r="A21" s="85"/>
      <c r="B21" s="85"/>
      <c r="C21" s="88"/>
      <c r="D21" s="85"/>
      <c r="E21" s="71"/>
    </row>
    <row r="22" spans="1:5" x14ac:dyDescent="0.2">
      <c r="A22" s="86" t="s">
        <v>31</v>
      </c>
      <c r="B22" s="88"/>
      <c r="C22" s="88"/>
      <c r="D22" s="88"/>
      <c r="E22" s="71"/>
    </row>
    <row r="23" spans="1:5" x14ac:dyDescent="0.2">
      <c r="A23" s="85" t="s">
        <v>98</v>
      </c>
      <c r="B23" s="88">
        <v>334020776514</v>
      </c>
      <c r="C23" s="88">
        <v>515947018603.65002</v>
      </c>
      <c r="D23" s="88">
        <v>154.46554672087137</v>
      </c>
      <c r="E23" s="71"/>
    </row>
    <row r="24" spans="1:5" x14ac:dyDescent="0.2">
      <c r="A24" s="85" t="s">
        <v>155</v>
      </c>
      <c r="B24" s="88">
        <v>107764134000</v>
      </c>
      <c r="C24" s="88">
        <v>92181758679</v>
      </c>
      <c r="D24" s="88">
        <v>85.540295511491792</v>
      </c>
      <c r="E24" s="71"/>
    </row>
    <row r="25" spans="1:5" x14ac:dyDescent="0.2">
      <c r="A25" s="85" t="s">
        <v>101</v>
      </c>
      <c r="B25" s="88">
        <v>56253120000</v>
      </c>
      <c r="C25" s="88">
        <v>57016778450.160004</v>
      </c>
      <c r="D25" s="88">
        <v>101.35753972430331</v>
      </c>
      <c r="E25" s="71"/>
    </row>
    <row r="26" spans="1:5" x14ac:dyDescent="0.2">
      <c r="A26" s="85" t="s">
        <v>102</v>
      </c>
      <c r="B26" s="88">
        <v>2074768592</v>
      </c>
      <c r="C26" s="88">
        <v>3092785350</v>
      </c>
      <c r="D26" s="88">
        <v>149.06652057127343</v>
      </c>
      <c r="E26" s="71"/>
    </row>
    <row r="27" spans="1:5" x14ac:dyDescent="0.2">
      <c r="A27" s="85" t="s">
        <v>91</v>
      </c>
      <c r="B27" s="88">
        <v>84887200894</v>
      </c>
      <c r="C27" s="88">
        <v>78206979840.839996</v>
      </c>
      <c r="D27" s="88">
        <v>92.130473165793632</v>
      </c>
      <c r="E27" s="71"/>
    </row>
    <row r="28" spans="1:5" x14ac:dyDescent="0.2">
      <c r="A28" s="85" t="s">
        <v>92</v>
      </c>
      <c r="B28" s="88">
        <v>0</v>
      </c>
      <c r="C28" s="88">
        <v>1266727349.6299999</v>
      </c>
      <c r="D28" s="88"/>
      <c r="E28" s="71"/>
    </row>
    <row r="29" spans="1:5" x14ac:dyDescent="0.2">
      <c r="A29" s="92" t="s">
        <v>104</v>
      </c>
      <c r="B29" s="88">
        <v>0</v>
      </c>
      <c r="C29" s="88">
        <v>259456401.40000001</v>
      </c>
      <c r="D29" s="88"/>
      <c r="E29" s="71"/>
    </row>
    <row r="30" spans="1:5" x14ac:dyDescent="0.2">
      <c r="A30" s="92" t="s">
        <v>105</v>
      </c>
      <c r="B30" s="88">
        <v>0</v>
      </c>
      <c r="C30" s="88">
        <v>1417063</v>
      </c>
      <c r="D30" s="88" t="s">
        <v>26</v>
      </c>
      <c r="E30" s="71"/>
    </row>
    <row r="31" spans="1:5" x14ac:dyDescent="0.2">
      <c r="A31" s="92" t="s">
        <v>96</v>
      </c>
      <c r="B31" s="88">
        <v>0</v>
      </c>
      <c r="C31" s="88">
        <v>9704605984.6900005</v>
      </c>
      <c r="D31" s="88"/>
      <c r="E31" s="71"/>
    </row>
    <row r="32" spans="1:5" x14ac:dyDescent="0.2">
      <c r="A32" s="94" t="s">
        <v>97</v>
      </c>
      <c r="B32" s="94">
        <v>585000000000</v>
      </c>
      <c r="C32" s="127">
        <v>757677527722.37</v>
      </c>
      <c r="D32" s="94">
        <v>129.51752610638803</v>
      </c>
      <c r="E32" s="71"/>
    </row>
    <row r="33" spans="1:5" x14ac:dyDescent="0.2">
      <c r="A33" s="85"/>
      <c r="B33" s="88"/>
      <c r="C33" s="88"/>
      <c r="D33" s="88"/>
      <c r="E33" s="71"/>
    </row>
    <row r="34" spans="1:5" x14ac:dyDescent="0.2">
      <c r="A34" s="86" t="s">
        <v>15</v>
      </c>
      <c r="B34" s="88"/>
      <c r="C34" s="88"/>
      <c r="D34" s="88"/>
      <c r="E34" s="71"/>
    </row>
    <row r="35" spans="1:5" x14ac:dyDescent="0.2">
      <c r="A35" s="85" t="s">
        <v>156</v>
      </c>
      <c r="B35" s="88">
        <v>18825841263</v>
      </c>
      <c r="C35" s="88">
        <v>13868515932.35</v>
      </c>
      <c r="D35" s="88">
        <v>73.667443269092857</v>
      </c>
      <c r="E35" s="71"/>
    </row>
    <row r="36" spans="1:5" x14ac:dyDescent="0.2">
      <c r="A36" s="85" t="s">
        <v>107</v>
      </c>
      <c r="B36" s="88">
        <v>1003000000</v>
      </c>
      <c r="C36" s="88">
        <v>924741232</v>
      </c>
      <c r="D36" s="88">
        <v>92.19753060817547</v>
      </c>
      <c r="E36" s="71"/>
    </row>
    <row r="37" spans="1:5" x14ac:dyDescent="0.2">
      <c r="A37" s="85" t="s">
        <v>157</v>
      </c>
      <c r="B37" s="88">
        <v>234000000</v>
      </c>
      <c r="C37" s="88">
        <v>91769305</v>
      </c>
      <c r="D37" s="88">
        <v>39.217651709401707</v>
      </c>
      <c r="E37" s="71"/>
    </row>
    <row r="38" spans="1:5" x14ac:dyDescent="0.2">
      <c r="A38" s="85" t="s">
        <v>91</v>
      </c>
      <c r="B38" s="88">
        <v>15382758536</v>
      </c>
      <c r="C38" s="88">
        <v>20119339947.389999</v>
      </c>
      <c r="D38" s="88">
        <v>130.79149555851808</v>
      </c>
      <c r="E38" s="71"/>
    </row>
    <row r="39" spans="1:5" x14ac:dyDescent="0.2">
      <c r="A39" s="85" t="s">
        <v>92</v>
      </c>
      <c r="B39" s="88">
        <v>0</v>
      </c>
      <c r="C39" s="88">
        <v>24321165.109999999</v>
      </c>
      <c r="D39" s="88"/>
      <c r="E39" s="71"/>
    </row>
    <row r="40" spans="1:5" x14ac:dyDescent="0.2">
      <c r="A40" s="85" t="s">
        <v>154</v>
      </c>
      <c r="B40" s="88">
        <v>119338817102</v>
      </c>
      <c r="C40" s="88">
        <v>119338817102</v>
      </c>
      <c r="D40" s="88">
        <v>100</v>
      </c>
      <c r="E40" s="71"/>
    </row>
    <row r="41" spans="1:5" x14ac:dyDescent="0.2">
      <c r="A41" s="92" t="s">
        <v>95</v>
      </c>
      <c r="B41" s="88">
        <v>0</v>
      </c>
      <c r="C41" s="88">
        <v>1358001.2</v>
      </c>
      <c r="D41" s="88"/>
      <c r="E41" s="71"/>
    </row>
    <row r="42" spans="1:5" x14ac:dyDescent="0.2">
      <c r="A42" s="94" t="s">
        <v>97</v>
      </c>
      <c r="B42" s="94">
        <v>154784416901</v>
      </c>
      <c r="C42" s="94">
        <v>154368862685.05002</v>
      </c>
      <c r="D42" s="94">
        <v>99.73152709796635</v>
      </c>
      <c r="E42" s="71"/>
    </row>
    <row r="43" spans="1:5" x14ac:dyDescent="0.2">
      <c r="A43" s="85"/>
      <c r="B43" s="88" t="s">
        <v>26</v>
      </c>
      <c r="C43" s="88"/>
      <c r="D43" s="88" t="s">
        <v>26</v>
      </c>
      <c r="E43" s="71"/>
    </row>
    <row r="44" spans="1:5" x14ac:dyDescent="0.2">
      <c r="A44" s="86" t="s">
        <v>38</v>
      </c>
      <c r="B44" s="88" t="s">
        <v>26</v>
      </c>
      <c r="C44" s="88"/>
      <c r="D44" s="88" t="s">
        <v>26</v>
      </c>
      <c r="E44" s="71"/>
    </row>
    <row r="45" spans="1:5" x14ac:dyDescent="0.2">
      <c r="A45" s="85" t="s">
        <v>109</v>
      </c>
      <c r="B45" s="88">
        <v>31958170361</v>
      </c>
      <c r="C45" s="88">
        <v>54574633644</v>
      </c>
      <c r="D45" s="88">
        <v>170.76895525470974</v>
      </c>
      <c r="E45" s="71"/>
    </row>
    <row r="46" spans="1:5" x14ac:dyDescent="0.2">
      <c r="A46" s="85" t="s">
        <v>110</v>
      </c>
      <c r="B46" s="88">
        <v>79684874532</v>
      </c>
      <c r="C46" s="91">
        <v>139017145310</v>
      </c>
      <c r="D46" s="88">
        <v>174.45863612946172</v>
      </c>
      <c r="E46" s="71"/>
    </row>
    <row r="47" spans="1:5" x14ac:dyDescent="0.2">
      <c r="A47" s="85" t="s">
        <v>158</v>
      </c>
      <c r="B47" s="88">
        <v>671941755</v>
      </c>
      <c r="C47" s="88">
        <v>419873324.13</v>
      </c>
      <c r="D47" s="88">
        <v>62.48656539137086</v>
      </c>
      <c r="E47" s="71"/>
    </row>
    <row r="48" spans="1:5" x14ac:dyDescent="0.2">
      <c r="A48" s="85" t="s">
        <v>91</v>
      </c>
      <c r="B48" s="88">
        <v>28669903024</v>
      </c>
      <c r="C48" s="88">
        <v>26119092324.580002</v>
      </c>
      <c r="D48" s="88">
        <v>91.102827598388885</v>
      </c>
      <c r="E48" s="71"/>
    </row>
    <row r="49" spans="1:5" x14ac:dyDescent="0.2">
      <c r="A49" s="85" t="s">
        <v>154</v>
      </c>
      <c r="B49" s="88">
        <v>70000000000</v>
      </c>
      <c r="C49" s="88">
        <v>70000000000</v>
      </c>
      <c r="D49" s="88">
        <v>100</v>
      </c>
      <c r="E49" s="71"/>
    </row>
    <row r="50" spans="1:5" x14ac:dyDescent="0.2">
      <c r="A50" s="92" t="s">
        <v>104</v>
      </c>
      <c r="B50" s="88">
        <v>0</v>
      </c>
      <c r="C50" s="88">
        <v>3090000</v>
      </c>
      <c r="D50" s="88"/>
      <c r="E50" s="71"/>
    </row>
    <row r="51" spans="1:5" x14ac:dyDescent="0.2">
      <c r="A51" s="92" t="s">
        <v>159</v>
      </c>
      <c r="B51" s="88">
        <v>0</v>
      </c>
      <c r="C51" s="88">
        <v>408954824.73000002</v>
      </c>
      <c r="D51" s="88"/>
      <c r="E51" s="71"/>
    </row>
    <row r="52" spans="1:5" x14ac:dyDescent="0.2">
      <c r="A52" s="86" t="s">
        <v>24</v>
      </c>
      <c r="B52" s="94">
        <v>210984889672</v>
      </c>
      <c r="C52" s="94">
        <v>290542789427.44</v>
      </c>
      <c r="D52" s="94">
        <v>137.70786613160865</v>
      </c>
      <c r="E52" s="71"/>
    </row>
    <row r="53" spans="1:5" x14ac:dyDescent="0.2">
      <c r="A53" s="85"/>
      <c r="B53" s="88"/>
      <c r="C53" s="88"/>
      <c r="D53" s="88"/>
      <c r="E53" s="71"/>
    </row>
    <row r="54" spans="1:5" x14ac:dyDescent="0.2">
      <c r="A54" s="96" t="s">
        <v>43</v>
      </c>
      <c r="B54" s="94">
        <v>1835128192070</v>
      </c>
      <c r="C54" s="94">
        <v>2387404777625.1699</v>
      </c>
      <c r="D54" s="94">
        <v>130.09471425166268</v>
      </c>
      <c r="E54" s="71"/>
    </row>
    <row r="55" spans="1:5" x14ac:dyDescent="0.2">
      <c r="A55" s="71" t="s">
        <v>150</v>
      </c>
      <c r="E55" s="71"/>
    </row>
    <row r="56" spans="1:5" x14ac:dyDescent="0.2">
      <c r="A56" s="71"/>
      <c r="C56" s="97"/>
      <c r="E56" s="71"/>
    </row>
    <row r="57" spans="1:5" x14ac:dyDescent="0.2">
      <c r="A57" s="71"/>
      <c r="C57" s="97"/>
      <c r="E57" s="71"/>
    </row>
    <row r="58" spans="1:5" x14ac:dyDescent="0.2">
      <c r="A58" s="71"/>
      <c r="B58" s="97"/>
      <c r="C58" s="97"/>
      <c r="D58" s="99"/>
      <c r="E58" s="71"/>
    </row>
    <row r="59" spans="1:5" x14ac:dyDescent="0.2">
      <c r="A59" s="58" t="s">
        <v>160</v>
      </c>
      <c r="B59" s="102"/>
      <c r="C59" s="56"/>
      <c r="D59" s="99"/>
    </row>
    <row r="60" spans="1:5" x14ac:dyDescent="0.2">
      <c r="A60" s="102"/>
      <c r="B60" s="102"/>
      <c r="C60" s="130"/>
      <c r="D60" s="100"/>
    </row>
    <row r="61" spans="1:5" x14ac:dyDescent="0.2">
      <c r="A61" s="102"/>
      <c r="B61" s="102"/>
      <c r="C61" s="102"/>
      <c r="D61" s="100"/>
    </row>
    <row r="62" spans="1:5" x14ac:dyDescent="0.2">
      <c r="A62" s="71"/>
      <c r="B62" s="97"/>
      <c r="C62" s="97"/>
      <c r="D62" s="99"/>
    </row>
    <row r="63" spans="1:5" x14ac:dyDescent="0.2">
      <c r="A63" s="71"/>
      <c r="C63" s="97"/>
      <c r="D63" s="100"/>
    </row>
    <row r="64" spans="1:5" x14ac:dyDescent="0.2">
      <c r="A64" s="71"/>
      <c r="C64" s="97"/>
      <c r="D64" s="100"/>
    </row>
    <row r="65" spans="1:4" x14ac:dyDescent="0.2">
      <c r="C65" s="97"/>
      <c r="D65" s="100"/>
    </row>
    <row r="66" spans="1:4" x14ac:dyDescent="0.2">
      <c r="A66" s="38" t="s">
        <v>162</v>
      </c>
      <c r="C66" s="97"/>
      <c r="D66" s="100"/>
    </row>
    <row r="67" spans="1:4" x14ac:dyDescent="0.2">
      <c r="C67" s="97"/>
    </row>
    <row r="68" spans="1:4" x14ac:dyDescent="0.2">
      <c r="C68" s="97"/>
    </row>
    <row r="69" spans="1:4" x14ac:dyDescent="0.2">
      <c r="C69" s="97"/>
    </row>
    <row r="70" spans="1:4" x14ac:dyDescent="0.2">
      <c r="C70" s="97"/>
    </row>
    <row r="71" spans="1:4" x14ac:dyDescent="0.2">
      <c r="C71" s="97"/>
    </row>
    <row r="72" spans="1:4" x14ac:dyDescent="0.2">
      <c r="C72" s="97"/>
    </row>
    <row r="73" spans="1:4" x14ac:dyDescent="0.2">
      <c r="C73" s="97"/>
    </row>
    <row r="74" spans="1:4" x14ac:dyDescent="0.2">
      <c r="C74" s="97"/>
    </row>
    <row r="75" spans="1:4" x14ac:dyDescent="0.2">
      <c r="C75" s="97"/>
    </row>
    <row r="76" spans="1:4" x14ac:dyDescent="0.2">
      <c r="C76" s="97"/>
    </row>
    <row r="77" spans="1:4" x14ac:dyDescent="0.2">
      <c r="C77" s="97"/>
    </row>
    <row r="78" spans="1:4" x14ac:dyDescent="0.2">
      <c r="B78" s="60"/>
      <c r="C78" s="97"/>
    </row>
    <row r="79" spans="1:4" x14ac:dyDescent="0.2">
      <c r="B79" s="60"/>
      <c r="C79" s="97"/>
    </row>
    <row r="80" spans="1:4" x14ac:dyDescent="0.2">
      <c r="B80" s="60"/>
    </row>
  </sheetData>
  <pageMargins left="0.75" right="0.75" top="1" bottom="1" header="0" footer="0"/>
  <pageSetup orientation="portrait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315B5-7507-427C-B75F-5E3A1DFB3FA6}">
  <dimension ref="A1:G370"/>
  <sheetViews>
    <sheetView workbookViewId="0">
      <selection activeCell="H1" sqref="H1:K1048576"/>
    </sheetView>
  </sheetViews>
  <sheetFormatPr baseColWidth="10" defaultColWidth="11.42578125" defaultRowHeight="12.75" x14ac:dyDescent="0.2"/>
  <cols>
    <col min="1" max="1" width="46.5703125" style="38" customWidth="1"/>
    <col min="2" max="2" width="16.140625" style="38" customWidth="1"/>
    <col min="3" max="3" width="15.7109375" style="38" customWidth="1"/>
    <col min="4" max="4" width="17" style="38" customWidth="1"/>
    <col min="5" max="5" width="19" style="38" customWidth="1"/>
    <col min="6" max="6" width="9" style="38" customWidth="1"/>
    <col min="7" max="7" width="8.7109375" style="38" customWidth="1"/>
    <col min="8" max="16384" width="11.42578125" style="38"/>
  </cols>
  <sheetData>
    <row r="1" spans="1:7" x14ac:dyDescent="0.2">
      <c r="A1" s="76"/>
      <c r="B1" s="77"/>
      <c r="C1" s="105"/>
      <c r="D1" s="106"/>
      <c r="E1" s="107"/>
      <c r="F1" s="108"/>
      <c r="G1" s="77"/>
    </row>
    <row r="2" spans="1:7" x14ac:dyDescent="0.2">
      <c r="A2" s="78" t="s">
        <v>87</v>
      </c>
      <c r="B2" s="79" t="s">
        <v>53</v>
      </c>
      <c r="C2" s="109" t="s">
        <v>121</v>
      </c>
      <c r="D2" s="110"/>
      <c r="E2" s="111"/>
      <c r="F2" s="109" t="s">
        <v>9</v>
      </c>
      <c r="G2" s="111"/>
    </row>
    <row r="3" spans="1:7" x14ac:dyDescent="0.2">
      <c r="A3" s="112"/>
      <c r="B3" s="79" t="s">
        <v>11</v>
      </c>
      <c r="C3" s="109" t="s">
        <v>120</v>
      </c>
      <c r="D3" s="110"/>
      <c r="E3" s="111"/>
      <c r="F3" s="113"/>
      <c r="G3" s="79"/>
    </row>
    <row r="4" spans="1:7" x14ac:dyDescent="0.2">
      <c r="A4" s="112"/>
      <c r="B4" s="112"/>
      <c r="C4" s="109" t="s">
        <v>163</v>
      </c>
      <c r="D4" s="110"/>
      <c r="E4" s="114"/>
      <c r="F4" s="116"/>
      <c r="G4" s="117"/>
    </row>
    <row r="5" spans="1:7" x14ac:dyDescent="0.2">
      <c r="A5" s="112"/>
      <c r="B5" s="112"/>
      <c r="C5" s="96" t="s">
        <v>123</v>
      </c>
      <c r="D5" s="96" t="s">
        <v>50</v>
      </c>
      <c r="E5" s="114" t="s">
        <v>124</v>
      </c>
      <c r="F5" s="83" t="s">
        <v>52</v>
      </c>
      <c r="G5" s="119" t="s">
        <v>124</v>
      </c>
    </row>
    <row r="6" spans="1:7" x14ac:dyDescent="0.2">
      <c r="A6" s="86" t="s">
        <v>25</v>
      </c>
      <c r="B6" s="120"/>
      <c r="C6" s="120"/>
      <c r="D6" s="120"/>
      <c r="E6" s="88"/>
      <c r="F6" s="121"/>
      <c r="G6" s="121"/>
    </row>
    <row r="7" spans="1:7" x14ac:dyDescent="0.2">
      <c r="A7" s="122" t="s">
        <v>164</v>
      </c>
      <c r="B7" s="88">
        <v>851248360513</v>
      </c>
      <c r="C7" s="88">
        <v>742975528571</v>
      </c>
      <c r="D7" s="88">
        <v>742975528571</v>
      </c>
      <c r="E7" s="88">
        <v>742975528571</v>
      </c>
      <c r="F7" s="123">
        <v>87.28070009124599</v>
      </c>
      <c r="G7" s="123">
        <v>87.28070009124599</v>
      </c>
    </row>
    <row r="8" spans="1:7" x14ac:dyDescent="0.2">
      <c r="A8" s="122" t="s">
        <v>126</v>
      </c>
      <c r="B8" s="88">
        <v>5423949792</v>
      </c>
      <c r="C8" s="88">
        <v>2495078000</v>
      </c>
      <c r="D8" s="88">
        <v>2495078000</v>
      </c>
      <c r="E8" s="88">
        <v>2495078000</v>
      </c>
      <c r="F8" s="123">
        <v>46.001126405706962</v>
      </c>
      <c r="G8" s="123">
        <v>46.001126405706962</v>
      </c>
    </row>
    <row r="9" spans="1:7" x14ac:dyDescent="0.2">
      <c r="A9" s="122" t="s">
        <v>165</v>
      </c>
      <c r="B9" s="88">
        <v>23500000000</v>
      </c>
      <c r="C9" s="91">
        <v>23494547631.830002</v>
      </c>
      <c r="D9" s="88">
        <v>23494547631.830002</v>
      </c>
      <c r="E9" s="88">
        <v>7722642662.6000004</v>
      </c>
      <c r="F9" s="123">
        <v>99.976798433319161</v>
      </c>
      <c r="G9" s="123">
        <v>32.862309202553192</v>
      </c>
    </row>
    <row r="10" spans="1:7" x14ac:dyDescent="0.2">
      <c r="A10" s="85" t="s">
        <v>128</v>
      </c>
      <c r="B10" s="88">
        <v>4186575192</v>
      </c>
      <c r="C10" s="91">
        <v>4092177954.3299999</v>
      </c>
      <c r="D10" s="88">
        <v>4092177954.3299999</v>
      </c>
      <c r="E10" s="88">
        <v>3468457970.3299999</v>
      </c>
      <c r="F10" s="123">
        <v>97.745239644796527</v>
      </c>
      <c r="G10" s="123">
        <v>82.84714381716519</v>
      </c>
    </row>
    <row r="11" spans="1:7" x14ac:dyDescent="0.2">
      <c r="A11" s="86" t="s">
        <v>97</v>
      </c>
      <c r="B11" s="127">
        <v>884358885497</v>
      </c>
      <c r="C11" s="127">
        <v>773057332157.15991</v>
      </c>
      <c r="D11" s="127">
        <v>773057332157.15991</v>
      </c>
      <c r="E11" s="127">
        <v>756661707203.92993</v>
      </c>
      <c r="F11" s="128">
        <v>87.414436020814122</v>
      </c>
      <c r="G11" s="128">
        <v>85.560479983043805</v>
      </c>
    </row>
    <row r="12" spans="1:7" x14ac:dyDescent="0.2">
      <c r="A12" s="85" t="s">
        <v>26</v>
      </c>
      <c r="B12" s="120"/>
      <c r="C12" s="120" t="s">
        <v>26</v>
      </c>
      <c r="D12" s="88"/>
      <c r="E12" s="120" t="s">
        <v>26</v>
      </c>
      <c r="F12" s="121" t="s">
        <v>26</v>
      </c>
      <c r="G12" s="121" t="s">
        <v>26</v>
      </c>
    </row>
    <row r="13" spans="1:7" x14ac:dyDescent="0.2">
      <c r="A13" s="86" t="s">
        <v>31</v>
      </c>
      <c r="B13" s="120"/>
      <c r="C13" s="85"/>
      <c r="D13" s="88"/>
      <c r="E13" s="120"/>
      <c r="F13" s="85"/>
      <c r="G13" s="85"/>
    </row>
    <row r="14" spans="1:7" x14ac:dyDescent="0.2">
      <c r="A14" s="122" t="s">
        <v>166</v>
      </c>
      <c r="B14" s="88">
        <v>470126648975</v>
      </c>
      <c r="C14" s="88">
        <v>462253995915</v>
      </c>
      <c r="D14" s="88">
        <v>462253995915</v>
      </c>
      <c r="E14" s="88">
        <v>443037316000</v>
      </c>
      <c r="F14" s="123">
        <v>98.325418676613111</v>
      </c>
      <c r="G14" s="123">
        <v>94.237864831942233</v>
      </c>
    </row>
    <row r="15" spans="1:7" x14ac:dyDescent="0.2">
      <c r="A15" s="122" t="s">
        <v>132</v>
      </c>
      <c r="B15" s="88">
        <v>107764134000</v>
      </c>
      <c r="C15" s="88">
        <v>107633928678</v>
      </c>
      <c r="D15" s="88">
        <v>107633928678</v>
      </c>
      <c r="E15" s="88">
        <v>92181758679</v>
      </c>
      <c r="F15" s="123">
        <v>99.879175642983412</v>
      </c>
      <c r="G15" s="123">
        <v>85.540295511491792</v>
      </c>
    </row>
    <row r="16" spans="1:7" x14ac:dyDescent="0.2">
      <c r="A16" s="122" t="s">
        <v>133</v>
      </c>
      <c r="B16" s="88">
        <v>500000000</v>
      </c>
      <c r="C16" s="88">
        <v>0</v>
      </c>
      <c r="D16" s="88">
        <v>0</v>
      </c>
      <c r="E16" s="88">
        <v>0</v>
      </c>
      <c r="F16" s="123">
        <v>0</v>
      </c>
      <c r="G16" s="123">
        <v>0</v>
      </c>
    </row>
    <row r="17" spans="1:7" x14ac:dyDescent="0.2">
      <c r="A17" s="122" t="s">
        <v>134</v>
      </c>
      <c r="B17" s="88">
        <v>2250591515</v>
      </c>
      <c r="C17" s="88">
        <v>1891752077</v>
      </c>
      <c r="D17" s="88">
        <v>1891752077</v>
      </c>
      <c r="E17" s="88">
        <v>1891752077</v>
      </c>
      <c r="F17" s="123">
        <v>84.055772199958739</v>
      </c>
      <c r="G17" s="123">
        <v>84.055772199958739</v>
      </c>
    </row>
    <row r="18" spans="1:7" x14ac:dyDescent="0.2">
      <c r="A18" s="92" t="s">
        <v>135</v>
      </c>
      <c r="B18" s="88">
        <v>2073872728</v>
      </c>
      <c r="C18" s="88">
        <v>2050000000</v>
      </c>
      <c r="D18" s="88">
        <v>2050000000</v>
      </c>
      <c r="E18" s="88">
        <v>185000000</v>
      </c>
      <c r="F18" s="123">
        <v>98.848881723661876</v>
      </c>
      <c r="G18" s="123">
        <v>8.9205088384768043</v>
      </c>
    </row>
    <row r="19" spans="1:7" x14ac:dyDescent="0.2">
      <c r="A19" s="92" t="s">
        <v>165</v>
      </c>
      <c r="B19" s="88">
        <v>800000000</v>
      </c>
      <c r="C19" s="88">
        <v>469399150</v>
      </c>
      <c r="D19" s="88">
        <v>469399150</v>
      </c>
      <c r="E19" s="88">
        <v>469399150</v>
      </c>
      <c r="F19" s="123">
        <v>58.674893750000003</v>
      </c>
      <c r="G19" s="123">
        <v>58.674893750000003</v>
      </c>
    </row>
    <row r="20" spans="1:7" x14ac:dyDescent="0.2">
      <c r="A20" s="92" t="s">
        <v>167</v>
      </c>
      <c r="B20" s="88">
        <v>475390410</v>
      </c>
      <c r="C20" s="88">
        <v>445814307</v>
      </c>
      <c r="D20" s="88">
        <v>445814307</v>
      </c>
      <c r="E20" s="88">
        <v>445814307</v>
      </c>
      <c r="F20" s="123">
        <v>93.778565495252636</v>
      </c>
      <c r="G20" s="123">
        <v>93.778565495252636</v>
      </c>
    </row>
    <row r="21" spans="1:7" x14ac:dyDescent="0.2">
      <c r="A21" s="85" t="s">
        <v>128</v>
      </c>
      <c r="B21" s="88">
        <v>1008466508</v>
      </c>
      <c r="C21" s="88">
        <v>944936212.33000004</v>
      </c>
      <c r="D21" s="88">
        <v>944936212.33000004</v>
      </c>
      <c r="E21" s="88">
        <v>860758696.33000004</v>
      </c>
      <c r="F21" s="123">
        <v>93.700306835574168</v>
      </c>
      <c r="G21" s="123">
        <v>85.353225863401704</v>
      </c>
    </row>
    <row r="22" spans="1:7" x14ac:dyDescent="0.2">
      <c r="A22" s="124" t="s">
        <v>97</v>
      </c>
      <c r="B22" s="125">
        <v>584999104136</v>
      </c>
      <c r="C22" s="125">
        <v>575689826339.32996</v>
      </c>
      <c r="D22" s="125">
        <v>575689826339.32996</v>
      </c>
      <c r="E22" s="125">
        <v>539071798909.33002</v>
      </c>
      <c r="F22" s="126">
        <v>98.408668025155492</v>
      </c>
      <c r="G22" s="126">
        <v>92.14916657103241</v>
      </c>
    </row>
    <row r="23" spans="1:7" x14ac:dyDescent="0.2">
      <c r="A23" s="85" t="s">
        <v>130</v>
      </c>
      <c r="B23" s="89">
        <v>895864</v>
      </c>
      <c r="C23" s="88">
        <v>895864</v>
      </c>
      <c r="D23" s="88">
        <v>895864</v>
      </c>
      <c r="E23" s="88">
        <v>895864</v>
      </c>
      <c r="F23" s="123">
        <v>100</v>
      </c>
      <c r="G23" s="123">
        <v>100</v>
      </c>
    </row>
    <row r="24" spans="1:7" x14ac:dyDescent="0.2">
      <c r="A24" s="86" t="s">
        <v>97</v>
      </c>
      <c r="B24" s="127">
        <v>585000000000</v>
      </c>
      <c r="C24" s="127">
        <v>575690722203.32996</v>
      </c>
      <c r="D24" s="127">
        <v>575690722203.32996</v>
      </c>
      <c r="E24" s="127">
        <v>539072694773.33002</v>
      </c>
      <c r="F24" s="128">
        <v>98.408670462107679</v>
      </c>
      <c r="G24" s="128">
        <v>92.149178593731634</v>
      </c>
    </row>
    <row r="25" spans="1:7" x14ac:dyDescent="0.2">
      <c r="A25" s="85"/>
      <c r="B25" s="120"/>
      <c r="C25" s="120" t="s">
        <v>26</v>
      </c>
      <c r="D25" s="120"/>
      <c r="E25" s="131"/>
      <c r="F25" s="121"/>
      <c r="G25" s="121"/>
    </row>
    <row r="26" spans="1:7" x14ac:dyDescent="0.2">
      <c r="A26" s="86" t="s">
        <v>15</v>
      </c>
      <c r="B26" s="85"/>
      <c r="C26" s="120" t="s">
        <v>26</v>
      </c>
      <c r="D26" s="120"/>
      <c r="E26" s="88"/>
      <c r="F26" s="85"/>
      <c r="G26" s="85"/>
    </row>
    <row r="27" spans="1:7" x14ac:dyDescent="0.2">
      <c r="A27" s="85" t="s">
        <v>168</v>
      </c>
      <c r="B27" s="88">
        <v>118474045522</v>
      </c>
      <c r="C27" s="88">
        <v>96072048726</v>
      </c>
      <c r="D27" s="88">
        <v>96072048726</v>
      </c>
      <c r="E27" s="88">
        <v>96072048726</v>
      </c>
      <c r="F27" s="123">
        <v>81.091219855542064</v>
      </c>
      <c r="G27" s="123">
        <v>81.091219855542064</v>
      </c>
    </row>
    <row r="28" spans="1:7" x14ac:dyDescent="0.2">
      <c r="A28" s="85" t="s">
        <v>169</v>
      </c>
      <c r="B28" s="88">
        <v>34994710234</v>
      </c>
      <c r="C28" s="88">
        <v>34994710234</v>
      </c>
      <c r="D28" s="88">
        <v>34994710234</v>
      </c>
      <c r="E28" s="88">
        <v>24000000</v>
      </c>
      <c r="F28" s="123">
        <v>100</v>
      </c>
      <c r="G28" s="123">
        <v>6.8581793761167339E-2</v>
      </c>
    </row>
    <row r="29" spans="1:7" x14ac:dyDescent="0.2">
      <c r="A29" s="85" t="s">
        <v>137</v>
      </c>
      <c r="B29" s="88">
        <v>962873848</v>
      </c>
      <c r="C29" s="88">
        <v>0</v>
      </c>
      <c r="D29" s="88">
        <v>0</v>
      </c>
      <c r="E29" s="88">
        <v>0</v>
      </c>
      <c r="F29" s="123">
        <v>0</v>
      </c>
      <c r="G29" s="123">
        <v>0</v>
      </c>
    </row>
    <row r="30" spans="1:7" x14ac:dyDescent="0.2">
      <c r="A30" s="92" t="s">
        <v>167</v>
      </c>
      <c r="B30" s="88">
        <v>86713423</v>
      </c>
      <c r="C30" s="88">
        <v>80776373</v>
      </c>
      <c r="D30" s="88">
        <v>80776373</v>
      </c>
      <c r="E30" s="88">
        <v>80776373</v>
      </c>
      <c r="F30" s="123">
        <v>93.153251486796918</v>
      </c>
      <c r="G30" s="123">
        <v>93.153251486796918</v>
      </c>
    </row>
    <row r="31" spans="1:7" x14ac:dyDescent="0.2">
      <c r="A31" s="85" t="s">
        <v>128</v>
      </c>
      <c r="B31" s="88">
        <v>225947722</v>
      </c>
      <c r="C31" s="88">
        <v>207484636</v>
      </c>
      <c r="D31" s="88">
        <v>207484636</v>
      </c>
      <c r="E31" s="88">
        <v>189273952</v>
      </c>
      <c r="F31" s="123">
        <v>91.828602724306279</v>
      </c>
      <c r="G31" s="123">
        <v>83.768913589666553</v>
      </c>
    </row>
    <row r="32" spans="1:7" x14ac:dyDescent="0.2">
      <c r="A32" s="124" t="s">
        <v>129</v>
      </c>
      <c r="B32" s="125">
        <v>154744290749</v>
      </c>
      <c r="C32" s="125">
        <v>131355019969</v>
      </c>
      <c r="D32" s="125">
        <v>131355019969</v>
      </c>
      <c r="E32" s="125">
        <v>96366099051</v>
      </c>
      <c r="F32" s="126">
        <v>84.885212458055648</v>
      </c>
      <c r="G32" s="126">
        <v>62.274413217162738</v>
      </c>
    </row>
    <row r="33" spans="1:7" x14ac:dyDescent="0.2">
      <c r="A33" s="85" t="s">
        <v>130</v>
      </c>
      <c r="B33" s="89">
        <v>40126152</v>
      </c>
      <c r="C33" s="88">
        <v>40126152</v>
      </c>
      <c r="D33" s="88">
        <v>40126152</v>
      </c>
      <c r="E33" s="88">
        <v>40126152</v>
      </c>
      <c r="F33" s="123">
        <v>100</v>
      </c>
      <c r="G33" s="123">
        <v>100</v>
      </c>
    </row>
    <row r="34" spans="1:7" x14ac:dyDescent="0.2">
      <c r="A34" s="86" t="s">
        <v>97</v>
      </c>
      <c r="B34" s="127">
        <v>154784416901</v>
      </c>
      <c r="C34" s="127">
        <v>131395146121</v>
      </c>
      <c r="D34" s="127">
        <v>131395146121</v>
      </c>
      <c r="E34" s="127">
        <v>96406225203</v>
      </c>
      <c r="F34" s="128">
        <v>84.88913079993074</v>
      </c>
      <c r="G34" s="128">
        <v>62.284193159225673</v>
      </c>
    </row>
    <row r="35" spans="1:7" x14ac:dyDescent="0.2">
      <c r="A35" s="85"/>
      <c r="B35" s="120"/>
      <c r="C35" s="120" t="s">
        <v>26</v>
      </c>
      <c r="D35" s="120"/>
      <c r="E35" s="88"/>
      <c r="F35" s="121"/>
      <c r="G35" s="121"/>
    </row>
    <row r="36" spans="1:7" x14ac:dyDescent="0.2">
      <c r="A36" s="86" t="s">
        <v>38</v>
      </c>
      <c r="B36" s="88"/>
      <c r="C36" s="120" t="s">
        <v>26</v>
      </c>
      <c r="D36" s="120"/>
      <c r="E36" s="85"/>
      <c r="F36" s="85"/>
      <c r="G36" s="85"/>
    </row>
    <row r="37" spans="1:7" x14ac:dyDescent="0.2">
      <c r="A37" s="85" t="s">
        <v>139</v>
      </c>
      <c r="B37" s="88">
        <v>67510524465</v>
      </c>
      <c r="C37" s="88">
        <v>67507255041</v>
      </c>
      <c r="D37" s="88">
        <v>67507255041</v>
      </c>
      <c r="E37" s="88">
        <v>59853948325</v>
      </c>
      <c r="F37" s="123">
        <v>99.995157163974184</v>
      </c>
      <c r="G37" s="123">
        <v>88.658692551011868</v>
      </c>
    </row>
    <row r="38" spans="1:7" x14ac:dyDescent="0.2">
      <c r="A38" s="85" t="s">
        <v>140</v>
      </c>
      <c r="B38" s="88">
        <v>2050782399</v>
      </c>
      <c r="C38" s="88">
        <v>1347150934</v>
      </c>
      <c r="D38" s="88">
        <v>1347150934</v>
      </c>
      <c r="E38" s="88">
        <v>1173687164</v>
      </c>
      <c r="F38" s="123">
        <v>65.689608739420436</v>
      </c>
      <c r="G38" s="123">
        <v>57.231189646074199</v>
      </c>
    </row>
    <row r="39" spans="1:7" x14ac:dyDescent="0.2">
      <c r="A39" s="92" t="s">
        <v>141</v>
      </c>
      <c r="B39" s="88">
        <v>7712130835</v>
      </c>
      <c r="C39" s="88">
        <v>5858541011</v>
      </c>
      <c r="D39" s="88">
        <v>5858541011</v>
      </c>
      <c r="E39" s="88">
        <v>2641291806</v>
      </c>
      <c r="F39" s="123">
        <v>75.965269992725695</v>
      </c>
      <c r="G39" s="123">
        <v>34.248534711224202</v>
      </c>
    </row>
    <row r="40" spans="1:7" x14ac:dyDescent="0.2">
      <c r="A40" s="85" t="s">
        <v>142</v>
      </c>
      <c r="B40" s="88">
        <v>11046865790</v>
      </c>
      <c r="C40" s="91">
        <v>10896186298.559999</v>
      </c>
      <c r="D40" s="88">
        <v>10896186298.559999</v>
      </c>
      <c r="E40" s="88">
        <v>5317813029.2799997</v>
      </c>
      <c r="F40" s="123">
        <v>98.635997808750417</v>
      </c>
      <c r="G40" s="123">
        <v>48.138658786765255</v>
      </c>
    </row>
    <row r="41" spans="1:7" x14ac:dyDescent="0.2">
      <c r="A41" s="85" t="s">
        <v>143</v>
      </c>
      <c r="B41" s="88">
        <v>41618261129</v>
      </c>
      <c r="C41" s="88">
        <v>41502081151</v>
      </c>
      <c r="D41" s="88">
        <v>41502081151</v>
      </c>
      <c r="E41" s="88">
        <v>41502081151</v>
      </c>
      <c r="F41" s="123">
        <v>99.720843747796465</v>
      </c>
      <c r="G41" s="123">
        <v>99.720843747796465</v>
      </c>
    </row>
    <row r="42" spans="1:7" x14ac:dyDescent="0.2">
      <c r="A42" s="85" t="s">
        <v>144</v>
      </c>
      <c r="B42" s="88">
        <v>1600000000</v>
      </c>
      <c r="C42" s="88">
        <v>844939078</v>
      </c>
      <c r="D42" s="88">
        <v>844939078</v>
      </c>
      <c r="E42" s="88">
        <v>844939078</v>
      </c>
      <c r="F42" s="123">
        <v>52.808692375</v>
      </c>
      <c r="G42" s="123">
        <v>52.808692375</v>
      </c>
    </row>
    <row r="43" spans="1:7" x14ac:dyDescent="0.2">
      <c r="A43" s="85" t="s">
        <v>145</v>
      </c>
      <c r="B43" s="88">
        <v>71097167</v>
      </c>
      <c r="C43" s="88">
        <v>0</v>
      </c>
      <c r="D43" s="88">
        <v>0</v>
      </c>
      <c r="E43" s="88">
        <v>0</v>
      </c>
      <c r="F43" s="123">
        <v>0</v>
      </c>
      <c r="G43" s="123">
        <v>0</v>
      </c>
    </row>
    <row r="44" spans="1:7" x14ac:dyDescent="0.2">
      <c r="A44" s="85" t="s">
        <v>146</v>
      </c>
      <c r="B44" s="88">
        <v>671941755</v>
      </c>
      <c r="C44" s="88">
        <v>98666225.650000006</v>
      </c>
      <c r="D44" s="88">
        <v>98666225.650000006</v>
      </c>
      <c r="E44" s="88">
        <v>87394007</v>
      </c>
      <c r="F44" s="123">
        <v>14.683746755699087</v>
      </c>
      <c r="G44" s="123">
        <v>13.00618786519674</v>
      </c>
    </row>
    <row r="45" spans="1:7" x14ac:dyDescent="0.2">
      <c r="A45" s="85" t="s">
        <v>170</v>
      </c>
      <c r="B45" s="88">
        <v>130855631</v>
      </c>
      <c r="C45" s="88">
        <v>0</v>
      </c>
      <c r="D45" s="88">
        <v>0</v>
      </c>
      <c r="E45" s="88">
        <v>0</v>
      </c>
      <c r="F45" s="123">
        <v>0</v>
      </c>
      <c r="G45" s="123">
        <v>0</v>
      </c>
    </row>
    <row r="46" spans="1:7" x14ac:dyDescent="0.2">
      <c r="A46" s="92" t="s">
        <v>167</v>
      </c>
      <c r="B46" s="88">
        <v>160976072</v>
      </c>
      <c r="C46" s="88">
        <v>150548470</v>
      </c>
      <c r="D46" s="88">
        <v>150548470</v>
      </c>
      <c r="E46" s="88">
        <v>150548470</v>
      </c>
      <c r="F46" s="123">
        <v>93.522265843336015</v>
      </c>
      <c r="G46" s="123">
        <v>93.522265843336015</v>
      </c>
    </row>
    <row r="47" spans="1:7" x14ac:dyDescent="0.2">
      <c r="A47" s="85" t="s">
        <v>128</v>
      </c>
      <c r="B47" s="88">
        <v>8025788585</v>
      </c>
      <c r="C47" s="88">
        <v>7996710235.6700001</v>
      </c>
      <c r="D47" s="88">
        <v>7996710235.6700001</v>
      </c>
      <c r="E47" s="88">
        <v>4162226593.6700001</v>
      </c>
      <c r="F47" s="123">
        <v>99.637688570761171</v>
      </c>
      <c r="G47" s="123">
        <v>51.860655804578485</v>
      </c>
    </row>
    <row r="48" spans="1:7" x14ac:dyDescent="0.2">
      <c r="A48" s="92" t="s">
        <v>171</v>
      </c>
      <c r="B48" s="89">
        <v>50000000000</v>
      </c>
      <c r="C48" s="88">
        <v>50000000000</v>
      </c>
      <c r="D48" s="88">
        <v>50000000000</v>
      </c>
      <c r="E48" s="88">
        <v>0</v>
      </c>
      <c r="F48" s="123">
        <v>100</v>
      </c>
      <c r="G48" s="123">
        <v>0</v>
      </c>
    </row>
    <row r="49" spans="1:7" x14ac:dyDescent="0.2">
      <c r="A49" s="92" t="s">
        <v>172</v>
      </c>
      <c r="B49" s="89">
        <v>20000000000</v>
      </c>
      <c r="C49" s="88">
        <v>20000000000</v>
      </c>
      <c r="D49" s="88">
        <v>20000000000</v>
      </c>
      <c r="E49" s="88">
        <v>0</v>
      </c>
      <c r="F49" s="123">
        <v>100</v>
      </c>
      <c r="G49" s="123">
        <v>0</v>
      </c>
    </row>
    <row r="50" spans="1:7" x14ac:dyDescent="0.2">
      <c r="A50" s="124" t="s">
        <v>129</v>
      </c>
      <c r="B50" s="125">
        <v>210599223828</v>
      </c>
      <c r="C50" s="125">
        <v>206202078444.88</v>
      </c>
      <c r="D50" s="125">
        <v>206202078444.88</v>
      </c>
      <c r="E50" s="125">
        <v>115733929623.95</v>
      </c>
      <c r="F50" s="126">
        <v>97.912079017579273</v>
      </c>
      <c r="G50" s="126">
        <v>54.954585074098794</v>
      </c>
    </row>
    <row r="51" spans="1:7" x14ac:dyDescent="0.2">
      <c r="A51" s="85" t="s">
        <v>130</v>
      </c>
      <c r="B51" s="89">
        <v>385665844</v>
      </c>
      <c r="C51" s="88">
        <v>385655743.44</v>
      </c>
      <c r="D51" s="88">
        <v>385655743.44</v>
      </c>
      <c r="E51" s="88">
        <v>385655743.44</v>
      </c>
      <c r="F51" s="123">
        <v>99.997381007377982</v>
      </c>
      <c r="G51" s="123">
        <v>99.997381007377982</v>
      </c>
    </row>
    <row r="52" spans="1:7" x14ac:dyDescent="0.2">
      <c r="A52" s="86" t="s">
        <v>97</v>
      </c>
      <c r="B52" s="127">
        <v>210984889672</v>
      </c>
      <c r="C52" s="127">
        <v>206587734188.32001</v>
      </c>
      <c r="D52" s="127">
        <v>206587734188.32001</v>
      </c>
      <c r="E52" s="127">
        <v>116119585367.39</v>
      </c>
      <c r="F52" s="128">
        <v>97.915890805964409</v>
      </c>
      <c r="G52" s="128">
        <v>55.036920202158122</v>
      </c>
    </row>
    <row r="53" spans="1:7" x14ac:dyDescent="0.2">
      <c r="A53" s="129"/>
      <c r="B53" s="85"/>
      <c r="C53" s="85"/>
      <c r="D53" s="85"/>
      <c r="E53" s="85"/>
      <c r="F53" s="85"/>
      <c r="G53" s="85"/>
    </row>
    <row r="54" spans="1:7" x14ac:dyDescent="0.2">
      <c r="A54" s="96" t="s">
        <v>121</v>
      </c>
      <c r="B54" s="127">
        <v>1835128192070</v>
      </c>
      <c r="C54" s="127">
        <v>1686730934669.8098</v>
      </c>
      <c r="D54" s="127">
        <v>1686730934669.8098</v>
      </c>
      <c r="E54" s="127">
        <v>1508260212547.6499</v>
      </c>
      <c r="F54" s="128">
        <v>91.913520916879378</v>
      </c>
      <c r="G54" s="128">
        <v>82.188275405782562</v>
      </c>
    </row>
    <row r="55" spans="1:7" x14ac:dyDescent="0.2">
      <c r="A55" s="71" t="s">
        <v>150</v>
      </c>
    </row>
    <row r="60" spans="1:7" x14ac:dyDescent="0.2">
      <c r="A60" s="58"/>
      <c r="B60" s="101"/>
      <c r="C60" s="102"/>
      <c r="E60" s="56" t="s">
        <v>161</v>
      </c>
      <c r="F60" s="102"/>
    </row>
    <row r="61" spans="1:7" x14ac:dyDescent="0.2">
      <c r="A61" s="71"/>
      <c r="B61" s="101"/>
      <c r="C61" s="102"/>
      <c r="E61" s="102" t="s">
        <v>173</v>
      </c>
      <c r="F61" s="102"/>
    </row>
    <row r="62" spans="1:7" x14ac:dyDescent="0.2">
      <c r="A62" s="71"/>
      <c r="B62" s="101"/>
      <c r="C62" s="102"/>
      <c r="E62" s="71"/>
      <c r="F62" s="102"/>
    </row>
    <row r="64" spans="1:7" x14ac:dyDescent="0.2">
      <c r="C64" s="102"/>
    </row>
    <row r="370" spans="2:2" x14ac:dyDescent="0.2">
      <c r="B370" s="38">
        <v>21781893000</v>
      </c>
    </row>
  </sheetData>
  <pageMargins left="0.75" right="0.75" top="1" bottom="1" header="0" footer="0"/>
  <pageSetup orientation="portrait" horizontalDpi="1200" verticalDpi="1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0FF70-C055-44EE-B281-E7F34CB07071}">
  <dimension ref="A1:E90"/>
  <sheetViews>
    <sheetView topLeftCell="A5" workbookViewId="0">
      <pane xSplit="1" ySplit="5" topLeftCell="B10" activePane="bottomRight" state="frozen"/>
      <selection activeCell="B27" sqref="B27"/>
      <selection pane="topRight" activeCell="B27" sqref="B27"/>
      <selection pane="bottomLeft" activeCell="B27" sqref="B27"/>
      <selection pane="bottomRight" activeCell="C1" sqref="C1:C1048576"/>
    </sheetView>
  </sheetViews>
  <sheetFormatPr baseColWidth="10" defaultColWidth="11.42578125" defaultRowHeight="12.75" x14ac:dyDescent="0.2"/>
  <cols>
    <col min="1" max="1" width="48.5703125" style="38" customWidth="1"/>
    <col min="2" max="2" width="17" style="38" customWidth="1"/>
    <col min="3" max="3" width="16.5703125" style="38" customWidth="1"/>
    <col min="4" max="4" width="7.28515625" style="38" customWidth="1"/>
    <col min="5" max="5" width="14.7109375" style="38" bestFit="1" customWidth="1"/>
    <col min="6" max="16384" width="11.42578125" style="38"/>
  </cols>
  <sheetData>
    <row r="1" spans="1:5" x14ac:dyDescent="0.2">
      <c r="A1" s="132" t="s">
        <v>174</v>
      </c>
      <c r="B1" s="75"/>
      <c r="C1" s="75"/>
      <c r="D1" s="75"/>
      <c r="E1" s="71"/>
    </row>
    <row r="2" spans="1:5" x14ac:dyDescent="0.2">
      <c r="A2" s="74" t="s">
        <v>175</v>
      </c>
      <c r="B2" s="75"/>
      <c r="C2" s="75"/>
      <c r="D2" s="75"/>
      <c r="E2" s="71"/>
    </row>
    <row r="3" spans="1:5" x14ac:dyDescent="0.2">
      <c r="A3" s="74" t="s">
        <v>85</v>
      </c>
      <c r="B3" s="75"/>
      <c r="C3" s="75"/>
      <c r="D3" s="75"/>
      <c r="E3" s="71"/>
    </row>
    <row r="4" spans="1:5" x14ac:dyDescent="0.2">
      <c r="A4" s="74" t="s">
        <v>176</v>
      </c>
      <c r="B4" s="75"/>
      <c r="C4" s="75"/>
      <c r="D4" s="75"/>
      <c r="E4" s="71"/>
    </row>
    <row r="5" spans="1:5" x14ac:dyDescent="0.2">
      <c r="A5" s="75"/>
      <c r="B5" s="75"/>
      <c r="C5" s="75"/>
      <c r="D5" s="71"/>
      <c r="E5" s="71"/>
    </row>
    <row r="6" spans="1:5" x14ac:dyDescent="0.2">
      <c r="A6" s="76"/>
      <c r="B6" s="77"/>
      <c r="C6" s="77"/>
      <c r="D6" s="77"/>
      <c r="E6" s="71"/>
    </row>
    <row r="7" spans="1:5" x14ac:dyDescent="0.2">
      <c r="A7" s="78" t="s">
        <v>87</v>
      </c>
      <c r="B7" s="79" t="s">
        <v>53</v>
      </c>
      <c r="C7" s="79" t="s">
        <v>88</v>
      </c>
      <c r="D7" s="79" t="s">
        <v>14</v>
      </c>
      <c r="E7" s="71"/>
    </row>
    <row r="8" spans="1:5" x14ac:dyDescent="0.2">
      <c r="A8" s="80"/>
      <c r="B8" s="79" t="s">
        <v>11</v>
      </c>
      <c r="C8" s="79" t="s">
        <v>89</v>
      </c>
      <c r="D8" s="79" t="s">
        <v>9</v>
      </c>
      <c r="E8" s="71"/>
    </row>
    <row r="9" spans="1:5" x14ac:dyDescent="0.2">
      <c r="A9" s="81"/>
      <c r="B9" s="82"/>
      <c r="C9" s="78" t="s">
        <v>12</v>
      </c>
      <c r="D9" s="82"/>
      <c r="E9" s="71"/>
    </row>
    <row r="10" spans="1:5" x14ac:dyDescent="0.2">
      <c r="A10" s="84"/>
      <c r="B10" s="85"/>
      <c r="C10" s="85"/>
      <c r="D10" s="85"/>
      <c r="E10" s="71"/>
    </row>
    <row r="11" spans="1:5" x14ac:dyDescent="0.2">
      <c r="A11" s="86" t="s">
        <v>25</v>
      </c>
      <c r="B11" s="85"/>
      <c r="C11" s="85"/>
      <c r="D11" s="87"/>
      <c r="E11" s="71"/>
    </row>
    <row r="12" spans="1:5" x14ac:dyDescent="0.2">
      <c r="A12" s="85" t="s">
        <v>177</v>
      </c>
      <c r="B12" s="88">
        <v>4121817535251</v>
      </c>
      <c r="C12" s="88">
        <v>4496051589132</v>
      </c>
      <c r="D12" s="88">
        <v>109.07934547515606</v>
      </c>
      <c r="E12" s="71"/>
    </row>
    <row r="13" spans="1:5" x14ac:dyDescent="0.2">
      <c r="A13" s="85" t="s">
        <v>178</v>
      </c>
      <c r="B13" s="88">
        <v>960890136178</v>
      </c>
      <c r="C13" s="88">
        <v>996084595874.36011</v>
      </c>
      <c r="D13" s="88">
        <v>103.66269341012784</v>
      </c>
      <c r="E13" s="71"/>
    </row>
    <row r="14" spans="1:5" x14ac:dyDescent="0.2">
      <c r="A14" s="85" t="s">
        <v>179</v>
      </c>
      <c r="B14" s="88">
        <v>8593185354</v>
      </c>
      <c r="C14" s="88">
        <v>58666166739.439995</v>
      </c>
      <c r="D14" s="88">
        <v>682.70570600611757</v>
      </c>
      <c r="E14" s="71"/>
    </row>
    <row r="15" spans="1:5" x14ac:dyDescent="0.2">
      <c r="A15" s="85" t="s">
        <v>180</v>
      </c>
      <c r="B15" s="88">
        <v>32077854909</v>
      </c>
      <c r="C15" s="88">
        <v>49484067770.370003</v>
      </c>
      <c r="D15" s="88">
        <v>154.26239663078712</v>
      </c>
      <c r="E15" s="71"/>
    </row>
    <row r="16" spans="1:5" x14ac:dyDescent="0.2">
      <c r="A16" s="85" t="s">
        <v>181</v>
      </c>
      <c r="B16" s="88">
        <v>14881922568</v>
      </c>
      <c r="C16" s="88">
        <v>10128486485.991001</v>
      </c>
      <c r="D16" s="88">
        <v>68.058991973052457</v>
      </c>
      <c r="E16" s="71"/>
    </row>
    <row r="17" spans="1:5" x14ac:dyDescent="0.2">
      <c r="A17" s="85" t="s">
        <v>182</v>
      </c>
      <c r="B17" s="88">
        <v>3696363648</v>
      </c>
      <c r="C17" s="88">
        <v>2481597813</v>
      </c>
      <c r="D17" s="88">
        <v>67.136192466959358</v>
      </c>
      <c r="E17" s="71"/>
    </row>
    <row r="18" spans="1:5" ht="22.5" x14ac:dyDescent="0.2">
      <c r="A18" s="133" t="s">
        <v>183</v>
      </c>
      <c r="B18" s="88">
        <v>1146165875</v>
      </c>
      <c r="C18" s="88">
        <v>737072727</v>
      </c>
      <c r="D18" s="88">
        <v>64.307683824559859</v>
      </c>
      <c r="E18" s="71"/>
    </row>
    <row r="19" spans="1:5" x14ac:dyDescent="0.2">
      <c r="A19" s="92" t="s">
        <v>184</v>
      </c>
      <c r="B19" s="88">
        <v>237501735823</v>
      </c>
      <c r="C19" s="88">
        <v>237501735823</v>
      </c>
      <c r="D19" s="88">
        <v>100</v>
      </c>
      <c r="E19" s="71"/>
    </row>
    <row r="20" spans="1:5" x14ac:dyDescent="0.2">
      <c r="A20" s="92" t="s">
        <v>185</v>
      </c>
      <c r="B20" s="88">
        <v>0</v>
      </c>
      <c r="C20" s="88">
        <v>0</v>
      </c>
      <c r="D20" s="88"/>
      <c r="E20" s="71"/>
    </row>
    <row r="21" spans="1:5" x14ac:dyDescent="0.2">
      <c r="A21" s="92" t="s">
        <v>186</v>
      </c>
      <c r="B21" s="88">
        <v>0</v>
      </c>
      <c r="C21" s="88">
        <v>6968492.4000000004</v>
      </c>
      <c r="D21" s="88"/>
      <c r="E21" s="71"/>
    </row>
    <row r="22" spans="1:5" x14ac:dyDescent="0.2">
      <c r="A22" s="92" t="s">
        <v>187</v>
      </c>
      <c r="B22" s="88">
        <v>0</v>
      </c>
      <c r="C22" s="88">
        <v>0</v>
      </c>
      <c r="D22" s="88"/>
      <c r="E22" s="71"/>
    </row>
    <row r="23" spans="1:5" x14ac:dyDescent="0.2">
      <c r="A23" s="94" t="s">
        <v>97</v>
      </c>
      <c r="B23" s="127">
        <v>5380604899606</v>
      </c>
      <c r="C23" s="127">
        <v>5851142280857.5625</v>
      </c>
      <c r="D23" s="94">
        <v>108.74506472842891</v>
      </c>
      <c r="E23" s="71"/>
    </row>
    <row r="24" spans="1:5" x14ac:dyDescent="0.2">
      <c r="A24" s="85"/>
      <c r="B24" s="85"/>
      <c r="C24" s="88"/>
      <c r="D24" s="85"/>
      <c r="E24" s="71"/>
    </row>
    <row r="25" spans="1:5" x14ac:dyDescent="0.2">
      <c r="A25" s="86" t="s">
        <v>31</v>
      </c>
      <c r="B25" s="89"/>
      <c r="C25" s="88"/>
      <c r="D25" s="88"/>
      <c r="E25" s="71"/>
    </row>
    <row r="26" spans="1:5" x14ac:dyDescent="0.2">
      <c r="A26" s="85" t="s">
        <v>188</v>
      </c>
      <c r="B26" s="89">
        <v>255497376577</v>
      </c>
      <c r="C26" s="88">
        <v>590453211885.14001</v>
      </c>
      <c r="D26" s="88">
        <v>231.09952039260699</v>
      </c>
      <c r="E26" s="71"/>
    </row>
    <row r="27" spans="1:5" x14ac:dyDescent="0.2">
      <c r="A27" s="134" t="s">
        <v>189</v>
      </c>
      <c r="B27" s="88">
        <v>114229981404</v>
      </c>
      <c r="C27" s="88">
        <v>11291549189.990002</v>
      </c>
      <c r="D27" s="88">
        <v>9.8849260511169135</v>
      </c>
      <c r="E27" s="71"/>
    </row>
    <row r="28" spans="1:5" x14ac:dyDescent="0.2">
      <c r="A28" s="134" t="s">
        <v>190</v>
      </c>
      <c r="B28" s="88">
        <v>119308968596</v>
      </c>
      <c r="C28" s="88">
        <v>119308968596</v>
      </c>
      <c r="D28" s="88">
        <v>100</v>
      </c>
      <c r="E28" s="135"/>
    </row>
    <row r="29" spans="1:5" x14ac:dyDescent="0.2">
      <c r="A29" s="85" t="s">
        <v>191</v>
      </c>
      <c r="B29" s="88">
        <v>61002300841</v>
      </c>
      <c r="C29" s="88">
        <v>64321917183.529999</v>
      </c>
      <c r="D29" s="88">
        <v>105.44178874692356</v>
      </c>
      <c r="E29" s="71"/>
    </row>
    <row r="30" spans="1:5" x14ac:dyDescent="0.2">
      <c r="A30" s="85" t="s">
        <v>192</v>
      </c>
      <c r="B30" s="88">
        <v>1708191945</v>
      </c>
      <c r="C30" s="88">
        <v>2469904900</v>
      </c>
      <c r="D30" s="88">
        <v>144.59176600320524</v>
      </c>
      <c r="E30" s="71"/>
    </row>
    <row r="31" spans="1:5" x14ac:dyDescent="0.2">
      <c r="A31" s="85" t="s">
        <v>18</v>
      </c>
      <c r="B31" s="88">
        <v>78200891233</v>
      </c>
      <c r="C31" s="88">
        <v>94638624257.01001</v>
      </c>
      <c r="D31" s="88">
        <v>121.01987939630214</v>
      </c>
      <c r="E31" s="71"/>
    </row>
    <row r="32" spans="1:5" x14ac:dyDescent="0.2">
      <c r="A32" s="85" t="s">
        <v>181</v>
      </c>
      <c r="B32" s="88">
        <v>0</v>
      </c>
      <c r="C32" s="88">
        <v>970219511.61000001</v>
      </c>
      <c r="D32" s="88"/>
      <c r="E32" s="71"/>
    </row>
    <row r="33" spans="1:5" x14ac:dyDescent="0.2">
      <c r="A33" s="92" t="s">
        <v>184</v>
      </c>
      <c r="B33" s="88">
        <v>75000000000</v>
      </c>
      <c r="C33" s="88">
        <v>75000000000</v>
      </c>
      <c r="D33" s="88">
        <v>100</v>
      </c>
      <c r="E33" s="71"/>
    </row>
    <row r="34" spans="1:5" x14ac:dyDescent="0.2">
      <c r="A34" s="92" t="s">
        <v>193</v>
      </c>
      <c r="B34" s="88">
        <v>0</v>
      </c>
      <c r="C34" s="88">
        <v>419161962</v>
      </c>
      <c r="D34" s="88"/>
      <c r="E34" s="71"/>
    </row>
    <row r="35" spans="1:5" x14ac:dyDescent="0.2">
      <c r="A35" s="92" t="s">
        <v>194</v>
      </c>
      <c r="B35" s="88">
        <v>0</v>
      </c>
      <c r="C35" s="88">
        <v>1150044.02</v>
      </c>
      <c r="D35" s="88"/>
      <c r="E35" s="71"/>
    </row>
    <row r="36" spans="1:5" x14ac:dyDescent="0.2">
      <c r="A36" s="92" t="s">
        <v>195</v>
      </c>
      <c r="B36" s="88">
        <v>10366835404</v>
      </c>
      <c r="C36" s="88">
        <v>21936157469.679993</v>
      </c>
      <c r="D36" s="88">
        <v>211.59936098933355</v>
      </c>
      <c r="E36" s="71"/>
    </row>
    <row r="37" spans="1:5" x14ac:dyDescent="0.2">
      <c r="A37" s="94" t="s">
        <v>97</v>
      </c>
      <c r="B37" s="94">
        <v>715314546000</v>
      </c>
      <c r="C37" s="94">
        <v>980810864998.97998</v>
      </c>
      <c r="D37" s="94">
        <v>137.11602406013142</v>
      </c>
      <c r="E37" s="71"/>
    </row>
    <row r="38" spans="1:5" x14ac:dyDescent="0.2">
      <c r="A38" s="85"/>
      <c r="B38" s="88"/>
      <c r="C38" s="89"/>
      <c r="D38" s="88"/>
      <c r="E38" s="71"/>
    </row>
    <row r="39" spans="1:5" x14ac:dyDescent="0.2">
      <c r="A39" s="86" t="s">
        <v>15</v>
      </c>
      <c r="B39" s="88"/>
      <c r="C39" s="89"/>
      <c r="D39" s="88"/>
      <c r="E39" s="71"/>
    </row>
    <row r="40" spans="1:5" ht="22.5" x14ac:dyDescent="0.2">
      <c r="A40" s="92" t="s">
        <v>196</v>
      </c>
      <c r="B40" s="88">
        <v>215030062617</v>
      </c>
      <c r="C40" s="88">
        <v>190301119919</v>
      </c>
      <c r="D40" s="88">
        <v>88.499774218991007</v>
      </c>
      <c r="E40" s="71"/>
    </row>
    <row r="41" spans="1:5" ht="22.5" x14ac:dyDescent="0.2">
      <c r="A41" s="92" t="s">
        <v>197</v>
      </c>
      <c r="B41" s="88">
        <v>32531650659</v>
      </c>
      <c r="C41" s="88">
        <v>42150084822.109993</v>
      </c>
      <c r="D41" s="88">
        <v>129.56638832726745</v>
      </c>
      <c r="E41" s="71"/>
    </row>
    <row r="42" spans="1:5" x14ac:dyDescent="0.2">
      <c r="A42" s="85" t="s">
        <v>198</v>
      </c>
      <c r="B42" s="88">
        <v>136119875</v>
      </c>
      <c r="C42" s="88">
        <v>1720595752.6999998</v>
      </c>
      <c r="D42" s="88">
        <v>1264.0297772092429</v>
      </c>
      <c r="E42" s="71"/>
    </row>
    <row r="43" spans="1:5" x14ac:dyDescent="0.2">
      <c r="A43" s="85" t="s">
        <v>199</v>
      </c>
      <c r="B43" s="88">
        <v>0</v>
      </c>
      <c r="C43" s="88">
        <v>1005152221</v>
      </c>
      <c r="D43" s="88"/>
      <c r="E43" s="71"/>
    </row>
    <row r="44" spans="1:5" x14ac:dyDescent="0.2">
      <c r="A44" s="85" t="s">
        <v>18</v>
      </c>
      <c r="B44" s="88">
        <v>7948465398</v>
      </c>
      <c r="C44" s="88">
        <v>8578108448.9300003</v>
      </c>
      <c r="D44" s="88">
        <v>107.92156749010233</v>
      </c>
      <c r="E44" s="71"/>
    </row>
    <row r="45" spans="1:5" x14ac:dyDescent="0.2">
      <c r="A45" s="85" t="s">
        <v>181</v>
      </c>
      <c r="B45" s="88">
        <v>0</v>
      </c>
      <c r="C45" s="88">
        <v>365400457.19999999</v>
      </c>
      <c r="D45" s="88"/>
      <c r="E45" s="71"/>
    </row>
    <row r="46" spans="1:5" x14ac:dyDescent="0.2">
      <c r="A46" s="92" t="s">
        <v>184</v>
      </c>
      <c r="B46" s="88">
        <v>16080497745</v>
      </c>
      <c r="C46" s="88">
        <v>16080497745</v>
      </c>
      <c r="D46" s="88">
        <v>100</v>
      </c>
      <c r="E46" s="71"/>
    </row>
    <row r="47" spans="1:5" x14ac:dyDescent="0.2">
      <c r="A47" s="136" t="s">
        <v>200</v>
      </c>
      <c r="B47" s="91">
        <v>0</v>
      </c>
      <c r="C47" s="88">
        <v>0</v>
      </c>
      <c r="D47" s="88"/>
      <c r="E47" s="71"/>
    </row>
    <row r="48" spans="1:5" x14ac:dyDescent="0.2">
      <c r="A48" s="92" t="s">
        <v>194</v>
      </c>
      <c r="B48" s="88">
        <v>0</v>
      </c>
      <c r="C48" s="88">
        <v>275862</v>
      </c>
      <c r="D48" s="88"/>
      <c r="E48" s="71"/>
    </row>
    <row r="49" spans="1:5" x14ac:dyDescent="0.2">
      <c r="A49" s="92" t="s">
        <v>187</v>
      </c>
      <c r="B49" s="88">
        <v>0</v>
      </c>
      <c r="C49" s="88">
        <v>0</v>
      </c>
      <c r="D49" s="88"/>
      <c r="E49" s="71"/>
    </row>
    <row r="50" spans="1:5" x14ac:dyDescent="0.2">
      <c r="A50" s="94" t="s">
        <v>97</v>
      </c>
      <c r="B50" s="94">
        <v>271726796294</v>
      </c>
      <c r="C50" s="94">
        <v>260201235227.94</v>
      </c>
      <c r="D50" s="94">
        <v>95.758401003046572</v>
      </c>
      <c r="E50" s="71"/>
    </row>
    <row r="51" spans="1:5" x14ac:dyDescent="0.2">
      <c r="A51" s="85"/>
      <c r="B51" s="88" t="s">
        <v>26</v>
      </c>
      <c r="C51" s="88"/>
      <c r="D51" s="88" t="s">
        <v>26</v>
      </c>
      <c r="E51" s="71"/>
    </row>
    <row r="52" spans="1:5" x14ac:dyDescent="0.2">
      <c r="A52" s="86" t="s">
        <v>38</v>
      </c>
      <c r="B52" s="88"/>
      <c r="C52" s="88"/>
      <c r="D52" s="88" t="s">
        <v>26</v>
      </c>
      <c r="E52" s="71"/>
    </row>
    <row r="53" spans="1:5" x14ac:dyDescent="0.2">
      <c r="A53" s="85" t="s">
        <v>201</v>
      </c>
      <c r="B53" s="88">
        <v>20660343445</v>
      </c>
      <c r="C53" s="89">
        <v>61083417081</v>
      </c>
      <c r="D53" s="88">
        <v>295.65538077143032</v>
      </c>
      <c r="E53" s="71"/>
    </row>
    <row r="54" spans="1:5" x14ac:dyDescent="0.2">
      <c r="A54" s="85" t="s">
        <v>202</v>
      </c>
      <c r="B54" s="88">
        <v>52627782820</v>
      </c>
      <c r="C54" s="89">
        <v>154270759330.44</v>
      </c>
      <c r="D54" s="88">
        <v>293.13558554819622</v>
      </c>
      <c r="E54" s="71"/>
    </row>
    <row r="55" spans="1:5" x14ac:dyDescent="0.2">
      <c r="A55" s="85" t="s">
        <v>18</v>
      </c>
      <c r="B55" s="88">
        <v>16008407237</v>
      </c>
      <c r="C55" s="89">
        <v>28340730463.510002</v>
      </c>
      <c r="D55" s="88">
        <v>177.03654113700006</v>
      </c>
      <c r="E55" s="71"/>
    </row>
    <row r="56" spans="1:5" x14ac:dyDescent="0.2">
      <c r="A56" s="92" t="s">
        <v>203</v>
      </c>
      <c r="B56" s="88">
        <v>20000000000</v>
      </c>
      <c r="C56" s="89">
        <v>20000000000</v>
      </c>
      <c r="D56" s="88">
        <v>100</v>
      </c>
      <c r="E56" s="71"/>
    </row>
    <row r="57" spans="1:5" x14ac:dyDescent="0.2">
      <c r="A57" s="92" t="s">
        <v>193</v>
      </c>
      <c r="B57" s="88">
        <v>0</v>
      </c>
      <c r="C57" s="89">
        <v>5533330</v>
      </c>
      <c r="D57" s="88"/>
      <c r="E57" s="71"/>
    </row>
    <row r="58" spans="1:5" x14ac:dyDescent="0.2">
      <c r="A58" s="92" t="s">
        <v>194</v>
      </c>
      <c r="B58" s="88">
        <v>0</v>
      </c>
      <c r="C58" s="89">
        <v>0</v>
      </c>
      <c r="D58" s="88"/>
      <c r="E58" s="71"/>
    </row>
    <row r="59" spans="1:5" x14ac:dyDescent="0.2">
      <c r="A59" s="92" t="s">
        <v>204</v>
      </c>
      <c r="B59" s="88">
        <v>449389621</v>
      </c>
      <c r="C59" s="89">
        <v>715429951.04000008</v>
      </c>
      <c r="D59" s="88">
        <v>159.20037259605516</v>
      </c>
      <c r="E59" s="71"/>
    </row>
    <row r="60" spans="1:5" x14ac:dyDescent="0.2">
      <c r="A60" s="92" t="s">
        <v>187</v>
      </c>
      <c r="B60" s="88">
        <v>254076877</v>
      </c>
      <c r="C60" s="89">
        <v>321262050</v>
      </c>
      <c r="D60" s="88">
        <v>126.44285217658748</v>
      </c>
      <c r="E60" s="71"/>
    </row>
    <row r="61" spans="1:5" x14ac:dyDescent="0.2">
      <c r="A61" s="92" t="s">
        <v>205</v>
      </c>
      <c r="B61" s="88">
        <v>0</v>
      </c>
      <c r="C61" s="89">
        <v>231139583.94999999</v>
      </c>
      <c r="D61" s="88"/>
      <c r="E61" s="71"/>
    </row>
    <row r="62" spans="1:5" x14ac:dyDescent="0.2">
      <c r="A62" s="86" t="s">
        <v>24</v>
      </c>
      <c r="B62" s="94">
        <v>110000000000</v>
      </c>
      <c r="C62" s="94">
        <v>264968271789.94003</v>
      </c>
      <c r="D62" s="94">
        <v>240.88024708176366</v>
      </c>
      <c r="E62" s="71"/>
    </row>
    <row r="63" spans="1:5" x14ac:dyDescent="0.2">
      <c r="A63" s="85"/>
      <c r="B63" s="88"/>
      <c r="C63" s="89"/>
      <c r="D63" s="88"/>
      <c r="E63" s="71"/>
    </row>
    <row r="64" spans="1:5" x14ac:dyDescent="0.2">
      <c r="A64" s="96" t="s">
        <v>43</v>
      </c>
      <c r="B64" s="94">
        <v>6477646241900</v>
      </c>
      <c r="C64" s="94">
        <v>7357122652874.4238</v>
      </c>
      <c r="D64" s="94">
        <v>113.57709850355242</v>
      </c>
      <c r="E64" s="71"/>
    </row>
    <row r="65" spans="1:5" x14ac:dyDescent="0.2">
      <c r="A65" s="71" t="s">
        <v>113</v>
      </c>
      <c r="E65" s="71"/>
    </row>
    <row r="66" spans="1:5" x14ac:dyDescent="0.2">
      <c r="A66" s="71"/>
      <c r="E66" s="71"/>
    </row>
    <row r="67" spans="1:5" x14ac:dyDescent="0.2">
      <c r="A67" s="71"/>
      <c r="E67" s="71"/>
    </row>
    <row r="68" spans="1:5" x14ac:dyDescent="0.2">
      <c r="A68" s="71"/>
      <c r="E68" s="71"/>
    </row>
    <row r="69" spans="1:5" x14ac:dyDescent="0.2">
      <c r="A69" s="71"/>
      <c r="E69" s="71"/>
    </row>
    <row r="70" spans="1:5" x14ac:dyDescent="0.2">
      <c r="A70" s="71"/>
      <c r="E70" s="71"/>
    </row>
    <row r="71" spans="1:5" x14ac:dyDescent="0.2">
      <c r="A71" s="71"/>
      <c r="E71" s="71"/>
    </row>
    <row r="72" spans="1:5" x14ac:dyDescent="0.2">
      <c r="A72" s="71"/>
      <c r="E72" s="71"/>
    </row>
    <row r="73" spans="1:5" x14ac:dyDescent="0.2">
      <c r="A73" s="71"/>
      <c r="E73" s="71"/>
    </row>
    <row r="74" spans="1:5" x14ac:dyDescent="0.2">
      <c r="A74" s="71"/>
      <c r="E74" s="71"/>
    </row>
    <row r="75" spans="1:5" x14ac:dyDescent="0.2">
      <c r="A75" s="71"/>
      <c r="E75" s="71"/>
    </row>
    <row r="76" spans="1:5" x14ac:dyDescent="0.2">
      <c r="A76" s="71"/>
      <c r="E76" s="71"/>
    </row>
    <row r="77" spans="1:5" x14ac:dyDescent="0.2">
      <c r="A77" s="71"/>
      <c r="E77" s="71"/>
    </row>
    <row r="78" spans="1:5" x14ac:dyDescent="0.2">
      <c r="A78" s="71"/>
      <c r="E78" s="71"/>
    </row>
    <row r="79" spans="1:5" x14ac:dyDescent="0.2">
      <c r="A79" s="71"/>
      <c r="E79" s="71"/>
    </row>
    <row r="80" spans="1:5" x14ac:dyDescent="0.2">
      <c r="A80" s="71"/>
      <c r="E80" s="71"/>
    </row>
    <row r="81" spans="1:5" x14ac:dyDescent="0.2">
      <c r="A81" s="71"/>
      <c r="E81" s="71"/>
    </row>
    <row r="82" spans="1:5" x14ac:dyDescent="0.2">
      <c r="A82" s="71"/>
      <c r="E82" s="71"/>
    </row>
    <row r="83" spans="1:5" x14ac:dyDescent="0.2">
      <c r="A83" s="71"/>
      <c r="C83" s="98"/>
      <c r="D83" s="99"/>
      <c r="E83" s="71"/>
    </row>
    <row r="84" spans="1:5" x14ac:dyDescent="0.2">
      <c r="A84" s="71" t="s">
        <v>114</v>
      </c>
      <c r="C84" s="97" t="s">
        <v>115</v>
      </c>
      <c r="D84" s="99"/>
    </row>
    <row r="85" spans="1:5" x14ac:dyDescent="0.2">
      <c r="A85" s="71" t="s">
        <v>116</v>
      </c>
      <c r="C85" s="71" t="s">
        <v>117</v>
      </c>
      <c r="D85" s="100"/>
    </row>
    <row r="86" spans="1:5" x14ac:dyDescent="0.2">
      <c r="C86" s="56"/>
      <c r="D86" s="100"/>
    </row>
    <row r="87" spans="1:5" x14ac:dyDescent="0.2">
      <c r="C87" s="97"/>
      <c r="D87" s="99"/>
    </row>
    <row r="88" spans="1:5" x14ac:dyDescent="0.2">
      <c r="C88" s="71"/>
      <c r="D88" s="100"/>
    </row>
    <row r="89" spans="1:5" x14ac:dyDescent="0.2">
      <c r="C89" s="56"/>
      <c r="D89" s="100"/>
    </row>
    <row r="90" spans="1:5" x14ac:dyDescent="0.2">
      <c r="C90" s="56"/>
      <c r="D90" s="100"/>
    </row>
  </sheetData>
  <pageMargins left="0.75" right="0.75" top="1" bottom="1" header="0" footer="0"/>
  <pageSetup orientation="portrait" horizontalDpi="1200" verticalDpi="1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C8DD4-7CDD-400F-838B-D76520401D84}">
  <dimension ref="A1:G55"/>
  <sheetViews>
    <sheetView workbookViewId="0">
      <selection activeCell="H1" sqref="H1:J1048576"/>
    </sheetView>
  </sheetViews>
  <sheetFormatPr baseColWidth="10" defaultColWidth="11.42578125" defaultRowHeight="12.75" x14ac:dyDescent="0.2"/>
  <cols>
    <col min="1" max="1" width="48.140625" style="38" bestFit="1" customWidth="1"/>
    <col min="2" max="2" width="16.140625" style="38" customWidth="1"/>
    <col min="3" max="3" width="15.7109375" style="38" customWidth="1"/>
    <col min="4" max="4" width="17" style="38" customWidth="1"/>
    <col min="5" max="5" width="19" style="38" customWidth="1"/>
    <col min="6" max="6" width="9" style="38" customWidth="1"/>
    <col min="7" max="7" width="8.7109375" style="38" customWidth="1"/>
    <col min="8" max="8" width="14.28515625" style="38" bestFit="1" customWidth="1"/>
    <col min="9" max="16384" width="11.42578125" style="38"/>
  </cols>
  <sheetData>
    <row r="1" spans="1:7" x14ac:dyDescent="0.2">
      <c r="A1" s="76"/>
      <c r="B1" s="77"/>
      <c r="C1" s="105"/>
      <c r="D1" s="106"/>
      <c r="E1" s="107"/>
      <c r="F1" s="108"/>
      <c r="G1" s="77"/>
    </row>
    <row r="2" spans="1:7" x14ac:dyDescent="0.2">
      <c r="A2" s="78" t="s">
        <v>87</v>
      </c>
      <c r="B2" s="79" t="s">
        <v>53</v>
      </c>
      <c r="C2" s="109" t="s">
        <v>121</v>
      </c>
      <c r="D2" s="110"/>
      <c r="E2" s="111"/>
      <c r="F2" s="109" t="s">
        <v>9</v>
      </c>
      <c r="G2" s="111"/>
    </row>
    <row r="3" spans="1:7" x14ac:dyDescent="0.2">
      <c r="A3" s="112"/>
      <c r="B3" s="79" t="s">
        <v>11</v>
      </c>
      <c r="C3" s="109" t="s">
        <v>120</v>
      </c>
      <c r="D3" s="110"/>
      <c r="E3" s="111"/>
      <c r="F3" s="113"/>
      <c r="G3" s="79"/>
    </row>
    <row r="4" spans="1:7" x14ac:dyDescent="0.2">
      <c r="A4" s="112"/>
      <c r="B4" s="112"/>
      <c r="C4" s="109" t="s">
        <v>206</v>
      </c>
      <c r="D4" s="110"/>
      <c r="E4" s="114"/>
      <c r="F4" s="116"/>
      <c r="G4" s="117"/>
    </row>
    <row r="5" spans="1:7" x14ac:dyDescent="0.2">
      <c r="A5" s="112"/>
      <c r="B5" s="112"/>
      <c r="C5" s="96" t="s">
        <v>123</v>
      </c>
      <c r="D5" s="96" t="s">
        <v>50</v>
      </c>
      <c r="E5" s="114" t="s">
        <v>124</v>
      </c>
      <c r="F5" s="83" t="s">
        <v>52</v>
      </c>
      <c r="G5" s="119" t="s">
        <v>124</v>
      </c>
    </row>
    <row r="6" spans="1:7" x14ac:dyDescent="0.2">
      <c r="A6" s="86" t="s">
        <v>25</v>
      </c>
      <c r="B6" s="120"/>
      <c r="C6" s="120"/>
      <c r="D6" s="120"/>
      <c r="E6" s="88"/>
      <c r="F6" s="121"/>
      <c r="G6" s="121"/>
    </row>
    <row r="7" spans="1:7" x14ac:dyDescent="0.2">
      <c r="A7" s="122" t="s">
        <v>207</v>
      </c>
      <c r="B7" s="88">
        <v>4172793634447</v>
      </c>
      <c r="C7" s="88">
        <v>4158642055646.8999</v>
      </c>
      <c r="D7" s="88">
        <v>4158642055646.8999</v>
      </c>
      <c r="E7" s="91">
        <v>4158642055646.8999</v>
      </c>
      <c r="F7" s="123">
        <v>99.660860803580675</v>
      </c>
      <c r="G7" s="123">
        <v>99.660860803580675</v>
      </c>
    </row>
    <row r="8" spans="1:7" x14ac:dyDescent="0.2">
      <c r="A8" s="122" t="s">
        <v>164</v>
      </c>
      <c r="B8" s="88">
        <v>938283216516</v>
      </c>
      <c r="C8" s="88">
        <v>899087317706.98999</v>
      </c>
      <c r="D8" s="88">
        <v>899087317706.98999</v>
      </c>
      <c r="E8" s="91">
        <v>899087317706.98999</v>
      </c>
      <c r="F8" s="123">
        <v>95.822594061252545</v>
      </c>
      <c r="G8" s="123">
        <v>95.822594061252545</v>
      </c>
    </row>
    <row r="9" spans="1:7" x14ac:dyDescent="0.2">
      <c r="A9" s="122" t="s">
        <v>208</v>
      </c>
      <c r="B9" s="88">
        <v>105471776388</v>
      </c>
      <c r="C9" s="91">
        <v>72495750927.080002</v>
      </c>
      <c r="D9" s="88">
        <v>72495750927.080002</v>
      </c>
      <c r="E9" s="91">
        <v>72495750927.080002</v>
      </c>
      <c r="F9" s="123">
        <v>68.734739671387729</v>
      </c>
      <c r="G9" s="123">
        <v>68.734739671387729</v>
      </c>
    </row>
    <row r="10" spans="1:7" x14ac:dyDescent="0.2">
      <c r="A10" s="122" t="s">
        <v>209</v>
      </c>
      <c r="B10" s="88">
        <v>71720807944</v>
      </c>
      <c r="C10" s="91">
        <v>45195921201.919998</v>
      </c>
      <c r="D10" s="88">
        <v>45195921201.919998</v>
      </c>
      <c r="E10" s="91">
        <v>45195921201.919998</v>
      </c>
      <c r="F10" s="123">
        <v>63.016469693438502</v>
      </c>
      <c r="G10" s="123">
        <v>63.016469693438502</v>
      </c>
    </row>
    <row r="11" spans="1:7" x14ac:dyDescent="0.2">
      <c r="A11" s="122" t="s">
        <v>126</v>
      </c>
      <c r="B11" s="88">
        <v>8001000000</v>
      </c>
      <c r="C11" s="91">
        <v>3187892400</v>
      </c>
      <c r="D11" s="137">
        <v>3187892400</v>
      </c>
      <c r="E11" s="91">
        <v>3187892400</v>
      </c>
      <c r="F11" s="123">
        <v>39.843674540682414</v>
      </c>
      <c r="G11" s="123">
        <v>39.843674540682414</v>
      </c>
    </row>
    <row r="12" spans="1:7" x14ac:dyDescent="0.2">
      <c r="A12" s="122" t="s">
        <v>165</v>
      </c>
      <c r="B12" s="88">
        <v>78410988000</v>
      </c>
      <c r="C12" s="91">
        <v>44728163012.910004</v>
      </c>
      <c r="D12" s="88">
        <v>44728163012.909996</v>
      </c>
      <c r="E12" s="91">
        <v>44229602942.509995</v>
      </c>
      <c r="F12" s="123">
        <v>57.043233548989335</v>
      </c>
      <c r="G12" s="123">
        <v>56.407404205275405</v>
      </c>
    </row>
    <row r="13" spans="1:7" x14ac:dyDescent="0.2">
      <c r="A13" s="85" t="s">
        <v>128</v>
      </c>
      <c r="B13" s="88">
        <v>5923476311</v>
      </c>
      <c r="C13" s="91">
        <v>5843917125</v>
      </c>
      <c r="D13" s="88">
        <v>5843917125</v>
      </c>
      <c r="E13" s="91">
        <v>3906757133.6399999</v>
      </c>
      <c r="F13" s="123">
        <v>98.656883528811335</v>
      </c>
      <c r="G13" s="123">
        <v>65.953790114515741</v>
      </c>
    </row>
    <row r="14" spans="1:7" x14ac:dyDescent="0.2">
      <c r="A14" s="86" t="s">
        <v>97</v>
      </c>
      <c r="B14" s="127">
        <v>5380604899606</v>
      </c>
      <c r="C14" s="127">
        <v>5229181018020.7998</v>
      </c>
      <c r="D14" s="127">
        <v>5229181018020.7998</v>
      </c>
      <c r="E14" s="127">
        <v>5226745297959.0391</v>
      </c>
      <c r="F14" s="128">
        <v>97.185746130583041</v>
      </c>
      <c r="G14" s="128">
        <v>97.140477613247029</v>
      </c>
    </row>
    <row r="15" spans="1:7" x14ac:dyDescent="0.2">
      <c r="A15" s="85" t="s">
        <v>26</v>
      </c>
      <c r="B15" s="120"/>
      <c r="C15" s="88"/>
      <c r="D15" s="88"/>
      <c r="E15" s="120"/>
      <c r="F15" s="121" t="s">
        <v>26</v>
      </c>
      <c r="G15" s="121" t="s">
        <v>26</v>
      </c>
    </row>
    <row r="16" spans="1:7" x14ac:dyDescent="0.2">
      <c r="A16" s="86" t="s">
        <v>31</v>
      </c>
      <c r="B16" s="88"/>
      <c r="C16" s="85"/>
      <c r="D16" s="88"/>
      <c r="E16" s="88"/>
      <c r="F16" s="85"/>
      <c r="G16" s="85"/>
    </row>
    <row r="17" spans="1:7" x14ac:dyDescent="0.2">
      <c r="A17" s="122" t="s">
        <v>166</v>
      </c>
      <c r="B17" s="88">
        <v>470645342548</v>
      </c>
      <c r="C17" s="88">
        <v>468587837548.20001</v>
      </c>
      <c r="D17" s="88">
        <v>468587837548.20001</v>
      </c>
      <c r="E17" s="88">
        <v>423036442052.17993</v>
      </c>
      <c r="F17" s="123">
        <v>99.562833239003069</v>
      </c>
      <c r="G17" s="123">
        <v>89.884336209921273</v>
      </c>
    </row>
    <row r="18" spans="1:7" x14ac:dyDescent="0.2">
      <c r="A18" s="122" t="s">
        <v>210</v>
      </c>
      <c r="B18" s="88">
        <v>233538950000</v>
      </c>
      <c r="C18" s="88">
        <v>233538950000</v>
      </c>
      <c r="D18" s="88">
        <v>233538950000</v>
      </c>
      <c r="E18" s="88">
        <v>130600517785.98001</v>
      </c>
      <c r="F18" s="123">
        <v>100</v>
      </c>
      <c r="G18" s="123">
        <v>55.922370887588571</v>
      </c>
    </row>
    <row r="19" spans="1:7" x14ac:dyDescent="0.2">
      <c r="A19" s="122" t="s">
        <v>211</v>
      </c>
      <c r="B19" s="88">
        <v>1500000000</v>
      </c>
      <c r="C19" s="88">
        <v>0</v>
      </c>
      <c r="D19" s="88">
        <v>0</v>
      </c>
      <c r="E19" s="88">
        <v>0</v>
      </c>
      <c r="F19" s="123">
        <v>0</v>
      </c>
      <c r="G19" s="123">
        <v>0</v>
      </c>
    </row>
    <row r="20" spans="1:7" x14ac:dyDescent="0.2">
      <c r="A20" s="122" t="s">
        <v>212</v>
      </c>
      <c r="B20" s="88">
        <v>3696363648</v>
      </c>
      <c r="C20" s="88">
        <v>2481597813</v>
      </c>
      <c r="D20" s="137">
        <v>2481597813</v>
      </c>
      <c r="E20" s="88">
        <v>2481597813</v>
      </c>
      <c r="F20" s="123">
        <v>67.136192466959358</v>
      </c>
      <c r="G20" s="123">
        <v>67.136192466959358</v>
      </c>
    </row>
    <row r="21" spans="1:7" x14ac:dyDescent="0.2">
      <c r="A21" s="92" t="s">
        <v>213</v>
      </c>
      <c r="B21" s="88">
        <v>1708191945</v>
      </c>
      <c r="C21" s="88">
        <v>1675000000</v>
      </c>
      <c r="D21" s="88">
        <v>1675000000</v>
      </c>
      <c r="E21" s="88">
        <v>97448974</v>
      </c>
      <c r="F21" s="123">
        <v>98.056896059183799</v>
      </c>
      <c r="G21" s="123">
        <v>5.7048023370699124</v>
      </c>
    </row>
    <row r="22" spans="1:7" x14ac:dyDescent="0.2">
      <c r="A22" s="92" t="s">
        <v>214</v>
      </c>
      <c r="B22" s="88">
        <v>1700000000</v>
      </c>
      <c r="C22" s="88">
        <v>1023504583</v>
      </c>
      <c r="D22" s="88">
        <v>1023504583</v>
      </c>
      <c r="E22" s="88">
        <v>860019156.39999998</v>
      </c>
      <c r="F22" s="123">
        <v>60.206151941176465</v>
      </c>
      <c r="G22" s="123">
        <v>50.589362141176466</v>
      </c>
    </row>
    <row r="23" spans="1:7" x14ac:dyDescent="0.2">
      <c r="A23" s="92" t="s">
        <v>215</v>
      </c>
      <c r="B23" s="88">
        <v>1040416278</v>
      </c>
      <c r="C23" s="88">
        <v>669067609</v>
      </c>
      <c r="D23" s="137">
        <v>669067609</v>
      </c>
      <c r="E23" s="88">
        <v>669067609</v>
      </c>
      <c r="F23" s="123">
        <v>64.307683678897604</v>
      </c>
      <c r="G23" s="123">
        <v>64.307683678897604</v>
      </c>
    </row>
    <row r="24" spans="1:7" x14ac:dyDescent="0.2">
      <c r="A24" s="85" t="s">
        <v>216</v>
      </c>
      <c r="B24" s="88">
        <v>1485281581</v>
      </c>
      <c r="C24" s="88">
        <v>1311827103.5999999</v>
      </c>
      <c r="D24" s="88">
        <v>1311827103.5999999</v>
      </c>
      <c r="E24" s="88">
        <v>978571671.63999999</v>
      </c>
      <c r="F24" s="123">
        <v>88.321778198904354</v>
      </c>
      <c r="G24" s="123">
        <v>65.884589437994251</v>
      </c>
    </row>
    <row r="25" spans="1:7" x14ac:dyDescent="0.2">
      <c r="A25" s="86" t="s">
        <v>97</v>
      </c>
      <c r="B25" s="127">
        <v>715314546000</v>
      </c>
      <c r="C25" s="127">
        <v>709287784656.79993</v>
      </c>
      <c r="D25" s="127">
        <v>709287784656.79993</v>
      </c>
      <c r="E25" s="127">
        <v>558723665062.19995</v>
      </c>
      <c r="F25" s="128">
        <v>99.157466966539204</v>
      </c>
      <c r="G25" s="128">
        <v>78.108807962392518</v>
      </c>
    </row>
    <row r="26" spans="1:7" x14ac:dyDescent="0.2">
      <c r="A26" s="85"/>
      <c r="B26" s="120"/>
      <c r="C26" s="120" t="s">
        <v>26</v>
      </c>
      <c r="D26" s="120"/>
      <c r="E26" s="131"/>
      <c r="F26" s="121"/>
      <c r="G26" s="121"/>
    </row>
    <row r="27" spans="1:7" x14ac:dyDescent="0.2">
      <c r="A27" s="86" t="s">
        <v>15</v>
      </c>
      <c r="B27" s="85"/>
      <c r="C27" s="120" t="s">
        <v>26</v>
      </c>
      <c r="D27" s="120"/>
      <c r="E27" s="88"/>
      <c r="F27" s="85"/>
      <c r="G27" s="85"/>
    </row>
    <row r="28" spans="1:7" x14ac:dyDescent="0.2">
      <c r="A28" s="85" t="s">
        <v>217</v>
      </c>
      <c r="B28" s="88">
        <v>209097713603</v>
      </c>
      <c r="C28" s="88">
        <v>190301119919</v>
      </c>
      <c r="D28" s="88">
        <v>190301119919</v>
      </c>
      <c r="E28" s="88">
        <v>190301119919</v>
      </c>
      <c r="F28" s="123">
        <v>91.01061730417203</v>
      </c>
      <c r="G28" s="123">
        <v>91.01061730417203</v>
      </c>
    </row>
    <row r="29" spans="1:7" x14ac:dyDescent="0.2">
      <c r="A29" s="85" t="s">
        <v>218</v>
      </c>
      <c r="B29" s="88">
        <v>40164577707</v>
      </c>
      <c r="C29" s="88">
        <v>36402040221</v>
      </c>
      <c r="D29" s="88">
        <v>36402040221</v>
      </c>
      <c r="E29" s="88">
        <v>36402040221</v>
      </c>
      <c r="F29" s="123">
        <v>90.63219956288934</v>
      </c>
      <c r="G29" s="123">
        <v>90.63219956288934</v>
      </c>
    </row>
    <row r="30" spans="1:7" x14ac:dyDescent="0.2">
      <c r="A30" s="85" t="s">
        <v>169</v>
      </c>
      <c r="B30" s="88">
        <v>22072734000</v>
      </c>
      <c r="C30" s="88">
        <v>0</v>
      </c>
      <c r="D30" s="88">
        <v>0</v>
      </c>
      <c r="E30" s="88">
        <v>0</v>
      </c>
      <c r="F30" s="123">
        <v>0</v>
      </c>
      <c r="G30" s="123">
        <v>0</v>
      </c>
    </row>
    <row r="31" spans="1:7" x14ac:dyDescent="0.2">
      <c r="A31" s="85" t="s">
        <v>137</v>
      </c>
      <c r="B31" s="88">
        <v>0</v>
      </c>
      <c r="C31" s="88">
        <v>0</v>
      </c>
      <c r="D31" s="88">
        <v>0</v>
      </c>
      <c r="E31" s="88">
        <v>0</v>
      </c>
      <c r="F31" s="123">
        <v>0</v>
      </c>
      <c r="G31" s="123">
        <v>0</v>
      </c>
    </row>
    <row r="32" spans="1:7" x14ac:dyDescent="0.2">
      <c r="A32" s="92" t="s">
        <v>219</v>
      </c>
      <c r="B32" s="88">
        <v>105749598</v>
      </c>
      <c r="C32" s="88">
        <v>68005118</v>
      </c>
      <c r="D32" s="137">
        <v>68005118</v>
      </c>
      <c r="E32" s="88">
        <v>68005118</v>
      </c>
      <c r="F32" s="123">
        <v>64.307684649543546</v>
      </c>
      <c r="G32" s="123">
        <v>64.307684649543546</v>
      </c>
    </row>
    <row r="33" spans="1:7" x14ac:dyDescent="0.2">
      <c r="A33" s="85" t="s">
        <v>128</v>
      </c>
      <c r="B33" s="88">
        <v>286021386</v>
      </c>
      <c r="C33" s="88">
        <v>271608506</v>
      </c>
      <c r="D33" s="88">
        <v>271608506</v>
      </c>
      <c r="E33" s="88">
        <v>209071159.56</v>
      </c>
      <c r="F33" s="123">
        <v>94.960908272782092</v>
      </c>
      <c r="G33" s="123">
        <v>73.096338173817529</v>
      </c>
    </row>
    <row r="34" spans="1:7" x14ac:dyDescent="0.2">
      <c r="A34" s="86" t="s">
        <v>97</v>
      </c>
      <c r="B34" s="127">
        <v>271726796294</v>
      </c>
      <c r="C34" s="127">
        <v>227042773764</v>
      </c>
      <c r="D34" s="127">
        <v>227042773764</v>
      </c>
      <c r="E34" s="127">
        <v>226980236417.56</v>
      </c>
      <c r="F34" s="128">
        <v>83.555533300568101</v>
      </c>
      <c r="G34" s="128">
        <v>83.532518512445279</v>
      </c>
    </row>
    <row r="35" spans="1:7" x14ac:dyDescent="0.2">
      <c r="A35" s="85"/>
      <c r="B35" s="120"/>
      <c r="C35" s="120"/>
      <c r="D35" s="120"/>
      <c r="E35" s="88"/>
      <c r="F35" s="121"/>
      <c r="G35" s="121"/>
    </row>
    <row r="36" spans="1:7" x14ac:dyDescent="0.2">
      <c r="A36" s="86" t="s">
        <v>38</v>
      </c>
      <c r="B36" s="88"/>
      <c r="C36" s="120" t="s">
        <v>26</v>
      </c>
      <c r="D36" s="120"/>
      <c r="E36" s="120"/>
      <c r="F36" s="85"/>
      <c r="G36" s="85"/>
    </row>
    <row r="37" spans="1:7" x14ac:dyDescent="0.2">
      <c r="A37" s="85" t="s">
        <v>220</v>
      </c>
      <c r="B37" s="88">
        <v>35755416052</v>
      </c>
      <c r="C37" s="88">
        <v>35753804167</v>
      </c>
      <c r="D37" s="88">
        <v>35753804167</v>
      </c>
      <c r="E37" s="88">
        <v>35570381038</v>
      </c>
      <c r="F37" s="123">
        <v>99.995491913735094</v>
      </c>
      <c r="G37" s="123">
        <v>99.482497941763853</v>
      </c>
    </row>
    <row r="38" spans="1:7" x14ac:dyDescent="0.2">
      <c r="A38" s="85" t="s">
        <v>221</v>
      </c>
      <c r="B38" s="88">
        <v>2526000000</v>
      </c>
      <c r="C38" s="88">
        <v>2263196371</v>
      </c>
      <c r="D38" s="88">
        <v>2263196371</v>
      </c>
      <c r="E38" s="88">
        <v>2192671618</v>
      </c>
      <c r="F38" s="123">
        <v>89.596055859065714</v>
      </c>
      <c r="G38" s="123">
        <v>86.804102058590658</v>
      </c>
    </row>
    <row r="39" spans="1:7" x14ac:dyDescent="0.2">
      <c r="A39" s="92" t="s">
        <v>222</v>
      </c>
      <c r="B39" s="88">
        <v>992000000</v>
      </c>
      <c r="C39" s="88">
        <v>454321354</v>
      </c>
      <c r="D39" s="88">
        <v>454321354</v>
      </c>
      <c r="E39" s="88">
        <v>176410814</v>
      </c>
      <c r="F39" s="123">
        <v>45.798523588709678</v>
      </c>
      <c r="G39" s="123">
        <v>17.78334818548387</v>
      </c>
    </row>
    <row r="40" spans="1:7" x14ac:dyDescent="0.2">
      <c r="A40" s="85" t="s">
        <v>223</v>
      </c>
      <c r="B40" s="88">
        <v>56800583948</v>
      </c>
      <c r="C40" s="91">
        <v>56800582577</v>
      </c>
      <c r="D40" s="88">
        <v>56800582577</v>
      </c>
      <c r="E40" s="88">
        <v>44353589280</v>
      </c>
      <c r="F40" s="123">
        <v>99.999997586292423</v>
      </c>
      <c r="G40" s="123">
        <v>78.086502280689544</v>
      </c>
    </row>
    <row r="41" spans="1:7" x14ac:dyDescent="0.2">
      <c r="A41" s="85" t="s">
        <v>224</v>
      </c>
      <c r="B41" s="88">
        <v>1404000000</v>
      </c>
      <c r="C41" s="88">
        <v>1206477809</v>
      </c>
      <c r="D41" s="88">
        <v>1206477809</v>
      </c>
      <c r="E41" s="88">
        <v>1185648256</v>
      </c>
      <c r="F41" s="123">
        <v>85.931467877492878</v>
      </c>
      <c r="G41" s="123">
        <v>84.447881481481474</v>
      </c>
    </row>
    <row r="42" spans="1:7" x14ac:dyDescent="0.2">
      <c r="A42" s="85" t="s">
        <v>225</v>
      </c>
      <c r="B42" s="88">
        <v>185000000</v>
      </c>
      <c r="C42" s="88">
        <v>185000000</v>
      </c>
      <c r="D42" s="88">
        <v>185000000</v>
      </c>
      <c r="E42" s="88">
        <v>158837549.37</v>
      </c>
      <c r="F42" s="123">
        <v>100</v>
      </c>
      <c r="G42" s="123">
        <v>85.858134794594605</v>
      </c>
    </row>
    <row r="43" spans="1:7" x14ac:dyDescent="0.2">
      <c r="A43" s="85" t="s">
        <v>226</v>
      </c>
      <c r="B43" s="88">
        <v>12337000000</v>
      </c>
      <c r="C43" s="88">
        <v>12273491353.4</v>
      </c>
      <c r="D43" s="88">
        <v>12273491353.4</v>
      </c>
      <c r="E43" s="88">
        <v>6052554382.7600002</v>
      </c>
      <c r="F43" s="123">
        <v>99.4852180708438</v>
      </c>
      <c r="G43" s="123">
        <v>49.060179806760154</v>
      </c>
    </row>
    <row r="44" spans="1:7" x14ac:dyDescent="0.2">
      <c r="A44" s="86" t="s">
        <v>97</v>
      </c>
      <c r="B44" s="127">
        <v>110000000000</v>
      </c>
      <c r="C44" s="127">
        <v>108936873631.39999</v>
      </c>
      <c r="D44" s="127">
        <v>108936873631.39999</v>
      </c>
      <c r="E44" s="127">
        <v>89690092938.12999</v>
      </c>
      <c r="F44" s="128">
        <v>99.033521483090908</v>
      </c>
      <c r="G44" s="128">
        <v>81.536448125572718</v>
      </c>
    </row>
    <row r="45" spans="1:7" x14ac:dyDescent="0.2">
      <c r="A45" s="129"/>
      <c r="B45" s="85"/>
      <c r="C45" s="85"/>
      <c r="D45" s="85"/>
      <c r="E45" s="85"/>
      <c r="F45" s="85"/>
      <c r="G45" s="85"/>
    </row>
    <row r="46" spans="1:7" x14ac:dyDescent="0.2">
      <c r="A46" s="96" t="s">
        <v>121</v>
      </c>
      <c r="B46" s="127">
        <v>6477646241900</v>
      </c>
      <c r="C46" s="127">
        <v>6274448450073</v>
      </c>
      <c r="D46" s="127">
        <v>6274448450073</v>
      </c>
      <c r="E46" s="127">
        <v>6102139292376.9287</v>
      </c>
      <c r="F46" s="128">
        <v>96.863092175169498</v>
      </c>
      <c r="G46" s="128">
        <v>94.203034011117452</v>
      </c>
    </row>
    <row r="47" spans="1:7" x14ac:dyDescent="0.2">
      <c r="A47" s="71" t="s">
        <v>150</v>
      </c>
      <c r="C47" s="138"/>
    </row>
    <row r="48" spans="1:7" x14ac:dyDescent="0.2">
      <c r="A48" s="71"/>
      <c r="C48" s="138"/>
      <c r="E48" s="103"/>
    </row>
    <row r="49" spans="1:5" x14ac:dyDescent="0.2">
      <c r="A49" s="71"/>
      <c r="C49" s="138"/>
      <c r="E49" s="103"/>
    </row>
    <row r="50" spans="1:5" x14ac:dyDescent="0.2">
      <c r="A50" s="71"/>
      <c r="C50" s="138"/>
    </row>
    <row r="51" spans="1:5" x14ac:dyDescent="0.2">
      <c r="A51" s="71"/>
      <c r="C51" s="56"/>
      <c r="E51" s="56"/>
    </row>
    <row r="52" spans="1:5" x14ac:dyDescent="0.2">
      <c r="A52" s="71"/>
    </row>
    <row r="53" spans="1:5" x14ac:dyDescent="0.2">
      <c r="A53" s="71"/>
    </row>
    <row r="54" spans="1:5" x14ac:dyDescent="0.2">
      <c r="A54" s="71"/>
    </row>
    <row r="55" spans="1:5" x14ac:dyDescent="0.2">
      <c r="A55" s="71"/>
    </row>
  </sheetData>
  <pageMargins left="0.75" right="0.75" top="1" bottom="1" header="0" footer="0"/>
  <pageSetup orientation="portrait" horizontalDpi="1200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5728-B734-4316-95DE-2115CA63A4F5}">
  <dimension ref="A1:E66"/>
  <sheetViews>
    <sheetView workbookViewId="0">
      <selection activeCell="F15" sqref="F15"/>
    </sheetView>
  </sheetViews>
  <sheetFormatPr baseColWidth="10" defaultColWidth="11.42578125" defaultRowHeight="12.75" x14ac:dyDescent="0.2"/>
  <cols>
    <col min="1" max="1" width="48.5703125" style="38" customWidth="1"/>
    <col min="2" max="2" width="16.42578125" style="38" customWidth="1"/>
    <col min="3" max="3" width="18.28515625" style="38" customWidth="1"/>
    <col min="4" max="4" width="7.85546875" style="38" customWidth="1"/>
    <col min="5" max="5" width="17.42578125" style="38" bestFit="1" customWidth="1"/>
    <col min="6" max="16384" width="11.42578125" style="38"/>
  </cols>
  <sheetData>
    <row r="1" spans="1:5" x14ac:dyDescent="0.2">
      <c r="A1" s="132" t="s">
        <v>174</v>
      </c>
      <c r="B1" s="75"/>
      <c r="C1" s="75"/>
      <c r="D1" s="75"/>
    </row>
    <row r="2" spans="1:5" x14ac:dyDescent="0.2">
      <c r="A2" s="74" t="s">
        <v>175</v>
      </c>
      <c r="B2" s="75"/>
      <c r="C2" s="75"/>
      <c r="D2" s="75"/>
    </row>
    <row r="3" spans="1:5" x14ac:dyDescent="0.2">
      <c r="A3" s="74" t="s">
        <v>85</v>
      </c>
      <c r="B3" s="75"/>
      <c r="C3" s="75"/>
      <c r="D3" s="75"/>
    </row>
    <row r="4" spans="1:5" x14ac:dyDescent="0.2">
      <c r="A4" s="74" t="s">
        <v>227</v>
      </c>
      <c r="B4" s="75"/>
      <c r="C4" s="75"/>
      <c r="D4" s="75"/>
    </row>
    <row r="5" spans="1:5" x14ac:dyDescent="0.2">
      <c r="A5" s="75"/>
      <c r="B5" s="75"/>
      <c r="C5" s="75"/>
      <c r="D5" s="71"/>
    </row>
    <row r="6" spans="1:5" x14ac:dyDescent="0.2">
      <c r="A6" s="76"/>
      <c r="B6" s="77"/>
      <c r="C6" s="77"/>
      <c r="D6" s="77"/>
    </row>
    <row r="7" spans="1:5" x14ac:dyDescent="0.2">
      <c r="A7" s="78" t="s">
        <v>87</v>
      </c>
      <c r="B7" s="79" t="s">
        <v>53</v>
      </c>
      <c r="C7" s="79" t="s">
        <v>88</v>
      </c>
      <c r="D7" s="79" t="s">
        <v>14</v>
      </c>
    </row>
    <row r="8" spans="1:5" x14ac:dyDescent="0.2">
      <c r="A8" s="80"/>
      <c r="B8" s="79" t="s">
        <v>11</v>
      </c>
      <c r="C8" s="79" t="s">
        <v>89</v>
      </c>
      <c r="D8" s="79" t="s">
        <v>9</v>
      </c>
    </row>
    <row r="9" spans="1:5" x14ac:dyDescent="0.2">
      <c r="A9" s="81"/>
      <c r="B9" s="82"/>
      <c r="C9" s="78" t="s">
        <v>12</v>
      </c>
      <c r="D9" s="82"/>
    </row>
    <row r="10" spans="1:5" x14ac:dyDescent="0.2">
      <c r="A10" s="86" t="s">
        <v>25</v>
      </c>
      <c r="B10" s="85"/>
      <c r="C10" s="88"/>
      <c r="D10" s="87"/>
    </row>
    <row r="11" spans="1:5" x14ac:dyDescent="0.2">
      <c r="A11" s="85" t="s">
        <v>177</v>
      </c>
      <c r="B11" s="91">
        <v>4458638841489</v>
      </c>
      <c r="C11" s="91">
        <v>4664931680201</v>
      </c>
      <c r="D11" s="91">
        <v>104.62681203941395</v>
      </c>
    </row>
    <row r="12" spans="1:5" x14ac:dyDescent="0.2">
      <c r="A12" s="85" t="s">
        <v>178</v>
      </c>
      <c r="B12" s="88">
        <v>1213914318833</v>
      </c>
      <c r="C12" s="88">
        <v>1258940077476.21</v>
      </c>
      <c r="D12" s="88">
        <v>103.7091381116993</v>
      </c>
    </row>
    <row r="13" spans="1:5" x14ac:dyDescent="0.2">
      <c r="A13" s="85" t="s">
        <v>182</v>
      </c>
      <c r="B13" s="88">
        <v>3520840778</v>
      </c>
      <c r="C13" s="88">
        <v>3353373387</v>
      </c>
      <c r="D13" s="88">
        <v>95.243539780429117</v>
      </c>
      <c r="E13" s="103"/>
    </row>
    <row r="14" spans="1:5" ht="22.5" x14ac:dyDescent="0.2">
      <c r="A14" s="133" t="s">
        <v>183</v>
      </c>
      <c r="B14" s="88">
        <v>1351974066</v>
      </c>
      <c r="C14" s="88">
        <v>1140810866</v>
      </c>
      <c r="D14" s="88">
        <v>84.381120517736321</v>
      </c>
      <c r="E14" s="103"/>
    </row>
    <row r="15" spans="1:5" x14ac:dyDescent="0.2">
      <c r="A15" s="85" t="s">
        <v>179</v>
      </c>
      <c r="B15" s="88">
        <v>70397334944</v>
      </c>
      <c r="C15" s="88">
        <v>72701881312.919998</v>
      </c>
      <c r="D15" s="88">
        <v>103.27362729108032</v>
      </c>
    </row>
    <row r="16" spans="1:5" x14ac:dyDescent="0.2">
      <c r="A16" s="85" t="s">
        <v>180</v>
      </c>
      <c r="B16" s="88">
        <v>55427031352</v>
      </c>
      <c r="C16" s="88">
        <v>58868889160.469994</v>
      </c>
      <c r="D16" s="88">
        <v>106.20970981940529</v>
      </c>
    </row>
    <row r="17" spans="1:5" x14ac:dyDescent="0.2">
      <c r="A17" s="85" t="s">
        <v>181</v>
      </c>
      <c r="B17" s="88">
        <v>13772658225</v>
      </c>
      <c r="C17" s="88">
        <v>18212986611.310001</v>
      </c>
      <c r="D17" s="88">
        <v>132.2401697172007</v>
      </c>
    </row>
    <row r="18" spans="1:5" x14ac:dyDescent="0.2">
      <c r="A18" s="92" t="s">
        <v>228</v>
      </c>
      <c r="B18" s="88">
        <v>296860566132</v>
      </c>
      <c r="C18" s="88">
        <v>226860566132</v>
      </c>
      <c r="D18" s="88">
        <v>76.419906182866242</v>
      </c>
    </row>
    <row r="19" spans="1:5" x14ac:dyDescent="0.2">
      <c r="A19" s="92" t="s">
        <v>185</v>
      </c>
      <c r="B19" s="88">
        <v>0</v>
      </c>
      <c r="C19" s="88">
        <v>0</v>
      </c>
      <c r="D19" s="88"/>
    </row>
    <row r="20" spans="1:5" x14ac:dyDescent="0.2">
      <c r="A20" s="92" t="s">
        <v>186</v>
      </c>
      <c r="B20" s="88">
        <v>0</v>
      </c>
      <c r="C20" s="88">
        <v>21465059.599999998</v>
      </c>
      <c r="D20" s="88"/>
    </row>
    <row r="21" spans="1:5" x14ac:dyDescent="0.2">
      <c r="A21" s="92" t="s">
        <v>187</v>
      </c>
      <c r="B21" s="88">
        <v>0</v>
      </c>
      <c r="C21" s="88">
        <v>0</v>
      </c>
      <c r="D21" s="88"/>
    </row>
    <row r="22" spans="1:5" x14ac:dyDescent="0.2">
      <c r="A22" s="94" t="s">
        <v>97</v>
      </c>
      <c r="B22" s="127">
        <v>6113883565819</v>
      </c>
      <c r="C22" s="127">
        <v>6305031730206.5088</v>
      </c>
      <c r="D22" s="94">
        <v>103.12646065842937</v>
      </c>
    </row>
    <row r="23" spans="1:5" x14ac:dyDescent="0.2">
      <c r="A23" s="85"/>
      <c r="B23" s="88"/>
      <c r="C23" s="88"/>
      <c r="D23" s="85"/>
    </row>
    <row r="24" spans="1:5" x14ac:dyDescent="0.2">
      <c r="A24" s="86" t="s">
        <v>31</v>
      </c>
      <c r="B24" s="88"/>
      <c r="C24" s="88"/>
      <c r="D24" s="91"/>
    </row>
    <row r="25" spans="1:5" ht="13.5" customHeight="1" x14ac:dyDescent="0.2">
      <c r="A25" s="85" t="s">
        <v>188</v>
      </c>
      <c r="B25" s="88">
        <v>408858219173</v>
      </c>
      <c r="C25" s="88">
        <v>611073434418.20007</v>
      </c>
      <c r="D25" s="88">
        <v>149.45851783393812</v>
      </c>
    </row>
    <row r="26" spans="1:5" x14ac:dyDescent="0.2">
      <c r="A26" s="134" t="s">
        <v>229</v>
      </c>
      <c r="B26" s="88">
        <v>91298000000</v>
      </c>
      <c r="C26" s="88">
        <v>7076072125.4200001</v>
      </c>
      <c r="D26" s="88">
        <v>7.7505226022694913</v>
      </c>
    </row>
    <row r="27" spans="1:5" x14ac:dyDescent="0.2">
      <c r="A27" s="134" t="s">
        <v>230</v>
      </c>
      <c r="B27" s="88">
        <v>131979864056.88</v>
      </c>
      <c r="C27" s="88">
        <v>50504395636.169998</v>
      </c>
      <c r="D27" s="88">
        <v>38.266743186221099</v>
      </c>
      <c r="E27" s="103"/>
    </row>
    <row r="28" spans="1:5" x14ac:dyDescent="0.2">
      <c r="A28" s="134" t="s">
        <v>189</v>
      </c>
      <c r="B28" s="88">
        <v>121643507197.12</v>
      </c>
      <c r="C28" s="88">
        <v>121643507197.12</v>
      </c>
      <c r="D28" s="88">
        <v>100</v>
      </c>
    </row>
    <row r="29" spans="1:5" x14ac:dyDescent="0.2">
      <c r="A29" s="134" t="s">
        <v>231</v>
      </c>
      <c r="B29" s="88">
        <v>0</v>
      </c>
      <c r="C29" s="88">
        <v>102938432214.02</v>
      </c>
      <c r="D29" s="88"/>
      <c r="E29" s="103"/>
    </row>
    <row r="30" spans="1:5" x14ac:dyDescent="0.2">
      <c r="A30" s="85" t="s">
        <v>191</v>
      </c>
      <c r="B30" s="88">
        <v>67522000000</v>
      </c>
      <c r="C30" s="88">
        <v>69454399418.190002</v>
      </c>
      <c r="D30" s="88">
        <v>102.86188119159682</v>
      </c>
      <c r="E30" s="103"/>
    </row>
    <row r="31" spans="1:5" x14ac:dyDescent="0.2">
      <c r="A31" s="85" t="s">
        <v>192</v>
      </c>
      <c r="B31" s="88">
        <v>2606000000</v>
      </c>
      <c r="C31" s="88">
        <v>2537408700</v>
      </c>
      <c r="D31" s="88">
        <v>97.367947045280118</v>
      </c>
    </row>
    <row r="32" spans="1:5" x14ac:dyDescent="0.2">
      <c r="A32" s="85" t="s">
        <v>18</v>
      </c>
      <c r="B32" s="88">
        <v>81807000000</v>
      </c>
      <c r="C32" s="88">
        <v>123062933729.43001</v>
      </c>
      <c r="D32" s="88">
        <v>150.43081121350252</v>
      </c>
    </row>
    <row r="33" spans="1:4" x14ac:dyDescent="0.2">
      <c r="A33" s="85" t="s">
        <v>181</v>
      </c>
      <c r="B33" s="88">
        <v>0</v>
      </c>
      <c r="C33" s="88">
        <v>1689243658.9829998</v>
      </c>
      <c r="D33" s="88"/>
    </row>
    <row r="34" spans="1:4" x14ac:dyDescent="0.2">
      <c r="A34" s="92" t="s">
        <v>184</v>
      </c>
      <c r="B34" s="88">
        <v>0</v>
      </c>
      <c r="C34" s="88">
        <v>0</v>
      </c>
      <c r="D34" s="88"/>
    </row>
    <row r="35" spans="1:4" x14ac:dyDescent="0.2">
      <c r="A35" s="92" t="s">
        <v>193</v>
      </c>
      <c r="B35" s="88">
        <v>0</v>
      </c>
      <c r="C35" s="88">
        <v>1876216602.8400002</v>
      </c>
      <c r="D35" s="88"/>
    </row>
    <row r="36" spans="1:4" x14ac:dyDescent="0.2">
      <c r="A36" s="92" t="s">
        <v>194</v>
      </c>
      <c r="B36" s="88">
        <v>0</v>
      </c>
      <c r="C36" s="88">
        <v>35820066.600000001</v>
      </c>
      <c r="D36" s="88"/>
    </row>
    <row r="37" spans="1:4" x14ac:dyDescent="0.2">
      <c r="A37" s="92" t="s">
        <v>195</v>
      </c>
      <c r="B37" s="88">
        <v>0</v>
      </c>
      <c r="C37" s="88">
        <v>61068111</v>
      </c>
      <c r="D37" s="88"/>
    </row>
    <row r="38" spans="1:4" x14ac:dyDescent="0.2">
      <c r="A38" s="94" t="s">
        <v>97</v>
      </c>
      <c r="B38" s="94">
        <v>905714590427</v>
      </c>
      <c r="C38" s="94">
        <v>1091952931877.9731</v>
      </c>
      <c r="D38" s="94">
        <v>120.56258598673683</v>
      </c>
    </row>
    <row r="39" spans="1:4" x14ac:dyDescent="0.2">
      <c r="A39" s="85"/>
      <c r="B39" s="88"/>
      <c r="C39" s="89"/>
      <c r="D39" s="88"/>
    </row>
    <row r="40" spans="1:4" x14ac:dyDescent="0.2">
      <c r="A40" s="86" t="s">
        <v>15</v>
      </c>
      <c r="B40" s="88"/>
      <c r="C40" s="89"/>
      <c r="D40" s="88"/>
    </row>
    <row r="41" spans="1:4" ht="22.5" x14ac:dyDescent="0.2">
      <c r="A41" s="92" t="s">
        <v>196</v>
      </c>
      <c r="B41" s="88">
        <v>171588883249</v>
      </c>
      <c r="C41" s="88">
        <v>169735117947</v>
      </c>
      <c r="D41" s="88">
        <v>98.919647201555634</v>
      </c>
    </row>
    <row r="42" spans="1:4" ht="22.5" x14ac:dyDescent="0.2">
      <c r="A42" s="92" t="s">
        <v>197</v>
      </c>
      <c r="B42" s="88">
        <v>39764442569</v>
      </c>
      <c r="C42" s="88">
        <v>46152646442.370003</v>
      </c>
      <c r="D42" s="88">
        <v>116.0651161204764</v>
      </c>
    </row>
    <row r="43" spans="1:4" x14ac:dyDescent="0.2">
      <c r="A43" s="85" t="s">
        <v>198</v>
      </c>
      <c r="B43" s="88">
        <v>1830025641</v>
      </c>
      <c r="C43" s="88">
        <v>2947347511.4200001</v>
      </c>
      <c r="D43" s="88">
        <v>161.05498444324803</v>
      </c>
    </row>
    <row r="44" spans="1:4" x14ac:dyDescent="0.2">
      <c r="A44" s="85" t="s">
        <v>199</v>
      </c>
      <c r="B44" s="88">
        <v>1130000000</v>
      </c>
      <c r="C44" s="88">
        <v>1124729831</v>
      </c>
      <c r="D44" s="88">
        <v>99.533613362831858</v>
      </c>
    </row>
    <row r="45" spans="1:4" x14ac:dyDescent="0.2">
      <c r="A45" s="85" t="s">
        <v>18</v>
      </c>
      <c r="B45" s="88">
        <v>4239329040</v>
      </c>
      <c r="C45" s="88">
        <v>8366009090.2600002</v>
      </c>
      <c r="D45" s="88">
        <v>197.34276370913639</v>
      </c>
    </row>
    <row r="46" spans="1:4" x14ac:dyDescent="0.2">
      <c r="A46" s="85" t="s">
        <v>181</v>
      </c>
      <c r="B46" s="88">
        <v>0</v>
      </c>
      <c r="C46" s="88">
        <v>692589899.88999987</v>
      </c>
      <c r="D46" s="88"/>
    </row>
    <row r="47" spans="1:4" x14ac:dyDescent="0.2">
      <c r="A47" s="92" t="s">
        <v>228</v>
      </c>
      <c r="B47" s="88">
        <v>24216006531</v>
      </c>
      <c r="C47" s="88">
        <v>24216006531</v>
      </c>
      <c r="D47" s="88">
        <v>100</v>
      </c>
    </row>
    <row r="48" spans="1:4" x14ac:dyDescent="0.2">
      <c r="A48" s="92" t="s">
        <v>232</v>
      </c>
      <c r="B48" s="88">
        <v>0</v>
      </c>
      <c r="C48" s="88">
        <v>0</v>
      </c>
      <c r="D48" s="88"/>
    </row>
    <row r="49" spans="1:4" x14ac:dyDescent="0.2">
      <c r="A49" s="136" t="s">
        <v>200</v>
      </c>
      <c r="B49" s="91">
        <v>0</v>
      </c>
      <c r="C49" s="88">
        <v>62432207.829999998</v>
      </c>
      <c r="D49" s="88"/>
    </row>
    <row r="50" spans="1:4" x14ac:dyDescent="0.2">
      <c r="A50" s="92" t="s">
        <v>194</v>
      </c>
      <c r="B50" s="88">
        <v>0</v>
      </c>
      <c r="C50" s="88">
        <v>15384</v>
      </c>
      <c r="D50" s="88"/>
    </row>
    <row r="51" spans="1:4" x14ac:dyDescent="0.2">
      <c r="A51" s="92" t="s">
        <v>187</v>
      </c>
      <c r="B51" s="88">
        <v>0</v>
      </c>
      <c r="C51" s="88">
        <v>0</v>
      </c>
      <c r="D51" s="88"/>
    </row>
    <row r="52" spans="1:4" x14ac:dyDescent="0.2">
      <c r="A52" s="94" t="s">
        <v>97</v>
      </c>
      <c r="B52" s="94">
        <v>242768687030</v>
      </c>
      <c r="C52" s="94">
        <v>253296894844.77002</v>
      </c>
      <c r="D52" s="94">
        <v>104.33672395874885</v>
      </c>
    </row>
    <row r="53" spans="1:4" x14ac:dyDescent="0.2">
      <c r="A53" s="85"/>
      <c r="B53" s="88" t="s">
        <v>26</v>
      </c>
      <c r="C53" s="88" t="s">
        <v>26</v>
      </c>
      <c r="D53" s="88"/>
    </row>
    <row r="54" spans="1:4" x14ac:dyDescent="0.2">
      <c r="A54" s="86" t="s">
        <v>38</v>
      </c>
      <c r="B54" s="88" t="s">
        <v>26</v>
      </c>
      <c r="C54" s="88"/>
      <c r="D54" s="88" t="s">
        <v>26</v>
      </c>
    </row>
    <row r="55" spans="1:4" x14ac:dyDescent="0.2">
      <c r="A55" s="85" t="s">
        <v>201</v>
      </c>
      <c r="B55" s="88">
        <v>36171000000</v>
      </c>
      <c r="C55" s="88">
        <v>62095680312</v>
      </c>
      <c r="D55" s="88">
        <v>171.67255622459982</v>
      </c>
    </row>
    <row r="56" spans="1:4" x14ac:dyDescent="0.2">
      <c r="A56" s="85" t="s">
        <v>202</v>
      </c>
      <c r="B56" s="88">
        <v>145791000000</v>
      </c>
      <c r="C56" s="88">
        <v>202831858680.20001</v>
      </c>
      <c r="D56" s="88">
        <v>139.1250891208648</v>
      </c>
    </row>
    <row r="57" spans="1:4" x14ac:dyDescent="0.2">
      <c r="A57" s="92" t="s">
        <v>204</v>
      </c>
      <c r="B57" s="88">
        <v>420000000</v>
      </c>
      <c r="C57" s="88">
        <v>591855422.97000003</v>
      </c>
      <c r="D57" s="88">
        <v>140.91795785000002</v>
      </c>
    </row>
    <row r="58" spans="1:4" x14ac:dyDescent="0.2">
      <c r="A58" s="85" t="s">
        <v>18</v>
      </c>
      <c r="B58" s="88">
        <v>15528000000</v>
      </c>
      <c r="C58" s="88">
        <v>39160156873.51001</v>
      </c>
      <c r="D58" s="88">
        <v>252.19060325547406</v>
      </c>
    </row>
    <row r="59" spans="1:4" x14ac:dyDescent="0.2">
      <c r="A59" s="92" t="s">
        <v>203</v>
      </c>
      <c r="B59" s="88">
        <v>150000000000</v>
      </c>
      <c r="C59" s="88">
        <v>150000000000</v>
      </c>
      <c r="D59" s="88">
        <v>100</v>
      </c>
    </row>
    <row r="60" spans="1:4" x14ac:dyDescent="0.2">
      <c r="A60" s="92" t="s">
        <v>193</v>
      </c>
      <c r="B60" s="88">
        <v>0</v>
      </c>
      <c r="C60" s="88">
        <v>0</v>
      </c>
      <c r="D60" s="88"/>
    </row>
    <row r="61" spans="1:4" x14ac:dyDescent="0.2">
      <c r="A61" s="92" t="s">
        <v>194</v>
      </c>
      <c r="B61" s="88">
        <v>0</v>
      </c>
      <c r="C61" s="88">
        <v>0</v>
      </c>
      <c r="D61" s="88"/>
    </row>
    <row r="62" spans="1:4" x14ac:dyDescent="0.2">
      <c r="A62" s="92" t="s">
        <v>187</v>
      </c>
      <c r="B62" s="88">
        <v>303000000</v>
      </c>
      <c r="C62" s="88">
        <v>1703895</v>
      </c>
      <c r="D62" s="88">
        <v>0.56234158415841584</v>
      </c>
    </row>
    <row r="63" spans="1:4" x14ac:dyDescent="0.2">
      <c r="A63" s="86" t="s">
        <v>24</v>
      </c>
      <c r="B63" s="94">
        <v>348213000000</v>
      </c>
      <c r="C63" s="94">
        <v>454681255183.68005</v>
      </c>
      <c r="D63" s="94">
        <v>130.57561181911072</v>
      </c>
    </row>
    <row r="64" spans="1:4" x14ac:dyDescent="0.2">
      <c r="A64" s="85"/>
      <c r="B64" s="88"/>
      <c r="C64" s="88"/>
      <c r="D64" s="88"/>
    </row>
    <row r="65" spans="1:4" x14ac:dyDescent="0.2">
      <c r="A65" s="96" t="s">
        <v>43</v>
      </c>
      <c r="B65" s="94">
        <v>7610579843276</v>
      </c>
      <c r="C65" s="94">
        <v>8104962812112.9316</v>
      </c>
      <c r="D65" s="94">
        <v>106.49599608725902</v>
      </c>
    </row>
    <row r="66" spans="1:4" x14ac:dyDescent="0.2">
      <c r="A66" s="71" t="s">
        <v>113</v>
      </c>
    </row>
  </sheetData>
  <pageMargins left="0.75" right="0.75" top="1" bottom="1" header="0" footer="0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00FD-6900-4AE4-8C55-7C230248A317}">
  <dimension ref="A1:D39"/>
  <sheetViews>
    <sheetView workbookViewId="0">
      <selection activeCell="C9" sqref="C9"/>
    </sheetView>
  </sheetViews>
  <sheetFormatPr baseColWidth="10" defaultColWidth="11.42578125" defaultRowHeight="12.75" x14ac:dyDescent="0.2"/>
  <cols>
    <col min="1" max="1" width="32.140625" style="38" bestFit="1" customWidth="1"/>
    <col min="2" max="2" width="18.28515625" style="38" bestFit="1" customWidth="1"/>
    <col min="3" max="3" width="20.28515625" style="38" bestFit="1" customWidth="1"/>
    <col min="4" max="256" width="11.42578125" style="38"/>
    <col min="257" max="257" width="32.140625" style="38" bestFit="1" customWidth="1"/>
    <col min="258" max="258" width="18.28515625" style="38" bestFit="1" customWidth="1"/>
    <col min="259" max="259" width="20.28515625" style="38" bestFit="1" customWidth="1"/>
    <col min="260" max="512" width="11.42578125" style="38"/>
    <col min="513" max="513" width="32.140625" style="38" bestFit="1" customWidth="1"/>
    <col min="514" max="514" width="18.28515625" style="38" bestFit="1" customWidth="1"/>
    <col min="515" max="515" width="20.28515625" style="38" bestFit="1" customWidth="1"/>
    <col min="516" max="768" width="11.42578125" style="38"/>
    <col min="769" max="769" width="32.140625" style="38" bestFit="1" customWidth="1"/>
    <col min="770" max="770" width="18.28515625" style="38" bestFit="1" customWidth="1"/>
    <col min="771" max="771" width="20.28515625" style="38" bestFit="1" customWidth="1"/>
    <col min="772" max="1024" width="11.42578125" style="38"/>
    <col min="1025" max="1025" width="32.140625" style="38" bestFit="1" customWidth="1"/>
    <col min="1026" max="1026" width="18.28515625" style="38" bestFit="1" customWidth="1"/>
    <col min="1027" max="1027" width="20.28515625" style="38" bestFit="1" customWidth="1"/>
    <col min="1028" max="1280" width="11.42578125" style="38"/>
    <col min="1281" max="1281" width="32.140625" style="38" bestFit="1" customWidth="1"/>
    <col min="1282" max="1282" width="18.28515625" style="38" bestFit="1" customWidth="1"/>
    <col min="1283" max="1283" width="20.28515625" style="38" bestFit="1" customWidth="1"/>
    <col min="1284" max="1536" width="11.42578125" style="38"/>
    <col min="1537" max="1537" width="32.140625" style="38" bestFit="1" customWidth="1"/>
    <col min="1538" max="1538" width="18.28515625" style="38" bestFit="1" customWidth="1"/>
    <col min="1539" max="1539" width="20.28515625" style="38" bestFit="1" customWidth="1"/>
    <col min="1540" max="1792" width="11.42578125" style="38"/>
    <col min="1793" max="1793" width="32.140625" style="38" bestFit="1" customWidth="1"/>
    <col min="1794" max="1794" width="18.28515625" style="38" bestFit="1" customWidth="1"/>
    <col min="1795" max="1795" width="20.28515625" style="38" bestFit="1" customWidth="1"/>
    <col min="1796" max="2048" width="11.42578125" style="38"/>
    <col min="2049" max="2049" width="32.140625" style="38" bestFit="1" customWidth="1"/>
    <col min="2050" max="2050" width="18.28515625" style="38" bestFit="1" customWidth="1"/>
    <col min="2051" max="2051" width="20.28515625" style="38" bestFit="1" customWidth="1"/>
    <col min="2052" max="2304" width="11.42578125" style="38"/>
    <col min="2305" max="2305" width="32.140625" style="38" bestFit="1" customWidth="1"/>
    <col min="2306" max="2306" width="18.28515625" style="38" bestFit="1" customWidth="1"/>
    <col min="2307" max="2307" width="20.28515625" style="38" bestFit="1" customWidth="1"/>
    <col min="2308" max="2560" width="11.42578125" style="38"/>
    <col min="2561" max="2561" width="32.140625" style="38" bestFit="1" customWidth="1"/>
    <col min="2562" max="2562" width="18.28515625" style="38" bestFit="1" customWidth="1"/>
    <col min="2563" max="2563" width="20.28515625" style="38" bestFit="1" customWidth="1"/>
    <col min="2564" max="2816" width="11.42578125" style="38"/>
    <col min="2817" max="2817" width="32.140625" style="38" bestFit="1" customWidth="1"/>
    <col min="2818" max="2818" width="18.28515625" style="38" bestFit="1" customWidth="1"/>
    <col min="2819" max="2819" width="20.28515625" style="38" bestFit="1" customWidth="1"/>
    <col min="2820" max="3072" width="11.42578125" style="38"/>
    <col min="3073" max="3073" width="32.140625" style="38" bestFit="1" customWidth="1"/>
    <col min="3074" max="3074" width="18.28515625" style="38" bestFit="1" customWidth="1"/>
    <col min="3075" max="3075" width="20.28515625" style="38" bestFit="1" customWidth="1"/>
    <col min="3076" max="3328" width="11.42578125" style="38"/>
    <col min="3329" max="3329" width="32.140625" style="38" bestFit="1" customWidth="1"/>
    <col min="3330" max="3330" width="18.28515625" style="38" bestFit="1" customWidth="1"/>
    <col min="3331" max="3331" width="20.28515625" style="38" bestFit="1" customWidth="1"/>
    <col min="3332" max="3584" width="11.42578125" style="38"/>
    <col min="3585" max="3585" width="32.140625" style="38" bestFit="1" customWidth="1"/>
    <col min="3586" max="3586" width="18.28515625" style="38" bestFit="1" customWidth="1"/>
    <col min="3587" max="3587" width="20.28515625" style="38" bestFit="1" customWidth="1"/>
    <col min="3588" max="3840" width="11.42578125" style="38"/>
    <col min="3841" max="3841" width="32.140625" style="38" bestFit="1" customWidth="1"/>
    <col min="3842" max="3842" width="18.28515625" style="38" bestFit="1" customWidth="1"/>
    <col min="3843" max="3843" width="20.28515625" style="38" bestFit="1" customWidth="1"/>
    <col min="3844" max="4096" width="11.42578125" style="38"/>
    <col min="4097" max="4097" width="32.140625" style="38" bestFit="1" customWidth="1"/>
    <col min="4098" max="4098" width="18.28515625" style="38" bestFit="1" customWidth="1"/>
    <col min="4099" max="4099" width="20.28515625" style="38" bestFit="1" customWidth="1"/>
    <col min="4100" max="4352" width="11.42578125" style="38"/>
    <col min="4353" max="4353" width="32.140625" style="38" bestFit="1" customWidth="1"/>
    <col min="4354" max="4354" width="18.28515625" style="38" bestFit="1" customWidth="1"/>
    <col min="4355" max="4355" width="20.28515625" style="38" bestFit="1" customWidth="1"/>
    <col min="4356" max="4608" width="11.42578125" style="38"/>
    <col min="4609" max="4609" width="32.140625" style="38" bestFit="1" customWidth="1"/>
    <col min="4610" max="4610" width="18.28515625" style="38" bestFit="1" customWidth="1"/>
    <col min="4611" max="4611" width="20.28515625" style="38" bestFit="1" customWidth="1"/>
    <col min="4612" max="4864" width="11.42578125" style="38"/>
    <col min="4865" max="4865" width="32.140625" style="38" bestFit="1" customWidth="1"/>
    <col min="4866" max="4866" width="18.28515625" style="38" bestFit="1" customWidth="1"/>
    <col min="4867" max="4867" width="20.28515625" style="38" bestFit="1" customWidth="1"/>
    <col min="4868" max="5120" width="11.42578125" style="38"/>
    <col min="5121" max="5121" width="32.140625" style="38" bestFit="1" customWidth="1"/>
    <col min="5122" max="5122" width="18.28515625" style="38" bestFit="1" customWidth="1"/>
    <col min="5123" max="5123" width="20.28515625" style="38" bestFit="1" customWidth="1"/>
    <col min="5124" max="5376" width="11.42578125" style="38"/>
    <col min="5377" max="5377" width="32.140625" style="38" bestFit="1" customWidth="1"/>
    <col min="5378" max="5378" width="18.28515625" style="38" bestFit="1" customWidth="1"/>
    <col min="5379" max="5379" width="20.28515625" style="38" bestFit="1" customWidth="1"/>
    <col min="5380" max="5632" width="11.42578125" style="38"/>
    <col min="5633" max="5633" width="32.140625" style="38" bestFit="1" customWidth="1"/>
    <col min="5634" max="5634" width="18.28515625" style="38" bestFit="1" customWidth="1"/>
    <col min="5635" max="5635" width="20.28515625" style="38" bestFit="1" customWidth="1"/>
    <col min="5636" max="5888" width="11.42578125" style="38"/>
    <col min="5889" max="5889" width="32.140625" style="38" bestFit="1" customWidth="1"/>
    <col min="5890" max="5890" width="18.28515625" style="38" bestFit="1" customWidth="1"/>
    <col min="5891" max="5891" width="20.28515625" style="38" bestFit="1" customWidth="1"/>
    <col min="5892" max="6144" width="11.42578125" style="38"/>
    <col min="6145" max="6145" width="32.140625" style="38" bestFit="1" customWidth="1"/>
    <col min="6146" max="6146" width="18.28515625" style="38" bestFit="1" customWidth="1"/>
    <col min="6147" max="6147" width="20.28515625" style="38" bestFit="1" customWidth="1"/>
    <col min="6148" max="6400" width="11.42578125" style="38"/>
    <col min="6401" max="6401" width="32.140625" style="38" bestFit="1" customWidth="1"/>
    <col min="6402" max="6402" width="18.28515625" style="38" bestFit="1" customWidth="1"/>
    <col min="6403" max="6403" width="20.28515625" style="38" bestFit="1" customWidth="1"/>
    <col min="6404" max="6656" width="11.42578125" style="38"/>
    <col min="6657" max="6657" width="32.140625" style="38" bestFit="1" customWidth="1"/>
    <col min="6658" max="6658" width="18.28515625" style="38" bestFit="1" customWidth="1"/>
    <col min="6659" max="6659" width="20.28515625" style="38" bestFit="1" customWidth="1"/>
    <col min="6660" max="6912" width="11.42578125" style="38"/>
    <col min="6913" max="6913" width="32.140625" style="38" bestFit="1" customWidth="1"/>
    <col min="6914" max="6914" width="18.28515625" style="38" bestFit="1" customWidth="1"/>
    <col min="6915" max="6915" width="20.28515625" style="38" bestFit="1" customWidth="1"/>
    <col min="6916" max="7168" width="11.42578125" style="38"/>
    <col min="7169" max="7169" width="32.140625" style="38" bestFit="1" customWidth="1"/>
    <col min="7170" max="7170" width="18.28515625" style="38" bestFit="1" customWidth="1"/>
    <col min="7171" max="7171" width="20.28515625" style="38" bestFit="1" customWidth="1"/>
    <col min="7172" max="7424" width="11.42578125" style="38"/>
    <col min="7425" max="7425" width="32.140625" style="38" bestFit="1" customWidth="1"/>
    <col min="7426" max="7426" width="18.28515625" style="38" bestFit="1" customWidth="1"/>
    <col min="7427" max="7427" width="20.28515625" style="38" bestFit="1" customWidth="1"/>
    <col min="7428" max="7680" width="11.42578125" style="38"/>
    <col min="7681" max="7681" width="32.140625" style="38" bestFit="1" customWidth="1"/>
    <col min="7682" max="7682" width="18.28515625" style="38" bestFit="1" customWidth="1"/>
    <col min="7683" max="7683" width="20.28515625" style="38" bestFit="1" customWidth="1"/>
    <col min="7684" max="7936" width="11.42578125" style="38"/>
    <col min="7937" max="7937" width="32.140625" style="38" bestFit="1" customWidth="1"/>
    <col min="7938" max="7938" width="18.28515625" style="38" bestFit="1" customWidth="1"/>
    <col min="7939" max="7939" width="20.28515625" style="38" bestFit="1" customWidth="1"/>
    <col min="7940" max="8192" width="11.42578125" style="38"/>
    <col min="8193" max="8193" width="32.140625" style="38" bestFit="1" customWidth="1"/>
    <col min="8194" max="8194" width="18.28515625" style="38" bestFit="1" customWidth="1"/>
    <col min="8195" max="8195" width="20.28515625" style="38" bestFit="1" customWidth="1"/>
    <col min="8196" max="8448" width="11.42578125" style="38"/>
    <col min="8449" max="8449" width="32.140625" style="38" bestFit="1" customWidth="1"/>
    <col min="8450" max="8450" width="18.28515625" style="38" bestFit="1" customWidth="1"/>
    <col min="8451" max="8451" width="20.28515625" style="38" bestFit="1" customWidth="1"/>
    <col min="8452" max="8704" width="11.42578125" style="38"/>
    <col min="8705" max="8705" width="32.140625" style="38" bestFit="1" customWidth="1"/>
    <col min="8706" max="8706" width="18.28515625" style="38" bestFit="1" customWidth="1"/>
    <col min="8707" max="8707" width="20.28515625" style="38" bestFit="1" customWidth="1"/>
    <col min="8708" max="8960" width="11.42578125" style="38"/>
    <col min="8961" max="8961" width="32.140625" style="38" bestFit="1" customWidth="1"/>
    <col min="8962" max="8962" width="18.28515625" style="38" bestFit="1" customWidth="1"/>
    <col min="8963" max="8963" width="20.28515625" style="38" bestFit="1" customWidth="1"/>
    <col min="8964" max="9216" width="11.42578125" style="38"/>
    <col min="9217" max="9217" width="32.140625" style="38" bestFit="1" customWidth="1"/>
    <col min="9218" max="9218" width="18.28515625" style="38" bestFit="1" customWidth="1"/>
    <col min="9219" max="9219" width="20.28515625" style="38" bestFit="1" customWidth="1"/>
    <col min="9220" max="9472" width="11.42578125" style="38"/>
    <col min="9473" max="9473" width="32.140625" style="38" bestFit="1" customWidth="1"/>
    <col min="9474" max="9474" width="18.28515625" style="38" bestFit="1" customWidth="1"/>
    <col min="9475" max="9475" width="20.28515625" style="38" bestFit="1" customWidth="1"/>
    <col min="9476" max="9728" width="11.42578125" style="38"/>
    <col min="9729" max="9729" width="32.140625" style="38" bestFit="1" customWidth="1"/>
    <col min="9730" max="9730" width="18.28515625" style="38" bestFit="1" customWidth="1"/>
    <col min="9731" max="9731" width="20.28515625" style="38" bestFit="1" customWidth="1"/>
    <col min="9732" max="9984" width="11.42578125" style="38"/>
    <col min="9985" max="9985" width="32.140625" style="38" bestFit="1" customWidth="1"/>
    <col min="9986" max="9986" width="18.28515625" style="38" bestFit="1" customWidth="1"/>
    <col min="9987" max="9987" width="20.28515625" style="38" bestFit="1" customWidth="1"/>
    <col min="9988" max="10240" width="11.42578125" style="38"/>
    <col min="10241" max="10241" width="32.140625" style="38" bestFit="1" customWidth="1"/>
    <col min="10242" max="10242" width="18.28515625" style="38" bestFit="1" customWidth="1"/>
    <col min="10243" max="10243" width="20.28515625" style="38" bestFit="1" customWidth="1"/>
    <col min="10244" max="10496" width="11.42578125" style="38"/>
    <col min="10497" max="10497" width="32.140625" style="38" bestFit="1" customWidth="1"/>
    <col min="10498" max="10498" width="18.28515625" style="38" bestFit="1" customWidth="1"/>
    <col min="10499" max="10499" width="20.28515625" style="38" bestFit="1" customWidth="1"/>
    <col min="10500" max="10752" width="11.42578125" style="38"/>
    <col min="10753" max="10753" width="32.140625" style="38" bestFit="1" customWidth="1"/>
    <col min="10754" max="10754" width="18.28515625" style="38" bestFit="1" customWidth="1"/>
    <col min="10755" max="10755" width="20.28515625" style="38" bestFit="1" customWidth="1"/>
    <col min="10756" max="11008" width="11.42578125" style="38"/>
    <col min="11009" max="11009" width="32.140625" style="38" bestFit="1" customWidth="1"/>
    <col min="11010" max="11010" width="18.28515625" style="38" bestFit="1" customWidth="1"/>
    <col min="11011" max="11011" width="20.28515625" style="38" bestFit="1" customWidth="1"/>
    <col min="11012" max="11264" width="11.42578125" style="38"/>
    <col min="11265" max="11265" width="32.140625" style="38" bestFit="1" customWidth="1"/>
    <col min="11266" max="11266" width="18.28515625" style="38" bestFit="1" customWidth="1"/>
    <col min="11267" max="11267" width="20.28515625" style="38" bestFit="1" customWidth="1"/>
    <col min="11268" max="11520" width="11.42578125" style="38"/>
    <col min="11521" max="11521" width="32.140625" style="38" bestFit="1" customWidth="1"/>
    <col min="11522" max="11522" width="18.28515625" style="38" bestFit="1" customWidth="1"/>
    <col min="11523" max="11523" width="20.28515625" style="38" bestFit="1" customWidth="1"/>
    <col min="11524" max="11776" width="11.42578125" style="38"/>
    <col min="11777" max="11777" width="32.140625" style="38" bestFit="1" customWidth="1"/>
    <col min="11778" max="11778" width="18.28515625" style="38" bestFit="1" customWidth="1"/>
    <col min="11779" max="11779" width="20.28515625" style="38" bestFit="1" customWidth="1"/>
    <col min="11780" max="12032" width="11.42578125" style="38"/>
    <col min="12033" max="12033" width="32.140625" style="38" bestFit="1" customWidth="1"/>
    <col min="12034" max="12034" width="18.28515625" style="38" bestFit="1" customWidth="1"/>
    <col min="12035" max="12035" width="20.28515625" style="38" bestFit="1" customWidth="1"/>
    <col min="12036" max="12288" width="11.42578125" style="38"/>
    <col min="12289" max="12289" width="32.140625" style="38" bestFit="1" customWidth="1"/>
    <col min="12290" max="12290" width="18.28515625" style="38" bestFit="1" customWidth="1"/>
    <col min="12291" max="12291" width="20.28515625" style="38" bestFit="1" customWidth="1"/>
    <col min="12292" max="12544" width="11.42578125" style="38"/>
    <col min="12545" max="12545" width="32.140625" style="38" bestFit="1" customWidth="1"/>
    <col min="12546" max="12546" width="18.28515625" style="38" bestFit="1" customWidth="1"/>
    <col min="12547" max="12547" width="20.28515625" style="38" bestFit="1" customWidth="1"/>
    <col min="12548" max="12800" width="11.42578125" style="38"/>
    <col min="12801" max="12801" width="32.140625" style="38" bestFit="1" customWidth="1"/>
    <col min="12802" max="12802" width="18.28515625" style="38" bestFit="1" customWidth="1"/>
    <col min="12803" max="12803" width="20.28515625" style="38" bestFit="1" customWidth="1"/>
    <col min="12804" max="13056" width="11.42578125" style="38"/>
    <col min="13057" max="13057" width="32.140625" style="38" bestFit="1" customWidth="1"/>
    <col min="13058" max="13058" width="18.28515625" style="38" bestFit="1" customWidth="1"/>
    <col min="13059" max="13059" width="20.28515625" style="38" bestFit="1" customWidth="1"/>
    <col min="13060" max="13312" width="11.42578125" style="38"/>
    <col min="13313" max="13313" width="32.140625" style="38" bestFit="1" customWidth="1"/>
    <col min="13314" max="13314" width="18.28515625" style="38" bestFit="1" customWidth="1"/>
    <col min="13315" max="13315" width="20.28515625" style="38" bestFit="1" customWidth="1"/>
    <col min="13316" max="13568" width="11.42578125" style="38"/>
    <col min="13569" max="13569" width="32.140625" style="38" bestFit="1" customWidth="1"/>
    <col min="13570" max="13570" width="18.28515625" style="38" bestFit="1" customWidth="1"/>
    <col min="13571" max="13571" width="20.28515625" style="38" bestFit="1" customWidth="1"/>
    <col min="13572" max="13824" width="11.42578125" style="38"/>
    <col min="13825" max="13825" width="32.140625" style="38" bestFit="1" customWidth="1"/>
    <col min="13826" max="13826" width="18.28515625" style="38" bestFit="1" customWidth="1"/>
    <col min="13827" max="13827" width="20.28515625" style="38" bestFit="1" customWidth="1"/>
    <col min="13828" max="14080" width="11.42578125" style="38"/>
    <col min="14081" max="14081" width="32.140625" style="38" bestFit="1" customWidth="1"/>
    <col min="14082" max="14082" width="18.28515625" style="38" bestFit="1" customWidth="1"/>
    <col min="14083" max="14083" width="20.28515625" style="38" bestFit="1" customWidth="1"/>
    <col min="14084" max="14336" width="11.42578125" style="38"/>
    <col min="14337" max="14337" width="32.140625" style="38" bestFit="1" customWidth="1"/>
    <col min="14338" max="14338" width="18.28515625" style="38" bestFit="1" customWidth="1"/>
    <col min="14339" max="14339" width="20.28515625" style="38" bestFit="1" customWidth="1"/>
    <col min="14340" max="14592" width="11.42578125" style="38"/>
    <col min="14593" max="14593" width="32.140625" style="38" bestFit="1" customWidth="1"/>
    <col min="14594" max="14594" width="18.28515625" style="38" bestFit="1" customWidth="1"/>
    <col min="14595" max="14595" width="20.28515625" style="38" bestFit="1" customWidth="1"/>
    <col min="14596" max="14848" width="11.42578125" style="38"/>
    <col min="14849" max="14849" width="32.140625" style="38" bestFit="1" customWidth="1"/>
    <col min="14850" max="14850" width="18.28515625" style="38" bestFit="1" customWidth="1"/>
    <col min="14851" max="14851" width="20.28515625" style="38" bestFit="1" customWidth="1"/>
    <col min="14852" max="15104" width="11.42578125" style="38"/>
    <col min="15105" max="15105" width="32.140625" style="38" bestFit="1" customWidth="1"/>
    <col min="15106" max="15106" width="18.28515625" style="38" bestFit="1" customWidth="1"/>
    <col min="15107" max="15107" width="20.28515625" style="38" bestFit="1" customWidth="1"/>
    <col min="15108" max="15360" width="11.42578125" style="38"/>
    <col min="15361" max="15361" width="32.140625" style="38" bestFit="1" customWidth="1"/>
    <col min="15362" max="15362" width="18.28515625" style="38" bestFit="1" customWidth="1"/>
    <col min="15363" max="15363" width="20.28515625" style="38" bestFit="1" customWidth="1"/>
    <col min="15364" max="15616" width="11.42578125" style="38"/>
    <col min="15617" max="15617" width="32.140625" style="38" bestFit="1" customWidth="1"/>
    <col min="15618" max="15618" width="18.28515625" style="38" bestFit="1" customWidth="1"/>
    <col min="15619" max="15619" width="20.28515625" style="38" bestFit="1" customWidth="1"/>
    <col min="15620" max="15872" width="11.42578125" style="38"/>
    <col min="15873" max="15873" width="32.140625" style="38" bestFit="1" customWidth="1"/>
    <col min="15874" max="15874" width="18.28515625" style="38" bestFit="1" customWidth="1"/>
    <col min="15875" max="15875" width="20.28515625" style="38" bestFit="1" customWidth="1"/>
    <col min="15876" max="16128" width="11.42578125" style="38"/>
    <col min="16129" max="16129" width="32.140625" style="38" bestFit="1" customWidth="1"/>
    <col min="16130" max="16130" width="18.28515625" style="38" bestFit="1" customWidth="1"/>
    <col min="16131" max="16131" width="20.28515625" style="38" bestFit="1" customWidth="1"/>
    <col min="16132" max="16384" width="11.42578125" style="38"/>
  </cols>
  <sheetData>
    <row r="1" spans="1:4" x14ac:dyDescent="0.2">
      <c r="A1" s="930" t="s">
        <v>1099</v>
      </c>
      <c r="B1" s="930"/>
      <c r="C1" s="930"/>
      <c r="D1" s="930"/>
    </row>
    <row r="2" spans="1:4" x14ac:dyDescent="0.2">
      <c r="A2" s="930" t="s">
        <v>1120</v>
      </c>
      <c r="B2" s="930"/>
      <c r="C2" s="930"/>
      <c r="D2" s="930"/>
    </row>
    <row r="3" spans="1:4" x14ac:dyDescent="0.2">
      <c r="A3" s="930" t="s">
        <v>1101</v>
      </c>
      <c r="B3" s="930"/>
      <c r="C3" s="930"/>
      <c r="D3" s="930"/>
    </row>
    <row r="4" spans="1:4" ht="15" x14ac:dyDescent="0.25">
      <c r="B4" s="648"/>
      <c r="C4" s="649"/>
      <c r="D4" s="650" t="s">
        <v>1102</v>
      </c>
    </row>
    <row r="5" spans="1:4" ht="15" x14ac:dyDescent="0.25">
      <c r="A5" s="38" t="s">
        <v>1103</v>
      </c>
      <c r="B5" s="648" t="s">
        <v>1104</v>
      </c>
      <c r="C5" s="649" t="s">
        <v>1105</v>
      </c>
      <c r="D5" s="650" t="s">
        <v>1106</v>
      </c>
    </row>
    <row r="6" spans="1:4" s="58" customFormat="1" x14ac:dyDescent="0.2">
      <c r="A6" s="58" t="s">
        <v>1107</v>
      </c>
      <c r="B6" s="651"/>
      <c r="C6" s="652"/>
      <c r="D6" s="653"/>
    </row>
    <row r="7" spans="1:4" ht="15" x14ac:dyDescent="0.25">
      <c r="A7" s="38" t="s">
        <v>1121</v>
      </c>
      <c r="B7" s="648"/>
      <c r="C7" s="649">
        <v>1671200</v>
      </c>
      <c r="D7" s="650"/>
    </row>
    <row r="8" spans="1:4" ht="15" x14ac:dyDescent="0.25">
      <c r="A8" s="38" t="s">
        <v>1122</v>
      </c>
      <c r="B8" s="648"/>
      <c r="C8" s="649">
        <v>66900</v>
      </c>
      <c r="D8" s="650"/>
    </row>
    <row r="9" spans="1:4" ht="15" x14ac:dyDescent="0.25">
      <c r="B9" s="648"/>
      <c r="C9" s="649"/>
      <c r="D9" s="650"/>
    </row>
    <row r="10" spans="1:4" s="58" customFormat="1" x14ac:dyDescent="0.2">
      <c r="A10" s="58" t="s">
        <v>24</v>
      </c>
      <c r="B10" s="652">
        <f>SUM(B7:B9)</f>
        <v>0</v>
      </c>
      <c r="C10" s="652">
        <f>SUM(C7:C9)</f>
        <v>1738100</v>
      </c>
      <c r="D10" s="653"/>
    </row>
    <row r="11" spans="1:4" ht="15" x14ac:dyDescent="0.25">
      <c r="B11" s="648"/>
      <c r="C11" s="649"/>
      <c r="D11" s="650"/>
    </row>
    <row r="12" spans="1:4" s="58" customFormat="1" x14ac:dyDescent="0.2">
      <c r="A12" s="58" t="s">
        <v>1109</v>
      </c>
      <c r="B12" s="651"/>
      <c r="C12" s="652"/>
      <c r="D12" s="653"/>
    </row>
    <row r="13" spans="1:4" ht="15" x14ac:dyDescent="0.25">
      <c r="A13" s="38" t="s">
        <v>1123</v>
      </c>
      <c r="B13" s="648">
        <v>156789300</v>
      </c>
      <c r="C13" s="649">
        <v>156659800</v>
      </c>
      <c r="D13" s="650">
        <f>C13/B13</f>
        <v>0.9991740507802509</v>
      </c>
    </row>
    <row r="14" spans="1:4" ht="15" x14ac:dyDescent="0.25">
      <c r="A14" s="38" t="s">
        <v>1124</v>
      </c>
      <c r="B14" s="648"/>
      <c r="C14" s="649">
        <v>80000000</v>
      </c>
      <c r="D14" s="650"/>
    </row>
    <row r="15" spans="1:4" ht="15" x14ac:dyDescent="0.25">
      <c r="A15" s="38" t="s">
        <v>1123</v>
      </c>
      <c r="B15" s="648"/>
      <c r="C15" s="649">
        <v>71925900</v>
      </c>
      <c r="D15" s="650"/>
    </row>
    <row r="16" spans="1:4" ht="15" x14ac:dyDescent="0.25">
      <c r="A16" s="38" t="s">
        <v>1125</v>
      </c>
      <c r="B16" s="648">
        <v>0</v>
      </c>
      <c r="C16" s="649">
        <v>4733900</v>
      </c>
      <c r="D16" s="650"/>
    </row>
    <row r="17" spans="1:4" ht="15" x14ac:dyDescent="0.25">
      <c r="A17" s="38" t="s">
        <v>1126</v>
      </c>
      <c r="B17" s="648">
        <v>1592000</v>
      </c>
      <c r="C17" s="649">
        <v>1592000</v>
      </c>
      <c r="D17" s="650">
        <f>C17/B17</f>
        <v>1</v>
      </c>
    </row>
    <row r="18" spans="1:4" ht="15" x14ac:dyDescent="0.25">
      <c r="A18" s="38" t="s">
        <v>1122</v>
      </c>
      <c r="B18" s="648">
        <v>816000</v>
      </c>
      <c r="C18" s="649">
        <v>1380400</v>
      </c>
      <c r="D18" s="650">
        <f>C18/B18</f>
        <v>1.6916666666666667</v>
      </c>
    </row>
    <row r="19" spans="1:4" ht="15" x14ac:dyDescent="0.25">
      <c r="B19" s="648"/>
      <c r="C19" s="649"/>
      <c r="D19" s="650"/>
    </row>
    <row r="20" spans="1:4" ht="15" x14ac:dyDescent="0.25">
      <c r="B20" s="648"/>
      <c r="C20" s="649"/>
      <c r="D20" s="650"/>
    </row>
    <row r="21" spans="1:4" s="58" customFormat="1" x14ac:dyDescent="0.2">
      <c r="A21" s="58" t="s">
        <v>24</v>
      </c>
      <c r="B21" s="651">
        <f>SUM(B13:B20)</f>
        <v>159197300</v>
      </c>
      <c r="C21" s="652">
        <f>C13+C18+C17</f>
        <v>159632200</v>
      </c>
      <c r="D21" s="653">
        <f>C21/B21</f>
        <v>1.0027318302508899</v>
      </c>
    </row>
    <row r="22" spans="1:4" ht="15" x14ac:dyDescent="0.25">
      <c r="B22" s="648"/>
      <c r="C22" s="649"/>
      <c r="D22" s="650"/>
    </row>
    <row r="23" spans="1:4" s="58" customFormat="1" x14ac:dyDescent="0.2">
      <c r="A23" s="58" t="s">
        <v>1114</v>
      </c>
      <c r="B23" s="651"/>
      <c r="C23" s="652"/>
      <c r="D23" s="653"/>
    </row>
    <row r="24" spans="1:4" ht="15" x14ac:dyDescent="0.25">
      <c r="A24" s="38" t="s">
        <v>1122</v>
      </c>
      <c r="B24" s="648"/>
      <c r="C24" s="649">
        <v>14500</v>
      </c>
      <c r="D24" s="650"/>
    </row>
    <row r="25" spans="1:4" ht="15" x14ac:dyDescent="0.25">
      <c r="B25" s="648"/>
      <c r="C25" s="649"/>
      <c r="D25" s="650"/>
    </row>
    <row r="26" spans="1:4" ht="15" x14ac:dyDescent="0.25">
      <c r="B26" s="648"/>
      <c r="C26" s="649"/>
      <c r="D26" s="650"/>
    </row>
    <row r="27" spans="1:4" ht="15" x14ac:dyDescent="0.25">
      <c r="B27" s="648"/>
      <c r="C27" s="649"/>
      <c r="D27" s="650"/>
    </row>
    <row r="28" spans="1:4" s="58" customFormat="1" x14ac:dyDescent="0.2">
      <c r="A28" s="58" t="s">
        <v>24</v>
      </c>
      <c r="B28" s="652">
        <f>SUM(B24:B27)</f>
        <v>0</v>
      </c>
      <c r="C28" s="652">
        <f>SUM(C24:C27)</f>
        <v>14500</v>
      </c>
      <c r="D28" s="653"/>
    </row>
    <row r="29" spans="1:4" ht="15" x14ac:dyDescent="0.25">
      <c r="B29" s="648"/>
      <c r="C29" s="649"/>
      <c r="D29" s="650"/>
    </row>
    <row r="30" spans="1:4" s="58" customFormat="1" x14ac:dyDescent="0.2">
      <c r="A30" s="58" t="s">
        <v>38</v>
      </c>
      <c r="B30" s="651"/>
      <c r="C30" s="652"/>
      <c r="D30" s="653"/>
    </row>
    <row r="31" spans="1:4" ht="15" x14ac:dyDescent="0.25">
      <c r="A31" s="38" t="s">
        <v>1127</v>
      </c>
      <c r="B31" s="648">
        <v>10000000</v>
      </c>
      <c r="C31" s="649">
        <v>89900</v>
      </c>
      <c r="D31" s="650">
        <f>C31/B31</f>
        <v>8.9899999999999997E-3</v>
      </c>
    </row>
    <row r="32" spans="1:4" ht="15" x14ac:dyDescent="0.25">
      <c r="A32" s="38" t="s">
        <v>1128</v>
      </c>
      <c r="B32" s="648">
        <v>14000000</v>
      </c>
      <c r="C32" s="649">
        <v>5583400</v>
      </c>
      <c r="D32" s="650">
        <f>C32/B32</f>
        <v>0.39881428571428573</v>
      </c>
    </row>
    <row r="33" spans="1:4" ht="15" x14ac:dyDescent="0.25">
      <c r="A33" s="38" t="s">
        <v>1129</v>
      </c>
      <c r="B33" s="648">
        <v>4800000</v>
      </c>
      <c r="C33" s="649">
        <v>51800</v>
      </c>
      <c r="D33" s="650">
        <f>C33/B33</f>
        <v>1.0791666666666666E-2</v>
      </c>
    </row>
    <row r="34" spans="1:4" ht="15" x14ac:dyDescent="0.25">
      <c r="A34" s="38" t="s">
        <v>1130</v>
      </c>
      <c r="B34" s="648">
        <v>6600000</v>
      </c>
      <c r="D34" s="650"/>
    </row>
    <row r="35" spans="1:4" ht="15" x14ac:dyDescent="0.25">
      <c r="A35" s="38" t="s">
        <v>1122</v>
      </c>
      <c r="B35" s="648">
        <v>400000</v>
      </c>
      <c r="C35" s="649">
        <v>467200</v>
      </c>
      <c r="D35" s="650"/>
    </row>
    <row r="36" spans="1:4" ht="15" x14ac:dyDescent="0.25">
      <c r="A36" s="38" t="s">
        <v>1131</v>
      </c>
      <c r="B36" s="648">
        <v>24200000</v>
      </c>
      <c r="C36" s="649">
        <v>21807800</v>
      </c>
      <c r="D36" s="650"/>
    </row>
    <row r="37" spans="1:4" ht="15" x14ac:dyDescent="0.25">
      <c r="A37" s="38" t="s">
        <v>24</v>
      </c>
      <c r="B37" s="648">
        <f>SUM(B31:B36)</f>
        <v>60000000</v>
      </c>
      <c r="C37" s="648">
        <f>SUM(C31:C36)</f>
        <v>28000100</v>
      </c>
      <c r="D37" s="650">
        <f>C37/B37</f>
        <v>0.46666833333333335</v>
      </c>
    </row>
    <row r="38" spans="1:4" ht="15" x14ac:dyDescent="0.25">
      <c r="B38" s="648"/>
      <c r="C38" s="649"/>
      <c r="D38" s="650"/>
    </row>
    <row r="39" spans="1:4" s="58" customFormat="1" x14ac:dyDescent="0.2">
      <c r="A39" s="58" t="s">
        <v>1132</v>
      </c>
      <c r="B39" s="651">
        <f>SUM(B37+B28+B21+B10)</f>
        <v>219197300</v>
      </c>
      <c r="C39" s="651">
        <f>SUM(C37+C28+C21+C10)</f>
        <v>189384900</v>
      </c>
      <c r="D39" s="653">
        <f>C39/B39</f>
        <v>0.86399285027689665</v>
      </c>
    </row>
  </sheetData>
  <mergeCells count="3">
    <mergeCell ref="A1:D1"/>
    <mergeCell ref="A2:D2"/>
    <mergeCell ref="A3:D3"/>
  </mergeCell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5F6A4-48AB-4CE6-B7F4-757593B8C3F8}">
  <dimension ref="A1:L326"/>
  <sheetViews>
    <sheetView workbookViewId="0">
      <selection activeCell="H1" sqref="H1:L1048576"/>
    </sheetView>
  </sheetViews>
  <sheetFormatPr baseColWidth="10" defaultColWidth="9.140625" defaultRowHeight="12.75" x14ac:dyDescent="0.2"/>
  <cols>
    <col min="1" max="1" width="48.140625" style="38" bestFit="1" customWidth="1"/>
    <col min="2" max="2" width="16.140625" style="38" customWidth="1"/>
    <col min="3" max="3" width="15.7109375" style="38" customWidth="1"/>
    <col min="4" max="4" width="17" style="38" customWidth="1"/>
    <col min="5" max="5" width="19" style="38" customWidth="1"/>
    <col min="6" max="6" width="5.7109375" style="38" bestFit="1" customWidth="1"/>
    <col min="7" max="7" width="6.42578125" style="38" bestFit="1" customWidth="1"/>
    <col min="8" max="9" width="16.42578125" style="37" customWidth="1"/>
    <col min="10" max="10" width="17.42578125" style="37" customWidth="1"/>
    <col min="11" max="11" width="18" style="37" customWidth="1"/>
    <col min="12" max="12" width="9.140625" style="37" customWidth="1"/>
    <col min="13" max="16384" width="9.140625" style="38"/>
  </cols>
  <sheetData>
    <row r="1" spans="1:11" x14ac:dyDescent="0.2">
      <c r="A1" s="76"/>
      <c r="B1" s="77"/>
      <c r="C1" s="105"/>
      <c r="D1" s="106"/>
      <c r="E1" s="107"/>
      <c r="F1" s="108"/>
      <c r="G1" s="77"/>
    </row>
    <row r="2" spans="1:11" x14ac:dyDescent="0.2">
      <c r="A2" s="78" t="s">
        <v>87</v>
      </c>
      <c r="B2" s="79" t="s">
        <v>53</v>
      </c>
      <c r="C2" s="109" t="s">
        <v>121</v>
      </c>
      <c r="D2" s="110"/>
      <c r="E2" s="111"/>
      <c r="F2" s="109" t="s">
        <v>9</v>
      </c>
      <c r="G2" s="111"/>
    </row>
    <row r="3" spans="1:11" x14ac:dyDescent="0.2">
      <c r="A3" s="112"/>
      <c r="B3" s="79" t="s">
        <v>11</v>
      </c>
      <c r="C3" s="109" t="s">
        <v>120</v>
      </c>
      <c r="D3" s="110"/>
      <c r="E3" s="111"/>
      <c r="F3" s="113"/>
      <c r="G3" s="79"/>
    </row>
    <row r="4" spans="1:11" x14ac:dyDescent="0.2">
      <c r="A4" s="112"/>
      <c r="B4" s="112"/>
      <c r="C4" s="109" t="s">
        <v>233</v>
      </c>
      <c r="D4" s="110"/>
      <c r="E4" s="114"/>
      <c r="F4" s="116"/>
      <c r="G4" s="117"/>
    </row>
    <row r="5" spans="1:11" x14ac:dyDescent="0.2">
      <c r="A5" s="112"/>
      <c r="B5" s="112"/>
      <c r="C5" s="96" t="s">
        <v>123</v>
      </c>
      <c r="D5" s="96" t="s">
        <v>50</v>
      </c>
      <c r="E5" s="114" t="s">
        <v>124</v>
      </c>
      <c r="F5" s="83" t="s">
        <v>52</v>
      </c>
      <c r="G5" s="119" t="s">
        <v>124</v>
      </c>
    </row>
    <row r="6" spans="1:11" x14ac:dyDescent="0.2">
      <c r="A6" s="86" t="s">
        <v>25</v>
      </c>
      <c r="B6" s="120"/>
      <c r="C6" s="120"/>
      <c r="D6" s="120"/>
      <c r="E6" s="88">
        <v>206292840730</v>
      </c>
      <c r="F6" s="121"/>
      <c r="G6" s="121"/>
    </row>
    <row r="7" spans="1:11" x14ac:dyDescent="0.2">
      <c r="A7" s="122" t="s">
        <v>207</v>
      </c>
      <c r="B7" s="88">
        <v>4458638841489</v>
      </c>
      <c r="C7" s="88">
        <v>4458638841489</v>
      </c>
      <c r="D7" s="88">
        <v>4458638841489</v>
      </c>
      <c r="E7" s="91">
        <v>4458638841489</v>
      </c>
      <c r="F7" s="123">
        <v>100</v>
      </c>
      <c r="G7" s="123">
        <v>100</v>
      </c>
      <c r="J7" s="93"/>
    </row>
    <row r="8" spans="1:11" x14ac:dyDescent="0.2">
      <c r="A8" s="122" t="s">
        <v>234</v>
      </c>
      <c r="B8" s="88">
        <v>1289285324117</v>
      </c>
      <c r="C8" s="88">
        <v>1113165632050.8</v>
      </c>
      <c r="D8" s="88">
        <v>1113165632050.8</v>
      </c>
      <c r="E8" s="91">
        <v>1113165632050.8</v>
      </c>
      <c r="F8" s="123">
        <v>86.339742741831017</v>
      </c>
      <c r="G8" s="123">
        <v>86.339742741831017</v>
      </c>
      <c r="J8" s="93"/>
    </row>
    <row r="9" spans="1:11" x14ac:dyDescent="0.2">
      <c r="A9" s="122" t="s">
        <v>208</v>
      </c>
      <c r="B9" s="88">
        <v>130581296230</v>
      </c>
      <c r="C9" s="91">
        <v>127027195397</v>
      </c>
      <c r="D9" s="88">
        <v>127027195397</v>
      </c>
      <c r="E9" s="91">
        <v>127027195397</v>
      </c>
      <c r="F9" s="123">
        <v>97.2782466282614</v>
      </c>
      <c r="G9" s="123">
        <v>97.2782466282614</v>
      </c>
      <c r="J9" s="93"/>
    </row>
    <row r="10" spans="1:11" x14ac:dyDescent="0.2">
      <c r="A10" s="122" t="s">
        <v>209</v>
      </c>
      <c r="B10" s="88">
        <v>97300132923</v>
      </c>
      <c r="C10" s="91">
        <v>79265645333</v>
      </c>
      <c r="D10" s="88">
        <v>79265645333</v>
      </c>
      <c r="E10" s="91">
        <v>79265645333</v>
      </c>
      <c r="F10" s="123">
        <v>81.465094601389836</v>
      </c>
      <c r="G10" s="123">
        <v>81.465094601389836</v>
      </c>
      <c r="J10" s="93"/>
    </row>
    <row r="11" spans="1:11" x14ac:dyDescent="0.2">
      <c r="A11" s="122" t="s">
        <v>126</v>
      </c>
      <c r="B11" s="88">
        <v>8018273016</v>
      </c>
      <c r="C11" s="91">
        <v>5893751151</v>
      </c>
      <c r="D11" s="88">
        <v>5893751151</v>
      </c>
      <c r="E11" s="91">
        <v>5893751151</v>
      </c>
      <c r="F11" s="123">
        <v>73.503996923519082</v>
      </c>
      <c r="G11" s="123">
        <v>73.503996923519082</v>
      </c>
      <c r="J11" s="93"/>
    </row>
    <row r="12" spans="1:11" x14ac:dyDescent="0.2">
      <c r="A12" s="122" t="s">
        <v>165</v>
      </c>
      <c r="B12" s="88">
        <v>120000000000</v>
      </c>
      <c r="C12" s="91">
        <v>88628001946.300018</v>
      </c>
      <c r="D12" s="88">
        <v>88628001946.300018</v>
      </c>
      <c r="E12" s="91">
        <v>88572035445.899994</v>
      </c>
      <c r="F12" s="123">
        <v>73.85666828858335</v>
      </c>
      <c r="G12" s="123">
        <v>73.810029538250006</v>
      </c>
      <c r="J12" s="93"/>
    </row>
    <row r="13" spans="1:11" x14ac:dyDescent="0.2">
      <c r="A13" s="85" t="s">
        <v>128</v>
      </c>
      <c r="B13" s="88">
        <v>10059698044</v>
      </c>
      <c r="C13" s="91">
        <v>8120009348</v>
      </c>
      <c r="D13" s="88">
        <v>8120009348</v>
      </c>
      <c r="E13" s="91">
        <v>5851745913.6000004</v>
      </c>
      <c r="F13" s="123">
        <v>80.718221486211434</v>
      </c>
      <c r="G13" s="123">
        <v>58.170194453204402</v>
      </c>
      <c r="J13" s="93"/>
    </row>
    <row r="14" spans="1:11" x14ac:dyDescent="0.2">
      <c r="A14" s="86" t="s">
        <v>97</v>
      </c>
      <c r="B14" s="127">
        <v>6113883565819</v>
      </c>
      <c r="C14" s="127">
        <v>5880739076715.0996</v>
      </c>
      <c r="D14" s="127">
        <v>5880739076715.0996</v>
      </c>
      <c r="E14" s="127">
        <v>5878414846780.2998</v>
      </c>
      <c r="F14" s="128">
        <v>96.186638384686532</v>
      </c>
      <c r="G14" s="128">
        <v>96.148622777915833</v>
      </c>
      <c r="J14" s="93"/>
      <c r="K14" s="93"/>
    </row>
    <row r="15" spans="1:11" x14ac:dyDescent="0.2">
      <c r="A15" s="85" t="s">
        <v>26</v>
      </c>
      <c r="B15" s="88"/>
      <c r="C15" s="88"/>
      <c r="D15" s="88"/>
      <c r="E15" s="88"/>
      <c r="F15" s="121" t="s">
        <v>26</v>
      </c>
      <c r="G15" s="121" t="s">
        <v>26</v>
      </c>
      <c r="J15" s="93"/>
    </row>
    <row r="16" spans="1:11" x14ac:dyDescent="0.2">
      <c r="A16" s="86" t="s">
        <v>31</v>
      </c>
      <c r="B16" s="120"/>
      <c r="C16" s="120"/>
      <c r="D16" s="120"/>
      <c r="E16" s="120"/>
      <c r="F16" s="85"/>
      <c r="G16" s="85"/>
    </row>
    <row r="17" spans="1:9" x14ac:dyDescent="0.2">
      <c r="A17" s="122" t="s">
        <v>235</v>
      </c>
      <c r="B17" s="88">
        <v>77626656788</v>
      </c>
      <c r="C17" s="88">
        <v>77626150117.059998</v>
      </c>
      <c r="D17" s="88">
        <v>77626150117.059998</v>
      </c>
      <c r="E17" s="88">
        <v>41029745154.370003</v>
      </c>
      <c r="F17" s="123">
        <v>99.999347297744151</v>
      </c>
      <c r="G17" s="123">
        <v>52.855226351462079</v>
      </c>
    </row>
    <row r="18" spans="1:9" x14ac:dyDescent="0.2">
      <c r="A18" s="122" t="s">
        <v>236</v>
      </c>
      <c r="B18" s="88">
        <v>175996714466</v>
      </c>
      <c r="C18" s="88">
        <v>170543438061.31</v>
      </c>
      <c r="D18" s="88">
        <v>170543438061.31</v>
      </c>
      <c r="E18" s="88">
        <v>130458943726.42001</v>
      </c>
      <c r="F18" s="123">
        <v>96.901489654942679</v>
      </c>
      <c r="G18" s="123">
        <v>74.125783610365517</v>
      </c>
      <c r="H18" s="93"/>
      <c r="I18" s="93"/>
    </row>
    <row r="19" spans="1:9" x14ac:dyDescent="0.2">
      <c r="A19" s="122" t="s">
        <v>166</v>
      </c>
      <c r="B19" s="88">
        <v>639463533399</v>
      </c>
      <c r="C19" s="88">
        <v>628933328698.44006</v>
      </c>
      <c r="D19" s="88">
        <v>628933328698.43994</v>
      </c>
      <c r="E19" s="88">
        <v>545091244732.12</v>
      </c>
      <c r="F19" s="123">
        <v>98.35327518293532</v>
      </c>
      <c r="G19" s="123">
        <v>85.241959277137482</v>
      </c>
      <c r="H19" s="93"/>
      <c r="I19" s="93"/>
    </row>
    <row r="20" spans="1:9" x14ac:dyDescent="0.2">
      <c r="A20" s="122" t="s">
        <v>211</v>
      </c>
      <c r="B20" s="88">
        <v>620000000</v>
      </c>
      <c r="C20" s="88">
        <v>0</v>
      </c>
      <c r="D20" s="88">
        <v>0</v>
      </c>
      <c r="E20" s="88">
        <v>0</v>
      </c>
      <c r="F20" s="123">
        <v>0</v>
      </c>
      <c r="G20" s="123">
        <v>0</v>
      </c>
    </row>
    <row r="21" spans="1:9" x14ac:dyDescent="0.2">
      <c r="A21" s="122" t="s">
        <v>212</v>
      </c>
      <c r="B21" s="88">
        <v>3511000000</v>
      </c>
      <c r="C21" s="88">
        <v>3353373387</v>
      </c>
      <c r="D21" s="88">
        <v>3353373387</v>
      </c>
      <c r="E21" s="88">
        <v>3353373387</v>
      </c>
      <c r="F21" s="123">
        <v>95.51049236684706</v>
      </c>
      <c r="G21" s="123">
        <v>95.51049236684706</v>
      </c>
    </row>
    <row r="22" spans="1:9" x14ac:dyDescent="0.2">
      <c r="A22" s="92" t="s">
        <v>237</v>
      </c>
      <c r="B22" s="88">
        <v>1161000000</v>
      </c>
      <c r="C22" s="88">
        <v>1096624836</v>
      </c>
      <c r="D22" s="88">
        <v>1096624836</v>
      </c>
      <c r="E22" s="88">
        <v>1096624836</v>
      </c>
      <c r="F22" s="123">
        <v>94.455196899224802</v>
      </c>
      <c r="G22" s="123">
        <v>94.455196899224802</v>
      </c>
    </row>
    <row r="23" spans="1:9" x14ac:dyDescent="0.2">
      <c r="A23" s="92" t="s">
        <v>214</v>
      </c>
      <c r="B23" s="88">
        <v>3010000000</v>
      </c>
      <c r="C23" s="88">
        <v>1503146935.72</v>
      </c>
      <c r="D23" s="88">
        <v>1503146935.72</v>
      </c>
      <c r="E23" s="88">
        <v>1503146935.72</v>
      </c>
      <c r="F23" s="123">
        <v>49.938436402657807</v>
      </c>
      <c r="G23" s="123">
        <v>49.938436402657807</v>
      </c>
    </row>
    <row r="24" spans="1:9" x14ac:dyDescent="0.2">
      <c r="A24" s="92" t="s">
        <v>213</v>
      </c>
      <c r="B24" s="88">
        <v>2606000000</v>
      </c>
      <c r="C24" s="88">
        <v>2500000000</v>
      </c>
      <c r="D24" s="88">
        <v>2500000000</v>
      </c>
      <c r="E24" s="88">
        <v>938276952</v>
      </c>
      <c r="F24" s="123">
        <v>95.93246354566385</v>
      </c>
      <c r="G24" s="123">
        <v>36.004487797390638</v>
      </c>
    </row>
    <row r="25" spans="1:9" x14ac:dyDescent="0.2">
      <c r="A25" s="85" t="s">
        <v>216</v>
      </c>
      <c r="B25" s="88">
        <v>1719685774</v>
      </c>
      <c r="C25" s="88">
        <v>1358384748</v>
      </c>
      <c r="D25" s="88">
        <v>1358384748</v>
      </c>
      <c r="E25" s="88">
        <v>1081143132</v>
      </c>
      <c r="F25" s="123">
        <v>78.990288140861253</v>
      </c>
      <c r="G25" s="123">
        <v>62.868644280591688</v>
      </c>
    </row>
    <row r="26" spans="1:9" x14ac:dyDescent="0.2">
      <c r="A26" s="86" t="s">
        <v>97</v>
      </c>
      <c r="B26" s="127">
        <v>905714590427</v>
      </c>
      <c r="C26" s="127">
        <v>886914446783.53003</v>
      </c>
      <c r="D26" s="127">
        <v>886914446783.52991</v>
      </c>
      <c r="E26" s="127">
        <v>724552498855.63</v>
      </c>
      <c r="F26" s="128">
        <v>97.924275059474667</v>
      </c>
      <c r="G26" s="128">
        <v>79.997883054311743</v>
      </c>
    </row>
    <row r="27" spans="1:9" x14ac:dyDescent="0.2">
      <c r="A27" s="85"/>
      <c r="B27" s="88"/>
      <c r="C27" s="88"/>
      <c r="D27" s="88"/>
      <c r="E27" s="120"/>
      <c r="F27" s="121"/>
      <c r="G27" s="121"/>
    </row>
    <row r="28" spans="1:9" x14ac:dyDescent="0.2">
      <c r="A28" s="86" t="s">
        <v>15</v>
      </c>
      <c r="B28" s="88"/>
      <c r="C28" s="120"/>
      <c r="D28" s="88"/>
      <c r="E28" s="120"/>
      <c r="F28" s="85"/>
      <c r="G28" s="85"/>
    </row>
    <row r="29" spans="1:9" x14ac:dyDescent="0.2">
      <c r="A29" s="85" t="s">
        <v>137</v>
      </c>
      <c r="B29" s="88">
        <v>1130000000</v>
      </c>
      <c r="C29" s="88">
        <v>1130000000</v>
      </c>
      <c r="D29" s="88">
        <v>1130000000</v>
      </c>
      <c r="E29" s="88">
        <v>518989500</v>
      </c>
      <c r="F29" s="123">
        <v>100</v>
      </c>
      <c r="G29" s="123">
        <v>45.928274336283188</v>
      </c>
    </row>
    <row r="30" spans="1:9" x14ac:dyDescent="0.2">
      <c r="A30" s="85" t="s">
        <v>217</v>
      </c>
      <c r="B30" s="88">
        <v>176708131838</v>
      </c>
      <c r="C30" s="88">
        <v>169735117947</v>
      </c>
      <c r="D30" s="88">
        <v>169735117947</v>
      </c>
      <c r="E30" s="88">
        <v>169735117947</v>
      </c>
      <c r="F30" s="123">
        <v>96.053937179646823</v>
      </c>
      <c r="G30" s="123">
        <v>96.053937179646823</v>
      </c>
    </row>
    <row r="31" spans="1:9" x14ac:dyDescent="0.2">
      <c r="A31" s="85" t="s">
        <v>238</v>
      </c>
      <c r="B31" s="88">
        <v>38620757735</v>
      </c>
      <c r="C31" s="88">
        <v>36930557182</v>
      </c>
      <c r="D31" s="88">
        <v>36930557182</v>
      </c>
      <c r="E31" s="88">
        <v>36930557182</v>
      </c>
      <c r="F31" s="123">
        <v>95.623595568482955</v>
      </c>
      <c r="G31" s="123">
        <v>95.623595568482955</v>
      </c>
    </row>
    <row r="32" spans="1:9" x14ac:dyDescent="0.2">
      <c r="A32" s="85" t="s">
        <v>136</v>
      </c>
      <c r="B32" s="88">
        <v>25943100000</v>
      </c>
      <c r="C32" s="88">
        <v>25943099354</v>
      </c>
      <c r="D32" s="88">
        <v>25943099354</v>
      </c>
      <c r="E32" s="88">
        <v>25660399354</v>
      </c>
      <c r="F32" s="123">
        <v>99.999997509935199</v>
      </c>
      <c r="G32" s="123">
        <v>98.910305067628769</v>
      </c>
    </row>
    <row r="33" spans="1:7" x14ac:dyDescent="0.2">
      <c r="A33" s="92" t="s">
        <v>219</v>
      </c>
      <c r="B33" s="88">
        <v>60155571</v>
      </c>
      <c r="C33" s="88">
        <v>44186030</v>
      </c>
      <c r="D33" s="88">
        <v>44186030</v>
      </c>
      <c r="E33" s="88">
        <v>44186030</v>
      </c>
      <c r="F33" s="123">
        <v>73.452930901445527</v>
      </c>
      <c r="G33" s="123">
        <v>73.452930901445527</v>
      </c>
    </row>
    <row r="34" spans="1:7" x14ac:dyDescent="0.2">
      <c r="A34" s="85" t="s">
        <v>128</v>
      </c>
      <c r="B34" s="88">
        <v>306541886</v>
      </c>
      <c r="C34" s="88">
        <v>285771535</v>
      </c>
      <c r="D34" s="88">
        <v>285771535</v>
      </c>
      <c r="E34" s="88">
        <v>237282142</v>
      </c>
      <c r="F34" s="123">
        <v>93.224302469385862</v>
      </c>
      <c r="G34" s="123">
        <v>77.406107562083704</v>
      </c>
    </row>
    <row r="35" spans="1:7" x14ac:dyDescent="0.2">
      <c r="A35" s="86" t="s">
        <v>97</v>
      </c>
      <c r="B35" s="127">
        <v>242768687030</v>
      </c>
      <c r="C35" s="127">
        <v>234068732048</v>
      </c>
      <c r="D35" s="127">
        <v>234068732048</v>
      </c>
      <c r="E35" s="127">
        <v>233126532155</v>
      </c>
      <c r="F35" s="128">
        <v>96.416360327011645</v>
      </c>
      <c r="G35" s="128">
        <v>96.028254305379804</v>
      </c>
    </row>
    <row r="36" spans="1:7" x14ac:dyDescent="0.2">
      <c r="A36" s="85"/>
      <c r="B36" s="120"/>
      <c r="C36" s="120"/>
      <c r="D36" s="120"/>
      <c r="E36" s="88"/>
      <c r="F36" s="121"/>
      <c r="G36" s="121"/>
    </row>
    <row r="37" spans="1:7" x14ac:dyDescent="0.2">
      <c r="A37" s="86" t="s">
        <v>38</v>
      </c>
      <c r="B37" s="88"/>
      <c r="C37" s="120" t="s">
        <v>26</v>
      </c>
      <c r="D37" s="88"/>
      <c r="E37" s="88"/>
      <c r="F37" s="85"/>
      <c r="G37" s="85"/>
    </row>
    <row r="38" spans="1:7" x14ac:dyDescent="0.2">
      <c r="A38" s="85" t="s">
        <v>220</v>
      </c>
      <c r="B38" s="88">
        <v>84225309409</v>
      </c>
      <c r="C38" s="88">
        <v>76036467921</v>
      </c>
      <c r="D38" s="88">
        <v>76036467921</v>
      </c>
      <c r="E38" s="88">
        <v>63656909442</v>
      </c>
      <c r="F38" s="123">
        <v>90.277457517864619</v>
      </c>
      <c r="G38" s="123">
        <v>75.57931207219508</v>
      </c>
    </row>
    <row r="39" spans="1:7" x14ac:dyDescent="0.2">
      <c r="A39" s="85" t="s">
        <v>221</v>
      </c>
      <c r="B39" s="88">
        <v>4647314231</v>
      </c>
      <c r="C39" s="88">
        <v>3068211477</v>
      </c>
      <c r="D39" s="88">
        <v>3068211477</v>
      </c>
      <c r="E39" s="88">
        <v>2581755559</v>
      </c>
      <c r="F39" s="123">
        <v>66.021175338939543</v>
      </c>
      <c r="G39" s="123">
        <v>55.553711900485439</v>
      </c>
    </row>
    <row r="40" spans="1:7" x14ac:dyDescent="0.2">
      <c r="A40" s="92" t="s">
        <v>222</v>
      </c>
      <c r="B40" s="88">
        <v>4737155917</v>
      </c>
      <c r="C40" s="88">
        <v>1291356714</v>
      </c>
      <c r="D40" s="88">
        <v>1291356714</v>
      </c>
      <c r="E40" s="88">
        <v>1277142153</v>
      </c>
      <c r="F40" s="123">
        <v>27.260169110452352</v>
      </c>
      <c r="G40" s="123">
        <v>26.960103812854928</v>
      </c>
    </row>
    <row r="41" spans="1:7" x14ac:dyDescent="0.2">
      <c r="A41" s="85" t="s">
        <v>223</v>
      </c>
      <c r="B41" s="88">
        <v>81349116346</v>
      </c>
      <c r="C41" s="88">
        <v>62203091081</v>
      </c>
      <c r="D41" s="88">
        <v>62203091081</v>
      </c>
      <c r="E41" s="88">
        <v>39457927874</v>
      </c>
      <c r="F41" s="123">
        <v>76.464372171460681</v>
      </c>
      <c r="G41" s="123">
        <v>48.504433294855545</v>
      </c>
    </row>
    <row r="42" spans="1:7" x14ac:dyDescent="0.2">
      <c r="A42" s="85" t="s">
        <v>224</v>
      </c>
      <c r="B42" s="88">
        <v>2849279639</v>
      </c>
      <c r="C42" s="88">
        <v>1458052649</v>
      </c>
      <c r="D42" s="88">
        <v>1458052649</v>
      </c>
      <c r="E42" s="88">
        <v>1276212519</v>
      </c>
      <c r="F42" s="123">
        <v>51.172676386082159</v>
      </c>
      <c r="G42" s="123">
        <v>44.790707852315506</v>
      </c>
    </row>
    <row r="43" spans="1:7" x14ac:dyDescent="0.2">
      <c r="A43" s="85" t="s">
        <v>225</v>
      </c>
      <c r="B43" s="88">
        <v>300000000</v>
      </c>
      <c r="C43" s="88">
        <v>140480360.34999999</v>
      </c>
      <c r="D43" s="88">
        <v>140480360.34999999</v>
      </c>
      <c r="E43" s="88">
        <v>129968385.3</v>
      </c>
      <c r="F43" s="123">
        <v>46.826786783333333</v>
      </c>
      <c r="G43" s="123">
        <v>43.3227951</v>
      </c>
    </row>
    <row r="44" spans="1:7" x14ac:dyDescent="0.2">
      <c r="A44" s="85" t="s">
        <v>226</v>
      </c>
      <c r="B44" s="88">
        <v>10225467758</v>
      </c>
      <c r="C44" s="88">
        <v>7321294170.1099997</v>
      </c>
      <c r="D44" s="91">
        <v>7321294170.1099997</v>
      </c>
      <c r="E44" s="88">
        <v>6025845641.3100004</v>
      </c>
      <c r="F44" s="123">
        <v>71.598623587484383</v>
      </c>
      <c r="G44" s="123">
        <v>58.929779878241931</v>
      </c>
    </row>
    <row r="45" spans="1:7" x14ac:dyDescent="0.2">
      <c r="A45" s="85" t="s">
        <v>239</v>
      </c>
      <c r="B45" s="89">
        <v>240000000</v>
      </c>
      <c r="C45" s="88">
        <v>236754021.78999999</v>
      </c>
      <c r="D45" s="88">
        <v>236754021.78999999</v>
      </c>
      <c r="E45" s="88">
        <v>236754021.78999999</v>
      </c>
      <c r="F45" s="123">
        <v>98.647509079166667</v>
      </c>
      <c r="G45" s="123">
        <v>98.647509079166667</v>
      </c>
    </row>
    <row r="46" spans="1:7" x14ac:dyDescent="0.2">
      <c r="A46" s="85" t="s">
        <v>240</v>
      </c>
      <c r="B46" s="89">
        <v>8639356700</v>
      </c>
      <c r="C46" s="88">
        <v>8639356700</v>
      </c>
      <c r="D46" s="91">
        <v>8639356700</v>
      </c>
      <c r="E46" s="88">
        <v>8639356700</v>
      </c>
      <c r="F46" s="123">
        <v>100</v>
      </c>
      <c r="G46" s="123">
        <v>100</v>
      </c>
    </row>
    <row r="47" spans="1:7" x14ac:dyDescent="0.2">
      <c r="A47" s="85" t="s">
        <v>241</v>
      </c>
      <c r="B47" s="89">
        <v>1000000000</v>
      </c>
      <c r="C47" s="88">
        <v>1000000000</v>
      </c>
      <c r="D47" s="88">
        <v>1000000000</v>
      </c>
      <c r="E47" s="88">
        <v>0</v>
      </c>
      <c r="F47" s="123">
        <v>100</v>
      </c>
      <c r="G47" s="123">
        <v>0</v>
      </c>
    </row>
    <row r="48" spans="1:7" ht="22.5" x14ac:dyDescent="0.2">
      <c r="A48" s="92" t="s">
        <v>242</v>
      </c>
      <c r="B48" s="88">
        <v>35000000000</v>
      </c>
      <c r="C48" s="88">
        <v>35000000000</v>
      </c>
      <c r="D48" s="88">
        <v>35000000000</v>
      </c>
      <c r="E48" s="88">
        <v>0</v>
      </c>
      <c r="F48" s="123">
        <v>100</v>
      </c>
      <c r="G48" s="123">
        <v>0</v>
      </c>
    </row>
    <row r="49" spans="1:7" ht="33.75" x14ac:dyDescent="0.2">
      <c r="A49" s="92" t="s">
        <v>243</v>
      </c>
      <c r="B49" s="88">
        <v>65000000000</v>
      </c>
      <c r="C49" s="88">
        <v>65000000000</v>
      </c>
      <c r="D49" s="88">
        <v>65000000000</v>
      </c>
      <c r="E49" s="88">
        <v>0</v>
      </c>
      <c r="F49" s="123">
        <v>100</v>
      </c>
      <c r="G49" s="123">
        <v>0</v>
      </c>
    </row>
    <row r="50" spans="1:7" ht="22.5" x14ac:dyDescent="0.2">
      <c r="A50" s="92" t="s">
        <v>244</v>
      </c>
      <c r="B50" s="88">
        <v>50000000000</v>
      </c>
      <c r="C50" s="88">
        <v>50000000000</v>
      </c>
      <c r="D50" s="137">
        <v>50000000000</v>
      </c>
      <c r="E50" s="88">
        <v>0</v>
      </c>
      <c r="F50" s="123">
        <v>100</v>
      </c>
      <c r="G50" s="123">
        <v>0</v>
      </c>
    </row>
    <row r="51" spans="1:7" x14ac:dyDescent="0.2">
      <c r="A51" s="86" t="s">
        <v>97</v>
      </c>
      <c r="B51" s="127">
        <v>348213000000</v>
      </c>
      <c r="C51" s="127">
        <v>311395065094.25</v>
      </c>
      <c r="D51" s="127">
        <v>311395065094.25</v>
      </c>
      <c r="E51" s="127">
        <v>123281872295.39999</v>
      </c>
      <c r="F51" s="128">
        <v>89.426605294532365</v>
      </c>
      <c r="G51" s="128">
        <v>35.404155587356016</v>
      </c>
    </row>
    <row r="52" spans="1:7" x14ac:dyDescent="0.2">
      <c r="A52" s="129"/>
      <c r="B52" s="85"/>
      <c r="C52" s="85"/>
      <c r="D52" s="88"/>
      <c r="E52" s="85"/>
      <c r="F52" s="85"/>
      <c r="G52" s="85"/>
    </row>
    <row r="53" spans="1:7" x14ac:dyDescent="0.2">
      <c r="A53" s="96" t="s">
        <v>121</v>
      </c>
      <c r="B53" s="127">
        <v>7610579843276</v>
      </c>
      <c r="C53" s="127">
        <v>7313117320640.8799</v>
      </c>
      <c r="D53" s="127">
        <v>7313117320640.8799</v>
      </c>
      <c r="E53" s="127">
        <v>6959375750086.3301</v>
      </c>
      <c r="F53" s="128">
        <v>96.091460456880569</v>
      </c>
      <c r="G53" s="128">
        <v>91.443436550172805</v>
      </c>
    </row>
    <row r="54" spans="1:7" x14ac:dyDescent="0.2">
      <c r="A54" s="71" t="s">
        <v>150</v>
      </c>
      <c r="C54" s="138"/>
    </row>
    <row r="55" spans="1:7" ht="15" x14ac:dyDescent="0.25">
      <c r="A55" s="71"/>
      <c r="C55" s="138"/>
      <c r="D55" s="139"/>
    </row>
    <row r="56" spans="1:7" ht="15" x14ac:dyDescent="0.25">
      <c r="A56" s="71"/>
      <c r="D56" s="139"/>
    </row>
    <row r="57" spans="1:7" x14ac:dyDescent="0.2">
      <c r="A57" s="71"/>
      <c r="D57" s="140"/>
    </row>
    <row r="58" spans="1:7" x14ac:dyDescent="0.2">
      <c r="A58" s="71"/>
    </row>
    <row r="59" spans="1:7" x14ac:dyDescent="0.2">
      <c r="A59" s="71"/>
      <c r="C59" s="138"/>
    </row>
    <row r="60" spans="1:7" x14ac:dyDescent="0.2">
      <c r="A60" s="71"/>
      <c r="C60" s="138"/>
    </row>
    <row r="61" spans="1:7" x14ac:dyDescent="0.2">
      <c r="A61" s="71"/>
      <c r="C61" s="138"/>
    </row>
    <row r="62" spans="1:7" x14ac:dyDescent="0.2">
      <c r="A62" s="71"/>
      <c r="C62" s="138"/>
    </row>
    <row r="63" spans="1:7" x14ac:dyDescent="0.2">
      <c r="A63" s="71"/>
      <c r="C63" s="138"/>
    </row>
    <row r="64" spans="1:7" x14ac:dyDescent="0.2">
      <c r="A64" s="71"/>
      <c r="C64" s="138"/>
    </row>
    <row r="65" spans="1:3" x14ac:dyDescent="0.2">
      <c r="A65" s="71"/>
      <c r="C65" s="138"/>
    </row>
    <row r="326" spans="2:2" x14ac:dyDescent="0.2">
      <c r="B326" s="38">
        <v>21781893000</v>
      </c>
    </row>
  </sheetData>
  <pageMargins left="0.75" right="0.75" top="1" bottom="1" header="0" footer="0"/>
  <pageSetup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A3FCA-9F8D-4374-9DA1-A607B7D14E9C}">
  <dimension ref="A1:IT67"/>
  <sheetViews>
    <sheetView workbookViewId="0">
      <selection activeCell="C1" sqref="C1:D1048576"/>
    </sheetView>
  </sheetViews>
  <sheetFormatPr baseColWidth="10" defaultColWidth="11.42578125" defaultRowHeight="12.75" x14ac:dyDescent="0.2"/>
  <cols>
    <col min="1" max="1" width="56.7109375" style="38" bestFit="1" customWidth="1"/>
    <col min="2" max="2" width="16.5703125" style="38" customWidth="1"/>
    <col min="3" max="3" width="17.42578125" style="38" bestFit="1" customWidth="1"/>
    <col min="4" max="4" width="7.85546875" style="38" customWidth="1"/>
    <col min="5" max="5" width="17" style="38" bestFit="1" customWidth="1"/>
    <col min="6" max="16384" width="11.42578125" style="38"/>
  </cols>
  <sheetData>
    <row r="1" spans="1:5" x14ac:dyDescent="0.2">
      <c r="A1" s="74" t="s">
        <v>174</v>
      </c>
      <c r="B1" s="75"/>
      <c r="C1" s="75"/>
      <c r="D1" s="75"/>
      <c r="E1" s="71"/>
    </row>
    <row r="2" spans="1:5" x14ac:dyDescent="0.2">
      <c r="A2" s="74" t="s">
        <v>175</v>
      </c>
      <c r="B2" s="75"/>
      <c r="C2" s="75"/>
      <c r="D2" s="75"/>
      <c r="E2" s="71"/>
    </row>
    <row r="3" spans="1:5" x14ac:dyDescent="0.2">
      <c r="A3" s="74" t="s">
        <v>85</v>
      </c>
      <c r="B3" s="75"/>
      <c r="C3" s="75"/>
      <c r="D3" s="75"/>
      <c r="E3" s="71"/>
    </row>
    <row r="4" spans="1:5" x14ac:dyDescent="0.2">
      <c r="A4" s="74" t="s">
        <v>245</v>
      </c>
      <c r="B4" s="75"/>
      <c r="C4" s="75"/>
      <c r="D4" s="75"/>
      <c r="E4" s="71"/>
    </row>
    <row r="5" spans="1:5" x14ac:dyDescent="0.2">
      <c r="A5" s="75"/>
      <c r="B5" s="75"/>
      <c r="C5" s="75"/>
      <c r="D5" s="71"/>
      <c r="E5" s="71"/>
    </row>
    <row r="6" spans="1:5" x14ac:dyDescent="0.2">
      <c r="A6" s="76"/>
      <c r="B6" s="77"/>
      <c r="C6" s="77"/>
      <c r="D6" s="77"/>
      <c r="E6" s="71"/>
    </row>
    <row r="7" spans="1:5" x14ac:dyDescent="0.2">
      <c r="A7" s="78" t="s">
        <v>87</v>
      </c>
      <c r="B7" s="79" t="s">
        <v>53</v>
      </c>
      <c r="C7" s="79" t="s">
        <v>88</v>
      </c>
      <c r="D7" s="79" t="s">
        <v>14</v>
      </c>
      <c r="E7" s="71"/>
    </row>
    <row r="8" spans="1:5" x14ac:dyDescent="0.2">
      <c r="A8" s="80"/>
      <c r="B8" s="79" t="s">
        <v>11</v>
      </c>
      <c r="C8" s="79" t="s">
        <v>89</v>
      </c>
      <c r="D8" s="79" t="s">
        <v>9</v>
      </c>
      <c r="E8" s="71"/>
    </row>
    <row r="9" spans="1:5" x14ac:dyDescent="0.2">
      <c r="A9" s="81"/>
      <c r="B9" s="82"/>
      <c r="C9" s="78" t="s">
        <v>12</v>
      </c>
      <c r="D9" s="82"/>
      <c r="E9" s="71"/>
    </row>
    <row r="10" spans="1:5" x14ac:dyDescent="0.2">
      <c r="A10" s="86" t="s">
        <v>25</v>
      </c>
      <c r="B10" s="89"/>
      <c r="C10" s="88"/>
      <c r="D10" s="87"/>
      <c r="E10" s="71"/>
    </row>
    <row r="11" spans="1:5" x14ac:dyDescent="0.2">
      <c r="A11" s="85" t="s">
        <v>177</v>
      </c>
      <c r="B11" s="88">
        <v>5171507604735</v>
      </c>
      <c r="C11" s="88">
        <v>4519918666781</v>
      </c>
      <c r="D11" s="88">
        <v>87.400406462567915</v>
      </c>
      <c r="E11" s="71"/>
    </row>
    <row r="12" spans="1:5" x14ac:dyDescent="0.2">
      <c r="A12" s="85" t="s">
        <v>178</v>
      </c>
      <c r="B12" s="88">
        <v>1687515536493</v>
      </c>
      <c r="C12" s="88">
        <v>1900130903594.1299</v>
      </c>
      <c r="D12" s="88">
        <v>112.59931316205763</v>
      </c>
      <c r="E12" s="71"/>
    </row>
    <row r="13" spans="1:5" x14ac:dyDescent="0.2">
      <c r="A13" s="85" t="s">
        <v>182</v>
      </c>
      <c r="B13" s="88">
        <v>4277793332</v>
      </c>
      <c r="C13" s="88">
        <v>3122000000</v>
      </c>
      <c r="D13" s="88">
        <v>72.981552817100891</v>
      </c>
      <c r="E13" s="71"/>
    </row>
    <row r="14" spans="1:5" ht="22.5" x14ac:dyDescent="0.2">
      <c r="A14" s="133" t="s">
        <v>246</v>
      </c>
      <c r="B14" s="88">
        <v>2493695873</v>
      </c>
      <c r="C14" s="88">
        <v>1271866020</v>
      </c>
      <c r="D14" s="88">
        <v>51.003253194219809</v>
      </c>
      <c r="E14" s="71"/>
    </row>
    <row r="15" spans="1:5" x14ac:dyDescent="0.2">
      <c r="A15" s="85" t="s">
        <v>179</v>
      </c>
      <c r="B15" s="88">
        <v>76981751819</v>
      </c>
      <c r="C15" s="88">
        <v>109380094828.84</v>
      </c>
      <c r="D15" s="88">
        <v>142.08574401634195</v>
      </c>
      <c r="E15" s="71"/>
    </row>
    <row r="16" spans="1:5" x14ac:dyDescent="0.2">
      <c r="A16" s="85" t="s">
        <v>180</v>
      </c>
      <c r="B16" s="88">
        <v>50837874306</v>
      </c>
      <c r="C16" s="88">
        <v>107899220898.70999</v>
      </c>
      <c r="D16" s="88">
        <v>212.24180273402084</v>
      </c>
      <c r="E16" s="71"/>
    </row>
    <row r="17" spans="1:5" x14ac:dyDescent="0.2">
      <c r="A17" s="85" t="s">
        <v>181</v>
      </c>
      <c r="B17" s="88">
        <v>19285731521</v>
      </c>
      <c r="C17" s="88">
        <v>13229126395.460001</v>
      </c>
      <c r="D17" s="88">
        <v>68.595408896234844</v>
      </c>
      <c r="E17" s="71"/>
    </row>
    <row r="18" spans="1:5" x14ac:dyDescent="0.2">
      <c r="A18" s="92" t="s">
        <v>247</v>
      </c>
      <c r="B18" s="88">
        <v>57238622611</v>
      </c>
      <c r="C18" s="88">
        <v>57238622611</v>
      </c>
      <c r="D18" s="88">
        <v>100</v>
      </c>
      <c r="E18" s="71"/>
    </row>
    <row r="19" spans="1:5" ht="22.5" x14ac:dyDescent="0.2">
      <c r="A19" s="133" t="s">
        <v>248</v>
      </c>
      <c r="B19" s="88">
        <v>19285731521</v>
      </c>
      <c r="C19" s="88">
        <v>5031090067.71</v>
      </c>
      <c r="D19" s="88">
        <v>26.087110370854777</v>
      </c>
      <c r="E19" s="71"/>
    </row>
    <row r="20" spans="1:5" x14ac:dyDescent="0.2">
      <c r="A20" s="92" t="s">
        <v>185</v>
      </c>
      <c r="B20" s="88">
        <v>0</v>
      </c>
      <c r="C20" s="88">
        <v>0</v>
      </c>
      <c r="D20" s="88"/>
      <c r="E20" s="71"/>
    </row>
    <row r="21" spans="1:5" x14ac:dyDescent="0.2">
      <c r="A21" s="92" t="s">
        <v>186</v>
      </c>
      <c r="B21" s="88">
        <v>0</v>
      </c>
      <c r="C21" s="88">
        <v>131825910.40000001</v>
      </c>
      <c r="D21" s="88"/>
      <c r="E21" s="71"/>
    </row>
    <row r="22" spans="1:5" x14ac:dyDescent="0.2">
      <c r="A22" s="92" t="s">
        <v>187</v>
      </c>
      <c r="B22" s="88">
        <v>0</v>
      </c>
      <c r="C22" s="88">
        <v>0</v>
      </c>
      <c r="D22" s="88"/>
      <c r="E22" s="71"/>
    </row>
    <row r="23" spans="1:5" x14ac:dyDescent="0.2">
      <c r="A23" s="92" t="s">
        <v>249</v>
      </c>
      <c r="B23" s="88">
        <v>0</v>
      </c>
      <c r="C23" s="88">
        <v>37418.46</v>
      </c>
      <c r="D23" s="88"/>
      <c r="E23" s="71"/>
    </row>
    <row r="24" spans="1:5" x14ac:dyDescent="0.2">
      <c r="A24" s="94" t="s">
        <v>97</v>
      </c>
      <c r="B24" s="127">
        <v>7089424342211</v>
      </c>
      <c r="C24" s="127">
        <v>6717353454525.71</v>
      </c>
      <c r="D24" s="94">
        <v>94.751747536539028</v>
      </c>
      <c r="E24" s="71"/>
    </row>
    <row r="25" spans="1:5" x14ac:dyDescent="0.2">
      <c r="A25" s="85"/>
      <c r="B25" s="85"/>
      <c r="C25" s="88"/>
      <c r="D25" s="85"/>
      <c r="E25" s="71"/>
    </row>
    <row r="26" spans="1:5" x14ac:dyDescent="0.2">
      <c r="A26" s="86" t="s">
        <v>31</v>
      </c>
      <c r="B26" s="88"/>
      <c r="C26" s="89"/>
      <c r="D26" s="88"/>
      <c r="E26" s="71"/>
    </row>
    <row r="27" spans="1:5" x14ac:dyDescent="0.2">
      <c r="A27" s="85" t="s">
        <v>188</v>
      </c>
      <c r="B27" s="88">
        <v>629381580000</v>
      </c>
      <c r="C27" s="88">
        <v>768645461568.29004</v>
      </c>
      <c r="D27" s="88">
        <v>122.12709840797851</v>
      </c>
      <c r="E27" s="135"/>
    </row>
    <row r="28" spans="1:5" x14ac:dyDescent="0.2">
      <c r="A28" s="134" t="s">
        <v>190</v>
      </c>
      <c r="B28" s="88">
        <v>140819143487.03998</v>
      </c>
      <c r="C28" s="88">
        <v>140377453010.04001</v>
      </c>
      <c r="D28" s="88">
        <v>99.686342022780011</v>
      </c>
      <c r="E28" s="71"/>
    </row>
    <row r="29" spans="1:5" x14ac:dyDescent="0.2">
      <c r="A29" s="134" t="s">
        <v>189</v>
      </c>
      <c r="B29" s="88">
        <v>100915666512.96001</v>
      </c>
      <c r="C29" s="88">
        <v>100888362285.04001</v>
      </c>
      <c r="D29" s="88">
        <v>99.972943519214141</v>
      </c>
      <c r="E29" s="71"/>
    </row>
    <row r="30" spans="1:5" x14ac:dyDescent="0.2">
      <c r="A30" s="85" t="s">
        <v>191</v>
      </c>
      <c r="B30" s="88">
        <v>73116000000</v>
      </c>
      <c r="C30" s="88">
        <v>73565164467</v>
      </c>
      <c r="D30" s="88">
        <v>100.61431761447564</v>
      </c>
      <c r="E30" s="71"/>
    </row>
    <row r="31" spans="1:5" x14ac:dyDescent="0.2">
      <c r="A31" s="85" t="s">
        <v>192</v>
      </c>
      <c r="B31" s="88">
        <v>2677000000</v>
      </c>
      <c r="C31" s="88">
        <v>3364081800</v>
      </c>
      <c r="D31" s="88">
        <v>125.66611131864028</v>
      </c>
      <c r="E31" s="71"/>
    </row>
    <row r="32" spans="1:5" x14ac:dyDescent="0.2">
      <c r="A32" s="85" t="s">
        <v>18</v>
      </c>
      <c r="B32" s="88">
        <v>110621000000</v>
      </c>
      <c r="C32" s="88">
        <v>113380685044.02002</v>
      </c>
      <c r="D32" s="88">
        <v>102.49472075285888</v>
      </c>
      <c r="E32" s="71"/>
    </row>
    <row r="33" spans="1:254" x14ac:dyDescent="0.2">
      <c r="A33" s="85" t="s">
        <v>250</v>
      </c>
      <c r="B33" s="88">
        <v>0</v>
      </c>
      <c r="C33" s="88">
        <v>1248258176</v>
      </c>
      <c r="D33" s="88"/>
      <c r="E33" s="71"/>
    </row>
    <row r="34" spans="1:254" x14ac:dyDescent="0.2">
      <c r="A34" s="92" t="s">
        <v>184</v>
      </c>
      <c r="B34" s="88">
        <v>0</v>
      </c>
      <c r="C34" s="88">
        <v>0</v>
      </c>
      <c r="D34" s="88"/>
      <c r="E34" s="71"/>
    </row>
    <row r="35" spans="1:254" x14ac:dyDescent="0.2">
      <c r="A35" s="92" t="s">
        <v>193</v>
      </c>
      <c r="B35" s="88">
        <v>0</v>
      </c>
      <c r="C35" s="88">
        <v>2255014564</v>
      </c>
      <c r="D35" s="88"/>
      <c r="E35" s="71"/>
    </row>
    <row r="36" spans="1:254" x14ac:dyDescent="0.2">
      <c r="A36" s="92" t="s">
        <v>194</v>
      </c>
      <c r="B36" s="88">
        <v>0</v>
      </c>
      <c r="C36" s="88">
        <v>22562497.829999998</v>
      </c>
      <c r="D36" s="88"/>
      <c r="E36" s="71"/>
    </row>
    <row r="37" spans="1:254" x14ac:dyDescent="0.2">
      <c r="A37" s="92" t="s">
        <v>195</v>
      </c>
      <c r="B37" s="88">
        <v>0</v>
      </c>
      <c r="C37" s="88">
        <v>6796200</v>
      </c>
      <c r="D37" s="88"/>
      <c r="E37" s="71"/>
    </row>
    <row r="38" spans="1:254" x14ac:dyDescent="0.2">
      <c r="A38" s="94" t="s">
        <v>251</v>
      </c>
      <c r="B38" s="94">
        <v>1057530390000</v>
      </c>
      <c r="C38" s="94">
        <v>1203753839612.2202</v>
      </c>
      <c r="D38" s="94">
        <v>113.82687920790818</v>
      </c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2" t="s">
        <v>251</v>
      </c>
      <c r="AD38" s="94" t="s">
        <v>251</v>
      </c>
      <c r="AE38" s="94" t="s">
        <v>251</v>
      </c>
      <c r="AF38" s="94" t="s">
        <v>251</v>
      </c>
      <c r="AG38" s="94" t="s">
        <v>251</v>
      </c>
      <c r="AH38" s="94" t="s">
        <v>251</v>
      </c>
      <c r="AI38" s="94" t="s">
        <v>251</v>
      </c>
      <c r="AJ38" s="94" t="s">
        <v>251</v>
      </c>
      <c r="AK38" s="94" t="s">
        <v>251</v>
      </c>
      <c r="AL38" s="94" t="s">
        <v>251</v>
      </c>
      <c r="AM38" s="94" t="s">
        <v>251</v>
      </c>
      <c r="AN38" s="94" t="s">
        <v>251</v>
      </c>
      <c r="AO38" s="94" t="s">
        <v>251</v>
      </c>
      <c r="AP38" s="94" t="s">
        <v>251</v>
      </c>
      <c r="AQ38" s="94" t="s">
        <v>251</v>
      </c>
      <c r="AR38" s="94" t="s">
        <v>251</v>
      </c>
      <c r="AS38" s="94" t="s">
        <v>251</v>
      </c>
      <c r="AT38" s="94" t="s">
        <v>251</v>
      </c>
      <c r="AU38" s="94" t="s">
        <v>251</v>
      </c>
      <c r="AV38" s="94" t="s">
        <v>251</v>
      </c>
      <c r="AW38" s="94" t="s">
        <v>251</v>
      </c>
      <c r="AX38" s="94" t="s">
        <v>251</v>
      </c>
      <c r="AY38" s="94" t="s">
        <v>251</v>
      </c>
      <c r="AZ38" s="94" t="s">
        <v>251</v>
      </c>
      <c r="BA38" s="94" t="s">
        <v>251</v>
      </c>
      <c r="BB38" s="94" t="s">
        <v>251</v>
      </c>
      <c r="BC38" s="94" t="s">
        <v>251</v>
      </c>
      <c r="BD38" s="94" t="s">
        <v>251</v>
      </c>
      <c r="BE38" s="94" t="s">
        <v>251</v>
      </c>
      <c r="BF38" s="94" t="s">
        <v>251</v>
      </c>
      <c r="BG38" s="94" t="s">
        <v>251</v>
      </c>
      <c r="BH38" s="94" t="s">
        <v>251</v>
      </c>
      <c r="BI38" s="94" t="s">
        <v>251</v>
      </c>
      <c r="BJ38" s="94" t="s">
        <v>251</v>
      </c>
      <c r="BK38" s="94" t="s">
        <v>251</v>
      </c>
      <c r="BL38" s="94" t="s">
        <v>251</v>
      </c>
      <c r="BM38" s="94" t="s">
        <v>251</v>
      </c>
      <c r="BN38" s="94" t="s">
        <v>251</v>
      </c>
      <c r="BO38" s="94" t="s">
        <v>251</v>
      </c>
      <c r="BP38" s="94" t="s">
        <v>251</v>
      </c>
      <c r="BQ38" s="94" t="s">
        <v>251</v>
      </c>
      <c r="BR38" s="94" t="s">
        <v>251</v>
      </c>
      <c r="BS38" s="94" t="s">
        <v>251</v>
      </c>
      <c r="BT38" s="94" t="s">
        <v>251</v>
      </c>
      <c r="BU38" s="94" t="s">
        <v>251</v>
      </c>
      <c r="BV38" s="94" t="s">
        <v>251</v>
      </c>
      <c r="BW38" s="94" t="s">
        <v>251</v>
      </c>
      <c r="BX38" s="94" t="s">
        <v>251</v>
      </c>
      <c r="BY38" s="94" t="s">
        <v>251</v>
      </c>
      <c r="BZ38" s="94" t="s">
        <v>251</v>
      </c>
      <c r="CA38" s="94" t="s">
        <v>251</v>
      </c>
      <c r="CB38" s="94" t="s">
        <v>251</v>
      </c>
      <c r="CC38" s="94" t="s">
        <v>251</v>
      </c>
      <c r="CD38" s="94" t="s">
        <v>251</v>
      </c>
      <c r="CE38" s="94" t="s">
        <v>251</v>
      </c>
      <c r="CF38" s="94" t="s">
        <v>251</v>
      </c>
      <c r="CG38" s="94" t="s">
        <v>251</v>
      </c>
      <c r="CH38" s="94" t="s">
        <v>251</v>
      </c>
      <c r="CI38" s="94" t="s">
        <v>251</v>
      </c>
      <c r="CJ38" s="94" t="s">
        <v>251</v>
      </c>
      <c r="CK38" s="94" t="s">
        <v>251</v>
      </c>
      <c r="CL38" s="94" t="s">
        <v>251</v>
      </c>
      <c r="CM38" s="94" t="s">
        <v>251</v>
      </c>
      <c r="CN38" s="94" t="s">
        <v>251</v>
      </c>
      <c r="CO38" s="94" t="s">
        <v>251</v>
      </c>
      <c r="CP38" s="94" t="s">
        <v>251</v>
      </c>
      <c r="CQ38" s="94" t="s">
        <v>251</v>
      </c>
      <c r="CR38" s="94" t="s">
        <v>251</v>
      </c>
      <c r="CS38" s="94" t="s">
        <v>251</v>
      </c>
      <c r="CT38" s="94" t="s">
        <v>251</v>
      </c>
      <c r="CU38" s="94" t="s">
        <v>251</v>
      </c>
      <c r="CV38" s="94" t="s">
        <v>251</v>
      </c>
      <c r="CW38" s="94" t="s">
        <v>251</v>
      </c>
      <c r="CX38" s="94" t="s">
        <v>251</v>
      </c>
      <c r="CY38" s="94" t="s">
        <v>251</v>
      </c>
      <c r="CZ38" s="94" t="s">
        <v>251</v>
      </c>
      <c r="DA38" s="94" t="s">
        <v>251</v>
      </c>
      <c r="DB38" s="94" t="s">
        <v>251</v>
      </c>
      <c r="DC38" s="94" t="s">
        <v>251</v>
      </c>
      <c r="DD38" s="94" t="s">
        <v>251</v>
      </c>
      <c r="DE38" s="94" t="s">
        <v>251</v>
      </c>
      <c r="DF38" s="94" t="s">
        <v>251</v>
      </c>
      <c r="DG38" s="94" t="s">
        <v>251</v>
      </c>
      <c r="DH38" s="94" t="s">
        <v>251</v>
      </c>
      <c r="DI38" s="94" t="s">
        <v>251</v>
      </c>
      <c r="DJ38" s="94" t="s">
        <v>251</v>
      </c>
      <c r="DK38" s="94" t="s">
        <v>251</v>
      </c>
      <c r="DL38" s="94" t="s">
        <v>251</v>
      </c>
      <c r="DM38" s="94" t="s">
        <v>251</v>
      </c>
      <c r="DN38" s="94" t="s">
        <v>251</v>
      </c>
      <c r="DO38" s="94" t="s">
        <v>251</v>
      </c>
      <c r="DP38" s="94" t="s">
        <v>251</v>
      </c>
      <c r="DQ38" s="94" t="s">
        <v>251</v>
      </c>
      <c r="DR38" s="94" t="s">
        <v>251</v>
      </c>
      <c r="DS38" s="94" t="s">
        <v>251</v>
      </c>
      <c r="DT38" s="94" t="s">
        <v>251</v>
      </c>
      <c r="DU38" s="94" t="s">
        <v>251</v>
      </c>
      <c r="DV38" s="94" t="s">
        <v>251</v>
      </c>
      <c r="DW38" s="94" t="s">
        <v>251</v>
      </c>
      <c r="DX38" s="94" t="s">
        <v>251</v>
      </c>
      <c r="DY38" s="94" t="s">
        <v>251</v>
      </c>
      <c r="DZ38" s="94" t="s">
        <v>251</v>
      </c>
      <c r="EA38" s="94" t="s">
        <v>251</v>
      </c>
      <c r="EB38" s="94" t="s">
        <v>251</v>
      </c>
      <c r="EC38" s="94" t="s">
        <v>251</v>
      </c>
      <c r="ED38" s="94" t="s">
        <v>251</v>
      </c>
      <c r="EE38" s="94" t="s">
        <v>251</v>
      </c>
      <c r="EF38" s="94" t="s">
        <v>251</v>
      </c>
      <c r="EG38" s="94" t="s">
        <v>251</v>
      </c>
      <c r="EH38" s="94" t="s">
        <v>251</v>
      </c>
      <c r="EI38" s="94" t="s">
        <v>251</v>
      </c>
      <c r="EJ38" s="94" t="s">
        <v>251</v>
      </c>
      <c r="EK38" s="94" t="s">
        <v>251</v>
      </c>
      <c r="EL38" s="94" t="s">
        <v>251</v>
      </c>
      <c r="EM38" s="94" t="s">
        <v>251</v>
      </c>
      <c r="EN38" s="94" t="s">
        <v>251</v>
      </c>
      <c r="EO38" s="94" t="s">
        <v>251</v>
      </c>
      <c r="EP38" s="94" t="s">
        <v>251</v>
      </c>
      <c r="EQ38" s="94" t="s">
        <v>251</v>
      </c>
      <c r="ER38" s="94" t="s">
        <v>251</v>
      </c>
      <c r="ES38" s="94" t="s">
        <v>251</v>
      </c>
      <c r="ET38" s="94" t="s">
        <v>251</v>
      </c>
      <c r="EU38" s="94" t="s">
        <v>251</v>
      </c>
      <c r="EV38" s="94" t="s">
        <v>251</v>
      </c>
      <c r="EW38" s="94" t="s">
        <v>251</v>
      </c>
      <c r="EX38" s="94" t="s">
        <v>251</v>
      </c>
      <c r="EY38" s="94" t="s">
        <v>251</v>
      </c>
      <c r="EZ38" s="94" t="s">
        <v>251</v>
      </c>
      <c r="FA38" s="94" t="s">
        <v>251</v>
      </c>
      <c r="FB38" s="94" t="s">
        <v>251</v>
      </c>
      <c r="FC38" s="94" t="s">
        <v>251</v>
      </c>
      <c r="FD38" s="94" t="s">
        <v>251</v>
      </c>
      <c r="FE38" s="94" t="s">
        <v>251</v>
      </c>
      <c r="FF38" s="94" t="s">
        <v>251</v>
      </c>
      <c r="FG38" s="94" t="s">
        <v>251</v>
      </c>
      <c r="FH38" s="94" t="s">
        <v>251</v>
      </c>
      <c r="FI38" s="94" t="s">
        <v>251</v>
      </c>
      <c r="FJ38" s="94" t="s">
        <v>251</v>
      </c>
      <c r="FK38" s="94" t="s">
        <v>251</v>
      </c>
      <c r="FL38" s="94" t="s">
        <v>251</v>
      </c>
      <c r="FM38" s="94" t="s">
        <v>251</v>
      </c>
      <c r="FN38" s="94" t="s">
        <v>251</v>
      </c>
      <c r="FO38" s="94" t="s">
        <v>251</v>
      </c>
      <c r="FP38" s="94" t="s">
        <v>251</v>
      </c>
      <c r="FQ38" s="94" t="s">
        <v>251</v>
      </c>
      <c r="FR38" s="94" t="s">
        <v>251</v>
      </c>
      <c r="FS38" s="94" t="s">
        <v>251</v>
      </c>
      <c r="FT38" s="94" t="s">
        <v>251</v>
      </c>
      <c r="FU38" s="94" t="s">
        <v>251</v>
      </c>
      <c r="FV38" s="94" t="s">
        <v>251</v>
      </c>
      <c r="FW38" s="94" t="s">
        <v>251</v>
      </c>
      <c r="FX38" s="94" t="s">
        <v>251</v>
      </c>
      <c r="FY38" s="94" t="s">
        <v>251</v>
      </c>
      <c r="FZ38" s="94" t="s">
        <v>251</v>
      </c>
      <c r="GA38" s="94" t="s">
        <v>251</v>
      </c>
      <c r="GB38" s="94" t="s">
        <v>251</v>
      </c>
      <c r="GC38" s="94" t="s">
        <v>251</v>
      </c>
      <c r="GD38" s="94" t="s">
        <v>251</v>
      </c>
      <c r="GE38" s="94" t="s">
        <v>251</v>
      </c>
      <c r="GF38" s="94" t="s">
        <v>251</v>
      </c>
      <c r="GG38" s="94" t="s">
        <v>251</v>
      </c>
      <c r="GH38" s="94" t="s">
        <v>251</v>
      </c>
      <c r="GI38" s="94" t="s">
        <v>251</v>
      </c>
      <c r="GJ38" s="94" t="s">
        <v>251</v>
      </c>
      <c r="GK38" s="94" t="s">
        <v>251</v>
      </c>
      <c r="GL38" s="94" t="s">
        <v>251</v>
      </c>
      <c r="GM38" s="94" t="s">
        <v>251</v>
      </c>
      <c r="GN38" s="94" t="s">
        <v>251</v>
      </c>
      <c r="GO38" s="94" t="s">
        <v>251</v>
      </c>
      <c r="GP38" s="94" t="s">
        <v>251</v>
      </c>
      <c r="GQ38" s="94" t="s">
        <v>251</v>
      </c>
      <c r="GR38" s="94" t="s">
        <v>251</v>
      </c>
      <c r="GS38" s="94" t="s">
        <v>251</v>
      </c>
      <c r="GT38" s="94" t="s">
        <v>251</v>
      </c>
      <c r="GU38" s="94" t="s">
        <v>251</v>
      </c>
      <c r="GV38" s="94" t="s">
        <v>251</v>
      </c>
      <c r="GW38" s="94" t="s">
        <v>251</v>
      </c>
      <c r="GX38" s="94" t="s">
        <v>251</v>
      </c>
      <c r="GY38" s="94" t="s">
        <v>251</v>
      </c>
      <c r="GZ38" s="94" t="s">
        <v>251</v>
      </c>
      <c r="HA38" s="94" t="s">
        <v>251</v>
      </c>
      <c r="HB38" s="94" t="s">
        <v>251</v>
      </c>
      <c r="HC38" s="94" t="s">
        <v>251</v>
      </c>
      <c r="HD38" s="94" t="s">
        <v>251</v>
      </c>
      <c r="HE38" s="94" t="s">
        <v>251</v>
      </c>
      <c r="HF38" s="94" t="s">
        <v>251</v>
      </c>
      <c r="HG38" s="94" t="s">
        <v>251</v>
      </c>
      <c r="HH38" s="94" t="s">
        <v>251</v>
      </c>
      <c r="HI38" s="94" t="s">
        <v>251</v>
      </c>
      <c r="HJ38" s="94" t="s">
        <v>251</v>
      </c>
      <c r="HK38" s="94" t="s">
        <v>251</v>
      </c>
      <c r="HL38" s="94" t="s">
        <v>251</v>
      </c>
      <c r="HM38" s="94" t="s">
        <v>251</v>
      </c>
      <c r="HN38" s="94" t="s">
        <v>251</v>
      </c>
      <c r="HO38" s="94" t="s">
        <v>251</v>
      </c>
      <c r="HP38" s="94" t="s">
        <v>251</v>
      </c>
      <c r="HQ38" s="94" t="s">
        <v>251</v>
      </c>
      <c r="HR38" s="94" t="s">
        <v>251</v>
      </c>
      <c r="HS38" s="94" t="s">
        <v>251</v>
      </c>
      <c r="HT38" s="94" t="s">
        <v>251</v>
      </c>
      <c r="HU38" s="94" t="s">
        <v>251</v>
      </c>
      <c r="HV38" s="94" t="s">
        <v>251</v>
      </c>
      <c r="HW38" s="94" t="s">
        <v>251</v>
      </c>
      <c r="HX38" s="94" t="s">
        <v>251</v>
      </c>
      <c r="HY38" s="94" t="s">
        <v>251</v>
      </c>
      <c r="HZ38" s="94" t="s">
        <v>251</v>
      </c>
      <c r="IA38" s="94" t="s">
        <v>251</v>
      </c>
      <c r="IB38" s="94" t="s">
        <v>251</v>
      </c>
      <c r="IC38" s="94" t="s">
        <v>251</v>
      </c>
      <c r="ID38" s="94" t="s">
        <v>251</v>
      </c>
      <c r="IE38" s="94" t="s">
        <v>251</v>
      </c>
      <c r="IF38" s="94" t="s">
        <v>251</v>
      </c>
      <c r="IG38" s="94" t="s">
        <v>251</v>
      </c>
      <c r="IH38" s="94" t="s">
        <v>251</v>
      </c>
      <c r="II38" s="94" t="s">
        <v>251</v>
      </c>
      <c r="IJ38" s="94" t="s">
        <v>251</v>
      </c>
      <c r="IK38" s="94" t="s">
        <v>251</v>
      </c>
      <c r="IL38" s="94" t="s">
        <v>251</v>
      </c>
      <c r="IM38" s="94" t="s">
        <v>251</v>
      </c>
      <c r="IN38" s="94" t="s">
        <v>251</v>
      </c>
      <c r="IO38" s="94" t="s">
        <v>251</v>
      </c>
      <c r="IP38" s="94" t="s">
        <v>251</v>
      </c>
      <c r="IQ38" s="94" t="s">
        <v>251</v>
      </c>
      <c r="IR38" s="94" t="s">
        <v>251</v>
      </c>
      <c r="IS38" s="94" t="s">
        <v>251</v>
      </c>
      <c r="IT38" s="94" t="s">
        <v>251</v>
      </c>
    </row>
    <row r="39" spans="1:254" x14ac:dyDescent="0.2">
      <c r="A39" s="134" t="s">
        <v>252</v>
      </c>
      <c r="B39" s="88">
        <v>0</v>
      </c>
      <c r="C39" s="88">
        <v>73238653704.580002</v>
      </c>
      <c r="D39" s="88"/>
      <c r="E39" s="71"/>
    </row>
    <row r="40" spans="1:254" x14ac:dyDescent="0.2">
      <c r="A40" s="94" t="s">
        <v>97</v>
      </c>
      <c r="B40" s="94">
        <v>1057530390000</v>
      </c>
      <c r="C40" s="94">
        <v>1276992493316.8003</v>
      </c>
      <c r="D40" s="94">
        <v>120.75232119965843</v>
      </c>
      <c r="E40" s="71"/>
    </row>
    <row r="41" spans="1:254" x14ac:dyDescent="0.2">
      <c r="A41" s="85"/>
      <c r="B41" s="88"/>
      <c r="C41" s="88"/>
      <c r="D41" s="88"/>
      <c r="E41" s="71"/>
    </row>
    <row r="42" spans="1:254" x14ac:dyDescent="0.2">
      <c r="A42" s="86" t="s">
        <v>15</v>
      </c>
      <c r="B42" s="89"/>
      <c r="C42" s="88"/>
      <c r="D42" s="88"/>
      <c r="E42" s="71"/>
    </row>
    <row r="43" spans="1:254" ht="22.5" x14ac:dyDescent="0.2">
      <c r="A43" s="92" t="s">
        <v>253</v>
      </c>
      <c r="B43" s="88">
        <v>136714315182</v>
      </c>
      <c r="C43" s="88">
        <v>136107934708</v>
      </c>
      <c r="D43" s="88">
        <v>99.556461608871928</v>
      </c>
      <c r="E43" s="71"/>
    </row>
    <row r="44" spans="1:254" ht="22.5" x14ac:dyDescent="0.2">
      <c r="A44" s="92" t="s">
        <v>254</v>
      </c>
      <c r="B44" s="88">
        <v>52643021964</v>
      </c>
      <c r="C44" s="88">
        <v>57799460762.229996</v>
      </c>
      <c r="D44" s="88">
        <v>109.7951040913955</v>
      </c>
      <c r="E44" s="71"/>
    </row>
    <row r="45" spans="1:254" x14ac:dyDescent="0.2">
      <c r="A45" s="85" t="s">
        <v>198</v>
      </c>
      <c r="B45" s="88">
        <v>1720595752</v>
      </c>
      <c r="C45" s="88">
        <v>4338782975.4599991</v>
      </c>
      <c r="D45" s="88">
        <v>252.16748154914654</v>
      </c>
      <c r="E45" s="71"/>
    </row>
    <row r="46" spans="1:254" x14ac:dyDescent="0.2">
      <c r="A46" s="85" t="s">
        <v>199</v>
      </c>
      <c r="B46" s="88">
        <v>1157290000</v>
      </c>
      <c r="C46" s="88">
        <v>1397875129</v>
      </c>
      <c r="D46" s="88">
        <v>120.78866394767086</v>
      </c>
      <c r="E46" s="71"/>
    </row>
    <row r="47" spans="1:254" x14ac:dyDescent="0.2">
      <c r="A47" s="85" t="s">
        <v>18</v>
      </c>
      <c r="B47" s="88">
        <v>5638211414</v>
      </c>
      <c r="C47" s="88">
        <v>8723640661.0099983</v>
      </c>
      <c r="D47" s="88">
        <v>154.72354653727069</v>
      </c>
      <c r="E47" s="71"/>
    </row>
    <row r="48" spans="1:254" x14ac:dyDescent="0.2">
      <c r="A48" s="85" t="s">
        <v>250</v>
      </c>
      <c r="B48" s="88">
        <v>0</v>
      </c>
      <c r="C48" s="88">
        <v>391542384</v>
      </c>
      <c r="D48" s="88"/>
      <c r="E48" s="71"/>
    </row>
    <row r="49" spans="1:5" x14ac:dyDescent="0.2">
      <c r="A49" s="92" t="s">
        <v>247</v>
      </c>
      <c r="B49" s="88">
        <v>52617332053</v>
      </c>
      <c r="C49" s="88">
        <v>52617332053</v>
      </c>
      <c r="D49" s="88">
        <v>100</v>
      </c>
      <c r="E49" s="71"/>
    </row>
    <row r="50" spans="1:5" x14ac:dyDescent="0.2">
      <c r="A50" s="92" t="s">
        <v>193</v>
      </c>
      <c r="B50" s="88">
        <v>0</v>
      </c>
      <c r="C50" s="88">
        <v>0</v>
      </c>
      <c r="D50" s="88"/>
      <c r="E50" s="71"/>
    </row>
    <row r="51" spans="1:5" x14ac:dyDescent="0.2">
      <c r="A51" s="92" t="s">
        <v>194</v>
      </c>
      <c r="B51" s="88">
        <v>0</v>
      </c>
      <c r="C51" s="88">
        <v>3807583.2</v>
      </c>
      <c r="D51" s="88"/>
      <c r="E51" s="71"/>
    </row>
    <row r="52" spans="1:5" x14ac:dyDescent="0.2">
      <c r="A52" s="92" t="s">
        <v>195</v>
      </c>
      <c r="B52" s="88">
        <v>0</v>
      </c>
      <c r="C52" s="88">
        <v>0</v>
      </c>
      <c r="D52" s="88"/>
      <c r="E52" s="71"/>
    </row>
    <row r="53" spans="1:5" x14ac:dyDescent="0.2">
      <c r="A53" s="94" t="s">
        <v>97</v>
      </c>
      <c r="B53" s="94">
        <v>250490766365</v>
      </c>
      <c r="C53" s="127">
        <v>261380376255.89999</v>
      </c>
      <c r="D53" s="94">
        <v>104.34730990244658</v>
      </c>
      <c r="E53" s="71"/>
    </row>
    <row r="54" spans="1:5" x14ac:dyDescent="0.2">
      <c r="A54" s="85"/>
      <c r="B54" s="88"/>
      <c r="C54" s="88"/>
      <c r="D54" s="88" t="s">
        <v>26</v>
      </c>
      <c r="E54" s="71"/>
    </row>
    <row r="55" spans="1:5" x14ac:dyDescent="0.2">
      <c r="A55" s="86" t="s">
        <v>38</v>
      </c>
      <c r="B55" s="88"/>
      <c r="C55" s="88"/>
      <c r="D55" s="88" t="s">
        <v>26</v>
      </c>
      <c r="E55" s="71"/>
    </row>
    <row r="56" spans="1:5" x14ac:dyDescent="0.2">
      <c r="A56" s="85" t="s">
        <v>201</v>
      </c>
      <c r="B56" s="88">
        <v>37811000000</v>
      </c>
      <c r="C56" s="90">
        <v>88984804483.940002</v>
      </c>
      <c r="D56" s="88">
        <v>235.34105018100556</v>
      </c>
      <c r="E56" s="71"/>
    </row>
    <row r="57" spans="1:5" x14ac:dyDescent="0.2">
      <c r="A57" s="85" t="s">
        <v>202</v>
      </c>
      <c r="B57" s="88">
        <v>65510750000</v>
      </c>
      <c r="C57" s="90">
        <v>226149349711.89001</v>
      </c>
      <c r="D57" s="88">
        <v>345.20952624094525</v>
      </c>
      <c r="E57" s="71"/>
    </row>
    <row r="58" spans="1:5" x14ac:dyDescent="0.2">
      <c r="A58" s="92" t="s">
        <v>204</v>
      </c>
      <c r="B58" s="88">
        <v>623000000</v>
      </c>
      <c r="C58" s="90">
        <v>618019394.48899996</v>
      </c>
      <c r="D58" s="88">
        <v>99.200544861797752</v>
      </c>
      <c r="E58" s="71"/>
    </row>
    <row r="59" spans="1:5" x14ac:dyDescent="0.2">
      <c r="A59" s="85" t="s">
        <v>18</v>
      </c>
      <c r="B59" s="88">
        <v>48122000000</v>
      </c>
      <c r="C59" s="88">
        <v>45360805125.039993</v>
      </c>
      <c r="D59" s="88">
        <v>94.262094520260987</v>
      </c>
      <c r="E59" s="71"/>
    </row>
    <row r="60" spans="1:5" x14ac:dyDescent="0.2">
      <c r="A60" s="92" t="s">
        <v>203</v>
      </c>
      <c r="B60" s="88">
        <v>0</v>
      </c>
      <c r="C60" s="88">
        <v>0</v>
      </c>
      <c r="D60" s="88"/>
      <c r="E60" s="71"/>
    </row>
    <row r="61" spans="1:5" x14ac:dyDescent="0.2">
      <c r="A61" s="92" t="s">
        <v>193</v>
      </c>
      <c r="B61" s="88">
        <v>0</v>
      </c>
      <c r="C61" s="88">
        <v>0</v>
      </c>
      <c r="D61" s="88"/>
      <c r="E61" s="71"/>
    </row>
    <row r="62" spans="1:5" x14ac:dyDescent="0.2">
      <c r="A62" s="92" t="s">
        <v>194</v>
      </c>
      <c r="B62" s="88">
        <v>0</v>
      </c>
      <c r="C62" s="88">
        <v>0</v>
      </c>
      <c r="D62" s="88"/>
      <c r="E62" s="71"/>
    </row>
    <row r="63" spans="1:5" x14ac:dyDescent="0.2">
      <c r="A63" s="92" t="s">
        <v>195</v>
      </c>
      <c r="B63" s="88">
        <v>275000000</v>
      </c>
      <c r="C63" s="88">
        <v>5843772</v>
      </c>
      <c r="D63" s="88">
        <v>2.1250080000000002</v>
      </c>
      <c r="E63" s="71"/>
    </row>
    <row r="64" spans="1:5" x14ac:dyDescent="0.2">
      <c r="A64" s="86" t="s">
        <v>24</v>
      </c>
      <c r="B64" s="94">
        <v>152341750000</v>
      </c>
      <c r="C64" s="94">
        <v>361118822487.35901</v>
      </c>
      <c r="D64" s="94">
        <v>237.04521084164978</v>
      </c>
      <c r="E64" s="71"/>
    </row>
    <row r="65" spans="1:5" x14ac:dyDescent="0.2">
      <c r="A65" s="85"/>
      <c r="B65" s="88"/>
      <c r="C65" s="88"/>
      <c r="D65" s="88"/>
      <c r="E65" s="71"/>
    </row>
    <row r="66" spans="1:5" x14ac:dyDescent="0.2">
      <c r="A66" s="96" t="s">
        <v>43</v>
      </c>
      <c r="B66" s="94">
        <v>8549787248576</v>
      </c>
      <c r="C66" s="94">
        <v>8616845146585.7695</v>
      </c>
      <c r="D66" s="94">
        <v>100.78432241715649</v>
      </c>
      <c r="E66" s="71"/>
    </row>
    <row r="67" spans="1:5" x14ac:dyDescent="0.2">
      <c r="A67" s="71" t="s">
        <v>255</v>
      </c>
      <c r="E67" s="71"/>
    </row>
  </sheetData>
  <pageMargins left="0.75" right="0.75" top="1" bottom="1" header="0" footer="0"/>
  <pageSetup orientation="portrait" horizontalDpi="1200" verticalDpi="1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55794-46BB-461E-AA43-7B3D946E4EB1}">
  <dimension ref="A1:I65"/>
  <sheetViews>
    <sheetView workbookViewId="0">
      <selection activeCell="I29" sqref="I29"/>
    </sheetView>
  </sheetViews>
  <sheetFormatPr baseColWidth="10" defaultColWidth="11.42578125" defaultRowHeight="12.75" x14ac:dyDescent="0.2"/>
  <cols>
    <col min="1" max="1" width="46.85546875" style="38" customWidth="1"/>
    <col min="2" max="2" width="16" style="38" customWidth="1"/>
    <col min="3" max="3" width="15.7109375" style="38" customWidth="1"/>
    <col min="4" max="4" width="17.42578125" style="38" customWidth="1"/>
    <col min="5" max="5" width="15.85546875" style="38" customWidth="1"/>
    <col min="6" max="6" width="6.5703125" style="38" customWidth="1"/>
    <col min="7" max="7" width="6.7109375" style="38" customWidth="1"/>
    <col min="8" max="8" width="14.7109375" style="38" bestFit="1" customWidth="1"/>
    <col min="9" max="9" width="14" style="38" customWidth="1"/>
    <col min="10" max="16384" width="11.42578125" style="38"/>
  </cols>
  <sheetData>
    <row r="1" spans="1:7" x14ac:dyDescent="0.2">
      <c r="A1" s="938" t="s">
        <v>174</v>
      </c>
      <c r="B1" s="938"/>
      <c r="C1" s="938"/>
      <c r="D1" s="938"/>
      <c r="E1" s="938"/>
      <c r="F1" s="938"/>
      <c r="G1" s="938"/>
    </row>
    <row r="2" spans="1:7" x14ac:dyDescent="0.2">
      <c r="A2" s="938" t="s">
        <v>175</v>
      </c>
      <c r="B2" s="938"/>
      <c r="C2" s="938"/>
      <c r="D2" s="938"/>
      <c r="E2" s="938"/>
      <c r="F2" s="938"/>
      <c r="G2" s="938"/>
    </row>
    <row r="3" spans="1:7" x14ac:dyDescent="0.2">
      <c r="A3" s="938" t="s">
        <v>85</v>
      </c>
      <c r="B3" s="938"/>
      <c r="C3" s="938"/>
      <c r="D3" s="938"/>
      <c r="E3" s="938"/>
      <c r="F3" s="938"/>
      <c r="G3" s="938"/>
    </row>
    <row r="4" spans="1:7" x14ac:dyDescent="0.2">
      <c r="A4" s="938" t="s">
        <v>256</v>
      </c>
      <c r="B4" s="938"/>
      <c r="C4" s="938"/>
      <c r="D4" s="938"/>
      <c r="E4" s="938"/>
      <c r="F4" s="938"/>
      <c r="G4" s="938"/>
    </row>
    <row r="5" spans="1:7" x14ac:dyDescent="0.2">
      <c r="A5" s="37"/>
      <c r="B5" s="37"/>
      <c r="C5" s="37"/>
      <c r="D5" s="37"/>
      <c r="E5" s="37"/>
      <c r="F5" s="37"/>
      <c r="G5" s="37"/>
    </row>
    <row r="6" spans="1:7" x14ac:dyDescent="0.2">
      <c r="A6" s="76"/>
      <c r="B6" s="76"/>
      <c r="C6" s="939"/>
      <c r="D6" s="940"/>
      <c r="E6" s="941"/>
      <c r="F6" s="108"/>
      <c r="G6" s="77"/>
    </row>
    <row r="7" spans="1:7" x14ac:dyDescent="0.2">
      <c r="A7" s="78" t="s">
        <v>87</v>
      </c>
      <c r="B7" s="78" t="s">
        <v>53</v>
      </c>
      <c r="C7" s="932" t="s">
        <v>121</v>
      </c>
      <c r="D7" s="933"/>
      <c r="E7" s="934"/>
      <c r="F7" s="109" t="s">
        <v>9</v>
      </c>
      <c r="G7" s="111"/>
    </row>
    <row r="8" spans="1:7" x14ac:dyDescent="0.2">
      <c r="A8" s="112"/>
      <c r="B8" s="78" t="s">
        <v>11</v>
      </c>
      <c r="C8" s="932" t="s">
        <v>257</v>
      </c>
      <c r="D8" s="933"/>
      <c r="E8" s="934"/>
      <c r="F8" s="113"/>
      <c r="G8" s="79"/>
    </row>
    <row r="9" spans="1:7" x14ac:dyDescent="0.2">
      <c r="A9" s="112"/>
      <c r="B9" s="112"/>
      <c r="C9" s="935" t="s">
        <v>258</v>
      </c>
      <c r="D9" s="936"/>
      <c r="E9" s="937"/>
      <c r="F9" s="116"/>
      <c r="G9" s="117"/>
    </row>
    <row r="10" spans="1:7" x14ac:dyDescent="0.2">
      <c r="A10" s="118"/>
      <c r="B10" s="118"/>
      <c r="C10" s="96" t="s">
        <v>123</v>
      </c>
      <c r="D10" s="96" t="s">
        <v>50</v>
      </c>
      <c r="E10" s="96" t="s">
        <v>124</v>
      </c>
      <c r="F10" s="83" t="s">
        <v>52</v>
      </c>
      <c r="G10" s="119" t="s">
        <v>124</v>
      </c>
    </row>
    <row r="11" spans="1:7" x14ac:dyDescent="0.2">
      <c r="A11" s="86" t="s">
        <v>25</v>
      </c>
      <c r="B11" s="120"/>
      <c r="C11" s="120"/>
      <c r="D11" s="120"/>
      <c r="E11" s="88"/>
      <c r="F11" s="121"/>
      <c r="G11" s="121"/>
    </row>
    <row r="12" spans="1:7" x14ac:dyDescent="0.2">
      <c r="A12" s="122" t="s">
        <v>259</v>
      </c>
      <c r="B12" s="88">
        <v>4980405325668</v>
      </c>
      <c r="C12" s="88">
        <v>4299980585790</v>
      </c>
      <c r="D12" s="88">
        <v>4299980585790</v>
      </c>
      <c r="E12" s="88">
        <v>4299980585790</v>
      </c>
      <c r="F12" s="123">
        <v>86.337964575468817</v>
      </c>
      <c r="G12" s="123">
        <v>86.337964575468817</v>
      </c>
    </row>
    <row r="13" spans="1:7" x14ac:dyDescent="0.2">
      <c r="A13" s="122" t="s">
        <v>260</v>
      </c>
      <c r="B13" s="88">
        <v>1577906272955</v>
      </c>
      <c r="C13" s="88">
        <v>1323925187293.2</v>
      </c>
      <c r="D13" s="88">
        <v>1323925187293.2</v>
      </c>
      <c r="E13" s="88">
        <v>1323925187293.2</v>
      </c>
      <c r="F13" s="123">
        <v>83.903918121438167</v>
      </c>
      <c r="G13" s="123">
        <v>83.903918121438167</v>
      </c>
    </row>
    <row r="14" spans="1:7" x14ac:dyDescent="0.2">
      <c r="A14" s="122" t="s">
        <v>261</v>
      </c>
      <c r="B14" s="88">
        <v>129377001464</v>
      </c>
      <c r="C14" s="88">
        <v>122377946609</v>
      </c>
      <c r="D14" s="88">
        <v>122377946609</v>
      </c>
      <c r="E14" s="88">
        <v>122377946609</v>
      </c>
      <c r="F14" s="123">
        <v>94.590186218724867</v>
      </c>
      <c r="G14" s="123">
        <v>94.590186218724867</v>
      </c>
    </row>
    <row r="15" spans="1:7" x14ac:dyDescent="0.2">
      <c r="A15" s="122" t="s">
        <v>262</v>
      </c>
      <c r="B15" s="88">
        <v>72725277603</v>
      </c>
      <c r="C15" s="88">
        <v>65478741621</v>
      </c>
      <c r="D15" s="88">
        <v>65478741621</v>
      </c>
      <c r="E15" s="88">
        <v>65478741621</v>
      </c>
      <c r="F15" s="123">
        <v>90.035739675607545</v>
      </c>
      <c r="G15" s="123">
        <v>90.035739675607545</v>
      </c>
    </row>
    <row r="16" spans="1:7" x14ac:dyDescent="0.2">
      <c r="A16" s="122" t="s">
        <v>58</v>
      </c>
      <c r="B16" s="88">
        <v>11416374749</v>
      </c>
      <c r="C16" s="88">
        <v>941588510</v>
      </c>
      <c r="D16" s="91">
        <v>941588510</v>
      </c>
      <c r="E16" s="88">
        <v>941588510</v>
      </c>
      <c r="F16" s="123">
        <v>8.2477014875714119</v>
      </c>
      <c r="G16" s="123">
        <v>8.2477014875714119</v>
      </c>
    </row>
    <row r="17" spans="1:7" x14ac:dyDescent="0.2">
      <c r="A17" s="122" t="s">
        <v>263</v>
      </c>
      <c r="B17" s="88">
        <v>206995000000</v>
      </c>
      <c r="C17" s="88">
        <v>206994999999.99805</v>
      </c>
      <c r="D17" s="91">
        <v>206995000000</v>
      </c>
      <c r="E17" s="88">
        <v>159842136173.39001</v>
      </c>
      <c r="F17" s="123">
        <v>100</v>
      </c>
      <c r="G17" s="123">
        <v>77.220288496528909</v>
      </c>
    </row>
    <row r="18" spans="1:7" x14ac:dyDescent="0.2">
      <c r="A18" s="122" t="s">
        <v>264</v>
      </c>
      <c r="B18" s="88">
        <v>78131117665</v>
      </c>
      <c r="C18" s="88">
        <v>32081392761</v>
      </c>
      <c r="D18" s="88">
        <v>32081392761</v>
      </c>
      <c r="E18" s="88">
        <v>32081392761</v>
      </c>
      <c r="F18" s="123">
        <v>41.060967409367215</v>
      </c>
      <c r="G18" s="123">
        <v>41.060967409367215</v>
      </c>
    </row>
    <row r="19" spans="1:7" x14ac:dyDescent="0.2">
      <c r="A19" s="133" t="s">
        <v>265</v>
      </c>
      <c r="B19" s="88">
        <v>19285731521</v>
      </c>
      <c r="C19" s="88">
        <v>5031090067.7099991</v>
      </c>
      <c r="D19" s="88">
        <v>5031090067.71</v>
      </c>
      <c r="E19" s="88">
        <v>5031090067.71</v>
      </c>
      <c r="F19" s="123">
        <v>26.087110370854777</v>
      </c>
      <c r="G19" s="123">
        <v>26.087110370854777</v>
      </c>
    </row>
    <row r="20" spans="1:7" x14ac:dyDescent="0.2">
      <c r="A20" s="133" t="s">
        <v>266</v>
      </c>
      <c r="B20" s="91">
        <v>13182240586</v>
      </c>
      <c r="C20" s="91">
        <v>12383821471</v>
      </c>
      <c r="D20" s="88">
        <v>12383821470.995499</v>
      </c>
      <c r="E20" s="88">
        <v>7498324937.8600006</v>
      </c>
      <c r="F20" s="123">
        <v>93.943221489581603</v>
      </c>
      <c r="G20" s="123">
        <v>56.882021602787944</v>
      </c>
    </row>
    <row r="21" spans="1:7" x14ac:dyDescent="0.2">
      <c r="A21" s="86" t="s">
        <v>97</v>
      </c>
      <c r="B21" s="127">
        <v>7089424342211</v>
      </c>
      <c r="C21" s="127">
        <v>6069195354122.9082</v>
      </c>
      <c r="D21" s="127">
        <v>6069195354122.9053</v>
      </c>
      <c r="E21" s="127">
        <v>6017156993763.1602</v>
      </c>
      <c r="F21" s="128">
        <v>85.609142028449753</v>
      </c>
      <c r="G21" s="128">
        <v>84.875114019293861</v>
      </c>
    </row>
    <row r="22" spans="1:7" x14ac:dyDescent="0.2">
      <c r="A22" s="85" t="s">
        <v>26</v>
      </c>
      <c r="B22" s="91"/>
      <c r="C22" s="143"/>
      <c r="D22" s="91"/>
      <c r="E22" s="91"/>
      <c r="F22" s="121" t="s">
        <v>26</v>
      </c>
      <c r="G22" s="121" t="s">
        <v>26</v>
      </c>
    </row>
    <row r="23" spans="1:7" x14ac:dyDescent="0.2">
      <c r="A23" s="86" t="s">
        <v>31</v>
      </c>
      <c r="B23" s="91"/>
      <c r="C23" s="91"/>
      <c r="D23" s="91"/>
      <c r="E23" s="91"/>
      <c r="F23" s="144"/>
      <c r="G23" s="144"/>
    </row>
    <row r="24" spans="1:7" x14ac:dyDescent="0.2">
      <c r="A24" s="122" t="s">
        <v>235</v>
      </c>
      <c r="B24" s="88">
        <v>241734810000</v>
      </c>
      <c r="C24" s="88">
        <v>241734810000</v>
      </c>
      <c r="D24" s="88">
        <v>241734810000</v>
      </c>
      <c r="E24" s="88">
        <v>241265815295.08002</v>
      </c>
      <c r="F24" s="123">
        <v>100</v>
      </c>
      <c r="G24" s="123">
        <v>99.805987931601578</v>
      </c>
    </row>
    <row r="25" spans="1:7" x14ac:dyDescent="0.2">
      <c r="A25" s="122" t="s">
        <v>166</v>
      </c>
      <c r="B25" s="88">
        <v>800290591348</v>
      </c>
      <c r="C25" s="88">
        <v>786477550437.96985</v>
      </c>
      <c r="D25" s="88">
        <v>786477550437.96985</v>
      </c>
      <c r="E25" s="88">
        <v>702350595366.89001</v>
      </c>
      <c r="F25" s="123">
        <v>98.273996838228015</v>
      </c>
      <c r="G25" s="123">
        <v>87.761945843179163</v>
      </c>
    </row>
    <row r="26" spans="1:7" x14ac:dyDescent="0.2">
      <c r="A26" s="122" t="s">
        <v>211</v>
      </c>
      <c r="B26" s="88">
        <v>300000000</v>
      </c>
      <c r="C26" s="88">
        <v>52101802</v>
      </c>
      <c r="D26" s="88">
        <v>52101802</v>
      </c>
      <c r="E26" s="88">
        <v>0</v>
      </c>
      <c r="F26" s="123">
        <v>17.367267333333334</v>
      </c>
      <c r="G26" s="123">
        <v>0</v>
      </c>
    </row>
    <row r="27" spans="1:7" x14ac:dyDescent="0.2">
      <c r="A27" s="122" t="s">
        <v>212</v>
      </c>
      <c r="B27" s="88">
        <v>3122000000</v>
      </c>
      <c r="C27" s="88">
        <v>3122000000</v>
      </c>
      <c r="D27" s="88">
        <v>3122000000</v>
      </c>
      <c r="E27" s="88">
        <v>3122000000</v>
      </c>
      <c r="F27" s="123">
        <v>100</v>
      </c>
      <c r="G27" s="123">
        <v>100</v>
      </c>
    </row>
    <row r="28" spans="1:7" x14ac:dyDescent="0.2">
      <c r="A28" s="92" t="s">
        <v>237</v>
      </c>
      <c r="B28" s="88">
        <v>2394000000</v>
      </c>
      <c r="C28" s="88">
        <v>1408650490</v>
      </c>
      <c r="D28" s="88">
        <v>1408650490</v>
      </c>
      <c r="E28" s="88">
        <v>1210184462</v>
      </c>
      <c r="F28" s="123">
        <v>58.840872598162072</v>
      </c>
      <c r="G28" s="123">
        <v>50.550729406850458</v>
      </c>
    </row>
    <row r="29" spans="1:7" x14ac:dyDescent="0.2">
      <c r="A29" s="92" t="s">
        <v>214</v>
      </c>
      <c r="B29" s="88">
        <v>5255000000</v>
      </c>
      <c r="C29" s="88">
        <v>5255000000</v>
      </c>
      <c r="D29" s="88">
        <v>5255000000</v>
      </c>
      <c r="E29" s="88">
        <v>4879945761.2700005</v>
      </c>
      <c r="F29" s="123">
        <v>100</v>
      </c>
      <c r="G29" s="123">
        <v>92.862906969933405</v>
      </c>
    </row>
    <row r="30" spans="1:7" x14ac:dyDescent="0.2">
      <c r="A30" s="92" t="s">
        <v>213</v>
      </c>
      <c r="B30" s="88">
        <v>2677000000</v>
      </c>
      <c r="C30" s="88">
        <v>1920000000</v>
      </c>
      <c r="D30" s="88">
        <v>1920000000</v>
      </c>
      <c r="E30" s="88">
        <v>12285960</v>
      </c>
      <c r="F30" s="123">
        <v>71.722076951811729</v>
      </c>
      <c r="G30" s="123">
        <v>0.45894508778483378</v>
      </c>
    </row>
    <row r="31" spans="1:7" x14ac:dyDescent="0.2">
      <c r="A31" s="85" t="s">
        <v>216</v>
      </c>
      <c r="B31" s="91">
        <v>1756988652</v>
      </c>
      <c r="C31" s="88">
        <v>1532168750</v>
      </c>
      <c r="D31" s="88">
        <v>1532168750</v>
      </c>
      <c r="E31" s="88">
        <v>1100014771</v>
      </c>
      <c r="F31" s="123">
        <v>87.204248488225304</v>
      </c>
      <c r="G31" s="123">
        <v>62.60796105585775</v>
      </c>
    </row>
    <row r="32" spans="1:7" x14ac:dyDescent="0.2">
      <c r="A32" s="86" t="s">
        <v>97</v>
      </c>
      <c r="B32" s="127">
        <v>1057530390000</v>
      </c>
      <c r="C32" s="127">
        <v>1041502281479.9698</v>
      </c>
      <c r="D32" s="127">
        <v>1041502281479.9698</v>
      </c>
      <c r="E32" s="127">
        <v>953940841616.23999</v>
      </c>
      <c r="F32" s="128">
        <v>98.484383175028185</v>
      </c>
      <c r="G32" s="128">
        <v>90.20457952194073</v>
      </c>
    </row>
    <row r="33" spans="1:9" x14ac:dyDescent="0.2">
      <c r="A33" s="85"/>
      <c r="B33" s="91"/>
      <c r="C33" s="91"/>
      <c r="D33" s="91"/>
      <c r="E33" s="91"/>
      <c r="F33" s="121"/>
      <c r="G33" s="121"/>
    </row>
    <row r="34" spans="1:9" x14ac:dyDescent="0.2">
      <c r="A34" s="86" t="s">
        <v>15</v>
      </c>
      <c r="B34" s="91"/>
      <c r="C34" s="91"/>
      <c r="D34" s="91"/>
      <c r="E34" s="91"/>
      <c r="F34" s="123"/>
      <c r="G34" s="85"/>
    </row>
    <row r="35" spans="1:9" x14ac:dyDescent="0.2">
      <c r="A35" s="122" t="s">
        <v>267</v>
      </c>
      <c r="B35" s="88">
        <v>1157290000</v>
      </c>
      <c r="C35" s="91">
        <v>0</v>
      </c>
      <c r="D35" s="91">
        <v>0</v>
      </c>
      <c r="E35" s="91">
        <v>0</v>
      </c>
      <c r="F35" s="123">
        <v>0</v>
      </c>
      <c r="G35" s="123">
        <v>0</v>
      </c>
    </row>
    <row r="36" spans="1:9" ht="22.5" x14ac:dyDescent="0.2">
      <c r="A36" s="145" t="s">
        <v>268</v>
      </c>
      <c r="B36" s="88">
        <v>139714315182</v>
      </c>
      <c r="C36" s="91">
        <v>136107934708</v>
      </c>
      <c r="D36" s="91">
        <v>136107934708</v>
      </c>
      <c r="E36" s="91">
        <v>136107934708</v>
      </c>
      <c r="F36" s="123">
        <v>97.418746626426838</v>
      </c>
      <c r="G36" s="123">
        <v>97.418746626426838</v>
      </c>
    </row>
    <row r="37" spans="1:9" ht="22.5" x14ac:dyDescent="0.2">
      <c r="A37" s="145" t="s">
        <v>269</v>
      </c>
      <c r="B37" s="88">
        <v>79167413087</v>
      </c>
      <c r="C37" s="91">
        <v>74069559401</v>
      </c>
      <c r="D37" s="91">
        <v>74069559401</v>
      </c>
      <c r="E37" s="91">
        <v>74069559401</v>
      </c>
      <c r="F37" s="123">
        <v>93.560666583360785</v>
      </c>
      <c r="G37" s="123">
        <v>93.560666583360785</v>
      </c>
    </row>
    <row r="38" spans="1:9" x14ac:dyDescent="0.2">
      <c r="A38" s="85" t="s">
        <v>270</v>
      </c>
      <c r="B38" s="88">
        <v>30000000000</v>
      </c>
      <c r="C38" s="91">
        <v>29799983283</v>
      </c>
      <c r="D38" s="91">
        <v>29799983283</v>
      </c>
      <c r="E38" s="91">
        <v>0</v>
      </c>
      <c r="F38" s="123">
        <v>99.33327761000001</v>
      </c>
      <c r="G38" s="123">
        <v>0</v>
      </c>
    </row>
    <row r="39" spans="1:9" x14ac:dyDescent="0.2">
      <c r="A39" s="122" t="s">
        <v>271</v>
      </c>
      <c r="B39" s="88">
        <v>121130645</v>
      </c>
      <c r="C39" s="91">
        <v>67681558</v>
      </c>
      <c r="D39" s="91">
        <v>67681558</v>
      </c>
      <c r="E39" s="91">
        <v>61681558</v>
      </c>
      <c r="F39" s="123">
        <v>55.874843232280327</v>
      </c>
      <c r="G39" s="123">
        <v>50.92151370943332</v>
      </c>
    </row>
    <row r="40" spans="1:9" x14ac:dyDescent="0.2">
      <c r="A40" s="122" t="s">
        <v>272</v>
      </c>
      <c r="B40" s="91">
        <v>330617451</v>
      </c>
      <c r="C40" s="91">
        <v>325060898</v>
      </c>
      <c r="D40" s="91">
        <v>325060898</v>
      </c>
      <c r="E40" s="91">
        <v>233857382</v>
      </c>
      <c r="F40" s="123">
        <v>98.319340681142691</v>
      </c>
      <c r="G40" s="123">
        <v>70.733526404206657</v>
      </c>
    </row>
    <row r="41" spans="1:9" x14ac:dyDescent="0.2">
      <c r="A41" s="86" t="s">
        <v>97</v>
      </c>
      <c r="B41" s="127">
        <v>250490766365</v>
      </c>
      <c r="C41" s="127">
        <v>240370219848</v>
      </c>
      <c r="D41" s="127">
        <v>240370219848</v>
      </c>
      <c r="E41" s="127">
        <v>210473033049</v>
      </c>
      <c r="F41" s="128">
        <v>95.959712741565511</v>
      </c>
      <c r="G41" s="128">
        <v>84.024268081128156</v>
      </c>
    </row>
    <row r="42" spans="1:9" x14ac:dyDescent="0.2">
      <c r="A42" s="85"/>
      <c r="B42" s="88"/>
      <c r="C42" s="120"/>
      <c r="D42" s="85"/>
      <c r="E42" s="88"/>
      <c r="F42" s="121"/>
      <c r="G42" s="121"/>
      <c r="H42" s="146"/>
      <c r="I42" s="146"/>
    </row>
    <row r="43" spans="1:9" x14ac:dyDescent="0.2">
      <c r="A43" s="86" t="s">
        <v>38</v>
      </c>
      <c r="B43" s="88"/>
      <c r="C43" s="85"/>
      <c r="D43" s="85"/>
      <c r="E43" s="88"/>
      <c r="F43" s="85"/>
      <c r="G43" s="85"/>
      <c r="H43" s="138"/>
      <c r="I43" s="146"/>
    </row>
    <row r="44" spans="1:9" x14ac:dyDescent="0.2">
      <c r="A44" s="85" t="s">
        <v>220</v>
      </c>
      <c r="B44" s="88">
        <v>87099055264</v>
      </c>
      <c r="C44" s="88">
        <v>57345073108</v>
      </c>
      <c r="D44" s="88">
        <v>57345073108</v>
      </c>
      <c r="E44" s="88">
        <v>44191641719</v>
      </c>
      <c r="F44" s="123">
        <v>65.838915168695294</v>
      </c>
      <c r="G44" s="123">
        <v>50.737222791973721</v>
      </c>
      <c r="H44" s="138"/>
      <c r="I44" s="138"/>
    </row>
    <row r="45" spans="1:9" x14ac:dyDescent="0.2">
      <c r="A45" s="85" t="s">
        <v>221</v>
      </c>
      <c r="B45" s="88">
        <v>6868438674</v>
      </c>
      <c r="C45" s="88">
        <v>2786835608</v>
      </c>
      <c r="D45" s="88">
        <v>2786835608</v>
      </c>
      <c r="E45" s="88">
        <v>1722113410</v>
      </c>
      <c r="F45" s="123">
        <v>40.574513951028983</v>
      </c>
      <c r="G45" s="123">
        <v>25.072851221907843</v>
      </c>
      <c r="H45" s="138"/>
      <c r="I45" s="138"/>
    </row>
    <row r="46" spans="1:9" x14ac:dyDescent="0.2">
      <c r="A46" s="92" t="s">
        <v>222</v>
      </c>
      <c r="B46" s="88">
        <v>5875453986</v>
      </c>
      <c r="C46" s="88">
        <v>2151441189</v>
      </c>
      <c r="D46" s="88">
        <v>2151441189</v>
      </c>
      <c r="E46" s="88">
        <v>1477960962</v>
      </c>
      <c r="F46" s="123">
        <v>36.617445973135737</v>
      </c>
      <c r="G46" s="123">
        <v>25.154838511571658</v>
      </c>
      <c r="H46" s="138"/>
      <c r="I46" s="138"/>
    </row>
    <row r="47" spans="1:9" x14ac:dyDescent="0.2">
      <c r="A47" s="85" t="s">
        <v>223</v>
      </c>
      <c r="B47" s="88">
        <v>41000000000</v>
      </c>
      <c r="C47" s="88">
        <v>25953139965</v>
      </c>
      <c r="D47" s="88">
        <v>25953139965</v>
      </c>
      <c r="E47" s="88">
        <v>4929090144.5</v>
      </c>
      <c r="F47" s="123">
        <v>63.300341378048785</v>
      </c>
      <c r="G47" s="123">
        <v>12.022171084146342</v>
      </c>
      <c r="H47" s="138"/>
      <c r="I47" s="138"/>
    </row>
    <row r="48" spans="1:9" x14ac:dyDescent="0.2">
      <c r="A48" s="85" t="s">
        <v>224</v>
      </c>
      <c r="B48" s="91">
        <v>1500000000</v>
      </c>
      <c r="C48" s="88">
        <v>1208115266</v>
      </c>
      <c r="D48" s="88">
        <v>1208115266</v>
      </c>
      <c r="E48" s="88">
        <v>791556367</v>
      </c>
      <c r="F48" s="123">
        <v>80.541017733333334</v>
      </c>
      <c r="G48" s="123">
        <v>52.770424466666668</v>
      </c>
      <c r="H48" s="138"/>
      <c r="I48" s="138"/>
    </row>
    <row r="49" spans="1:9" x14ac:dyDescent="0.2">
      <c r="A49" s="85" t="s">
        <v>225</v>
      </c>
      <c r="B49" s="88">
        <v>200000000</v>
      </c>
      <c r="C49" s="88">
        <v>200000000</v>
      </c>
      <c r="D49" s="88">
        <v>200000000</v>
      </c>
      <c r="E49" s="88">
        <v>125628387.55999999</v>
      </c>
      <c r="F49" s="123">
        <v>100</v>
      </c>
      <c r="G49" s="123">
        <v>62.814193779999997</v>
      </c>
      <c r="H49" s="138"/>
      <c r="I49" s="138"/>
    </row>
    <row r="50" spans="1:9" x14ac:dyDescent="0.2">
      <c r="A50" s="85" t="s">
        <v>226</v>
      </c>
      <c r="B50" s="91">
        <v>5798802076</v>
      </c>
      <c r="C50" s="88">
        <v>3966313877</v>
      </c>
      <c r="D50" s="88">
        <v>3966313877.0044999</v>
      </c>
      <c r="E50" s="88">
        <v>1672570961.3299999</v>
      </c>
      <c r="F50" s="123">
        <v>68.398849021252573</v>
      </c>
      <c r="G50" s="123">
        <v>28.843387641258062</v>
      </c>
      <c r="H50" s="138"/>
      <c r="I50" s="138"/>
    </row>
    <row r="51" spans="1:9" ht="22.5" x14ac:dyDescent="0.2">
      <c r="A51" s="145" t="s">
        <v>273</v>
      </c>
      <c r="B51" s="88">
        <v>4000000000</v>
      </c>
      <c r="C51" s="88">
        <v>4000000000</v>
      </c>
      <c r="D51" s="88">
        <v>4000000000</v>
      </c>
      <c r="E51" s="88">
        <v>0</v>
      </c>
      <c r="F51" s="123">
        <v>100</v>
      </c>
      <c r="G51" s="123">
        <v>0</v>
      </c>
      <c r="H51" s="138"/>
      <c r="I51" s="138"/>
    </row>
    <row r="52" spans="1:9" x14ac:dyDescent="0.2">
      <c r="A52" s="86" t="s">
        <v>97</v>
      </c>
      <c r="B52" s="127">
        <v>152341750000</v>
      </c>
      <c r="C52" s="127">
        <v>97610919013</v>
      </c>
      <c r="D52" s="127">
        <v>97610919013.004501</v>
      </c>
      <c r="E52" s="127">
        <v>54910561951.389999</v>
      </c>
      <c r="F52" s="128">
        <v>64.073649549781663</v>
      </c>
      <c r="G52" s="128">
        <v>36.044329247491248</v>
      </c>
      <c r="H52" s="141"/>
      <c r="I52" s="141"/>
    </row>
    <row r="53" spans="1:9" x14ac:dyDescent="0.2">
      <c r="A53" s="129"/>
      <c r="B53" s="91"/>
      <c r="C53" s="91"/>
      <c r="D53" s="91"/>
      <c r="E53" s="91"/>
      <c r="F53" s="85"/>
      <c r="G53" s="85"/>
      <c r="H53" s="146"/>
      <c r="I53" s="146"/>
    </row>
    <row r="54" spans="1:9" x14ac:dyDescent="0.2">
      <c r="A54" s="96" t="s">
        <v>121</v>
      </c>
      <c r="B54" s="127">
        <v>8549787248576</v>
      </c>
      <c r="C54" s="127">
        <v>7448678774463.8779</v>
      </c>
      <c r="D54" s="127">
        <v>7448678774463.8799</v>
      </c>
      <c r="E54" s="127">
        <v>7236481430379.79</v>
      </c>
      <c r="F54" s="128">
        <v>87.121217849069708</v>
      </c>
      <c r="G54" s="128">
        <v>84.639315809701046</v>
      </c>
      <c r="H54" s="146"/>
      <c r="I54" s="146"/>
    </row>
    <row r="55" spans="1:9" x14ac:dyDescent="0.2">
      <c r="A55" s="71" t="s">
        <v>255</v>
      </c>
      <c r="C55" s="93"/>
      <c r="H55" s="146"/>
      <c r="I55" s="146"/>
    </row>
    <row r="56" spans="1:9" x14ac:dyDescent="0.2">
      <c r="A56" s="71"/>
      <c r="C56" s="93"/>
      <c r="D56" s="103"/>
    </row>
    <row r="57" spans="1:9" x14ac:dyDescent="0.2">
      <c r="A57" s="71"/>
      <c r="C57" s="93"/>
    </row>
    <row r="58" spans="1:9" x14ac:dyDescent="0.2">
      <c r="A58" s="71"/>
      <c r="C58" s="93"/>
    </row>
    <row r="59" spans="1:9" x14ac:dyDescent="0.2">
      <c r="A59" s="71"/>
      <c r="C59" s="93"/>
    </row>
    <row r="60" spans="1:9" x14ac:dyDescent="0.2">
      <c r="A60" s="71"/>
      <c r="C60" s="93"/>
    </row>
    <row r="61" spans="1:9" x14ac:dyDescent="0.2">
      <c r="A61" s="71"/>
      <c r="C61" s="93"/>
    </row>
    <row r="62" spans="1:9" x14ac:dyDescent="0.2">
      <c r="A62" s="71"/>
      <c r="C62" s="93"/>
    </row>
    <row r="63" spans="1:9" x14ac:dyDescent="0.2">
      <c r="A63" s="71"/>
      <c r="C63" s="93"/>
    </row>
    <row r="64" spans="1:9" x14ac:dyDescent="0.2">
      <c r="A64" s="71"/>
      <c r="C64" s="93"/>
    </row>
    <row r="65" spans="1:3" x14ac:dyDescent="0.2">
      <c r="A65" s="71"/>
      <c r="C65" s="93"/>
    </row>
  </sheetData>
  <mergeCells count="8">
    <mergeCell ref="C8:E8"/>
    <mergeCell ref="C9:E9"/>
    <mergeCell ref="A1:G1"/>
    <mergeCell ref="A2:G2"/>
    <mergeCell ref="A3:G3"/>
    <mergeCell ref="A4:G4"/>
    <mergeCell ref="C6:E6"/>
    <mergeCell ref="C7:E7"/>
  </mergeCells>
  <pageMargins left="0.75" right="0.75" top="1" bottom="1" header="0" footer="0"/>
  <pageSetup orientation="portrait" horizontalDpi="1200" verticalDpi="1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71054-AEFB-4864-844C-B93C6191BA93}">
  <dimension ref="A1:E55"/>
  <sheetViews>
    <sheetView workbookViewId="0">
      <selection activeCell="G26" sqref="G26"/>
    </sheetView>
  </sheetViews>
  <sheetFormatPr baseColWidth="10" defaultColWidth="11.42578125" defaultRowHeight="12.75" x14ac:dyDescent="0.2"/>
  <cols>
    <col min="1" max="1" width="56.7109375" style="38" bestFit="1" customWidth="1"/>
    <col min="2" max="3" width="16.7109375" style="38" customWidth="1"/>
    <col min="4" max="4" width="7.85546875" style="38" customWidth="1"/>
    <col min="5" max="16384" width="11.42578125" style="38"/>
  </cols>
  <sheetData>
    <row r="1" spans="1:5" x14ac:dyDescent="0.2">
      <c r="A1" s="74" t="s">
        <v>174</v>
      </c>
      <c r="B1" s="75"/>
      <c r="C1" s="75"/>
      <c r="D1" s="75"/>
      <c r="E1" s="71"/>
    </row>
    <row r="2" spans="1:5" x14ac:dyDescent="0.2">
      <c r="A2" s="74" t="s">
        <v>175</v>
      </c>
      <c r="B2" s="75"/>
      <c r="C2" s="75"/>
      <c r="D2" s="75"/>
      <c r="E2" s="71"/>
    </row>
    <row r="3" spans="1:5" x14ac:dyDescent="0.2">
      <c r="A3" s="74" t="s">
        <v>85</v>
      </c>
      <c r="B3" s="75"/>
      <c r="C3" s="75"/>
      <c r="D3" s="75"/>
      <c r="E3" s="71"/>
    </row>
    <row r="4" spans="1:5" x14ac:dyDescent="0.2">
      <c r="A4" s="74" t="s">
        <v>274</v>
      </c>
      <c r="B4" s="75"/>
      <c r="C4" s="75"/>
      <c r="D4" s="75"/>
      <c r="E4" s="71"/>
    </row>
    <row r="5" spans="1:5" x14ac:dyDescent="0.2">
      <c r="A5" s="75"/>
      <c r="B5" s="75"/>
      <c r="C5" s="75"/>
      <c r="D5" s="71"/>
      <c r="E5" s="71"/>
    </row>
    <row r="6" spans="1:5" x14ac:dyDescent="0.2">
      <c r="A6" s="76"/>
      <c r="B6" s="77"/>
      <c r="C6" s="77"/>
      <c r="D6" s="77"/>
      <c r="E6" s="71"/>
    </row>
    <row r="7" spans="1:5" x14ac:dyDescent="0.2">
      <c r="A7" s="78" t="s">
        <v>87</v>
      </c>
      <c r="B7" s="79" t="s">
        <v>53</v>
      </c>
      <c r="C7" s="79" t="s">
        <v>88</v>
      </c>
      <c r="D7" s="79" t="s">
        <v>14</v>
      </c>
      <c r="E7" s="71"/>
    </row>
    <row r="8" spans="1:5" x14ac:dyDescent="0.2">
      <c r="A8" s="80"/>
      <c r="B8" s="79" t="s">
        <v>11</v>
      </c>
      <c r="C8" s="79" t="s">
        <v>89</v>
      </c>
      <c r="D8" s="79" t="s">
        <v>9</v>
      </c>
      <c r="E8" s="71"/>
    </row>
    <row r="9" spans="1:5" x14ac:dyDescent="0.2">
      <c r="A9" s="81"/>
      <c r="B9" s="82"/>
      <c r="C9" s="78" t="s">
        <v>12</v>
      </c>
      <c r="D9" s="82"/>
      <c r="E9" s="71"/>
    </row>
    <row r="10" spans="1:5" x14ac:dyDescent="0.2">
      <c r="A10" s="86" t="s">
        <v>25</v>
      </c>
      <c r="B10" s="85"/>
      <c r="C10" s="88"/>
      <c r="D10" s="87"/>
      <c r="E10" s="71"/>
    </row>
    <row r="11" spans="1:5" x14ac:dyDescent="0.2">
      <c r="A11" s="85" t="s">
        <v>177</v>
      </c>
      <c r="B11" s="88">
        <v>5194440769906</v>
      </c>
      <c r="C11" s="88">
        <v>5295613529075</v>
      </c>
      <c r="D11" s="88">
        <v>101.94771224950998</v>
      </c>
      <c r="E11" s="71"/>
    </row>
    <row r="12" spans="1:5" x14ac:dyDescent="0.2">
      <c r="A12" s="85" t="s">
        <v>178</v>
      </c>
      <c r="B12" s="88">
        <v>1546128090291</v>
      </c>
      <c r="C12" s="88">
        <v>1538640431660.95</v>
      </c>
      <c r="D12" s="88">
        <v>99.515715503969616</v>
      </c>
      <c r="E12" s="71"/>
    </row>
    <row r="13" spans="1:5" x14ac:dyDescent="0.2">
      <c r="A13" s="85" t="s">
        <v>182</v>
      </c>
      <c r="B13" s="88">
        <v>4491682998</v>
      </c>
      <c r="C13" s="88">
        <v>6509455956</v>
      </c>
      <c r="D13" s="88">
        <v>144.92242571210943</v>
      </c>
      <c r="E13" s="71"/>
    </row>
    <row r="14" spans="1:5" ht="22.5" x14ac:dyDescent="0.2">
      <c r="A14" s="133" t="s">
        <v>246</v>
      </c>
      <c r="B14" s="88">
        <v>2643317626</v>
      </c>
      <c r="C14" s="88">
        <v>1740228002</v>
      </c>
      <c r="D14" s="88">
        <v>65.834994057577561</v>
      </c>
      <c r="E14" s="71"/>
    </row>
    <row r="15" spans="1:5" x14ac:dyDescent="0.2">
      <c r="A15" s="85" t="s">
        <v>179</v>
      </c>
      <c r="B15" s="88">
        <v>112297500000</v>
      </c>
      <c r="C15" s="88">
        <v>163960461184.28003</v>
      </c>
      <c r="D15" s="88">
        <v>146.00544195933128</v>
      </c>
      <c r="E15" s="71"/>
    </row>
    <row r="16" spans="1:5" x14ac:dyDescent="0.2">
      <c r="A16" s="85" t="s">
        <v>180</v>
      </c>
      <c r="B16" s="88">
        <v>95296484421</v>
      </c>
      <c r="C16" s="88">
        <v>108803722168.31</v>
      </c>
      <c r="D16" s="88">
        <v>114.17390980304987</v>
      </c>
      <c r="E16" s="71"/>
    </row>
    <row r="17" spans="1:5" x14ac:dyDescent="0.2">
      <c r="A17" s="85" t="s">
        <v>181</v>
      </c>
      <c r="B17" s="88">
        <v>13695801494</v>
      </c>
      <c r="C17" s="88">
        <v>8791749588.5799999</v>
      </c>
      <c r="D17" s="88">
        <v>64.19302727504909</v>
      </c>
      <c r="E17" s="71"/>
    </row>
    <row r="18" spans="1:5" x14ac:dyDescent="0.2">
      <c r="A18" s="92" t="s">
        <v>275</v>
      </c>
      <c r="B18" s="88">
        <v>644869483561</v>
      </c>
      <c r="C18" s="88">
        <v>644869483561</v>
      </c>
      <c r="D18" s="88">
        <v>100</v>
      </c>
      <c r="E18" s="71"/>
    </row>
    <row r="19" spans="1:5" ht="22.5" x14ac:dyDescent="0.2">
      <c r="A19" s="133" t="s">
        <v>248</v>
      </c>
      <c r="B19" s="88">
        <v>13695801493</v>
      </c>
      <c r="C19" s="88">
        <v>4520507468.7300005</v>
      </c>
      <c r="D19" s="88">
        <v>33.006520071428149</v>
      </c>
      <c r="E19" s="71"/>
    </row>
    <row r="20" spans="1:5" x14ac:dyDescent="0.2">
      <c r="A20" s="92" t="s">
        <v>186</v>
      </c>
      <c r="B20" s="88">
        <v>0</v>
      </c>
      <c r="C20" s="88">
        <v>11153699</v>
      </c>
      <c r="D20" s="88"/>
      <c r="E20" s="71"/>
    </row>
    <row r="21" spans="1:5" x14ac:dyDescent="0.2">
      <c r="A21" s="92" t="s">
        <v>249</v>
      </c>
      <c r="B21" s="88">
        <v>0</v>
      </c>
      <c r="C21" s="88">
        <v>4915214808.3699999</v>
      </c>
      <c r="D21" s="88"/>
      <c r="E21" s="71"/>
    </row>
    <row r="22" spans="1:5" x14ac:dyDescent="0.2">
      <c r="A22" s="94" t="s">
        <v>97</v>
      </c>
      <c r="B22" s="127">
        <v>7627558931790</v>
      </c>
      <c r="C22" s="127">
        <v>7778375937172.2207</v>
      </c>
      <c r="D22" s="94">
        <v>101.97726437423707</v>
      </c>
      <c r="E22" s="71"/>
    </row>
    <row r="23" spans="1:5" x14ac:dyDescent="0.2">
      <c r="A23" s="85"/>
      <c r="B23" s="88"/>
      <c r="C23" s="89"/>
      <c r="D23" s="85"/>
      <c r="E23" s="71"/>
    </row>
    <row r="24" spans="1:5" x14ac:dyDescent="0.2">
      <c r="A24" s="86" t="s">
        <v>31</v>
      </c>
      <c r="B24" s="88"/>
      <c r="C24" s="89"/>
      <c r="D24" s="88"/>
      <c r="E24" s="71"/>
    </row>
    <row r="25" spans="1:5" x14ac:dyDescent="0.2">
      <c r="A25" s="134" t="s">
        <v>276</v>
      </c>
      <c r="B25" s="88">
        <v>265404160000</v>
      </c>
      <c r="C25" s="88">
        <v>169685171595.61002</v>
      </c>
      <c r="D25" s="88">
        <v>63.93463146757383</v>
      </c>
      <c r="E25" s="71"/>
    </row>
    <row r="26" spans="1:5" x14ac:dyDescent="0.2">
      <c r="A26" s="134" t="s">
        <v>277</v>
      </c>
      <c r="B26" s="88">
        <v>79291694261</v>
      </c>
      <c r="C26" s="88">
        <v>79291694261</v>
      </c>
      <c r="D26" s="88">
        <v>100</v>
      </c>
      <c r="E26" s="71"/>
    </row>
    <row r="27" spans="1:5" x14ac:dyDescent="0.2">
      <c r="A27" s="85" t="s">
        <v>278</v>
      </c>
      <c r="B27" s="88">
        <v>829388000000</v>
      </c>
      <c r="C27" s="91">
        <v>818504245727.01001</v>
      </c>
      <c r="D27" s="88">
        <v>98.687736707911128</v>
      </c>
      <c r="E27" s="71"/>
    </row>
    <row r="28" spans="1:5" x14ac:dyDescent="0.2">
      <c r="A28" s="85" t="s">
        <v>279</v>
      </c>
      <c r="B28" s="88">
        <v>410716143945.99939</v>
      </c>
      <c r="C28" s="88">
        <v>413381509968.71997</v>
      </c>
      <c r="D28" s="88">
        <v>100.64895574766378</v>
      </c>
      <c r="E28" s="71"/>
    </row>
    <row r="29" spans="1:5" x14ac:dyDescent="0.2">
      <c r="A29" s="94" t="s">
        <v>280</v>
      </c>
      <c r="B29" s="127">
        <v>1584799998206.9995</v>
      </c>
      <c r="C29" s="127">
        <v>1480862621552.3398</v>
      </c>
      <c r="D29" s="94">
        <v>93.441609239509617</v>
      </c>
      <c r="E29" s="71"/>
    </row>
    <row r="30" spans="1:5" x14ac:dyDescent="0.2">
      <c r="A30" s="134" t="s">
        <v>281</v>
      </c>
      <c r="B30" s="88">
        <v>0</v>
      </c>
      <c r="C30" s="88">
        <v>441690477</v>
      </c>
      <c r="D30" s="88"/>
      <c r="E30" s="71"/>
    </row>
    <row r="31" spans="1:5" x14ac:dyDescent="0.2">
      <c r="A31" s="94" t="s">
        <v>97</v>
      </c>
      <c r="B31" s="94">
        <v>1584799998206.9995</v>
      </c>
      <c r="C31" s="94">
        <v>1481304312029.3398</v>
      </c>
      <c r="D31" s="94">
        <v>93.469479663380113</v>
      </c>
      <c r="E31" s="71"/>
    </row>
    <row r="32" spans="1:5" x14ac:dyDescent="0.2">
      <c r="A32" s="85"/>
      <c r="B32" s="88"/>
      <c r="C32" s="88"/>
      <c r="D32" s="88"/>
      <c r="E32" s="71"/>
    </row>
    <row r="33" spans="1:5" x14ac:dyDescent="0.2">
      <c r="A33" s="86" t="s">
        <v>15</v>
      </c>
      <c r="B33" s="88"/>
      <c r="C33" s="91"/>
      <c r="D33" s="88"/>
      <c r="E33" s="71"/>
    </row>
    <row r="34" spans="1:5" ht="22.5" x14ac:dyDescent="0.2">
      <c r="A34" s="92" t="s">
        <v>282</v>
      </c>
      <c r="B34" s="88">
        <v>222891236492</v>
      </c>
      <c r="C34" s="88">
        <v>194054922138</v>
      </c>
      <c r="D34" s="88">
        <v>87.062607391908386</v>
      </c>
      <c r="E34" s="71"/>
    </row>
    <row r="35" spans="1:5" ht="22.5" x14ac:dyDescent="0.2">
      <c r="A35" s="92" t="s">
        <v>283</v>
      </c>
      <c r="B35" s="88">
        <v>63184890109</v>
      </c>
      <c r="C35" s="88">
        <v>72412671029.799988</v>
      </c>
      <c r="D35" s="88">
        <v>114.60441080910513</v>
      </c>
      <c r="E35" s="71"/>
    </row>
    <row r="36" spans="1:5" x14ac:dyDescent="0.2">
      <c r="A36" s="85" t="s">
        <v>198</v>
      </c>
      <c r="B36" s="88">
        <v>4516295095</v>
      </c>
      <c r="C36" s="88">
        <v>6467402684.2699995</v>
      </c>
      <c r="D36" s="88">
        <v>143.20150805535437</v>
      </c>
      <c r="E36" s="71"/>
    </row>
    <row r="37" spans="1:5" x14ac:dyDescent="0.2">
      <c r="A37" s="85" t="s">
        <v>199</v>
      </c>
      <c r="B37" s="88">
        <v>1209358050</v>
      </c>
      <c r="C37" s="88">
        <v>1722419661</v>
      </c>
      <c r="D37" s="88">
        <v>142.42429369862796</v>
      </c>
      <c r="E37" s="71"/>
    </row>
    <row r="38" spans="1:5" x14ac:dyDescent="0.2">
      <c r="A38" s="85" t="s">
        <v>91</v>
      </c>
      <c r="B38" s="88">
        <v>5838343175</v>
      </c>
      <c r="C38" s="88">
        <v>8036421272.170001</v>
      </c>
      <c r="D38" s="88">
        <v>137.64900471391016</v>
      </c>
      <c r="E38" s="71"/>
    </row>
    <row r="39" spans="1:5" x14ac:dyDescent="0.2">
      <c r="A39" s="85" t="s">
        <v>284</v>
      </c>
      <c r="B39" s="88">
        <v>0</v>
      </c>
      <c r="C39" s="88">
        <v>343004709</v>
      </c>
      <c r="D39" s="88"/>
      <c r="E39" s="71"/>
    </row>
    <row r="40" spans="1:5" x14ac:dyDescent="0.2">
      <c r="A40" s="92" t="s">
        <v>285</v>
      </c>
      <c r="B40" s="88">
        <v>12387725907</v>
      </c>
      <c r="C40" s="88">
        <v>12387725907</v>
      </c>
      <c r="D40" s="88">
        <v>100</v>
      </c>
      <c r="E40" s="71"/>
    </row>
    <row r="41" spans="1:5" x14ac:dyDescent="0.2">
      <c r="A41" s="92" t="s">
        <v>232</v>
      </c>
      <c r="B41" s="88">
        <v>0</v>
      </c>
      <c r="C41" s="88">
        <v>250</v>
      </c>
      <c r="D41" s="88"/>
      <c r="E41" s="71"/>
    </row>
    <row r="42" spans="1:5" x14ac:dyDescent="0.2">
      <c r="A42" s="92" t="s">
        <v>286</v>
      </c>
      <c r="B42" s="88">
        <v>0</v>
      </c>
      <c r="C42" s="88">
        <v>13601272</v>
      </c>
      <c r="D42" s="88"/>
      <c r="E42" s="71"/>
    </row>
    <row r="43" spans="1:5" x14ac:dyDescent="0.2">
      <c r="A43" s="92" t="s">
        <v>249</v>
      </c>
      <c r="B43" s="88">
        <v>0</v>
      </c>
      <c r="C43" s="88">
        <v>114363574.28</v>
      </c>
      <c r="D43" s="88"/>
      <c r="E43" s="71"/>
    </row>
    <row r="44" spans="1:5" x14ac:dyDescent="0.2">
      <c r="A44" s="94" t="s">
        <v>97</v>
      </c>
      <c r="B44" s="94">
        <v>310027848828</v>
      </c>
      <c r="C44" s="94">
        <v>295552532497.52002</v>
      </c>
      <c r="D44" s="94">
        <v>95.330962561846917</v>
      </c>
      <c r="E44" s="71"/>
    </row>
    <row r="45" spans="1:5" x14ac:dyDescent="0.2">
      <c r="A45" s="85"/>
      <c r="B45" s="88" t="s">
        <v>26</v>
      </c>
      <c r="C45" s="88"/>
      <c r="D45" s="88" t="s">
        <v>26</v>
      </c>
      <c r="E45" s="71"/>
    </row>
    <row r="46" spans="1:5" x14ac:dyDescent="0.2">
      <c r="A46" s="86" t="s">
        <v>38</v>
      </c>
      <c r="B46" s="88" t="s">
        <v>26</v>
      </c>
      <c r="C46" s="88"/>
      <c r="D46" s="88" t="s">
        <v>26</v>
      </c>
      <c r="E46" s="71"/>
    </row>
    <row r="47" spans="1:5" x14ac:dyDescent="0.2">
      <c r="A47" s="85" t="s">
        <v>287</v>
      </c>
      <c r="B47" s="88">
        <v>44000000000</v>
      </c>
      <c r="C47" s="88">
        <v>110144922755.62999</v>
      </c>
      <c r="D47" s="88">
        <v>250.32936989915905</v>
      </c>
      <c r="E47" s="71"/>
    </row>
    <row r="48" spans="1:5" x14ac:dyDescent="0.2">
      <c r="A48" s="85" t="s">
        <v>288</v>
      </c>
      <c r="B48" s="88">
        <v>111820000000</v>
      </c>
      <c r="C48" s="88">
        <v>278767312549.00006</v>
      </c>
      <c r="D48" s="88">
        <v>249.30004699427658</v>
      </c>
      <c r="E48" s="71"/>
    </row>
    <row r="49" spans="1:5" x14ac:dyDescent="0.2">
      <c r="A49" s="92" t="s">
        <v>289</v>
      </c>
      <c r="B49" s="88">
        <v>306000000</v>
      </c>
      <c r="C49" s="88">
        <v>361876591.46999997</v>
      </c>
      <c r="D49" s="88">
        <v>118.26032400980391</v>
      </c>
      <c r="E49" s="71"/>
    </row>
    <row r="50" spans="1:5" x14ac:dyDescent="0.2">
      <c r="A50" s="85" t="s">
        <v>91</v>
      </c>
      <c r="B50" s="88">
        <v>22436000000</v>
      </c>
      <c r="C50" s="88">
        <v>50838424419.409996</v>
      </c>
      <c r="D50" s="88">
        <v>226.59308441527006</v>
      </c>
      <c r="E50" s="71"/>
    </row>
    <row r="51" spans="1:5" x14ac:dyDescent="0.2">
      <c r="A51" s="92" t="s">
        <v>286</v>
      </c>
      <c r="B51" s="88">
        <v>0</v>
      </c>
      <c r="C51" s="88">
        <v>12316494</v>
      </c>
      <c r="D51" s="88"/>
      <c r="E51" s="71"/>
    </row>
    <row r="52" spans="1:5" x14ac:dyDescent="0.2">
      <c r="A52" s="86" t="s">
        <v>24</v>
      </c>
      <c r="B52" s="94">
        <v>178562000000</v>
      </c>
      <c r="C52" s="94">
        <v>440124852809.51001</v>
      </c>
      <c r="D52" s="94">
        <v>246.48293187212843</v>
      </c>
      <c r="E52" s="71"/>
    </row>
    <row r="53" spans="1:5" x14ac:dyDescent="0.2">
      <c r="A53" s="85"/>
      <c r="B53" s="88"/>
      <c r="C53" s="88"/>
      <c r="D53" s="88"/>
      <c r="E53" s="71"/>
    </row>
    <row r="54" spans="1:5" x14ac:dyDescent="0.2">
      <c r="A54" s="96" t="s">
        <v>43</v>
      </c>
      <c r="B54" s="94">
        <v>9700948778825</v>
      </c>
      <c r="C54" s="94">
        <v>9995357634508.5898</v>
      </c>
      <c r="D54" s="94">
        <v>103.03484599698349</v>
      </c>
      <c r="E54" s="71"/>
    </row>
    <row r="55" spans="1:5" x14ac:dyDescent="0.2">
      <c r="A55" s="71" t="s">
        <v>290</v>
      </c>
      <c r="E55" s="71"/>
    </row>
  </sheetData>
  <pageMargins left="0.75" right="0.75" top="1" bottom="1" header="0" footer="0"/>
  <pageSetup orientation="portrait" horizontalDpi="1200" verticalDpi="12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C4E4D-8575-4289-8192-82CF3E353EAD}">
  <dimension ref="A1:I58"/>
  <sheetViews>
    <sheetView workbookViewId="0">
      <pane xSplit="1" ySplit="1" topLeftCell="B2" activePane="bottomRight" state="frozen"/>
      <selection activeCell="B27" sqref="B27"/>
      <selection pane="topRight" activeCell="B27" sqref="B27"/>
      <selection pane="bottomLeft" activeCell="B27" sqref="B27"/>
      <selection pane="bottomRight" activeCell="H5" sqref="H1:I1048576"/>
    </sheetView>
  </sheetViews>
  <sheetFormatPr baseColWidth="10" defaultColWidth="11.42578125" defaultRowHeight="12.75" x14ac:dyDescent="0.2"/>
  <cols>
    <col min="1" max="1" width="46.85546875" style="38" customWidth="1"/>
    <col min="2" max="3" width="16.7109375" style="38" customWidth="1"/>
    <col min="4" max="4" width="17.42578125" style="38" customWidth="1"/>
    <col min="5" max="5" width="15.85546875" style="38" customWidth="1"/>
    <col min="6" max="6" width="5.7109375" style="38" customWidth="1"/>
    <col min="7" max="7" width="6.42578125" style="38" customWidth="1"/>
    <col min="8" max="8" width="11.42578125" style="38"/>
    <col min="9" max="9" width="15.7109375" style="38" customWidth="1"/>
    <col min="10" max="10" width="12.7109375" style="38" bestFit="1" customWidth="1"/>
    <col min="11" max="16384" width="11.42578125" style="38"/>
  </cols>
  <sheetData>
    <row r="1" spans="1:7" x14ac:dyDescent="0.2">
      <c r="A1" s="942" t="s">
        <v>174</v>
      </c>
      <c r="B1" s="942"/>
      <c r="C1" s="942"/>
      <c r="D1" s="942"/>
      <c r="E1" s="942"/>
      <c r="F1" s="942"/>
      <c r="G1" s="942"/>
    </row>
    <row r="2" spans="1:7" x14ac:dyDescent="0.2">
      <c r="A2" s="942" t="s">
        <v>175</v>
      </c>
      <c r="B2" s="942"/>
      <c r="C2" s="942"/>
      <c r="D2" s="942"/>
      <c r="E2" s="942"/>
      <c r="F2" s="942"/>
      <c r="G2" s="942"/>
    </row>
    <row r="3" spans="1:7" x14ac:dyDescent="0.2">
      <c r="A3" s="942" t="s">
        <v>85</v>
      </c>
      <c r="B3" s="942"/>
      <c r="C3" s="942"/>
      <c r="D3" s="942"/>
      <c r="E3" s="942"/>
      <c r="F3" s="942"/>
      <c r="G3" s="942"/>
    </row>
    <row r="4" spans="1:7" x14ac:dyDescent="0.2">
      <c r="A4" s="942" t="s">
        <v>291</v>
      </c>
      <c r="B4" s="942"/>
      <c r="C4" s="942"/>
      <c r="D4" s="942"/>
      <c r="E4" s="942"/>
      <c r="F4" s="942"/>
      <c r="G4" s="942"/>
    </row>
    <row r="6" spans="1:7" x14ac:dyDescent="0.2">
      <c r="A6" s="76"/>
      <c r="B6" s="77"/>
      <c r="C6" s="105"/>
      <c r="D6" s="106"/>
      <c r="E6" s="107"/>
      <c r="F6" s="108"/>
      <c r="G6" s="77"/>
    </row>
    <row r="7" spans="1:7" ht="9.75" customHeight="1" x14ac:dyDescent="0.2">
      <c r="A7" s="78" t="s">
        <v>87</v>
      </c>
      <c r="B7" s="79" t="s">
        <v>53</v>
      </c>
      <c r="C7" s="109" t="s">
        <v>121</v>
      </c>
      <c r="D7" s="110"/>
      <c r="E7" s="111"/>
      <c r="F7" s="109" t="s">
        <v>9</v>
      </c>
      <c r="G7" s="111"/>
    </row>
    <row r="8" spans="1:7" x14ac:dyDescent="0.2">
      <c r="A8" s="112"/>
      <c r="B8" s="79" t="s">
        <v>11</v>
      </c>
      <c r="C8" s="109" t="s">
        <v>120</v>
      </c>
      <c r="D8" s="110"/>
      <c r="E8" s="111"/>
      <c r="F8" s="113"/>
      <c r="G8" s="79"/>
    </row>
    <row r="9" spans="1:7" x14ac:dyDescent="0.2">
      <c r="A9" s="112"/>
      <c r="B9" s="112"/>
      <c r="C9" s="109" t="s">
        <v>292</v>
      </c>
      <c r="D9" s="110"/>
      <c r="E9" s="114"/>
      <c r="F9" s="116"/>
      <c r="G9" s="117"/>
    </row>
    <row r="10" spans="1:7" x14ac:dyDescent="0.2">
      <c r="A10" s="112"/>
      <c r="B10" s="112"/>
      <c r="C10" s="96" t="s">
        <v>123</v>
      </c>
      <c r="D10" s="96" t="s">
        <v>50</v>
      </c>
      <c r="E10" s="114" t="s">
        <v>124</v>
      </c>
      <c r="F10" s="83" t="s">
        <v>52</v>
      </c>
      <c r="G10" s="119" t="s">
        <v>124</v>
      </c>
    </row>
    <row r="11" spans="1:7" x14ac:dyDescent="0.2">
      <c r="A11" s="86" t="s">
        <v>25</v>
      </c>
      <c r="B11" s="120"/>
      <c r="C11" s="120"/>
      <c r="D11" s="120"/>
      <c r="E11" s="120"/>
      <c r="F11" s="121"/>
      <c r="G11" s="121"/>
    </row>
    <row r="12" spans="1:7" s="148" customFormat="1" x14ac:dyDescent="0.2">
      <c r="A12" s="147" t="s">
        <v>259</v>
      </c>
      <c r="B12" s="91">
        <v>5034196509331</v>
      </c>
      <c r="C12" s="91">
        <v>5030761680569</v>
      </c>
      <c r="D12" s="91">
        <v>5030761680569</v>
      </c>
      <c r="E12" s="91">
        <v>5030761680569</v>
      </c>
      <c r="F12" s="144">
        <v>99.931770069848611</v>
      </c>
      <c r="G12" s="144">
        <v>99.931770069848611</v>
      </c>
    </row>
    <row r="13" spans="1:7" s="148" customFormat="1" x14ac:dyDescent="0.2">
      <c r="A13" s="147" t="s">
        <v>260</v>
      </c>
      <c r="B13" s="91">
        <v>1979402398741</v>
      </c>
      <c r="C13" s="91">
        <v>1358995173022.8901</v>
      </c>
      <c r="D13" s="91">
        <v>1358995173022.8901</v>
      </c>
      <c r="E13" s="91">
        <v>1358995173022.8901</v>
      </c>
      <c r="F13" s="144">
        <v>68.656841776451301</v>
      </c>
      <c r="G13" s="144">
        <v>68.656841776451301</v>
      </c>
    </row>
    <row r="14" spans="1:7" s="148" customFormat="1" x14ac:dyDescent="0.2">
      <c r="A14" s="147" t="s">
        <v>261</v>
      </c>
      <c r="B14" s="91">
        <v>145148413941</v>
      </c>
      <c r="C14" s="91">
        <v>144605259329</v>
      </c>
      <c r="D14" s="91">
        <v>144605259329</v>
      </c>
      <c r="E14" s="91">
        <v>144605259329</v>
      </c>
      <c r="F14" s="144">
        <v>99.625793629256748</v>
      </c>
      <c r="G14" s="144">
        <v>99.625793629256748</v>
      </c>
    </row>
    <row r="15" spans="1:7" x14ac:dyDescent="0.2">
      <c r="A15" s="147" t="s">
        <v>262</v>
      </c>
      <c r="B15" s="91">
        <v>75942281141</v>
      </c>
      <c r="C15" s="91">
        <v>67842785430</v>
      </c>
      <c r="D15" s="91">
        <v>67842785430</v>
      </c>
      <c r="E15" s="91">
        <v>67842785430</v>
      </c>
      <c r="F15" s="144">
        <v>89.334668923149835</v>
      </c>
      <c r="G15" s="144">
        <v>89.334668923149835</v>
      </c>
    </row>
    <row r="16" spans="1:7" x14ac:dyDescent="0.2">
      <c r="A16" s="147" t="s">
        <v>58</v>
      </c>
      <c r="B16" s="91">
        <v>12215520982</v>
      </c>
      <c r="C16" s="91">
        <v>7633423789</v>
      </c>
      <c r="D16" s="91">
        <v>7633423789</v>
      </c>
      <c r="E16" s="91">
        <v>7633423789</v>
      </c>
      <c r="F16" s="144">
        <v>62.489547521125942</v>
      </c>
      <c r="G16" s="144">
        <v>62.489547521125942</v>
      </c>
    </row>
    <row r="17" spans="1:9" x14ac:dyDescent="0.2">
      <c r="A17" s="147" t="s">
        <v>263</v>
      </c>
      <c r="B17" s="91">
        <v>299172870000</v>
      </c>
      <c r="C17" s="91">
        <v>299172870000.00403</v>
      </c>
      <c r="D17" s="91">
        <v>299172870000</v>
      </c>
      <c r="E17" s="91">
        <v>181275452926.30997</v>
      </c>
      <c r="F17" s="144">
        <v>100</v>
      </c>
      <c r="G17" s="144">
        <v>60.592209756957558</v>
      </c>
    </row>
    <row r="18" spans="1:9" x14ac:dyDescent="0.2">
      <c r="A18" s="147" t="s">
        <v>264</v>
      </c>
      <c r="B18" s="91">
        <v>56952703781</v>
      </c>
      <c r="C18" s="91">
        <v>47770108710</v>
      </c>
      <c r="D18" s="91">
        <v>47770108710</v>
      </c>
      <c r="E18" s="91">
        <v>47770108710</v>
      </c>
      <c r="F18" s="144">
        <v>83.876805732858983</v>
      </c>
      <c r="G18" s="144">
        <v>83.876805732858983</v>
      </c>
    </row>
    <row r="19" spans="1:9" x14ac:dyDescent="0.2">
      <c r="A19" s="149" t="s">
        <v>294</v>
      </c>
      <c r="B19" s="91">
        <v>13695801494</v>
      </c>
      <c r="C19" s="91">
        <v>4520507468.7299995</v>
      </c>
      <c r="D19" s="91">
        <v>4520507468.7300005</v>
      </c>
      <c r="E19" s="91">
        <v>4520507468.7300005</v>
      </c>
      <c r="F19" s="144">
        <v>33.006520069018173</v>
      </c>
      <c r="G19" s="144">
        <v>33.006520069018173</v>
      </c>
    </row>
    <row r="20" spans="1:9" x14ac:dyDescent="0.2">
      <c r="A20" s="149" t="s">
        <v>266</v>
      </c>
      <c r="B20" s="91">
        <v>10832432379</v>
      </c>
      <c r="C20" s="91">
        <v>10450756897.379999</v>
      </c>
      <c r="D20" s="91">
        <v>10450756897.379999</v>
      </c>
      <c r="E20" s="91">
        <v>6335561592.5</v>
      </c>
      <c r="F20" s="144">
        <v>96.476548680239858</v>
      </c>
      <c r="G20" s="144">
        <v>58.486971077541774</v>
      </c>
    </row>
    <row r="21" spans="1:9" x14ac:dyDescent="0.2">
      <c r="A21" s="86" t="s">
        <v>97</v>
      </c>
      <c r="B21" s="127">
        <v>7627558931790</v>
      </c>
      <c r="C21" s="127">
        <v>6971752565216.0049</v>
      </c>
      <c r="D21" s="127">
        <v>6971752565216.001</v>
      </c>
      <c r="E21" s="127">
        <v>6849739952837.4307</v>
      </c>
      <c r="F21" s="128">
        <v>91.402146185449425</v>
      </c>
      <c r="G21" s="150">
        <v>89.802517608736011</v>
      </c>
    </row>
    <row r="22" spans="1:9" x14ac:dyDescent="0.2">
      <c r="A22" s="85" t="s">
        <v>26</v>
      </c>
      <c r="B22" s="120"/>
      <c r="C22" s="91"/>
      <c r="D22" s="91"/>
      <c r="E22" s="103"/>
      <c r="F22" s="121" t="s">
        <v>26</v>
      </c>
      <c r="G22" s="121" t="s">
        <v>26</v>
      </c>
    </row>
    <row r="23" spans="1:9" x14ac:dyDescent="0.2">
      <c r="A23" s="86" t="s">
        <v>31</v>
      </c>
      <c r="B23" s="91"/>
      <c r="C23" s="91"/>
      <c r="D23" s="91"/>
      <c r="E23" s="91"/>
      <c r="F23" s="91"/>
      <c r="G23" s="91"/>
    </row>
    <row r="24" spans="1:9" x14ac:dyDescent="0.2">
      <c r="A24" s="147" t="s">
        <v>235</v>
      </c>
      <c r="B24" s="91">
        <v>344695854261</v>
      </c>
      <c r="C24" s="91">
        <v>344695854261</v>
      </c>
      <c r="D24" s="91">
        <v>344695854261</v>
      </c>
      <c r="E24" s="91">
        <v>248976865856.61002</v>
      </c>
      <c r="F24" s="123">
        <v>100</v>
      </c>
      <c r="G24" s="123">
        <v>72.23088493199208</v>
      </c>
    </row>
    <row r="25" spans="1:9" x14ac:dyDescent="0.2">
      <c r="A25" s="147" t="s">
        <v>166</v>
      </c>
      <c r="B25" s="91">
        <v>1130703910821</v>
      </c>
      <c r="C25" s="91">
        <v>1120673417004.8</v>
      </c>
      <c r="D25" s="91">
        <v>1120673417004.8</v>
      </c>
      <c r="E25" s="91">
        <v>790826578613.70996</v>
      </c>
      <c r="F25" s="123">
        <v>99.112898282193356</v>
      </c>
      <c r="G25" s="123">
        <v>69.941084579737037</v>
      </c>
      <c r="I25" s="151"/>
    </row>
    <row r="26" spans="1:9" x14ac:dyDescent="0.2">
      <c r="A26" s="147" t="s">
        <v>211</v>
      </c>
      <c r="B26" s="91">
        <v>400000000</v>
      </c>
      <c r="C26" s="91">
        <v>46009971</v>
      </c>
      <c r="D26" s="91">
        <v>46009971</v>
      </c>
      <c r="E26" s="91">
        <v>11643027</v>
      </c>
      <c r="F26" s="123">
        <v>11.50249275</v>
      </c>
      <c r="G26" s="123">
        <v>2.91075675</v>
      </c>
    </row>
    <row r="27" spans="1:9" x14ac:dyDescent="0.2">
      <c r="A27" s="147" t="s">
        <v>212</v>
      </c>
      <c r="B27" s="91">
        <v>9000000000</v>
      </c>
      <c r="C27" s="91">
        <v>6909455956</v>
      </c>
      <c r="D27" s="91">
        <v>6909455956</v>
      </c>
      <c r="E27" s="91">
        <v>6509455956</v>
      </c>
      <c r="F27" s="123">
        <v>76.771732844444443</v>
      </c>
      <c r="G27" s="123">
        <v>72.3272884</v>
      </c>
    </row>
    <row r="28" spans="1:9" x14ac:dyDescent="0.2">
      <c r="A28" s="136" t="s">
        <v>237</v>
      </c>
      <c r="B28" s="91">
        <v>2000000000</v>
      </c>
      <c r="C28" s="91">
        <v>1619855601</v>
      </c>
      <c r="D28" s="91">
        <v>1619855601</v>
      </c>
      <c r="E28" s="91">
        <v>1504855601</v>
      </c>
      <c r="F28" s="123">
        <v>80.992780050000007</v>
      </c>
      <c r="G28" s="123">
        <v>75.242780050000007</v>
      </c>
    </row>
    <row r="29" spans="1:9" ht="12" customHeight="1" x14ac:dyDescent="0.2">
      <c r="A29" s="136" t="s">
        <v>214</v>
      </c>
      <c r="B29" s="91">
        <v>18000000000</v>
      </c>
      <c r="C29" s="91">
        <v>15022324053.940001</v>
      </c>
      <c r="D29" s="91">
        <v>15022324053.940002</v>
      </c>
      <c r="E29" s="91">
        <v>12057979159.959999</v>
      </c>
      <c r="F29" s="123">
        <v>83.457355855222232</v>
      </c>
      <c r="G29" s="123">
        <v>66.988773110888886</v>
      </c>
    </row>
    <row r="30" spans="1:9" x14ac:dyDescent="0.2">
      <c r="A30" s="136" t="s">
        <v>213</v>
      </c>
      <c r="B30" s="91">
        <v>3100000000</v>
      </c>
      <c r="C30" s="91">
        <v>3100000000</v>
      </c>
      <c r="D30" s="91">
        <v>3100000000</v>
      </c>
      <c r="E30" s="91">
        <v>0</v>
      </c>
      <c r="F30" s="123">
        <v>100</v>
      </c>
      <c r="G30" s="123">
        <v>0</v>
      </c>
    </row>
    <row r="31" spans="1:9" x14ac:dyDescent="0.2">
      <c r="A31" s="152" t="s">
        <v>216</v>
      </c>
      <c r="B31" s="91">
        <v>3700233125</v>
      </c>
      <c r="C31" s="91">
        <v>2704741659.8400002</v>
      </c>
      <c r="D31" s="91">
        <v>2704741659.8400002</v>
      </c>
      <c r="E31" s="91">
        <v>1624585236</v>
      </c>
      <c r="F31" s="123">
        <v>73.096520366943096</v>
      </c>
      <c r="G31" s="123">
        <v>43.904942773031365</v>
      </c>
    </row>
    <row r="32" spans="1:9" x14ac:dyDescent="0.2">
      <c r="A32" s="152" t="s">
        <v>295</v>
      </c>
      <c r="B32" s="91">
        <v>73200000000</v>
      </c>
      <c r="C32" s="91">
        <v>70223911052</v>
      </c>
      <c r="D32" s="91">
        <v>70223911052</v>
      </c>
      <c r="E32" s="91">
        <v>13649965976.620001</v>
      </c>
      <c r="F32" s="123">
        <v>95.934304715846991</v>
      </c>
      <c r="G32" s="123">
        <v>18.647494503579239</v>
      </c>
    </row>
    <row r="33" spans="1:7" x14ac:dyDescent="0.2">
      <c r="A33" s="86" t="s">
        <v>97</v>
      </c>
      <c r="B33" s="127">
        <v>1584799998207</v>
      </c>
      <c r="C33" s="127">
        <v>1564995569559.5801</v>
      </c>
      <c r="D33" s="127">
        <v>1564995569559.5801</v>
      </c>
      <c r="E33" s="127">
        <v>1075161929426.8999</v>
      </c>
      <c r="F33" s="128">
        <v>98.750351547840353</v>
      </c>
      <c r="G33" s="150">
        <v>67.84212081292965</v>
      </c>
    </row>
    <row r="34" spans="1:7" x14ac:dyDescent="0.2">
      <c r="A34" s="85"/>
      <c r="B34" s="91"/>
      <c r="C34" s="91"/>
      <c r="D34" s="153"/>
      <c r="E34" s="103"/>
      <c r="F34" s="121"/>
      <c r="G34" s="121"/>
    </row>
    <row r="35" spans="1:7" x14ac:dyDescent="0.2">
      <c r="A35" s="86" t="s">
        <v>15</v>
      </c>
      <c r="B35" s="91"/>
      <c r="C35" s="91"/>
      <c r="D35" s="91"/>
      <c r="E35" s="143"/>
      <c r="F35" s="85"/>
      <c r="G35" s="85"/>
    </row>
    <row r="36" spans="1:7" x14ac:dyDescent="0.2">
      <c r="A36" s="147" t="s">
        <v>267</v>
      </c>
      <c r="B36" s="91">
        <v>1209358050</v>
      </c>
      <c r="C36" s="91">
        <v>1209000000</v>
      </c>
      <c r="D36" s="91">
        <v>1209000000</v>
      </c>
      <c r="E36" s="91">
        <v>0</v>
      </c>
      <c r="F36" s="123">
        <v>99.970393383497964</v>
      </c>
      <c r="G36" s="123">
        <v>0</v>
      </c>
    </row>
    <row r="37" spans="1:7" s="148" customFormat="1" ht="22.5" x14ac:dyDescent="0.2">
      <c r="A37" s="154" t="s">
        <v>268</v>
      </c>
      <c r="B37" s="91">
        <v>198020030411</v>
      </c>
      <c r="C37" s="91">
        <v>194054922138</v>
      </c>
      <c r="D37" s="91">
        <v>194054922138</v>
      </c>
      <c r="E37" s="91">
        <v>194054922138</v>
      </c>
      <c r="F37" s="123">
        <v>97.997622632028566</v>
      </c>
      <c r="G37" s="144">
        <v>97.997622632028566</v>
      </c>
    </row>
    <row r="38" spans="1:7" ht="22.5" x14ac:dyDescent="0.2">
      <c r="A38" s="154" t="s">
        <v>269</v>
      </c>
      <c r="B38" s="91">
        <v>69550993189</v>
      </c>
      <c r="C38" s="91">
        <v>40862463502</v>
      </c>
      <c r="D38" s="91">
        <v>40862463502</v>
      </c>
      <c r="E38" s="91">
        <v>40862463502</v>
      </c>
      <c r="F38" s="123">
        <v>58.751804436435705</v>
      </c>
      <c r="G38" s="123">
        <v>58.751804436435705</v>
      </c>
    </row>
    <row r="39" spans="1:7" x14ac:dyDescent="0.2">
      <c r="A39" s="152" t="s">
        <v>270</v>
      </c>
      <c r="B39" s="91">
        <v>40000000000</v>
      </c>
      <c r="C39" s="91">
        <v>19809810124</v>
      </c>
      <c r="D39" s="91">
        <v>19809810124</v>
      </c>
      <c r="E39" s="91">
        <v>0</v>
      </c>
      <c r="F39" s="123">
        <v>49.524525310000001</v>
      </c>
      <c r="G39" s="123">
        <v>0</v>
      </c>
    </row>
    <row r="40" spans="1:7" x14ac:dyDescent="0.2">
      <c r="A40" s="147" t="s">
        <v>271</v>
      </c>
      <c r="B40" s="91">
        <v>127187178</v>
      </c>
      <c r="C40" s="91">
        <v>40906373</v>
      </c>
      <c r="D40" s="91">
        <v>40906373</v>
      </c>
      <c r="E40" s="91">
        <v>30906373</v>
      </c>
      <c r="F40" s="123">
        <v>32.162340295025651</v>
      </c>
      <c r="G40" s="123">
        <v>24.299912527346113</v>
      </c>
    </row>
    <row r="41" spans="1:7" x14ac:dyDescent="0.2">
      <c r="A41" s="147" t="s">
        <v>272</v>
      </c>
      <c r="B41" s="91">
        <v>1120280000</v>
      </c>
      <c r="C41" s="91">
        <v>733073473.51960003</v>
      </c>
      <c r="D41" s="91">
        <v>733073473.51960003</v>
      </c>
      <c r="E41" s="91">
        <v>469686388.49657291</v>
      </c>
      <c r="F41" s="123">
        <v>65.436629549719711</v>
      </c>
      <c r="G41" s="123">
        <v>41.925803236384915</v>
      </c>
    </row>
    <row r="42" spans="1:7" x14ac:dyDescent="0.2">
      <c r="A42" s="86" t="s">
        <v>97</v>
      </c>
      <c r="B42" s="127">
        <v>310027848828</v>
      </c>
      <c r="C42" s="127">
        <v>256710175610.51959</v>
      </c>
      <c r="D42" s="127">
        <v>256710175610.51959</v>
      </c>
      <c r="E42" s="127">
        <v>235417978401.49658</v>
      </c>
      <c r="F42" s="128">
        <v>82.802295529566933</v>
      </c>
      <c r="G42" s="150">
        <v>75.934461788335611</v>
      </c>
    </row>
    <row r="43" spans="1:7" x14ac:dyDescent="0.2">
      <c r="A43" s="85"/>
      <c r="B43" s="88"/>
      <c r="C43" s="91"/>
      <c r="D43" s="91"/>
      <c r="E43" s="103"/>
      <c r="F43" s="121"/>
      <c r="G43" s="121"/>
    </row>
    <row r="44" spans="1:7" x14ac:dyDescent="0.2">
      <c r="A44" s="86" t="s">
        <v>38</v>
      </c>
      <c r="B44" s="88"/>
      <c r="C44" s="88"/>
      <c r="D44" s="91"/>
      <c r="E44" s="91"/>
      <c r="F44" s="85"/>
      <c r="G44" s="85"/>
    </row>
    <row r="45" spans="1:7" x14ac:dyDescent="0.2">
      <c r="A45" s="152" t="s">
        <v>220</v>
      </c>
      <c r="B45" s="91">
        <v>113765204551</v>
      </c>
      <c r="C45" s="91">
        <v>38971925406</v>
      </c>
      <c r="D45" s="91">
        <v>38971925406</v>
      </c>
      <c r="E45" s="91">
        <v>29359371275</v>
      </c>
      <c r="F45" s="123">
        <v>34.256454387623599</v>
      </c>
      <c r="G45" s="123">
        <v>25.806986759153087</v>
      </c>
    </row>
    <row r="46" spans="1:7" x14ac:dyDescent="0.2">
      <c r="A46" s="152" t="s">
        <v>221</v>
      </c>
      <c r="B46" s="91">
        <v>10000000000</v>
      </c>
      <c r="C46" s="91">
        <v>2321070069</v>
      </c>
      <c r="D46" s="91">
        <v>2321070069</v>
      </c>
      <c r="E46" s="91">
        <v>1938413680</v>
      </c>
      <c r="F46" s="123">
        <v>23.210700689999999</v>
      </c>
      <c r="G46" s="123">
        <v>19.3841368</v>
      </c>
    </row>
    <row r="47" spans="1:7" x14ac:dyDescent="0.2">
      <c r="A47" s="136" t="s">
        <v>222</v>
      </c>
      <c r="B47" s="91">
        <v>4000000000</v>
      </c>
      <c r="C47" s="91">
        <v>2990621395</v>
      </c>
      <c r="D47" s="91">
        <v>2990621395</v>
      </c>
      <c r="E47" s="91">
        <v>1814446958</v>
      </c>
      <c r="F47" s="123">
        <v>74.765534875</v>
      </c>
      <c r="G47" s="123">
        <v>45.361173950000001</v>
      </c>
    </row>
    <row r="48" spans="1:7" x14ac:dyDescent="0.2">
      <c r="A48" s="152" t="s">
        <v>223</v>
      </c>
      <c r="B48" s="91">
        <v>31500000000</v>
      </c>
      <c r="C48" s="91">
        <v>26374008428</v>
      </c>
      <c r="D48" s="91">
        <v>26374008428</v>
      </c>
      <c r="E48" s="91">
        <v>1923878754</v>
      </c>
      <c r="F48" s="123">
        <v>83.727010882539687</v>
      </c>
      <c r="G48" s="123">
        <v>6.1075516000000007</v>
      </c>
    </row>
    <row r="49" spans="1:7" x14ac:dyDescent="0.2">
      <c r="A49" s="152" t="s">
        <v>224</v>
      </c>
      <c r="B49" s="91">
        <v>3000000000</v>
      </c>
      <c r="C49" s="91">
        <v>954387771</v>
      </c>
      <c r="D49" s="91">
        <v>954387771</v>
      </c>
      <c r="E49" s="91">
        <v>719271515</v>
      </c>
      <c r="F49" s="123">
        <v>31.812925700000001</v>
      </c>
      <c r="G49" s="123">
        <v>23.975717166666666</v>
      </c>
    </row>
    <row r="50" spans="1:7" x14ac:dyDescent="0.2">
      <c r="A50" s="152" t="s">
        <v>225</v>
      </c>
      <c r="B50" s="91">
        <v>500000000</v>
      </c>
      <c r="C50" s="91">
        <v>0</v>
      </c>
      <c r="D50" s="91">
        <v>0</v>
      </c>
      <c r="E50" s="91">
        <v>0</v>
      </c>
      <c r="F50" s="123">
        <v>0</v>
      </c>
      <c r="G50" s="123">
        <v>0</v>
      </c>
    </row>
    <row r="51" spans="1:7" x14ac:dyDescent="0.2">
      <c r="A51" s="152" t="s">
        <v>226</v>
      </c>
      <c r="B51" s="91" t="s">
        <v>296</v>
      </c>
      <c r="C51" s="91">
        <v>4643517412.2648001</v>
      </c>
      <c r="D51" s="91">
        <v>4643517412.2644005</v>
      </c>
      <c r="E51" s="91">
        <v>1309799211.0039999</v>
      </c>
      <c r="F51" s="123" t="e">
        <v>#VALUE!</v>
      </c>
      <c r="G51" s="123" t="e">
        <v>#VALUE!</v>
      </c>
    </row>
    <row r="52" spans="1:7" ht="22.5" x14ac:dyDescent="0.2">
      <c r="A52" s="154" t="s">
        <v>273</v>
      </c>
      <c r="B52" s="91">
        <v>10000000000</v>
      </c>
      <c r="C52" s="91">
        <v>0</v>
      </c>
      <c r="D52" s="91">
        <v>0</v>
      </c>
      <c r="E52" s="91">
        <v>0</v>
      </c>
      <c r="F52" s="123">
        <v>0</v>
      </c>
      <c r="G52" s="123">
        <v>0</v>
      </c>
    </row>
    <row r="53" spans="1:7" x14ac:dyDescent="0.2">
      <c r="A53" s="86" t="s">
        <v>97</v>
      </c>
      <c r="B53" s="127">
        <v>172765204551</v>
      </c>
      <c r="C53" s="127">
        <v>76255530481.264801</v>
      </c>
      <c r="D53" s="127">
        <v>76255530481.264404</v>
      </c>
      <c r="E53" s="127">
        <v>37065181393.003998</v>
      </c>
      <c r="F53" s="128">
        <v>44.138245707198465</v>
      </c>
      <c r="G53" s="150">
        <v>21.454077798439105</v>
      </c>
    </row>
    <row r="54" spans="1:7" x14ac:dyDescent="0.2">
      <c r="A54" s="129"/>
      <c r="B54" s="85"/>
      <c r="C54" s="91"/>
      <c r="D54" s="91"/>
      <c r="E54" s="85"/>
      <c r="F54" s="85"/>
      <c r="G54" s="85"/>
    </row>
    <row r="55" spans="1:7" x14ac:dyDescent="0.2">
      <c r="A55" s="96" t="s">
        <v>121</v>
      </c>
      <c r="B55" s="127">
        <v>9695151983376</v>
      </c>
      <c r="C55" s="127">
        <v>8869713840867.3691</v>
      </c>
      <c r="D55" s="127">
        <v>8869713840867.3652</v>
      </c>
      <c r="E55" s="127">
        <v>8197385042058.8301</v>
      </c>
      <c r="F55" s="128">
        <v>91.486073205206168</v>
      </c>
      <c r="G55" s="150">
        <v>84.55138254784093</v>
      </c>
    </row>
    <row r="56" spans="1:7" x14ac:dyDescent="0.2">
      <c r="A56" s="71" t="s">
        <v>297</v>
      </c>
    </row>
    <row r="58" spans="1:7" x14ac:dyDescent="0.2">
      <c r="E58" s="103"/>
    </row>
  </sheetData>
  <mergeCells count="4">
    <mergeCell ref="A1:G1"/>
    <mergeCell ref="A2:G2"/>
    <mergeCell ref="A3:G3"/>
    <mergeCell ref="A4:G4"/>
  </mergeCells>
  <pageMargins left="0.75" right="0.75" top="1" bottom="1" header="0" footer="0"/>
  <pageSetup orientation="portrait" horizontalDpi="1200" verticalDpi="12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4149B-9B6B-4724-9C47-8F3EAA6020C7}">
  <dimension ref="A1:AS79"/>
  <sheetViews>
    <sheetView topLeftCell="B6" workbookViewId="0">
      <pane xSplit="1" ySplit="8" topLeftCell="C14" activePane="bottomRight" state="frozen"/>
      <selection activeCell="B27" sqref="B27"/>
      <selection pane="topRight" activeCell="B27" sqref="B27"/>
      <selection pane="bottomLeft" activeCell="B27" sqref="B27"/>
      <selection pane="bottomRight" activeCell="C14" sqref="C14"/>
    </sheetView>
  </sheetViews>
  <sheetFormatPr baseColWidth="10" defaultColWidth="9.140625" defaultRowHeight="11.25" x14ac:dyDescent="0.25"/>
  <cols>
    <col min="1" max="1" width="9.85546875" style="218" customWidth="1"/>
    <col min="2" max="2" width="35.140625" style="156" customWidth="1"/>
    <col min="3" max="3" width="21.28515625" style="156" customWidth="1"/>
    <col min="4" max="4" width="20.85546875" style="156" customWidth="1"/>
    <col min="5" max="5" width="10.28515625" style="219" customWidth="1"/>
    <col min="6" max="6" width="5.7109375" style="156" customWidth="1"/>
    <col min="7" max="7" width="16.85546875" style="156" customWidth="1"/>
    <col min="8" max="8" width="6.140625" style="156" customWidth="1"/>
    <col min="9" max="9" width="6.28515625" style="156" customWidth="1"/>
    <col min="10" max="10" width="6.140625" style="156" customWidth="1"/>
    <col min="11" max="12" width="6.42578125" style="156" customWidth="1"/>
    <col min="13" max="13" width="7.5703125" style="156" customWidth="1"/>
    <col min="14" max="14" width="5.7109375" style="156" customWidth="1"/>
    <col min="15" max="16" width="5" style="156" customWidth="1"/>
    <col min="17" max="16384" width="9.140625" style="156"/>
  </cols>
  <sheetData>
    <row r="1" spans="1:7" ht="20.25" customHeight="1" x14ac:dyDescent="0.25">
      <c r="A1" s="155"/>
      <c r="B1" s="949"/>
      <c r="C1" s="949"/>
      <c r="D1" s="949"/>
      <c r="E1" s="949"/>
    </row>
    <row r="2" spans="1:7" ht="26.25" customHeight="1" x14ac:dyDescent="0.25">
      <c r="A2" s="155"/>
      <c r="B2" s="949"/>
      <c r="C2" s="949"/>
      <c r="D2" s="949"/>
      <c r="E2" s="949"/>
    </row>
    <row r="3" spans="1:7" ht="19.5" customHeight="1" x14ac:dyDescent="0.25">
      <c r="A3" s="157"/>
      <c r="B3" s="949"/>
      <c r="C3" s="949"/>
      <c r="D3" s="949"/>
      <c r="E3" s="949"/>
    </row>
    <row r="4" spans="1:7" ht="4.5" customHeight="1" x14ac:dyDescent="0.25">
      <c r="A4" s="157"/>
      <c r="B4" s="950"/>
      <c r="C4" s="950"/>
      <c r="D4" s="950"/>
      <c r="E4" s="950"/>
    </row>
    <row r="5" spans="1:7" ht="2.25" customHeight="1" thickBot="1" x14ac:dyDescent="0.3">
      <c r="A5" s="157"/>
      <c r="B5" s="951"/>
      <c r="C5" s="951"/>
      <c r="D5" s="951"/>
      <c r="E5" s="951"/>
    </row>
    <row r="6" spans="1:7" ht="2.25" customHeight="1" x14ac:dyDescent="0.25">
      <c r="A6" s="155"/>
      <c r="B6" s="158"/>
      <c r="C6" s="158"/>
      <c r="D6" s="158"/>
      <c r="E6" s="158"/>
    </row>
    <row r="7" spans="1:7" ht="10.5" customHeight="1" x14ac:dyDescent="0.25">
      <c r="A7" s="155"/>
      <c r="B7" s="158"/>
      <c r="C7" s="158"/>
      <c r="D7" s="158"/>
      <c r="E7" s="158"/>
    </row>
    <row r="8" spans="1:7" ht="7.5" customHeight="1" x14ac:dyDescent="0.25">
      <c r="A8" s="155"/>
      <c r="B8" s="158"/>
      <c r="C8" s="158"/>
      <c r="D8" s="158"/>
      <c r="E8" s="158"/>
    </row>
    <row r="9" spans="1:7" ht="12.75" customHeight="1" thickBot="1" x14ac:dyDescent="0.3">
      <c r="A9" s="155"/>
      <c r="B9" s="158"/>
      <c r="C9" s="158"/>
      <c r="D9" s="158"/>
      <c r="E9" s="158"/>
    </row>
    <row r="10" spans="1:7" s="161" customFormat="1" ht="12.75" customHeight="1" x14ac:dyDescent="0.25">
      <c r="A10" s="943" t="s">
        <v>4</v>
      </c>
      <c r="B10" s="946" t="s">
        <v>87</v>
      </c>
      <c r="C10" s="952" t="s">
        <v>1228</v>
      </c>
      <c r="D10" s="957" t="s">
        <v>298</v>
      </c>
      <c r="E10" s="960" t="s">
        <v>299</v>
      </c>
    </row>
    <row r="11" spans="1:7" s="161" customFormat="1" ht="4.5" customHeight="1" x14ac:dyDescent="0.25">
      <c r="A11" s="944"/>
      <c r="B11" s="947"/>
      <c r="C11" s="953"/>
      <c r="D11" s="958"/>
      <c r="E11" s="961"/>
    </row>
    <row r="12" spans="1:7" s="161" customFormat="1" ht="7.5" customHeight="1" x14ac:dyDescent="0.25">
      <c r="A12" s="944"/>
      <c r="B12" s="947"/>
      <c r="C12" s="953"/>
      <c r="D12" s="958"/>
      <c r="E12" s="961"/>
    </row>
    <row r="13" spans="1:7" s="161" customFormat="1" ht="33" customHeight="1" thickBot="1" x14ac:dyDescent="0.3">
      <c r="A13" s="945"/>
      <c r="B13" s="948"/>
      <c r="C13" s="954"/>
      <c r="D13" s="959"/>
      <c r="E13" s="962"/>
    </row>
    <row r="14" spans="1:7" ht="8.25" customHeight="1" thickBot="1" x14ac:dyDescent="0.3">
      <c r="A14" s="162"/>
      <c r="B14" s="163" t="s">
        <v>25</v>
      </c>
      <c r="C14" s="165"/>
      <c r="D14" s="165"/>
      <c r="E14" s="166"/>
      <c r="G14" s="167"/>
    </row>
    <row r="15" spans="1:7" ht="9.75" customHeight="1" x14ac:dyDescent="0.25">
      <c r="A15" s="168">
        <v>600210101</v>
      </c>
      <c r="B15" s="169" t="s">
        <v>177</v>
      </c>
      <c r="C15" s="159">
        <v>6321451514738</v>
      </c>
      <c r="D15" s="159">
        <v>5947936739394.3301</v>
      </c>
      <c r="E15" s="170">
        <v>0.94091313134762677</v>
      </c>
    </row>
    <row r="16" spans="1:7" ht="9.75" customHeight="1" x14ac:dyDescent="0.25">
      <c r="A16" s="171">
        <v>600210102</v>
      </c>
      <c r="B16" s="172" t="s">
        <v>178</v>
      </c>
      <c r="C16" s="159">
        <v>2108128709971</v>
      </c>
      <c r="D16" s="159">
        <v>2183413052227.01</v>
      </c>
      <c r="E16" s="170">
        <v>1.0357114543812866</v>
      </c>
    </row>
    <row r="17" spans="1:7" ht="10.5" customHeight="1" x14ac:dyDescent="0.25">
      <c r="A17" s="171">
        <v>600210103</v>
      </c>
      <c r="B17" s="172" t="s">
        <v>182</v>
      </c>
      <c r="C17" s="159">
        <v>6144595200</v>
      </c>
      <c r="D17" s="159">
        <v>6472801454</v>
      </c>
      <c r="E17" s="170">
        <v>1.0534138121905898</v>
      </c>
    </row>
    <row r="18" spans="1:7" ht="15" customHeight="1" x14ac:dyDescent="0.25">
      <c r="A18" s="171">
        <v>600210104</v>
      </c>
      <c r="B18" s="173" t="s">
        <v>183</v>
      </c>
      <c r="C18" s="159">
        <v>1455615030</v>
      </c>
      <c r="D18" s="159">
        <v>1409021430</v>
      </c>
      <c r="E18" s="170">
        <v>0.96799043769148219</v>
      </c>
    </row>
    <row r="19" spans="1:7" ht="10.5" customHeight="1" x14ac:dyDescent="0.25">
      <c r="A19" s="171">
        <v>600210105</v>
      </c>
      <c r="B19" s="172" t="s">
        <v>179</v>
      </c>
      <c r="C19" s="159">
        <v>171819381166</v>
      </c>
      <c r="D19" s="159">
        <v>202088295317.24002</v>
      </c>
      <c r="E19" s="170">
        <v>1.1761670537155311</v>
      </c>
    </row>
    <row r="20" spans="1:7" ht="9.75" customHeight="1" x14ac:dyDescent="0.25">
      <c r="A20" s="171">
        <v>600210106</v>
      </c>
      <c r="B20" s="172" t="s">
        <v>180</v>
      </c>
      <c r="C20" s="159">
        <v>67255850087</v>
      </c>
      <c r="D20" s="159">
        <v>148517589567.26999</v>
      </c>
      <c r="E20" s="170">
        <v>2.2082478977687803</v>
      </c>
    </row>
    <row r="21" spans="1:7" ht="10.5" customHeight="1" x14ac:dyDescent="0.25">
      <c r="A21" s="171">
        <v>600210107</v>
      </c>
      <c r="B21" s="172" t="s">
        <v>181</v>
      </c>
      <c r="C21" s="159">
        <v>8910000000</v>
      </c>
      <c r="D21" s="159">
        <v>24632860437.439999</v>
      </c>
      <c r="E21" s="170">
        <v>2.7646308010594836</v>
      </c>
    </row>
    <row r="22" spans="1:7" ht="9.75" customHeight="1" x14ac:dyDescent="0.25">
      <c r="A22" s="171">
        <v>600210108</v>
      </c>
      <c r="B22" s="174" t="s">
        <v>300</v>
      </c>
      <c r="C22" s="159">
        <v>104849597823</v>
      </c>
      <c r="D22" s="159">
        <v>104849597823</v>
      </c>
      <c r="E22" s="170">
        <v>1</v>
      </c>
    </row>
    <row r="23" spans="1:7" ht="11.25" customHeight="1" x14ac:dyDescent="0.25">
      <c r="A23" s="171">
        <v>600210109</v>
      </c>
      <c r="B23" s="174" t="s">
        <v>301</v>
      </c>
      <c r="C23" s="159">
        <v>8842298605</v>
      </c>
      <c r="D23" s="159">
        <v>5313398032.79</v>
      </c>
      <c r="E23" s="170">
        <v>0.60090687615836291</v>
      </c>
    </row>
    <row r="24" spans="1:7" ht="9.75" customHeight="1" x14ac:dyDescent="0.25">
      <c r="A24" s="175">
        <v>600210111</v>
      </c>
      <c r="B24" s="176" t="s">
        <v>302</v>
      </c>
      <c r="C24" s="159">
        <v>0</v>
      </c>
      <c r="D24" s="159">
        <v>51262554</v>
      </c>
      <c r="E24" s="170"/>
    </row>
    <row r="25" spans="1:7" ht="9.75" customHeight="1" thickBot="1" x14ac:dyDescent="0.3">
      <c r="A25" s="175">
        <v>600210113</v>
      </c>
      <c r="B25" s="176" t="s">
        <v>249</v>
      </c>
      <c r="C25" s="159">
        <v>0</v>
      </c>
      <c r="D25" s="159">
        <v>355514596</v>
      </c>
      <c r="E25" s="170"/>
    </row>
    <row r="26" spans="1:7" s="182" customFormat="1" ht="12" customHeight="1" thickBot="1" x14ac:dyDescent="0.3">
      <c r="A26" s="178"/>
      <c r="B26" s="179" t="s">
        <v>97</v>
      </c>
      <c r="C26" s="180">
        <v>8798857562620</v>
      </c>
      <c r="D26" s="180">
        <v>8625040132833.0801</v>
      </c>
      <c r="E26" s="181">
        <v>0.98024545475933778</v>
      </c>
      <c r="G26" s="183"/>
    </row>
    <row r="27" spans="1:7" ht="9.75" customHeight="1" thickBot="1" x14ac:dyDescent="0.3">
      <c r="A27" s="184"/>
      <c r="B27" s="163" t="s">
        <v>31</v>
      </c>
      <c r="C27" s="185"/>
      <c r="D27" s="185"/>
      <c r="E27" s="186"/>
      <c r="G27" s="167"/>
    </row>
    <row r="28" spans="1:7" s="161" customFormat="1" ht="12.75" customHeight="1" x14ac:dyDescent="0.25">
      <c r="A28" s="187">
        <v>600210201</v>
      </c>
      <c r="B28" s="188" t="s">
        <v>303</v>
      </c>
      <c r="C28" s="159">
        <v>286698688431</v>
      </c>
      <c r="D28" s="159">
        <v>265230934417.88998</v>
      </c>
      <c r="E28" s="170">
        <v>0.92512085028851931</v>
      </c>
    </row>
    <row r="29" spans="1:7" ht="8.25" customHeight="1" x14ac:dyDescent="0.25">
      <c r="A29" s="171">
        <v>600210202</v>
      </c>
      <c r="B29" s="189" t="s">
        <v>304</v>
      </c>
      <c r="C29" s="159">
        <v>71785000000</v>
      </c>
      <c r="D29" s="159">
        <v>0</v>
      </c>
      <c r="E29" s="170">
        <v>0</v>
      </c>
    </row>
    <row r="30" spans="1:7" ht="8.25" customHeight="1" x14ac:dyDescent="0.25">
      <c r="A30" s="171">
        <v>600210203</v>
      </c>
      <c r="B30" s="190" t="s">
        <v>305</v>
      </c>
      <c r="C30" s="159">
        <v>1115511826608</v>
      </c>
      <c r="D30" s="159">
        <v>1249170746197.4202</v>
      </c>
      <c r="E30" s="170">
        <v>1.1198184693351432</v>
      </c>
      <c r="G30" s="191"/>
    </row>
    <row r="31" spans="1:7" ht="8.25" customHeight="1" x14ac:dyDescent="0.25">
      <c r="A31" s="171"/>
      <c r="B31" s="172" t="s">
        <v>306</v>
      </c>
      <c r="C31" s="159">
        <v>0</v>
      </c>
      <c r="D31" s="159">
        <v>27743357294.160004</v>
      </c>
      <c r="E31" s="170"/>
      <c r="G31" s="192"/>
    </row>
    <row r="32" spans="1:7" ht="9.75" customHeight="1" x14ac:dyDescent="0.25">
      <c r="A32" s="171">
        <v>600210204</v>
      </c>
      <c r="B32" s="172" t="s">
        <v>307</v>
      </c>
      <c r="C32" s="159">
        <v>90210053098.574997</v>
      </c>
      <c r="D32" s="159">
        <v>99834177457.570007</v>
      </c>
      <c r="E32" s="170">
        <v>1.1066857188131622</v>
      </c>
      <c r="G32" s="193"/>
    </row>
    <row r="33" spans="1:7" ht="9.75" customHeight="1" x14ac:dyDescent="0.25">
      <c r="A33" s="171">
        <v>600210205</v>
      </c>
      <c r="B33" s="172" t="s">
        <v>308</v>
      </c>
      <c r="C33" s="159">
        <v>3322800112.1599998</v>
      </c>
      <c r="D33" s="159">
        <v>3034233483.5</v>
      </c>
      <c r="E33" s="170">
        <v>0.91315558597582447</v>
      </c>
      <c r="G33" s="193"/>
    </row>
    <row r="34" spans="1:7" ht="9.75" customHeight="1" x14ac:dyDescent="0.25">
      <c r="A34" s="171">
        <v>600210206</v>
      </c>
      <c r="B34" s="172" t="s">
        <v>309</v>
      </c>
      <c r="C34" s="159">
        <v>83258000000</v>
      </c>
      <c r="D34" s="159">
        <v>150222141891.85999</v>
      </c>
      <c r="E34" s="170">
        <v>1.8042967869977657</v>
      </c>
    </row>
    <row r="35" spans="1:7" ht="9.75" customHeight="1" x14ac:dyDescent="0.25">
      <c r="A35" s="171">
        <v>600210207</v>
      </c>
      <c r="B35" s="172" t="s">
        <v>310</v>
      </c>
      <c r="C35" s="159">
        <v>873224703.44000006</v>
      </c>
      <c r="D35" s="159">
        <v>1204464863.0900002</v>
      </c>
      <c r="E35" s="170">
        <v>1.3793298086335688</v>
      </c>
    </row>
    <row r="36" spans="1:7" ht="9.75" customHeight="1" x14ac:dyDescent="0.25">
      <c r="A36" s="171">
        <v>600210208</v>
      </c>
      <c r="B36" s="172" t="s">
        <v>311</v>
      </c>
      <c r="C36" s="159">
        <v>171186407046.82999</v>
      </c>
      <c r="D36" s="159">
        <v>171186407046.82999</v>
      </c>
      <c r="E36" s="170">
        <v>1</v>
      </c>
      <c r="G36" s="194"/>
    </row>
    <row r="37" spans="1:7" ht="10.5" customHeight="1" x14ac:dyDescent="0.25">
      <c r="A37" s="171">
        <v>600210209</v>
      </c>
      <c r="B37" s="172" t="s">
        <v>185</v>
      </c>
      <c r="C37" s="159">
        <v>0</v>
      </c>
      <c r="D37" s="159">
        <v>1134982555</v>
      </c>
      <c r="E37" s="170"/>
    </row>
    <row r="38" spans="1:7" ht="9.75" customHeight="1" x14ac:dyDescent="0.25">
      <c r="A38" s="171">
        <v>600210210</v>
      </c>
      <c r="B38" s="172" t="s">
        <v>194</v>
      </c>
      <c r="C38" s="159">
        <v>0</v>
      </c>
      <c r="D38" s="159">
        <v>1437457</v>
      </c>
      <c r="E38" s="170"/>
      <c r="G38" s="193"/>
    </row>
    <row r="39" spans="1:7" ht="15.75" customHeight="1" x14ac:dyDescent="0.25">
      <c r="A39" s="195">
        <v>600210211</v>
      </c>
      <c r="B39" s="196" t="s">
        <v>312</v>
      </c>
      <c r="C39" s="159">
        <v>0</v>
      </c>
      <c r="D39" s="159">
        <v>6068736</v>
      </c>
      <c r="E39" s="170"/>
      <c r="G39" s="193"/>
    </row>
    <row r="40" spans="1:7" ht="10.5" customHeight="1" thickBot="1" x14ac:dyDescent="0.3">
      <c r="A40" s="175">
        <v>600210113</v>
      </c>
      <c r="B40" s="176" t="s">
        <v>249</v>
      </c>
      <c r="C40" s="159">
        <v>0</v>
      </c>
      <c r="D40" s="159">
        <v>89668416</v>
      </c>
      <c r="E40" s="170"/>
      <c r="G40" s="193"/>
    </row>
    <row r="41" spans="1:7" s="182" customFormat="1" ht="12" customHeight="1" thickBot="1" x14ac:dyDescent="0.3">
      <c r="A41" s="178"/>
      <c r="B41" s="179" t="s">
        <v>313</v>
      </c>
      <c r="C41" s="180">
        <v>1822846000000.0049</v>
      </c>
      <c r="D41" s="180">
        <v>1968858619816.3201</v>
      </c>
      <c r="E41" s="181">
        <v>1.0801014566322744</v>
      </c>
    </row>
    <row r="42" spans="1:7" s="182" customFormat="1" ht="12" customHeight="1" thickBot="1" x14ac:dyDescent="0.3">
      <c r="A42" s="195">
        <v>600210212</v>
      </c>
      <c r="B42" s="197" t="s">
        <v>314</v>
      </c>
      <c r="C42" s="177">
        <v>0</v>
      </c>
      <c r="D42" s="177">
        <v>94219557212.330002</v>
      </c>
      <c r="E42" s="181"/>
    </row>
    <row r="43" spans="1:7" s="182" customFormat="1" ht="11.25" customHeight="1" thickBot="1" x14ac:dyDescent="0.3">
      <c r="A43" s="178"/>
      <c r="B43" s="179" t="s">
        <v>315</v>
      </c>
      <c r="C43" s="180">
        <v>1822846000000.0049</v>
      </c>
      <c r="D43" s="180">
        <v>2063078177028.6499</v>
      </c>
      <c r="E43" s="181">
        <v>1.1317896174600841</v>
      </c>
      <c r="G43" s="183"/>
    </row>
    <row r="44" spans="1:7" ht="9.75" customHeight="1" thickBot="1" x14ac:dyDescent="0.3">
      <c r="A44" s="184"/>
      <c r="B44" s="163" t="s">
        <v>15</v>
      </c>
      <c r="C44" s="198"/>
      <c r="D44" s="198"/>
      <c r="E44" s="199"/>
      <c r="G44" s="167"/>
    </row>
    <row r="45" spans="1:7" ht="12" customHeight="1" x14ac:dyDescent="0.25">
      <c r="A45" s="168">
        <v>600210301</v>
      </c>
      <c r="B45" s="200" t="s">
        <v>316</v>
      </c>
      <c r="C45" s="201">
        <v>206555707920</v>
      </c>
      <c r="D45" s="201">
        <v>216320893386</v>
      </c>
      <c r="E45" s="170">
        <v>1.0472762799166127</v>
      </c>
    </row>
    <row r="46" spans="1:7" ht="14.25" customHeight="1" x14ac:dyDescent="0.25">
      <c r="A46" s="171">
        <v>600210302</v>
      </c>
      <c r="B46" s="174" t="s">
        <v>317</v>
      </c>
      <c r="C46" s="201">
        <v>74391963325</v>
      </c>
      <c r="D46" s="201">
        <v>97923118084.809982</v>
      </c>
      <c r="E46" s="170">
        <v>1.3163131299144266</v>
      </c>
    </row>
    <row r="47" spans="1:7" ht="9.75" customHeight="1" x14ac:dyDescent="0.25">
      <c r="A47" s="171">
        <v>600210303</v>
      </c>
      <c r="B47" s="172" t="s">
        <v>198</v>
      </c>
      <c r="C47" s="201">
        <v>6778099054</v>
      </c>
      <c r="D47" s="201">
        <v>7885958546.0900002</v>
      </c>
      <c r="E47" s="170">
        <v>1.1634469315458311</v>
      </c>
      <c r="G47" s="183"/>
    </row>
    <row r="48" spans="1:7" ht="9.75" customHeight="1" x14ac:dyDescent="0.25">
      <c r="A48" s="171">
        <v>600210304</v>
      </c>
      <c r="B48" s="172" t="s">
        <v>199</v>
      </c>
      <c r="C48" s="201">
        <v>1269000000</v>
      </c>
      <c r="D48" s="201">
        <v>1852026197</v>
      </c>
      <c r="E48" s="170">
        <v>1.4594375074862096</v>
      </c>
    </row>
    <row r="49" spans="1:7" ht="12" customHeight="1" x14ac:dyDescent="0.25">
      <c r="A49" s="171">
        <v>600210305</v>
      </c>
      <c r="B49" s="172" t="s">
        <v>18</v>
      </c>
      <c r="C49" s="201">
        <v>7735480557</v>
      </c>
      <c r="D49" s="201">
        <v>10783014798.52</v>
      </c>
      <c r="E49" s="170">
        <v>1.3939683150986943</v>
      </c>
    </row>
    <row r="50" spans="1:7" ht="8.25" customHeight="1" x14ac:dyDescent="0.25">
      <c r="A50" s="171">
        <v>600210307</v>
      </c>
      <c r="B50" s="172" t="s">
        <v>318</v>
      </c>
      <c r="C50" s="201">
        <v>0</v>
      </c>
      <c r="D50" s="201">
        <v>760426955.06000006</v>
      </c>
      <c r="E50" s="170"/>
    </row>
    <row r="51" spans="1:7" ht="9" customHeight="1" x14ac:dyDescent="0.25">
      <c r="A51" s="171">
        <v>600210306</v>
      </c>
      <c r="B51" s="174" t="s">
        <v>319</v>
      </c>
      <c r="C51" s="201">
        <v>39197850315</v>
      </c>
      <c r="D51" s="201">
        <v>39197850315</v>
      </c>
      <c r="E51" s="170">
        <v>1</v>
      </c>
    </row>
    <row r="52" spans="1:7" ht="9" customHeight="1" x14ac:dyDescent="0.25">
      <c r="A52" s="171">
        <v>600210309</v>
      </c>
      <c r="B52" s="202" t="s">
        <v>193</v>
      </c>
      <c r="C52" s="201">
        <v>0</v>
      </c>
      <c r="D52" s="201">
        <v>0</v>
      </c>
      <c r="E52" s="170"/>
    </row>
    <row r="53" spans="1:7" ht="10.5" customHeight="1" x14ac:dyDescent="0.25">
      <c r="A53" s="203">
        <v>600210310</v>
      </c>
      <c r="B53" s="204" t="s">
        <v>186</v>
      </c>
      <c r="C53" s="201">
        <v>0</v>
      </c>
      <c r="D53" s="201">
        <v>130794</v>
      </c>
      <c r="E53" s="170"/>
    </row>
    <row r="54" spans="1:7" ht="11.25" customHeight="1" x14ac:dyDescent="0.25">
      <c r="A54" s="175">
        <v>600210313</v>
      </c>
      <c r="B54" s="205" t="s">
        <v>320</v>
      </c>
      <c r="C54" s="201">
        <v>0</v>
      </c>
      <c r="D54" s="201">
        <v>995633766.79999995</v>
      </c>
      <c r="E54" s="170"/>
    </row>
    <row r="55" spans="1:7" ht="8.25" customHeight="1" thickBot="1" x14ac:dyDescent="0.3">
      <c r="A55" s="195">
        <v>600210311</v>
      </c>
      <c r="B55" s="176" t="s">
        <v>249</v>
      </c>
      <c r="C55" s="201">
        <v>0</v>
      </c>
      <c r="D55" s="201">
        <v>587386</v>
      </c>
      <c r="E55" s="170"/>
    </row>
    <row r="56" spans="1:7" s="161" customFormat="1" ht="11.25" customHeight="1" thickBot="1" x14ac:dyDescent="0.3">
      <c r="A56" s="206"/>
      <c r="B56" s="179" t="s">
        <v>97</v>
      </c>
      <c r="C56" s="180">
        <v>335928101171</v>
      </c>
      <c r="D56" s="180">
        <v>375719640229.28003</v>
      </c>
      <c r="E56" s="181">
        <v>1.1184525466002162</v>
      </c>
      <c r="G56" s="167"/>
    </row>
    <row r="57" spans="1:7" ht="7.5" customHeight="1" thickBot="1" x14ac:dyDescent="0.3">
      <c r="A57" s="184"/>
      <c r="B57" s="207" t="s">
        <v>38</v>
      </c>
      <c r="C57" s="208"/>
      <c r="D57" s="208"/>
      <c r="E57" s="209"/>
    </row>
    <row r="58" spans="1:7" ht="10.5" customHeight="1" x14ac:dyDescent="0.25">
      <c r="A58" s="171">
        <v>600210401</v>
      </c>
      <c r="B58" s="190" t="s">
        <v>201</v>
      </c>
      <c r="C58" s="159">
        <v>90000000000</v>
      </c>
      <c r="D58" s="159">
        <v>130865404469.20999</v>
      </c>
      <c r="E58" s="170">
        <v>1.4540600496578888</v>
      </c>
    </row>
    <row r="59" spans="1:7" ht="9.75" customHeight="1" x14ac:dyDescent="0.25">
      <c r="A59" s="171">
        <v>600210402</v>
      </c>
      <c r="B59" s="190" t="s">
        <v>202</v>
      </c>
      <c r="C59" s="159">
        <v>76911000000</v>
      </c>
      <c r="D59" s="159">
        <v>331171819902.35004</v>
      </c>
      <c r="E59" s="170">
        <v>4.3059096865513391</v>
      </c>
      <c r="G59" s="192"/>
    </row>
    <row r="60" spans="1:7" ht="9.75" customHeight="1" x14ac:dyDescent="0.25">
      <c r="A60" s="171">
        <v>600210407</v>
      </c>
      <c r="B60" s="190" t="s">
        <v>18</v>
      </c>
      <c r="C60" s="159">
        <v>0</v>
      </c>
      <c r="D60" s="159">
        <v>104279336735.28</v>
      </c>
      <c r="E60" s="170"/>
    </row>
    <row r="61" spans="1:7" ht="12" customHeight="1" x14ac:dyDescent="0.25">
      <c r="A61" s="171">
        <v>600210408</v>
      </c>
      <c r="B61" s="210" t="s">
        <v>300</v>
      </c>
      <c r="C61" s="159">
        <v>19081910000</v>
      </c>
      <c r="D61" s="159">
        <v>19081910000</v>
      </c>
      <c r="E61" s="170">
        <v>1</v>
      </c>
    </row>
    <row r="62" spans="1:7" ht="12" customHeight="1" x14ac:dyDescent="0.25">
      <c r="A62" s="171">
        <v>600210409</v>
      </c>
      <c r="B62" s="210" t="s">
        <v>185</v>
      </c>
      <c r="C62" s="159">
        <v>0</v>
      </c>
      <c r="D62" s="159">
        <v>0</v>
      </c>
      <c r="E62" s="170"/>
    </row>
    <row r="63" spans="1:7" ht="12" customHeight="1" x14ac:dyDescent="0.25">
      <c r="A63" s="171">
        <v>600210410</v>
      </c>
      <c r="B63" s="210" t="s">
        <v>194</v>
      </c>
      <c r="C63" s="159">
        <v>0</v>
      </c>
      <c r="D63" s="159">
        <v>0</v>
      </c>
      <c r="E63" s="170"/>
    </row>
    <row r="64" spans="1:7" ht="12" customHeight="1" x14ac:dyDescent="0.25">
      <c r="A64" s="171">
        <v>600210403</v>
      </c>
      <c r="B64" s="210" t="s">
        <v>204</v>
      </c>
      <c r="C64" s="159">
        <v>0</v>
      </c>
      <c r="D64" s="159">
        <v>326531928.67000002</v>
      </c>
      <c r="E64" s="170"/>
    </row>
    <row r="65" spans="1:45" ht="11.25" customHeight="1" x14ac:dyDescent="0.25">
      <c r="A65" s="171"/>
      <c r="B65" s="174" t="s">
        <v>321</v>
      </c>
      <c r="C65" s="159">
        <v>0</v>
      </c>
      <c r="D65" s="159">
        <v>322672024.69000006</v>
      </c>
      <c r="E65" s="170"/>
    </row>
    <row r="66" spans="1:45" ht="9" customHeight="1" x14ac:dyDescent="0.25">
      <c r="A66" s="171"/>
      <c r="B66" s="174" t="s">
        <v>322</v>
      </c>
      <c r="C66" s="159">
        <v>0</v>
      </c>
      <c r="D66" s="159">
        <v>3859903.98</v>
      </c>
      <c r="E66" s="170"/>
    </row>
    <row r="67" spans="1:45" ht="13.5" customHeight="1" x14ac:dyDescent="0.25">
      <c r="A67" s="211">
        <v>600210411</v>
      </c>
      <c r="B67" s="210" t="s">
        <v>323</v>
      </c>
      <c r="C67" s="159">
        <v>0</v>
      </c>
      <c r="D67" s="159">
        <v>921158241.53999996</v>
      </c>
      <c r="E67" s="170"/>
    </row>
    <row r="68" spans="1:45" ht="12.75" customHeight="1" x14ac:dyDescent="0.25">
      <c r="A68" s="211"/>
      <c r="B68" s="174" t="s">
        <v>324</v>
      </c>
      <c r="C68" s="159">
        <v>0</v>
      </c>
      <c r="D68" s="159">
        <v>844012032.79999995</v>
      </c>
      <c r="E68" s="170"/>
    </row>
    <row r="69" spans="1:45" ht="10.5" customHeight="1" x14ac:dyDescent="0.25">
      <c r="A69" s="171"/>
      <c r="B69" s="174" t="s">
        <v>325</v>
      </c>
      <c r="C69" s="159">
        <v>0</v>
      </c>
      <c r="D69" s="159">
        <v>77146208.739999995</v>
      </c>
      <c r="E69" s="170"/>
    </row>
    <row r="70" spans="1:45" ht="9.75" customHeight="1" x14ac:dyDescent="0.25">
      <c r="A70" s="171">
        <v>600210412</v>
      </c>
      <c r="B70" s="210" t="s">
        <v>326</v>
      </c>
      <c r="C70" s="159">
        <v>0</v>
      </c>
      <c r="D70" s="159">
        <v>1945676711.8799999</v>
      </c>
      <c r="E70" s="170"/>
    </row>
    <row r="71" spans="1:45" ht="11.25" customHeight="1" x14ac:dyDescent="0.25">
      <c r="A71" s="171"/>
      <c r="B71" s="174" t="s">
        <v>327</v>
      </c>
      <c r="C71" s="159">
        <v>0</v>
      </c>
      <c r="D71" s="159">
        <v>223960.88</v>
      </c>
      <c r="E71" s="170"/>
    </row>
    <row r="72" spans="1:45" ht="11.25" customHeight="1" thickBot="1" x14ac:dyDescent="0.3">
      <c r="A72" s="171"/>
      <c r="B72" s="174" t="s">
        <v>328</v>
      </c>
      <c r="C72" s="159">
        <v>0</v>
      </c>
      <c r="D72" s="159">
        <v>1945452751</v>
      </c>
      <c r="E72" s="170"/>
    </row>
    <row r="73" spans="1:45" s="161" customFormat="1" ht="15" customHeight="1" thickBot="1" x14ac:dyDescent="0.3">
      <c r="A73" s="206"/>
      <c r="B73" s="212" t="s">
        <v>97</v>
      </c>
      <c r="C73" s="213">
        <v>185992910000</v>
      </c>
      <c r="D73" s="213">
        <v>588591837988.93018</v>
      </c>
      <c r="E73" s="181">
        <v>3.1645928760882884</v>
      </c>
      <c r="G73" s="167"/>
    </row>
    <row r="74" spans="1:45" s="161" customFormat="1" ht="12.75" customHeight="1" thickBot="1" x14ac:dyDescent="0.3">
      <c r="A74" s="206"/>
      <c r="B74" s="214" t="s">
        <v>43</v>
      </c>
      <c r="C74" s="180">
        <v>11153371280827.004</v>
      </c>
      <c r="D74" s="215">
        <v>11652429788079.941</v>
      </c>
      <c r="E74" s="181">
        <v>1.0447450815262318</v>
      </c>
      <c r="G74" s="167"/>
    </row>
    <row r="75" spans="1:45" s="161" customFormat="1" ht="12" customHeight="1" x14ac:dyDescent="0.25">
      <c r="A75" s="955"/>
      <c r="B75" s="955"/>
      <c r="C75" s="955"/>
      <c r="D75" s="955"/>
      <c r="E75" s="955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</row>
    <row r="76" spans="1:45" ht="18" customHeight="1" x14ac:dyDescent="0.25">
      <c r="A76" s="956"/>
      <c r="B76" s="956"/>
      <c r="C76" s="956"/>
      <c r="D76" s="956"/>
      <c r="E76" s="956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17"/>
      <c r="AG76" s="217"/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</row>
    <row r="77" spans="1:45" x14ac:dyDescent="0.25">
      <c r="C77" s="192"/>
    </row>
    <row r="79" spans="1:45" x14ac:dyDescent="0.25">
      <c r="D79" s="192"/>
    </row>
  </sheetData>
  <mergeCells count="12">
    <mergeCell ref="A75:E75"/>
    <mergeCell ref="A76:E76"/>
    <mergeCell ref="D10:D13"/>
    <mergeCell ref="E10:E13"/>
    <mergeCell ref="A10:A13"/>
    <mergeCell ref="B10:B13"/>
    <mergeCell ref="B1:E1"/>
    <mergeCell ref="B2:E2"/>
    <mergeCell ref="B3:E3"/>
    <mergeCell ref="B4:E4"/>
    <mergeCell ref="B5:E5"/>
    <mergeCell ref="C10:C13"/>
  </mergeCells>
  <pageMargins left="0.75" right="0.75" top="1" bottom="1" header="0" footer="0"/>
  <pageSetup orientation="portrait" horizontalDpi="1200" verticalDpi="1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B15FF-E6A8-437C-A982-F79A8840B5BA}">
  <dimension ref="A1:BS212"/>
  <sheetViews>
    <sheetView topLeftCell="B1" workbookViewId="0">
      <pane xSplit="1" ySplit="10" topLeftCell="C11" activePane="bottomRight" state="frozen"/>
      <selection activeCell="B27" sqref="B27"/>
      <selection pane="topRight" activeCell="B27" sqref="B27"/>
      <selection pane="bottomLeft" activeCell="B27" sqref="B27"/>
      <selection pane="bottomRight" activeCell="H1" sqref="H1:H1048576"/>
    </sheetView>
  </sheetViews>
  <sheetFormatPr baseColWidth="10" defaultColWidth="9.140625" defaultRowHeight="9" x14ac:dyDescent="0.25"/>
  <cols>
    <col min="1" max="1" width="12.42578125" style="223" customWidth="1"/>
    <col min="2" max="2" width="47.42578125" style="318" customWidth="1"/>
    <col min="3" max="3" width="16.28515625" style="220" customWidth="1"/>
    <col min="4" max="4" width="17.5703125" style="220" customWidth="1"/>
    <col min="5" max="5" width="17.42578125" style="220" customWidth="1"/>
    <col min="6" max="6" width="16.5703125" style="220" customWidth="1"/>
    <col min="7" max="7" width="9.140625" style="220" customWidth="1"/>
    <col min="8" max="8" width="15.5703125" style="220" customWidth="1"/>
    <col min="9" max="9" width="15.85546875" style="220" customWidth="1"/>
    <col min="10" max="10" width="18.7109375" style="220" customWidth="1"/>
    <col min="11" max="11" width="17" style="220" customWidth="1"/>
    <col min="12" max="12" width="20" style="220" customWidth="1"/>
    <col min="13" max="13" width="17.140625" style="220" customWidth="1"/>
    <col min="14" max="16384" width="9.140625" style="220"/>
  </cols>
  <sheetData>
    <row r="1" spans="1:71" ht="10.5" customHeight="1" x14ac:dyDescent="0.25">
      <c r="A1" s="963" t="s">
        <v>329</v>
      </c>
      <c r="B1" s="963"/>
      <c r="C1" s="963"/>
      <c r="D1" s="963"/>
      <c r="E1" s="963"/>
      <c r="F1" s="963"/>
      <c r="G1" s="963"/>
    </row>
    <row r="2" spans="1:71" ht="10.5" customHeight="1" x14ac:dyDescent="0.25">
      <c r="A2" s="221"/>
      <c r="B2" s="221"/>
      <c r="C2" s="964"/>
      <c r="D2" s="964"/>
      <c r="E2" s="964"/>
      <c r="F2" s="964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F2" s="222"/>
      <c r="BG2" s="222"/>
      <c r="BH2" s="222"/>
      <c r="BI2" s="222"/>
      <c r="BJ2" s="222"/>
      <c r="BK2" s="222"/>
      <c r="BL2" s="222"/>
      <c r="BM2" s="222"/>
      <c r="BN2" s="222"/>
      <c r="BO2" s="222"/>
      <c r="BP2" s="222"/>
      <c r="BQ2" s="222"/>
      <c r="BR2" s="222"/>
    </row>
    <row r="3" spans="1:71" ht="10.5" customHeight="1" x14ac:dyDescent="0.25">
      <c r="A3" s="222"/>
      <c r="B3" s="220"/>
      <c r="C3" s="964"/>
      <c r="D3" s="964"/>
      <c r="E3" s="964"/>
      <c r="F3" s="964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222"/>
      <c r="AX3" s="222"/>
      <c r="AY3" s="222"/>
      <c r="AZ3" s="222"/>
      <c r="BA3" s="222"/>
      <c r="BB3" s="222"/>
      <c r="BC3" s="222"/>
      <c r="BD3" s="222"/>
      <c r="BE3" s="222"/>
      <c r="BF3" s="222"/>
      <c r="BG3" s="222"/>
      <c r="BH3" s="222"/>
      <c r="BI3" s="222"/>
      <c r="BJ3" s="222"/>
      <c r="BK3" s="222"/>
      <c r="BL3" s="222"/>
      <c r="BM3" s="222"/>
      <c r="BN3" s="222"/>
      <c r="BO3" s="222"/>
      <c r="BP3" s="222"/>
      <c r="BQ3" s="222"/>
      <c r="BR3" s="222"/>
      <c r="BS3" s="222"/>
    </row>
    <row r="4" spans="1:71" ht="7.5" customHeight="1" x14ac:dyDescent="0.25">
      <c r="A4" s="221"/>
      <c r="B4" s="221"/>
      <c r="C4" s="964"/>
      <c r="D4" s="964"/>
      <c r="E4" s="964"/>
      <c r="F4" s="964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 s="222"/>
      <c r="AZ4" s="222"/>
      <c r="BA4" s="222"/>
      <c r="BB4" s="222"/>
      <c r="BC4" s="222"/>
      <c r="BD4" s="222"/>
      <c r="BE4" s="222"/>
      <c r="BF4" s="222"/>
      <c r="BG4" s="222"/>
      <c r="BH4" s="222"/>
      <c r="BI4" s="222"/>
      <c r="BJ4" s="222"/>
      <c r="BK4" s="222"/>
      <c r="BL4" s="222"/>
      <c r="BM4" s="222"/>
      <c r="BN4" s="222"/>
      <c r="BO4" s="222"/>
      <c r="BP4" s="222"/>
      <c r="BQ4" s="222"/>
      <c r="BR4" s="222"/>
    </row>
    <row r="5" spans="1:71" ht="12.75" customHeight="1" thickBot="1" x14ac:dyDescent="0.25">
      <c r="B5" s="223"/>
      <c r="C5" s="965" t="s">
        <v>332</v>
      </c>
      <c r="D5" s="965"/>
      <c r="E5" s="965"/>
      <c r="F5" s="224"/>
      <c r="G5" s="223"/>
      <c r="I5" s="225"/>
      <c r="J5" s="225"/>
    </row>
    <row r="6" spans="1:71" ht="12.75" customHeight="1" thickBot="1" x14ac:dyDescent="0.3">
      <c r="A6" s="226"/>
      <c r="B6" s="227"/>
      <c r="C6" s="228"/>
      <c r="D6" s="966" t="s">
        <v>333</v>
      </c>
      <c r="E6" s="967"/>
      <c r="F6" s="968"/>
      <c r="G6" s="230"/>
      <c r="I6" s="231"/>
      <c r="J6" s="231"/>
      <c r="K6" s="232"/>
    </row>
    <row r="7" spans="1:71" s="233" customFormat="1" ht="10.5" customHeight="1" x14ac:dyDescent="0.2">
      <c r="A7" s="969" t="s">
        <v>4</v>
      </c>
      <c r="B7" s="972" t="s">
        <v>87</v>
      </c>
      <c r="C7" s="952" t="s">
        <v>1228</v>
      </c>
      <c r="D7" s="978" t="s">
        <v>334</v>
      </c>
      <c r="E7" s="981" t="s">
        <v>335</v>
      </c>
      <c r="F7" s="984" t="s">
        <v>336</v>
      </c>
      <c r="G7" s="973" t="s">
        <v>299</v>
      </c>
      <c r="I7" s="234"/>
      <c r="J7" s="93"/>
      <c r="K7" s="235"/>
    </row>
    <row r="8" spans="1:71" s="233" customFormat="1" ht="11.25" customHeight="1" x14ac:dyDescent="0.2">
      <c r="A8" s="970"/>
      <c r="B8" s="953"/>
      <c r="C8" s="953"/>
      <c r="D8" s="979"/>
      <c r="E8" s="982"/>
      <c r="F8" s="985"/>
      <c r="G8" s="974"/>
      <c r="I8" s="234"/>
      <c r="J8" s="93"/>
      <c r="K8" s="235"/>
    </row>
    <row r="9" spans="1:71" s="233" customFormat="1" ht="0.75" customHeight="1" x14ac:dyDescent="0.2">
      <c r="A9" s="970"/>
      <c r="B9" s="953"/>
      <c r="C9" s="953"/>
      <c r="D9" s="979"/>
      <c r="E9" s="982"/>
      <c r="F9" s="985"/>
      <c r="G9" s="974"/>
      <c r="I9" s="234"/>
      <c r="J9" s="236"/>
      <c r="K9" s="237"/>
    </row>
    <row r="10" spans="1:71" s="233" customFormat="1" ht="9" customHeight="1" thickBot="1" x14ac:dyDescent="0.25">
      <c r="A10" s="971"/>
      <c r="B10" s="954"/>
      <c r="C10" s="954"/>
      <c r="D10" s="980"/>
      <c r="E10" s="983"/>
      <c r="F10" s="986"/>
      <c r="G10" s="975"/>
      <c r="I10" s="238"/>
      <c r="J10" s="98"/>
      <c r="K10" s="98"/>
    </row>
    <row r="11" spans="1:71" ht="11.25" customHeight="1" thickBot="1" x14ac:dyDescent="0.3">
      <c r="A11" s="162"/>
      <c r="B11" s="229" t="s">
        <v>25</v>
      </c>
      <c r="C11" s="164"/>
      <c r="D11" s="164"/>
      <c r="E11" s="164"/>
      <c r="F11" s="164"/>
      <c r="G11" s="164"/>
    </row>
    <row r="12" spans="1:71" ht="10.5" customHeight="1" x14ac:dyDescent="0.25">
      <c r="A12" s="240">
        <v>6303048101</v>
      </c>
      <c r="B12" s="241" t="s">
        <v>377</v>
      </c>
      <c r="C12" s="242">
        <v>5726486533750</v>
      </c>
      <c r="D12" s="242">
        <v>5611257692785.3301</v>
      </c>
      <c r="E12" s="242">
        <v>5611257692785.3301</v>
      </c>
      <c r="F12" s="242">
        <v>5611257692785.3301</v>
      </c>
      <c r="G12" s="244">
        <v>0.97987791636537525</v>
      </c>
      <c r="I12" s="245"/>
      <c r="J12" s="245"/>
      <c r="K12" s="245"/>
      <c r="L12" s="245"/>
    </row>
    <row r="13" spans="1:71" ht="9" customHeight="1" x14ac:dyDescent="0.25">
      <c r="A13" s="246">
        <v>6303048201</v>
      </c>
      <c r="B13" s="247" t="s">
        <v>378</v>
      </c>
      <c r="C13" s="242">
        <v>2112798841416</v>
      </c>
      <c r="D13" s="242">
        <v>1984461053123.78</v>
      </c>
      <c r="E13" s="242">
        <v>1984461053123.78</v>
      </c>
      <c r="F13" s="242">
        <v>1984461053123.78</v>
      </c>
      <c r="G13" s="244">
        <v>0.93925697715443279</v>
      </c>
      <c r="I13" s="245"/>
      <c r="J13" s="245"/>
      <c r="K13" s="245"/>
      <c r="L13" s="245"/>
    </row>
    <row r="14" spans="1:71" ht="10.5" customHeight="1" x14ac:dyDescent="0.25">
      <c r="A14" s="246">
        <v>6303048301</v>
      </c>
      <c r="B14" s="247" t="s">
        <v>379</v>
      </c>
      <c r="C14" s="242">
        <v>166126628808</v>
      </c>
      <c r="D14" s="242">
        <v>164859929992</v>
      </c>
      <c r="E14" s="242">
        <v>164859929992</v>
      </c>
      <c r="F14" s="242">
        <v>164859929992</v>
      </c>
      <c r="G14" s="244">
        <v>0.99237510069825119</v>
      </c>
      <c r="I14" s="245"/>
      <c r="J14" s="245"/>
      <c r="K14" s="245"/>
      <c r="L14" s="245"/>
    </row>
    <row r="15" spans="1:71" ht="9" customHeight="1" x14ac:dyDescent="0.25">
      <c r="A15" s="246">
        <v>6303048401</v>
      </c>
      <c r="B15" s="247" t="s">
        <v>262</v>
      </c>
      <c r="C15" s="242">
        <v>131753548825</v>
      </c>
      <c r="D15" s="242">
        <v>113450273101</v>
      </c>
      <c r="E15" s="242">
        <v>113450273101</v>
      </c>
      <c r="F15" s="242">
        <v>113450273101</v>
      </c>
      <c r="G15" s="244">
        <v>0.86107944805106462</v>
      </c>
      <c r="I15" s="245"/>
      <c r="J15" s="245"/>
      <c r="K15" s="245"/>
      <c r="L15" s="245"/>
    </row>
    <row r="16" spans="1:71" ht="9.75" customHeight="1" x14ac:dyDescent="0.25">
      <c r="A16" s="246">
        <v>6303048501</v>
      </c>
      <c r="B16" s="247" t="s">
        <v>337</v>
      </c>
      <c r="C16" s="242">
        <v>35360745696</v>
      </c>
      <c r="D16" s="242">
        <v>35360745696</v>
      </c>
      <c r="E16" s="242">
        <v>35360745696</v>
      </c>
      <c r="F16" s="242">
        <v>35360745696</v>
      </c>
      <c r="G16" s="244">
        <v>1</v>
      </c>
      <c r="I16" s="245"/>
      <c r="J16" s="245"/>
      <c r="K16" s="245"/>
      <c r="L16" s="249"/>
    </row>
    <row r="17" spans="1:12" ht="12.75" customHeight="1" x14ac:dyDescent="0.25">
      <c r="A17" s="246">
        <v>6303048601</v>
      </c>
      <c r="B17" s="247" t="s">
        <v>263</v>
      </c>
      <c r="C17" s="242">
        <v>550000000000</v>
      </c>
      <c r="D17" s="242">
        <v>550000000000</v>
      </c>
      <c r="E17" s="242">
        <v>550000000000</v>
      </c>
      <c r="F17" s="242">
        <v>433717757611.72998</v>
      </c>
      <c r="G17" s="244">
        <v>0.78857774111223633</v>
      </c>
      <c r="I17" s="245"/>
      <c r="J17" s="245"/>
      <c r="K17" s="245"/>
      <c r="L17" s="245"/>
    </row>
    <row r="18" spans="1:12" ht="9.75" customHeight="1" x14ac:dyDescent="0.25">
      <c r="A18" s="246">
        <v>6303048901</v>
      </c>
      <c r="B18" s="247" t="s">
        <v>381</v>
      </c>
      <c r="C18" s="242">
        <v>58214442174</v>
      </c>
      <c r="D18" s="242">
        <v>57715510019</v>
      </c>
      <c r="E18" s="242">
        <v>57715510019</v>
      </c>
      <c r="F18" s="242">
        <v>57715510019</v>
      </c>
      <c r="G18" s="244">
        <v>0.99142940932923973</v>
      </c>
      <c r="I18" s="245"/>
      <c r="J18" s="245"/>
      <c r="K18" s="245"/>
      <c r="L18" s="249"/>
    </row>
    <row r="19" spans="1:12" ht="12.75" customHeight="1" x14ac:dyDescent="0.25">
      <c r="A19" s="246">
        <v>6303048801</v>
      </c>
      <c r="B19" s="247" t="s">
        <v>382</v>
      </c>
      <c r="C19" s="242">
        <v>5380607686</v>
      </c>
      <c r="D19" s="242">
        <v>5313398032.79</v>
      </c>
      <c r="E19" s="242">
        <v>5313398032.79</v>
      </c>
      <c r="F19" s="242">
        <v>5313398032.79</v>
      </c>
      <c r="G19" s="244">
        <v>0.98750891030675303</v>
      </c>
      <c r="I19" s="245"/>
      <c r="J19" s="245"/>
      <c r="K19" s="245"/>
      <c r="L19" s="249"/>
    </row>
    <row r="20" spans="1:12" ht="9.75" customHeight="1" x14ac:dyDescent="0.25">
      <c r="A20" s="250">
        <v>6303048701</v>
      </c>
      <c r="B20" s="251" t="s">
        <v>226</v>
      </c>
      <c r="C20" s="252">
        <v>12736214265</v>
      </c>
      <c r="D20" s="252">
        <v>9462680304.4400005</v>
      </c>
      <c r="E20" s="252">
        <v>9462680304.4400005</v>
      </c>
      <c r="F20" s="252">
        <v>6502092003.7200003</v>
      </c>
      <c r="G20" s="244">
        <v>0.51051999192477471</v>
      </c>
      <c r="I20" s="245"/>
      <c r="J20" s="245"/>
      <c r="K20" s="245"/>
      <c r="L20" s="245"/>
    </row>
    <row r="21" spans="1:12" ht="12.75" customHeight="1" x14ac:dyDescent="0.25">
      <c r="A21" s="246">
        <v>63030487001</v>
      </c>
      <c r="B21" s="247" t="s">
        <v>338</v>
      </c>
      <c r="C21" s="242">
        <v>522239464.68000001</v>
      </c>
      <c r="D21" s="242">
        <v>277927152.59000003</v>
      </c>
      <c r="E21" s="242">
        <v>277927152.58999997</v>
      </c>
      <c r="F21" s="242">
        <v>218200298.56999999</v>
      </c>
      <c r="G21" s="244">
        <v>0.41781656371699388</v>
      </c>
      <c r="I21" s="245"/>
      <c r="J21" s="245"/>
      <c r="K21" s="245"/>
      <c r="L21" s="245"/>
    </row>
    <row r="22" spans="1:12" ht="10.5" customHeight="1" x14ac:dyDescent="0.25">
      <c r="A22" s="246">
        <v>63030487002</v>
      </c>
      <c r="B22" s="247" t="s">
        <v>339</v>
      </c>
      <c r="C22" s="242">
        <v>4321891.59</v>
      </c>
      <c r="D22" s="242">
        <v>2350000</v>
      </c>
      <c r="E22" s="242">
        <v>2350000</v>
      </c>
      <c r="F22" s="242">
        <v>0</v>
      </c>
      <c r="G22" s="244">
        <v>0</v>
      </c>
      <c r="I22" s="245"/>
      <c r="J22" s="245"/>
      <c r="K22" s="245"/>
      <c r="L22" s="245"/>
    </row>
    <row r="23" spans="1:12" ht="10.5" customHeight="1" x14ac:dyDescent="0.25">
      <c r="A23" s="246">
        <v>63030487003</v>
      </c>
      <c r="B23" s="247" t="s">
        <v>340</v>
      </c>
      <c r="C23" s="242">
        <v>435668785.01999998</v>
      </c>
      <c r="D23" s="242">
        <v>0</v>
      </c>
      <c r="E23" s="242">
        <v>0</v>
      </c>
      <c r="F23" s="242">
        <v>0</v>
      </c>
      <c r="G23" s="244">
        <v>0</v>
      </c>
      <c r="I23" s="245"/>
      <c r="J23" s="245"/>
      <c r="K23" s="245"/>
      <c r="L23" s="245"/>
    </row>
    <row r="24" spans="1:12" ht="9" customHeight="1" x14ac:dyDescent="0.25">
      <c r="A24" s="246">
        <v>63030487004</v>
      </c>
      <c r="B24" s="247" t="s">
        <v>341</v>
      </c>
      <c r="C24" s="242">
        <v>569478088.44000006</v>
      </c>
      <c r="D24" s="242">
        <v>56400000</v>
      </c>
      <c r="E24" s="242">
        <v>56400000</v>
      </c>
      <c r="F24" s="242">
        <v>0</v>
      </c>
      <c r="G24" s="244">
        <v>0</v>
      </c>
      <c r="I24" s="245"/>
      <c r="J24" s="245"/>
      <c r="K24" s="245"/>
      <c r="L24" s="245"/>
    </row>
    <row r="25" spans="1:12" ht="9.75" customHeight="1" x14ac:dyDescent="0.25">
      <c r="A25" s="246">
        <v>63030487005</v>
      </c>
      <c r="B25" s="247" t="s">
        <v>342</v>
      </c>
      <c r="C25" s="242">
        <v>122484736.27</v>
      </c>
      <c r="D25" s="242">
        <v>0</v>
      </c>
      <c r="E25" s="242">
        <v>0</v>
      </c>
      <c r="F25" s="242">
        <v>0</v>
      </c>
      <c r="G25" s="244">
        <v>0</v>
      </c>
      <c r="I25" s="245"/>
      <c r="J25" s="245"/>
      <c r="K25" s="245"/>
      <c r="L25" s="245"/>
    </row>
    <row r="26" spans="1:12" ht="7.5" customHeight="1" x14ac:dyDescent="0.25">
      <c r="A26" s="246">
        <v>63030487006</v>
      </c>
      <c r="B26" s="247" t="s">
        <v>343</v>
      </c>
      <c r="C26" s="242">
        <v>9582021299</v>
      </c>
      <c r="D26" s="242">
        <v>9126003151.8500004</v>
      </c>
      <c r="E26" s="242">
        <v>9126003151.8500004</v>
      </c>
      <c r="F26" s="242">
        <v>6283891705.1499996</v>
      </c>
      <c r="G26" s="244">
        <v>0.65580022304957719</v>
      </c>
      <c r="I26" s="976"/>
      <c r="J26" s="976"/>
      <c r="K26" s="245"/>
      <c r="L26" s="245"/>
    </row>
    <row r="27" spans="1:12" ht="12.75" customHeight="1" thickBot="1" x14ac:dyDescent="0.3">
      <c r="A27" s="250">
        <v>63030487007</v>
      </c>
      <c r="B27" s="254" t="s">
        <v>344</v>
      </c>
      <c r="C27" s="242">
        <v>1500000000</v>
      </c>
      <c r="D27" s="242">
        <v>0</v>
      </c>
      <c r="E27" s="242">
        <v>0</v>
      </c>
      <c r="F27" s="242">
        <v>0</v>
      </c>
      <c r="G27" s="244">
        <v>0</v>
      </c>
      <c r="I27" s="257"/>
      <c r="J27" s="257"/>
      <c r="K27" s="245"/>
      <c r="L27" s="245"/>
    </row>
    <row r="28" spans="1:12" s="221" customFormat="1" ht="12" customHeight="1" thickBot="1" x14ac:dyDescent="0.3">
      <c r="A28" s="258"/>
      <c r="B28" s="259" t="s">
        <v>97</v>
      </c>
      <c r="C28" s="260">
        <v>8798857562620</v>
      </c>
      <c r="D28" s="260">
        <v>8531881283054.3408</v>
      </c>
      <c r="E28" s="260">
        <v>8531881283054.3408</v>
      </c>
      <c r="F28" s="260">
        <v>8412638452365.3496</v>
      </c>
      <c r="G28" s="261">
        <v>0.95610576628772614</v>
      </c>
      <c r="H28" s="220"/>
      <c r="I28" s="245"/>
      <c r="J28" s="245"/>
      <c r="K28" s="245"/>
      <c r="L28" s="245"/>
    </row>
    <row r="29" spans="1:12" ht="8.25" customHeight="1" thickBot="1" x14ac:dyDescent="0.3">
      <c r="A29" s="262"/>
      <c r="B29" s="229" t="s">
        <v>31</v>
      </c>
      <c r="C29" s="263"/>
      <c r="D29" s="263"/>
      <c r="E29" s="263"/>
      <c r="F29" s="263"/>
      <c r="G29" s="264"/>
      <c r="I29" s="245"/>
      <c r="J29" s="245"/>
      <c r="K29" s="245"/>
      <c r="L29" s="245"/>
    </row>
    <row r="30" spans="1:12" ht="11.25" customHeight="1" x14ac:dyDescent="0.25">
      <c r="A30" s="265">
        <v>6303047110</v>
      </c>
      <c r="B30" s="247" t="s">
        <v>345</v>
      </c>
      <c r="C30" s="266">
        <v>358483688431</v>
      </c>
      <c r="D30" s="242">
        <v>358483688431</v>
      </c>
      <c r="E30" s="242">
        <v>358483688431</v>
      </c>
      <c r="F30" s="242">
        <v>264904946120.65997</v>
      </c>
      <c r="G30" s="244">
        <v>0.73895955288813142</v>
      </c>
      <c r="I30" s="245"/>
      <c r="J30" s="245"/>
      <c r="K30" s="245"/>
      <c r="L30" s="245"/>
    </row>
    <row r="31" spans="1:12" ht="9.75" customHeight="1" x14ac:dyDescent="0.25">
      <c r="A31" s="246">
        <v>6303047116</v>
      </c>
      <c r="B31" s="247" t="s">
        <v>166</v>
      </c>
      <c r="C31" s="248">
        <v>1294621065008</v>
      </c>
      <c r="D31" s="242">
        <v>1245602482535.46</v>
      </c>
      <c r="E31" s="242">
        <v>1245602482535.46</v>
      </c>
      <c r="F31" s="242">
        <v>798403975605.23999</v>
      </c>
      <c r="G31" s="244">
        <v>0.61670862400211779</v>
      </c>
      <c r="I31" s="245"/>
      <c r="J31" s="245"/>
      <c r="K31" s="245"/>
      <c r="L31" s="245"/>
    </row>
    <row r="32" spans="1:12" ht="12.75" customHeight="1" x14ac:dyDescent="0.25">
      <c r="A32" s="246">
        <v>6303047216</v>
      </c>
      <c r="B32" s="247" t="s">
        <v>1223</v>
      </c>
      <c r="C32" s="248">
        <v>450000000</v>
      </c>
      <c r="D32" s="242">
        <v>0</v>
      </c>
      <c r="E32" s="242">
        <v>0</v>
      </c>
      <c r="F32" s="242">
        <v>0</v>
      </c>
      <c r="G32" s="244">
        <v>0</v>
      </c>
      <c r="I32" s="245"/>
      <c r="J32" s="245"/>
      <c r="K32" s="245"/>
      <c r="L32" s="245"/>
    </row>
    <row r="33" spans="1:13" ht="12.75" customHeight="1" x14ac:dyDescent="0.25">
      <c r="A33" s="246">
        <v>6303047316</v>
      </c>
      <c r="B33" s="247" t="s">
        <v>1224</v>
      </c>
      <c r="C33" s="248">
        <v>12144595200</v>
      </c>
      <c r="D33" s="242">
        <v>12144595200</v>
      </c>
      <c r="E33" s="242">
        <v>12144595200</v>
      </c>
      <c r="F33" s="242">
        <v>6144595200</v>
      </c>
      <c r="G33" s="244">
        <v>0.50595306791287697</v>
      </c>
      <c r="I33" s="245"/>
      <c r="J33" s="245"/>
      <c r="K33" s="245"/>
      <c r="L33" s="245"/>
    </row>
    <row r="34" spans="1:13" ht="11.25" customHeight="1" x14ac:dyDescent="0.25">
      <c r="A34" s="246">
        <v>6303047416</v>
      </c>
      <c r="B34" s="247" t="s">
        <v>1225</v>
      </c>
      <c r="C34" s="248">
        <v>19194497482</v>
      </c>
      <c r="D34" s="242">
        <v>19194497482</v>
      </c>
      <c r="E34" s="242">
        <v>19194497482</v>
      </c>
      <c r="F34" s="242">
        <v>1194497482</v>
      </c>
      <c r="G34" s="244">
        <v>6.2231245341023513E-2</v>
      </c>
      <c r="I34" s="245"/>
      <c r="J34" s="245"/>
      <c r="K34" s="245"/>
    </row>
    <row r="35" spans="1:13" ht="9.75" customHeight="1" x14ac:dyDescent="0.25">
      <c r="A35" s="246">
        <v>6303047516</v>
      </c>
      <c r="B35" s="247" t="s">
        <v>214</v>
      </c>
      <c r="C35" s="248">
        <v>32500000000</v>
      </c>
      <c r="D35" s="242">
        <v>32495397154.23</v>
      </c>
      <c r="E35" s="242">
        <v>32495397154.23</v>
      </c>
      <c r="F35" s="242">
        <v>13995397153.66</v>
      </c>
      <c r="G35" s="244">
        <v>0.43062760472799999</v>
      </c>
      <c r="I35" s="245"/>
      <c r="J35" s="245"/>
      <c r="K35" s="245"/>
      <c r="M35" s="245"/>
    </row>
    <row r="36" spans="1:13" ht="11.25" customHeight="1" x14ac:dyDescent="0.25">
      <c r="A36" s="246">
        <v>6303047616</v>
      </c>
      <c r="B36" s="247" t="s">
        <v>213</v>
      </c>
      <c r="C36" s="248">
        <v>3240000000</v>
      </c>
      <c r="D36" s="242">
        <v>3240000000</v>
      </c>
      <c r="E36" s="242">
        <v>3240000000</v>
      </c>
      <c r="F36" s="242">
        <v>177462500</v>
      </c>
      <c r="G36" s="244">
        <v>5.4772376543209877E-2</v>
      </c>
      <c r="I36" s="245"/>
      <c r="J36" s="245"/>
      <c r="K36" s="245"/>
    </row>
    <row r="37" spans="1:13" ht="9.75" customHeight="1" x14ac:dyDescent="0.25">
      <c r="A37" s="246">
        <v>6303047716</v>
      </c>
      <c r="B37" s="268" t="s">
        <v>216</v>
      </c>
      <c r="C37" s="269">
        <v>3712153879</v>
      </c>
      <c r="D37" s="252">
        <v>2512387549.0100002</v>
      </c>
      <c r="E37" s="252">
        <v>2512387549.0099998</v>
      </c>
      <c r="F37" s="252">
        <v>1868237354.23</v>
      </c>
      <c r="G37" s="244">
        <v>0.50327583799766296</v>
      </c>
      <c r="I37" s="245"/>
      <c r="J37" s="245"/>
      <c r="K37" s="245"/>
    </row>
    <row r="38" spans="1:13" ht="12.75" customHeight="1" x14ac:dyDescent="0.25">
      <c r="A38" s="270">
        <v>6303047716001</v>
      </c>
      <c r="B38" s="247" t="s">
        <v>338</v>
      </c>
      <c r="C38" s="248">
        <v>208362553.38</v>
      </c>
      <c r="D38" s="242">
        <v>158078949.00999999</v>
      </c>
      <c r="E38" s="242">
        <v>158078949.00999999</v>
      </c>
      <c r="F38" s="242">
        <v>128928266.92999999</v>
      </c>
      <c r="G38" s="244">
        <v>0.61876889507524802</v>
      </c>
      <c r="I38" s="245"/>
      <c r="J38" s="245"/>
      <c r="K38" s="245"/>
      <c r="L38" s="245"/>
    </row>
    <row r="39" spans="1:13" ht="8.25" customHeight="1" x14ac:dyDescent="0.25">
      <c r="A39" s="270">
        <v>6303047716002</v>
      </c>
      <c r="B39" s="247" t="s">
        <v>346</v>
      </c>
      <c r="C39" s="248">
        <v>4154082.31</v>
      </c>
      <c r="D39" s="242">
        <v>2268500</v>
      </c>
      <c r="E39" s="242">
        <v>2268500</v>
      </c>
      <c r="F39" s="242">
        <v>0</v>
      </c>
      <c r="G39" s="244">
        <v>0</v>
      </c>
      <c r="I39" s="245"/>
      <c r="J39" s="245"/>
      <c r="K39" s="245"/>
      <c r="L39" s="245"/>
    </row>
    <row r="40" spans="1:13" ht="9.75" customHeight="1" x14ac:dyDescent="0.25">
      <c r="A40" s="270">
        <v>6303047716003</v>
      </c>
      <c r="B40" s="247" t="s">
        <v>340</v>
      </c>
      <c r="C40" s="248">
        <v>418752751.60000002</v>
      </c>
      <c r="D40" s="242">
        <v>0</v>
      </c>
      <c r="E40" s="242">
        <v>0</v>
      </c>
      <c r="F40" s="242">
        <v>0</v>
      </c>
      <c r="G40" s="244">
        <v>0</v>
      </c>
      <c r="I40" s="245"/>
      <c r="J40" s="245"/>
      <c r="K40" s="245"/>
      <c r="L40" s="245"/>
    </row>
    <row r="41" spans="1:13" ht="12" customHeight="1" x14ac:dyDescent="0.25">
      <c r="A41" s="270">
        <v>6303047716004</v>
      </c>
      <c r="B41" s="247" t="s">
        <v>341</v>
      </c>
      <c r="C41" s="248">
        <v>547366542.64999998</v>
      </c>
      <c r="D41" s="242">
        <v>54444000</v>
      </c>
      <c r="E41" s="242">
        <v>54444000</v>
      </c>
      <c r="F41" s="242">
        <v>0</v>
      </c>
      <c r="G41" s="244">
        <v>0</v>
      </c>
      <c r="I41" s="245"/>
      <c r="J41" s="245"/>
      <c r="K41" s="245"/>
      <c r="L41" s="245"/>
    </row>
    <row r="42" spans="1:13" ht="9.75" customHeight="1" x14ac:dyDescent="0.25">
      <c r="A42" s="270">
        <v>6303047716005</v>
      </c>
      <c r="B42" s="247" t="s">
        <v>342</v>
      </c>
      <c r="C42" s="248">
        <v>117728931.06</v>
      </c>
      <c r="D42" s="242">
        <v>0</v>
      </c>
      <c r="E42" s="242">
        <v>0</v>
      </c>
      <c r="F42" s="242">
        <v>0</v>
      </c>
      <c r="G42" s="244">
        <v>0</v>
      </c>
      <c r="I42" s="245"/>
      <c r="J42" s="245"/>
      <c r="K42" s="245"/>
      <c r="L42" s="245"/>
    </row>
    <row r="43" spans="1:13" ht="11.25" customHeight="1" x14ac:dyDescent="0.25">
      <c r="A43" s="270">
        <v>6303047716006</v>
      </c>
      <c r="B43" s="247" t="s">
        <v>343</v>
      </c>
      <c r="C43" s="248">
        <v>2415789018</v>
      </c>
      <c r="D43" s="242">
        <v>2297596100</v>
      </c>
      <c r="E43" s="242">
        <v>2297596100</v>
      </c>
      <c r="F43" s="242">
        <v>1739309087.3000002</v>
      </c>
      <c r="G43" s="244">
        <v>0.71997557499452136</v>
      </c>
      <c r="I43" s="245"/>
      <c r="J43" s="245"/>
      <c r="K43" s="245"/>
      <c r="L43" s="245"/>
    </row>
    <row r="44" spans="1:13" ht="10.5" customHeight="1" thickBot="1" x14ac:dyDescent="0.3">
      <c r="A44" s="265">
        <v>6303042416</v>
      </c>
      <c r="B44" s="271" t="s">
        <v>347</v>
      </c>
      <c r="C44" s="266">
        <v>98500000000</v>
      </c>
      <c r="D44" s="242">
        <v>80999458560</v>
      </c>
      <c r="E44" s="242">
        <v>80999458560</v>
      </c>
      <c r="F44" s="242">
        <v>37362944582.400002</v>
      </c>
      <c r="G44" s="244">
        <v>0.37931923433908632</v>
      </c>
      <c r="I44" s="245"/>
      <c r="J44" s="245"/>
      <c r="K44" s="245"/>
      <c r="L44" s="245"/>
    </row>
    <row r="45" spans="1:13" s="221" customFormat="1" ht="10.5" customHeight="1" thickBot="1" x14ac:dyDescent="0.3">
      <c r="A45" s="272"/>
      <c r="B45" s="273" t="s">
        <v>97</v>
      </c>
      <c r="C45" s="274">
        <v>1822846000000</v>
      </c>
      <c r="D45" s="274">
        <v>1754672506911.7</v>
      </c>
      <c r="E45" s="274">
        <v>1754672506911.7</v>
      </c>
      <c r="F45" s="274">
        <v>1124052055998.1899</v>
      </c>
      <c r="G45" s="276">
        <v>0.61664674689918397</v>
      </c>
      <c r="H45" s="220"/>
      <c r="I45" s="245"/>
      <c r="J45" s="245"/>
      <c r="K45" s="245"/>
      <c r="L45" s="245"/>
    </row>
    <row r="46" spans="1:13" ht="11.25" customHeight="1" thickBot="1" x14ac:dyDescent="0.3">
      <c r="A46" s="277"/>
      <c r="B46" s="278" t="s">
        <v>15</v>
      </c>
      <c r="C46" s="263"/>
      <c r="D46" s="263"/>
      <c r="E46" s="263"/>
      <c r="F46" s="263"/>
      <c r="G46" s="279"/>
      <c r="I46" s="245"/>
      <c r="J46" s="245"/>
      <c r="K46" s="245"/>
      <c r="L46" s="245"/>
    </row>
    <row r="47" spans="1:13" ht="9.75" customHeight="1" x14ac:dyDescent="0.25">
      <c r="A47" s="265">
        <v>6303046116</v>
      </c>
      <c r="B47" s="271" t="s">
        <v>137</v>
      </c>
      <c r="C47" s="256">
        <v>1269000000</v>
      </c>
      <c r="D47" s="256">
        <v>1269000000</v>
      </c>
      <c r="E47" s="256">
        <v>1269000000</v>
      </c>
      <c r="F47" s="256">
        <v>0</v>
      </c>
      <c r="G47" s="281">
        <v>0</v>
      </c>
      <c r="I47" s="245"/>
      <c r="J47" s="245"/>
      <c r="K47" s="245"/>
      <c r="L47" s="245"/>
    </row>
    <row r="48" spans="1:13" ht="14.25" customHeight="1" x14ac:dyDescent="0.25">
      <c r="A48" s="246">
        <v>6303049201</v>
      </c>
      <c r="B48" s="247" t="s">
        <v>217</v>
      </c>
      <c r="C48" s="248">
        <v>216542563256</v>
      </c>
      <c r="D48" s="248">
        <v>216320893386</v>
      </c>
      <c r="E48" s="248">
        <v>216320893386</v>
      </c>
      <c r="F48" s="248">
        <v>216320893386</v>
      </c>
      <c r="G48" s="283">
        <v>0.99897632194490127</v>
      </c>
      <c r="I48" s="245"/>
      <c r="J48" s="245"/>
      <c r="K48" s="245"/>
      <c r="L48" s="245"/>
    </row>
    <row r="49" spans="1:12" ht="12" customHeight="1" x14ac:dyDescent="0.25">
      <c r="A49" s="246">
        <v>6303049301</v>
      </c>
      <c r="B49" s="247" t="s">
        <v>1226</v>
      </c>
      <c r="C49" s="248">
        <v>62134487323</v>
      </c>
      <c r="D49" s="248">
        <v>58281856595.829994</v>
      </c>
      <c r="E49" s="248">
        <v>58281856595.829994</v>
      </c>
      <c r="F49" s="248">
        <v>58281856595.829994</v>
      </c>
      <c r="G49" s="283">
        <v>0.93799529225786504</v>
      </c>
      <c r="I49" s="245"/>
      <c r="J49" s="245"/>
      <c r="K49" s="245"/>
      <c r="L49" s="245"/>
    </row>
    <row r="50" spans="1:12" ht="13.5" customHeight="1" x14ac:dyDescent="0.25">
      <c r="A50" s="246">
        <v>6303049401</v>
      </c>
      <c r="B50" s="247" t="s">
        <v>136</v>
      </c>
      <c r="C50" s="248">
        <v>55000000000</v>
      </c>
      <c r="D50" s="248">
        <v>13936020000</v>
      </c>
      <c r="E50" s="248">
        <v>13936020000</v>
      </c>
      <c r="F50" s="248">
        <v>13936020000</v>
      </c>
      <c r="G50" s="283">
        <v>0.25338218181818184</v>
      </c>
      <c r="I50" s="245"/>
      <c r="J50" s="245"/>
      <c r="K50" s="245"/>
      <c r="L50" s="245"/>
    </row>
    <row r="51" spans="1:12" ht="11.25" customHeight="1" x14ac:dyDescent="0.25">
      <c r="A51" s="246">
        <v>6300349501</v>
      </c>
      <c r="B51" s="254" t="s">
        <v>219</v>
      </c>
      <c r="C51" s="248">
        <v>132910601</v>
      </c>
      <c r="D51" s="248">
        <v>132910601</v>
      </c>
      <c r="E51" s="248">
        <v>132910601</v>
      </c>
      <c r="F51" s="248">
        <v>132910601</v>
      </c>
      <c r="G51" s="283">
        <v>1</v>
      </c>
      <c r="I51" s="245"/>
      <c r="J51" s="245"/>
      <c r="K51" s="245"/>
      <c r="L51" s="245"/>
    </row>
    <row r="52" spans="1:12" ht="14.25" customHeight="1" x14ac:dyDescent="0.25">
      <c r="A52" s="265">
        <v>6303049601</v>
      </c>
      <c r="B52" s="247" t="s">
        <v>128</v>
      </c>
      <c r="C52" s="269">
        <v>849139991</v>
      </c>
      <c r="D52" s="284">
        <v>677472381.13</v>
      </c>
      <c r="E52" s="269">
        <v>677472381.13</v>
      </c>
      <c r="F52" s="269">
        <v>544226370.63999999</v>
      </c>
      <c r="G52" s="283">
        <v>0.64091478014018066</v>
      </c>
      <c r="I52" s="245"/>
      <c r="J52" s="245"/>
      <c r="K52" s="245"/>
      <c r="L52" s="245"/>
    </row>
    <row r="53" spans="1:12" ht="14.25" customHeight="1" x14ac:dyDescent="0.25">
      <c r="A53" s="270">
        <v>6303049601001</v>
      </c>
      <c r="B53" s="247" t="s">
        <v>338</v>
      </c>
      <c r="C53" s="248">
        <v>13770001.74</v>
      </c>
      <c r="D53" s="248">
        <v>6225712.7299999995</v>
      </c>
      <c r="E53" s="248">
        <v>6225712.7300000004</v>
      </c>
      <c r="F53" s="248">
        <v>3522835.1500000004</v>
      </c>
      <c r="G53" s="283">
        <v>0.25583403811537936</v>
      </c>
      <c r="I53" s="245"/>
      <c r="J53" s="245"/>
      <c r="K53" s="245"/>
      <c r="L53" s="245"/>
    </row>
    <row r="54" spans="1:12" ht="15" customHeight="1" x14ac:dyDescent="0.25">
      <c r="A54" s="270">
        <v>6303049601002</v>
      </c>
      <c r="B54" s="247" t="s">
        <v>346</v>
      </c>
      <c r="C54" s="248">
        <v>278335.02</v>
      </c>
      <c r="D54" s="248">
        <v>0</v>
      </c>
      <c r="E54" s="231"/>
      <c r="F54" s="248">
        <v>152000</v>
      </c>
      <c r="G54" s="283">
        <v>0.54610447510342031</v>
      </c>
      <c r="I54" s="245"/>
      <c r="J54" s="245"/>
      <c r="K54" s="245"/>
      <c r="L54" s="245"/>
    </row>
    <row r="55" spans="1:12" ht="10.5" customHeight="1" x14ac:dyDescent="0.25">
      <c r="A55" s="270">
        <v>6303049601003</v>
      </c>
      <c r="B55" s="247" t="s">
        <v>340</v>
      </c>
      <c r="C55" s="248">
        <v>28057593.989999998</v>
      </c>
      <c r="D55" s="248">
        <v>0</v>
      </c>
      <c r="E55" s="248">
        <v>0</v>
      </c>
      <c r="F55" s="248">
        <v>0</v>
      </c>
      <c r="G55" s="283">
        <v>0</v>
      </c>
      <c r="I55" s="245"/>
      <c r="J55" s="245"/>
      <c r="K55" s="245"/>
      <c r="L55" s="245"/>
    </row>
    <row r="56" spans="1:12" ht="12.75" customHeight="1" x14ac:dyDescent="0.25">
      <c r="A56" s="270">
        <v>6303049601004</v>
      </c>
      <c r="B56" s="247" t="s">
        <v>341</v>
      </c>
      <c r="C56" s="248">
        <v>36675073.840000004</v>
      </c>
      <c r="D56" s="248">
        <v>3648000</v>
      </c>
      <c r="E56" s="248">
        <v>3648000</v>
      </c>
      <c r="F56" s="248">
        <v>0</v>
      </c>
      <c r="G56" s="283">
        <v>0</v>
      </c>
      <c r="I56" s="245"/>
      <c r="J56" s="245"/>
      <c r="K56" s="245"/>
      <c r="L56" s="245"/>
    </row>
    <row r="57" spans="1:12" ht="15" customHeight="1" x14ac:dyDescent="0.25">
      <c r="A57" s="270">
        <v>6303049601005</v>
      </c>
      <c r="B57" s="247" t="s">
        <v>342</v>
      </c>
      <c r="C57" s="248">
        <v>47328986.009999998</v>
      </c>
      <c r="D57" s="248">
        <v>0</v>
      </c>
      <c r="E57" s="248">
        <v>0</v>
      </c>
      <c r="F57" s="248">
        <v>0</v>
      </c>
      <c r="G57" s="283">
        <v>0</v>
      </c>
      <c r="I57" s="245"/>
      <c r="J57" s="245"/>
      <c r="K57" s="245"/>
      <c r="L57" s="245"/>
    </row>
    <row r="58" spans="1:12" ht="16.5" customHeight="1" thickBot="1" x14ac:dyDescent="0.3">
      <c r="A58" s="285">
        <v>6303049601006</v>
      </c>
      <c r="B58" s="271" t="s">
        <v>343</v>
      </c>
      <c r="C58" s="286">
        <v>723030000.39999998</v>
      </c>
      <c r="D58" s="248">
        <v>667446668.39999998</v>
      </c>
      <c r="E58" s="256">
        <v>667446668.39999998</v>
      </c>
      <c r="F58" s="256">
        <v>539400918.39999998</v>
      </c>
      <c r="G58" s="287">
        <v>0.74602840560085837</v>
      </c>
      <c r="I58" s="245"/>
      <c r="J58" s="245"/>
      <c r="K58" s="245"/>
      <c r="L58" s="245"/>
    </row>
    <row r="59" spans="1:12" s="221" customFormat="1" ht="8.25" customHeight="1" thickBot="1" x14ac:dyDescent="0.3">
      <c r="A59" s="288"/>
      <c r="B59" s="227" t="s">
        <v>97</v>
      </c>
      <c r="C59" s="291">
        <v>335928101171</v>
      </c>
      <c r="D59" s="292">
        <v>290618152963.96002</v>
      </c>
      <c r="E59" s="292">
        <v>290618152963.96002</v>
      </c>
      <c r="F59" s="292">
        <v>289215906953.46997</v>
      </c>
      <c r="G59" s="293">
        <v>0.86094585700125226</v>
      </c>
      <c r="H59" s="220"/>
      <c r="I59" s="245"/>
      <c r="J59" s="245"/>
      <c r="K59" s="245"/>
      <c r="L59" s="245"/>
    </row>
    <row r="60" spans="1:12" ht="9.75" customHeight="1" thickBot="1" x14ac:dyDescent="0.3">
      <c r="A60" s="277"/>
      <c r="B60" s="278" t="s">
        <v>38</v>
      </c>
      <c r="C60" s="263"/>
      <c r="D60" s="263"/>
      <c r="E60" s="263"/>
      <c r="F60" s="263"/>
      <c r="G60" s="294"/>
      <c r="I60" s="245"/>
      <c r="J60" s="245"/>
      <c r="K60" s="245"/>
      <c r="L60" s="245"/>
    </row>
    <row r="61" spans="1:12" ht="12.75" customHeight="1" x14ac:dyDescent="0.25">
      <c r="A61" s="246">
        <v>6303045116</v>
      </c>
      <c r="B61" s="247" t="s">
        <v>220</v>
      </c>
      <c r="C61" s="248">
        <v>100000000000</v>
      </c>
      <c r="D61" s="248">
        <v>50136792294</v>
      </c>
      <c r="E61" s="248">
        <v>50136792294</v>
      </c>
      <c r="F61" s="248">
        <v>50136792294</v>
      </c>
      <c r="G61" s="283">
        <v>0.50136792293999999</v>
      </c>
      <c r="I61" s="245"/>
      <c r="J61" s="245"/>
      <c r="K61" s="245"/>
      <c r="L61" s="245"/>
    </row>
    <row r="62" spans="1:12" ht="13.5" customHeight="1" x14ac:dyDescent="0.25">
      <c r="A62" s="246">
        <v>6303045216</v>
      </c>
      <c r="B62" s="247" t="s">
        <v>221</v>
      </c>
      <c r="C62" s="248">
        <v>17019253499</v>
      </c>
      <c r="D62" s="248">
        <v>2183390957</v>
      </c>
      <c r="E62" s="248">
        <v>2183390957</v>
      </c>
      <c r="F62" s="248">
        <v>2183390957</v>
      </c>
      <c r="G62" s="283">
        <v>0.12828946681640821</v>
      </c>
      <c r="I62" s="245"/>
      <c r="J62" s="245"/>
      <c r="K62" s="245"/>
      <c r="L62" s="245"/>
    </row>
    <row r="63" spans="1:12" ht="12.75" customHeight="1" x14ac:dyDescent="0.25">
      <c r="A63" s="246">
        <v>6303045316</v>
      </c>
      <c r="B63" s="247" t="s">
        <v>222</v>
      </c>
      <c r="C63" s="248">
        <v>4000000000</v>
      </c>
      <c r="D63" s="248">
        <v>4000000000</v>
      </c>
      <c r="E63" s="248">
        <v>4000000000</v>
      </c>
      <c r="F63" s="248">
        <v>4000000000</v>
      </c>
      <c r="G63" s="283">
        <v>1</v>
      </c>
      <c r="I63" s="245"/>
      <c r="J63" s="245"/>
      <c r="K63" s="245"/>
      <c r="L63" s="245"/>
    </row>
    <row r="64" spans="1:12" ht="11.25" customHeight="1" x14ac:dyDescent="0.25">
      <c r="A64" s="246">
        <v>6303045416</v>
      </c>
      <c r="B64" s="247" t="s">
        <v>223</v>
      </c>
      <c r="C64" s="248">
        <v>35500000000</v>
      </c>
      <c r="D64" s="248">
        <v>12293984340</v>
      </c>
      <c r="E64" s="248">
        <v>12293984340</v>
      </c>
      <c r="F64" s="248">
        <v>12293984340</v>
      </c>
      <c r="G64" s="283">
        <v>0.346309418028169</v>
      </c>
      <c r="I64" s="245"/>
      <c r="J64" s="245"/>
      <c r="K64" s="245"/>
      <c r="L64" s="245"/>
    </row>
    <row r="65" spans="1:12" ht="10.5" customHeight="1" x14ac:dyDescent="0.25">
      <c r="A65" s="246">
        <v>6303045516</v>
      </c>
      <c r="B65" s="247" t="s">
        <v>224</v>
      </c>
      <c r="C65" s="248">
        <v>11000000000</v>
      </c>
      <c r="D65" s="248">
        <v>1910160014</v>
      </c>
      <c r="E65" s="248">
        <v>1910160014</v>
      </c>
      <c r="F65" s="248">
        <v>1910160014</v>
      </c>
      <c r="G65" s="283">
        <v>0.17365091036363636</v>
      </c>
      <c r="I65" s="245"/>
      <c r="J65" s="245"/>
      <c r="K65" s="245"/>
      <c r="L65" s="245"/>
    </row>
    <row r="66" spans="1:12" ht="12.75" customHeight="1" x14ac:dyDescent="0.25">
      <c r="A66" s="246">
        <v>6303045616</v>
      </c>
      <c r="B66" s="247" t="s">
        <v>226</v>
      </c>
      <c r="C66" s="248">
        <v>4948345701</v>
      </c>
      <c r="D66" s="269">
        <v>3000506385.2399998</v>
      </c>
      <c r="E66" s="269">
        <v>3000506385.2399998</v>
      </c>
      <c r="F66" s="269">
        <v>2150384713.21</v>
      </c>
      <c r="G66" s="283">
        <v>0.4345663870605147</v>
      </c>
      <c r="I66" s="245"/>
      <c r="J66" s="245"/>
      <c r="K66" s="245"/>
      <c r="L66" s="245"/>
    </row>
    <row r="67" spans="1:12" ht="12" customHeight="1" x14ac:dyDescent="0.25">
      <c r="A67" s="270">
        <v>6303045616001</v>
      </c>
      <c r="B67" s="247" t="s">
        <v>338</v>
      </c>
      <c r="C67" s="248">
        <v>47279801.380000003</v>
      </c>
      <c r="D67" s="248">
        <v>9144851.9900000002</v>
      </c>
      <c r="E67" s="248">
        <v>9144851.9900000002</v>
      </c>
      <c r="F67" s="248">
        <v>7567982.2600000007</v>
      </c>
      <c r="G67" s="283">
        <v>0.16006797911806286</v>
      </c>
      <c r="I67" s="245"/>
      <c r="J67" s="245"/>
      <c r="K67" s="245"/>
      <c r="L67" s="245"/>
    </row>
    <row r="68" spans="1:12" ht="12" customHeight="1" x14ac:dyDescent="0.25">
      <c r="A68" s="270">
        <v>6303045616002</v>
      </c>
      <c r="B68" s="247" t="s">
        <v>346</v>
      </c>
      <c r="C68" s="248">
        <v>419828.58</v>
      </c>
      <c r="D68" s="248">
        <v>229500</v>
      </c>
      <c r="E68" s="248">
        <v>229500</v>
      </c>
      <c r="F68" s="248">
        <v>0</v>
      </c>
      <c r="G68" s="283">
        <v>0</v>
      </c>
      <c r="I68" s="245"/>
      <c r="J68" s="245"/>
      <c r="K68" s="245"/>
      <c r="L68" s="245"/>
    </row>
    <row r="69" spans="1:12" ht="12" customHeight="1" x14ac:dyDescent="0.25">
      <c r="A69" s="270">
        <v>6303045616003</v>
      </c>
      <c r="B69" s="247" t="s">
        <v>340</v>
      </c>
      <c r="C69" s="248">
        <v>42320869.740000002</v>
      </c>
      <c r="D69" s="248">
        <v>0</v>
      </c>
      <c r="E69" s="248">
        <v>0</v>
      </c>
      <c r="F69" s="248">
        <v>0</v>
      </c>
      <c r="G69" s="283">
        <v>0</v>
      </c>
      <c r="I69" s="245"/>
      <c r="J69" s="245"/>
      <c r="K69" s="245"/>
      <c r="L69" s="245"/>
    </row>
    <row r="70" spans="1:12" ht="13.5" customHeight="1" x14ac:dyDescent="0.25">
      <c r="A70" s="270">
        <v>6303045616004</v>
      </c>
      <c r="B70" s="247" t="s">
        <v>341</v>
      </c>
      <c r="C70" s="248">
        <v>55319106.359999999</v>
      </c>
      <c r="D70" s="248">
        <v>5508000</v>
      </c>
      <c r="E70" s="248">
        <v>5508000</v>
      </c>
      <c r="F70" s="248">
        <v>0</v>
      </c>
      <c r="G70" s="283">
        <v>0</v>
      </c>
      <c r="I70" s="245"/>
      <c r="J70" s="245"/>
      <c r="K70" s="245"/>
      <c r="L70" s="245"/>
    </row>
    <row r="71" spans="1:12" ht="12.75" customHeight="1" x14ac:dyDescent="0.25">
      <c r="A71" s="270">
        <v>6303045616005</v>
      </c>
      <c r="B71" s="247" t="s">
        <v>342</v>
      </c>
      <c r="C71" s="248">
        <v>71389009.939999998</v>
      </c>
      <c r="D71" s="248">
        <v>0</v>
      </c>
      <c r="E71" s="248">
        <v>0</v>
      </c>
      <c r="F71" s="248">
        <v>0</v>
      </c>
      <c r="G71" s="283">
        <v>0</v>
      </c>
      <c r="I71" s="245"/>
      <c r="J71" s="245"/>
      <c r="K71" s="245"/>
      <c r="L71" s="245"/>
    </row>
    <row r="72" spans="1:12" ht="14.25" customHeight="1" x14ac:dyDescent="0.25">
      <c r="A72" s="270">
        <v>6303045616006</v>
      </c>
      <c r="B72" s="247" t="s">
        <v>343</v>
      </c>
      <c r="C72" s="248">
        <v>4731617085</v>
      </c>
      <c r="D72" s="248">
        <v>2985624033.25</v>
      </c>
      <c r="E72" s="248">
        <v>2985624033.25</v>
      </c>
      <c r="F72" s="248">
        <v>2142816730.9499998</v>
      </c>
      <c r="G72" s="283">
        <v>0.45287196585350903</v>
      </c>
      <c r="I72" s="245"/>
      <c r="J72" s="245"/>
      <c r="K72" s="245"/>
      <c r="L72" s="245"/>
    </row>
    <row r="73" spans="1:12" ht="9.75" customHeight="1" x14ac:dyDescent="0.25">
      <c r="A73" s="246">
        <v>6303045716</v>
      </c>
      <c r="B73" s="247" t="s">
        <v>1227</v>
      </c>
      <c r="C73" s="248">
        <v>10000000000</v>
      </c>
      <c r="D73" s="248">
        <v>10000000000</v>
      </c>
      <c r="E73" s="248">
        <v>10000000000</v>
      </c>
      <c r="F73" s="248">
        <v>8000000000</v>
      </c>
      <c r="G73" s="283">
        <v>0.8</v>
      </c>
      <c r="I73" s="245"/>
      <c r="J73" s="245"/>
      <c r="K73" s="245"/>
      <c r="L73" s="245"/>
    </row>
    <row r="74" spans="1:12" ht="18" customHeight="1" thickBot="1" x14ac:dyDescent="0.3">
      <c r="A74" s="250">
        <v>6303045816</v>
      </c>
      <c r="B74" s="295" t="s">
        <v>348</v>
      </c>
      <c r="C74" s="248">
        <v>3525310800</v>
      </c>
      <c r="D74" s="248">
        <v>3525310799.5</v>
      </c>
      <c r="E74" s="248">
        <v>3525310799.5</v>
      </c>
      <c r="F74" s="248">
        <v>3525310799.5</v>
      </c>
      <c r="G74" s="283">
        <v>0.99999999985816856</v>
      </c>
      <c r="I74" s="245"/>
      <c r="J74" s="245"/>
      <c r="K74" s="245"/>
      <c r="L74" s="245"/>
    </row>
    <row r="75" spans="1:12" s="221" customFormat="1" ht="9" customHeight="1" thickBot="1" x14ac:dyDescent="0.3">
      <c r="A75" s="296"/>
      <c r="B75" s="227" t="s">
        <v>97</v>
      </c>
      <c r="C75" s="289">
        <v>185992910000</v>
      </c>
      <c r="D75" s="292">
        <v>87050144789.740005</v>
      </c>
      <c r="E75" s="292">
        <v>87050144789.740005</v>
      </c>
      <c r="F75" s="292">
        <v>84200023117.710007</v>
      </c>
      <c r="G75" s="297">
        <v>0.45270555268859447</v>
      </c>
      <c r="H75" s="220"/>
      <c r="I75" s="245"/>
      <c r="J75" s="245"/>
      <c r="K75" s="245"/>
      <c r="L75" s="245"/>
    </row>
    <row r="76" spans="1:12" s="221" customFormat="1" ht="9" customHeight="1" thickBot="1" x14ac:dyDescent="0.3">
      <c r="A76" s="296"/>
      <c r="B76" s="227" t="s">
        <v>121</v>
      </c>
      <c r="C76" s="289">
        <v>11153371280827</v>
      </c>
      <c r="D76" s="289">
        <v>10664222087719.742</v>
      </c>
      <c r="E76" s="289">
        <v>10664222087719.742</v>
      </c>
      <c r="F76" s="289">
        <v>9910106438434.7207</v>
      </c>
      <c r="G76" s="261">
        <v>0.88853013038941053</v>
      </c>
      <c r="H76" s="220"/>
      <c r="I76" s="245"/>
      <c r="J76" s="245"/>
      <c r="K76" s="245"/>
      <c r="L76" s="245"/>
    </row>
    <row r="77" spans="1:12" s="221" customFormat="1" ht="12.75" customHeight="1" x14ac:dyDescent="0.25">
      <c r="A77" s="231"/>
      <c r="B77" s="299"/>
      <c r="C77" s="300"/>
      <c r="D77" s="300"/>
      <c r="E77" s="300"/>
      <c r="F77" s="300"/>
      <c r="G77" s="302"/>
      <c r="H77" s="220"/>
      <c r="I77" s="245"/>
      <c r="J77" s="245"/>
      <c r="K77" s="245"/>
      <c r="L77" s="303"/>
    </row>
    <row r="78" spans="1:12" s="221" customFormat="1" ht="12.75" customHeight="1" x14ac:dyDescent="0.25">
      <c r="A78" s="231"/>
      <c r="B78" s="299"/>
      <c r="C78" s="300"/>
      <c r="D78" s="300"/>
      <c r="E78" s="300"/>
      <c r="F78" s="300"/>
      <c r="G78" s="302"/>
      <c r="H78" s="220"/>
      <c r="I78" s="245"/>
      <c r="J78" s="245"/>
      <c r="K78" s="245"/>
      <c r="L78" s="303"/>
    </row>
    <row r="79" spans="1:12" s="221" customFormat="1" ht="15.75" customHeight="1" x14ac:dyDescent="0.25">
      <c r="A79" s="231"/>
      <c r="B79" s="231"/>
      <c r="C79" s="231"/>
      <c r="D79" s="305"/>
      <c r="E79" s="305"/>
      <c r="F79" s="305"/>
      <c r="G79" s="304"/>
      <c r="H79" s="220"/>
    </row>
    <row r="80" spans="1:12" ht="16.5" customHeight="1" x14ac:dyDescent="0.25">
      <c r="A80" s="977"/>
      <c r="B80" s="977"/>
      <c r="C80" s="977"/>
      <c r="D80" s="977"/>
      <c r="E80" s="977"/>
      <c r="F80" s="977"/>
      <c r="G80" s="977"/>
    </row>
    <row r="81" spans="1:6" x14ac:dyDescent="0.25">
      <c r="A81" s="306"/>
      <c r="B81" s="233"/>
      <c r="C81" s="235"/>
      <c r="D81" s="307"/>
      <c r="E81" s="307"/>
      <c r="F81" s="307"/>
    </row>
    <row r="82" spans="1:6" x14ac:dyDescent="0.25">
      <c r="A82" s="306"/>
      <c r="B82" s="309"/>
      <c r="C82" s="310"/>
      <c r="D82" s="245"/>
      <c r="E82" s="245"/>
      <c r="F82" s="245"/>
    </row>
    <row r="83" spans="1:6" x14ac:dyDescent="0.25">
      <c r="A83" s="233"/>
      <c r="B83" s="309"/>
      <c r="C83" s="310"/>
      <c r="D83" s="245"/>
      <c r="E83" s="245"/>
      <c r="F83" s="245"/>
    </row>
    <row r="84" spans="1:6" x14ac:dyDescent="0.25">
      <c r="B84" s="312"/>
      <c r="C84" s="310"/>
    </row>
    <row r="85" spans="1:6" x14ac:dyDescent="0.25">
      <c r="B85" s="312"/>
    </row>
    <row r="86" spans="1:6" x14ac:dyDescent="0.25">
      <c r="B86" s="313"/>
    </row>
    <row r="87" spans="1:6" x14ac:dyDescent="0.25">
      <c r="B87" s="312"/>
      <c r="C87" s="308"/>
    </row>
    <row r="88" spans="1:6" x14ac:dyDescent="0.25">
      <c r="B88" s="314"/>
      <c r="C88" s="308"/>
    </row>
    <row r="89" spans="1:6" x14ac:dyDescent="0.25">
      <c r="B89" s="315"/>
    </row>
    <row r="90" spans="1:6" x14ac:dyDescent="0.25">
      <c r="B90" s="313"/>
    </row>
    <row r="91" spans="1:6" x14ac:dyDescent="0.25">
      <c r="B91" s="316"/>
    </row>
    <row r="92" spans="1:6" x14ac:dyDescent="0.25">
      <c r="B92" s="315"/>
    </row>
    <row r="93" spans="1:6" x14ac:dyDescent="0.25">
      <c r="B93" s="313"/>
    </row>
    <row r="94" spans="1:6" x14ac:dyDescent="0.25">
      <c r="B94" s="313"/>
    </row>
    <row r="95" spans="1:6" x14ac:dyDescent="0.25">
      <c r="B95" s="313"/>
    </row>
    <row r="96" spans="1:6" x14ac:dyDescent="0.25">
      <c r="B96" s="313"/>
    </row>
    <row r="97" spans="2:2" x14ac:dyDescent="0.25">
      <c r="B97" s="313"/>
    </row>
    <row r="98" spans="2:2" x14ac:dyDescent="0.25">
      <c r="B98" s="315"/>
    </row>
    <row r="99" spans="2:2" x14ac:dyDescent="0.25">
      <c r="B99" s="313"/>
    </row>
    <row r="100" spans="2:2" x14ac:dyDescent="0.25">
      <c r="B100" s="315"/>
    </row>
    <row r="101" spans="2:2" x14ac:dyDescent="0.25">
      <c r="B101" s="313"/>
    </row>
    <row r="102" spans="2:2" x14ac:dyDescent="0.25">
      <c r="B102" s="313"/>
    </row>
    <row r="103" spans="2:2" x14ac:dyDescent="0.25">
      <c r="B103" s="315"/>
    </row>
    <row r="104" spans="2:2" x14ac:dyDescent="0.25">
      <c r="B104" s="315"/>
    </row>
    <row r="105" spans="2:2" x14ac:dyDescent="0.25">
      <c r="B105" s="315"/>
    </row>
    <row r="106" spans="2:2" x14ac:dyDescent="0.25">
      <c r="B106" s="312"/>
    </row>
    <row r="107" spans="2:2" x14ac:dyDescent="0.25">
      <c r="B107" s="315"/>
    </row>
    <row r="108" spans="2:2" x14ac:dyDescent="0.25">
      <c r="B108" s="312"/>
    </row>
    <row r="109" spans="2:2" x14ac:dyDescent="0.25">
      <c r="B109" s="315"/>
    </row>
    <row r="110" spans="2:2" x14ac:dyDescent="0.25">
      <c r="B110" s="313"/>
    </row>
    <row r="111" spans="2:2" x14ac:dyDescent="0.25">
      <c r="B111" s="313"/>
    </row>
    <row r="112" spans="2:2" x14ac:dyDescent="0.25">
      <c r="B112" s="313"/>
    </row>
    <row r="113" spans="2:2" x14ac:dyDescent="0.25">
      <c r="B113" s="315"/>
    </row>
    <row r="114" spans="2:2" x14ac:dyDescent="0.25">
      <c r="B114" s="313"/>
    </row>
    <row r="115" spans="2:2" x14ac:dyDescent="0.25">
      <c r="B115" s="315"/>
    </row>
    <row r="116" spans="2:2" x14ac:dyDescent="0.25">
      <c r="B116" s="313"/>
    </row>
    <row r="117" spans="2:2" x14ac:dyDescent="0.25">
      <c r="B117" s="315"/>
    </row>
    <row r="118" spans="2:2" x14ac:dyDescent="0.25">
      <c r="B118" s="315"/>
    </row>
    <row r="119" spans="2:2" x14ac:dyDescent="0.25">
      <c r="B119" s="315"/>
    </row>
    <row r="120" spans="2:2" x14ac:dyDescent="0.25">
      <c r="B120" s="315"/>
    </row>
    <row r="121" spans="2:2" ht="17.25" customHeight="1" x14ac:dyDescent="0.25">
      <c r="B121" s="313"/>
    </row>
    <row r="122" spans="2:2" x14ac:dyDescent="0.25">
      <c r="B122" s="315"/>
    </row>
    <row r="123" spans="2:2" ht="19.5" customHeight="1" x14ac:dyDescent="0.25">
      <c r="B123" s="313"/>
    </row>
    <row r="124" spans="2:2" x14ac:dyDescent="0.25">
      <c r="B124" s="315"/>
    </row>
    <row r="125" spans="2:2" ht="15" customHeight="1" x14ac:dyDescent="0.25">
      <c r="B125" s="313"/>
    </row>
    <row r="126" spans="2:2" x14ac:dyDescent="0.25">
      <c r="B126" s="315"/>
    </row>
    <row r="127" spans="2:2" x14ac:dyDescent="0.25">
      <c r="B127" s="315"/>
    </row>
    <row r="128" spans="2:2" x14ac:dyDescent="0.25">
      <c r="B128" s="313"/>
    </row>
    <row r="129" spans="2:2" x14ac:dyDescent="0.25">
      <c r="B129" s="315"/>
    </row>
    <row r="130" spans="2:2" x14ac:dyDescent="0.25">
      <c r="B130" s="313"/>
    </row>
    <row r="131" spans="2:2" x14ac:dyDescent="0.25">
      <c r="B131" s="315"/>
    </row>
    <row r="132" spans="2:2" x14ac:dyDescent="0.25">
      <c r="B132" s="313"/>
    </row>
    <row r="133" spans="2:2" x14ac:dyDescent="0.25">
      <c r="B133" s="315"/>
    </row>
    <row r="134" spans="2:2" x14ac:dyDescent="0.25">
      <c r="B134" s="313"/>
    </row>
    <row r="135" spans="2:2" x14ac:dyDescent="0.25">
      <c r="B135" s="315"/>
    </row>
    <row r="136" spans="2:2" x14ac:dyDescent="0.25">
      <c r="B136" s="313"/>
    </row>
    <row r="137" spans="2:2" x14ac:dyDescent="0.25">
      <c r="B137" s="313"/>
    </row>
    <row r="138" spans="2:2" x14ac:dyDescent="0.25">
      <c r="B138" s="313"/>
    </row>
    <row r="139" spans="2:2" x14ac:dyDescent="0.25">
      <c r="B139" s="315"/>
    </row>
    <row r="140" spans="2:2" x14ac:dyDescent="0.25">
      <c r="B140" s="315"/>
    </row>
    <row r="141" spans="2:2" ht="18.75" customHeight="1" x14ac:dyDescent="0.25">
      <c r="B141" s="313"/>
    </row>
    <row r="142" spans="2:2" x14ac:dyDescent="0.25">
      <c r="B142" s="315"/>
    </row>
    <row r="143" spans="2:2" ht="15" customHeight="1" x14ac:dyDescent="0.25">
      <c r="B143" s="313"/>
    </row>
    <row r="144" spans="2:2" x14ac:dyDescent="0.25">
      <c r="B144" s="313"/>
    </row>
    <row r="145" spans="2:2" x14ac:dyDescent="0.25">
      <c r="B145" s="313"/>
    </row>
    <row r="146" spans="2:2" x14ac:dyDescent="0.25">
      <c r="B146" s="315"/>
    </row>
    <row r="147" spans="2:2" x14ac:dyDescent="0.25">
      <c r="B147" s="315"/>
    </row>
    <row r="148" spans="2:2" x14ac:dyDescent="0.25">
      <c r="B148" s="317"/>
    </row>
    <row r="149" spans="2:2" x14ac:dyDescent="0.25">
      <c r="B149" s="313"/>
    </row>
    <row r="150" spans="2:2" x14ac:dyDescent="0.25">
      <c r="B150" s="315"/>
    </row>
    <row r="151" spans="2:2" x14ac:dyDescent="0.25">
      <c r="B151" s="315"/>
    </row>
    <row r="152" spans="2:2" x14ac:dyDescent="0.25">
      <c r="B152" s="315"/>
    </row>
    <row r="153" spans="2:2" x14ac:dyDescent="0.25">
      <c r="B153" s="315"/>
    </row>
    <row r="154" spans="2:2" x14ac:dyDescent="0.25">
      <c r="B154" s="315"/>
    </row>
    <row r="155" spans="2:2" x14ac:dyDescent="0.25">
      <c r="B155" s="315"/>
    </row>
    <row r="156" spans="2:2" x14ac:dyDescent="0.25">
      <c r="B156" s="315"/>
    </row>
    <row r="157" spans="2:2" x14ac:dyDescent="0.25">
      <c r="B157" s="315"/>
    </row>
    <row r="158" spans="2:2" x14ac:dyDescent="0.25">
      <c r="B158" s="315"/>
    </row>
    <row r="159" spans="2:2" x14ac:dyDescent="0.25">
      <c r="B159" s="315"/>
    </row>
    <row r="160" spans="2:2" x14ac:dyDescent="0.25">
      <c r="B160" s="315"/>
    </row>
    <row r="161" spans="2:2" x14ac:dyDescent="0.25">
      <c r="B161" s="315"/>
    </row>
    <row r="162" spans="2:2" x14ac:dyDescent="0.25">
      <c r="B162" s="315"/>
    </row>
    <row r="163" spans="2:2" x14ac:dyDescent="0.25">
      <c r="B163" s="315"/>
    </row>
    <row r="164" spans="2:2" x14ac:dyDescent="0.25">
      <c r="B164" s="315"/>
    </row>
    <row r="165" spans="2:2" x14ac:dyDescent="0.25">
      <c r="B165" s="315"/>
    </row>
    <row r="166" spans="2:2" x14ac:dyDescent="0.25">
      <c r="B166" s="315"/>
    </row>
    <row r="167" spans="2:2" x14ac:dyDescent="0.25">
      <c r="B167" s="315"/>
    </row>
    <row r="168" spans="2:2" x14ac:dyDescent="0.25">
      <c r="B168" s="315"/>
    </row>
    <row r="169" spans="2:2" x14ac:dyDescent="0.25">
      <c r="B169" s="315"/>
    </row>
    <row r="170" spans="2:2" x14ac:dyDescent="0.25">
      <c r="B170" s="315"/>
    </row>
    <row r="171" spans="2:2" x14ac:dyDescent="0.25">
      <c r="B171" s="315"/>
    </row>
    <row r="172" spans="2:2" x14ac:dyDescent="0.25">
      <c r="B172" s="315"/>
    </row>
    <row r="173" spans="2:2" x14ac:dyDescent="0.25">
      <c r="B173" s="315"/>
    </row>
    <row r="174" spans="2:2" x14ac:dyDescent="0.25">
      <c r="B174" s="315"/>
    </row>
    <row r="175" spans="2:2" x14ac:dyDescent="0.25">
      <c r="B175" s="315"/>
    </row>
    <row r="176" spans="2:2" x14ac:dyDescent="0.25">
      <c r="B176" s="315"/>
    </row>
    <row r="177" spans="2:2" x14ac:dyDescent="0.25">
      <c r="B177" s="315"/>
    </row>
    <row r="178" spans="2:2" x14ac:dyDescent="0.25">
      <c r="B178" s="315"/>
    </row>
    <row r="179" spans="2:2" x14ac:dyDescent="0.25">
      <c r="B179" s="315"/>
    </row>
    <row r="180" spans="2:2" x14ac:dyDescent="0.25">
      <c r="B180" s="315"/>
    </row>
    <row r="181" spans="2:2" x14ac:dyDescent="0.25">
      <c r="B181" s="315"/>
    </row>
    <row r="182" spans="2:2" x14ac:dyDescent="0.25">
      <c r="B182" s="315"/>
    </row>
    <row r="183" spans="2:2" x14ac:dyDescent="0.25">
      <c r="B183" s="315"/>
    </row>
    <row r="184" spans="2:2" x14ac:dyDescent="0.25">
      <c r="B184" s="315"/>
    </row>
    <row r="185" spans="2:2" x14ac:dyDescent="0.25">
      <c r="B185" s="315"/>
    </row>
    <row r="186" spans="2:2" x14ac:dyDescent="0.25">
      <c r="B186" s="315"/>
    </row>
    <row r="187" spans="2:2" x14ac:dyDescent="0.25">
      <c r="B187" s="315"/>
    </row>
    <row r="188" spans="2:2" x14ac:dyDescent="0.25">
      <c r="B188" s="315"/>
    </row>
    <row r="189" spans="2:2" x14ac:dyDescent="0.25">
      <c r="B189" s="315"/>
    </row>
    <row r="190" spans="2:2" x14ac:dyDescent="0.25">
      <c r="B190" s="315"/>
    </row>
    <row r="191" spans="2:2" x14ac:dyDescent="0.25">
      <c r="B191" s="315"/>
    </row>
    <row r="192" spans="2:2" x14ac:dyDescent="0.25">
      <c r="B192" s="315"/>
    </row>
    <row r="193" spans="2:2" x14ac:dyDescent="0.25">
      <c r="B193" s="315"/>
    </row>
    <row r="194" spans="2:2" x14ac:dyDescent="0.25">
      <c r="B194" s="315"/>
    </row>
    <row r="195" spans="2:2" x14ac:dyDescent="0.25">
      <c r="B195" s="315"/>
    </row>
    <row r="196" spans="2:2" x14ac:dyDescent="0.25">
      <c r="B196" s="315"/>
    </row>
    <row r="197" spans="2:2" x14ac:dyDescent="0.25">
      <c r="B197" s="315"/>
    </row>
    <row r="198" spans="2:2" x14ac:dyDescent="0.25">
      <c r="B198" s="315"/>
    </row>
    <row r="199" spans="2:2" x14ac:dyDescent="0.25">
      <c r="B199" s="315"/>
    </row>
    <row r="200" spans="2:2" x14ac:dyDescent="0.25">
      <c r="B200" s="315"/>
    </row>
    <row r="201" spans="2:2" x14ac:dyDescent="0.25">
      <c r="B201" s="315"/>
    </row>
    <row r="202" spans="2:2" x14ac:dyDescent="0.25">
      <c r="B202" s="315"/>
    </row>
    <row r="203" spans="2:2" x14ac:dyDescent="0.25">
      <c r="B203" s="315"/>
    </row>
    <row r="204" spans="2:2" x14ac:dyDescent="0.25">
      <c r="B204" s="315"/>
    </row>
    <row r="205" spans="2:2" x14ac:dyDescent="0.25">
      <c r="B205" s="315"/>
    </row>
    <row r="206" spans="2:2" x14ac:dyDescent="0.25">
      <c r="B206" s="315"/>
    </row>
    <row r="207" spans="2:2" x14ac:dyDescent="0.25">
      <c r="B207" s="315"/>
    </row>
    <row r="208" spans="2:2" x14ac:dyDescent="0.25">
      <c r="B208" s="315"/>
    </row>
    <row r="209" spans="2:2" x14ac:dyDescent="0.25">
      <c r="B209" s="315"/>
    </row>
    <row r="210" spans="2:2" x14ac:dyDescent="0.25">
      <c r="B210" s="315"/>
    </row>
    <row r="211" spans="2:2" x14ac:dyDescent="0.25">
      <c r="B211" s="315"/>
    </row>
    <row r="212" spans="2:2" x14ac:dyDescent="0.25">
      <c r="B212" s="315"/>
    </row>
  </sheetData>
  <mergeCells count="15">
    <mergeCell ref="I26:J26"/>
    <mergeCell ref="A80:G80"/>
    <mergeCell ref="D7:D10"/>
    <mergeCell ref="E7:E10"/>
    <mergeCell ref="F7:F10"/>
    <mergeCell ref="D6:F6"/>
    <mergeCell ref="A7:A10"/>
    <mergeCell ref="B7:B10"/>
    <mergeCell ref="C7:C10"/>
    <mergeCell ref="G7:G10"/>
    <mergeCell ref="A1:G1"/>
    <mergeCell ref="C2:F2"/>
    <mergeCell ref="C3:F3"/>
    <mergeCell ref="C4:F4"/>
    <mergeCell ref="C5:E5"/>
  </mergeCells>
  <pageMargins left="0.75" right="0.75" top="1" bottom="1" header="0" footer="0"/>
  <pageSetup orientation="portrait" horizontalDpi="1200" verticalDpi="12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13B01-FE7F-4A30-9A83-54065892E4EB}">
  <dimension ref="A1:AR395"/>
  <sheetViews>
    <sheetView topLeftCell="A6" workbookViewId="0">
      <selection activeCell="F6" sqref="F1:F1048576"/>
    </sheetView>
  </sheetViews>
  <sheetFormatPr baseColWidth="10" defaultColWidth="9.140625" defaultRowHeight="11.25" x14ac:dyDescent="0.25"/>
  <cols>
    <col min="1" max="1" width="9.85546875" style="218" customWidth="1"/>
    <col min="2" max="2" width="52.7109375" style="156" bestFit="1" customWidth="1"/>
    <col min="3" max="3" width="16.85546875" style="161" customWidth="1"/>
    <col min="4" max="4" width="17.5703125" style="156" customWidth="1"/>
    <col min="5" max="5" width="7.7109375" style="219" customWidth="1"/>
    <col min="6" max="6" width="9" style="156" customWidth="1"/>
    <col min="7" max="7" width="9.28515625" style="156" customWidth="1"/>
    <col min="8" max="8" width="6.28515625" style="156" customWidth="1"/>
    <col min="9" max="9" width="25.28515625" style="156" customWidth="1"/>
    <col min="10" max="11" width="6.42578125" style="156" customWidth="1"/>
    <col min="12" max="12" width="7.5703125" style="156" customWidth="1"/>
    <col min="13" max="13" width="5.7109375" style="156" customWidth="1"/>
    <col min="14" max="15" width="5" style="156" customWidth="1"/>
    <col min="16" max="16384" width="9.140625" style="156"/>
  </cols>
  <sheetData>
    <row r="1" spans="1:9" ht="20.25" customHeight="1" x14ac:dyDescent="0.25">
      <c r="A1" s="155"/>
      <c r="B1" s="949"/>
      <c r="C1" s="949"/>
      <c r="D1" s="949"/>
      <c r="E1" s="949"/>
    </row>
    <row r="2" spans="1:9" ht="26.25" customHeight="1" x14ac:dyDescent="0.25">
      <c r="A2" s="155"/>
      <c r="B2" s="949"/>
      <c r="C2" s="949"/>
      <c r="D2" s="949"/>
      <c r="E2" s="949"/>
    </row>
    <row r="3" spans="1:9" ht="19.5" customHeight="1" x14ac:dyDescent="0.25">
      <c r="A3" s="157"/>
      <c r="B3" s="949"/>
      <c r="C3" s="949"/>
      <c r="D3" s="949"/>
      <c r="E3" s="949"/>
    </row>
    <row r="4" spans="1:9" ht="10.5" customHeight="1" x14ac:dyDescent="0.25">
      <c r="A4" s="157"/>
      <c r="B4" s="950"/>
      <c r="C4" s="950"/>
      <c r="D4" s="950"/>
      <c r="E4" s="950"/>
    </row>
    <row r="5" spans="1:9" ht="2.25" customHeight="1" x14ac:dyDescent="0.25">
      <c r="A5" s="157"/>
      <c r="B5" s="949"/>
      <c r="C5" s="949"/>
      <c r="D5" s="949"/>
      <c r="E5" s="949"/>
    </row>
    <row r="6" spans="1:9" ht="51" customHeight="1" thickBot="1" x14ac:dyDescent="0.3">
      <c r="A6" s="155"/>
      <c r="B6" s="158"/>
      <c r="C6" s="243"/>
      <c r="D6" s="160"/>
      <c r="E6" s="158"/>
    </row>
    <row r="7" spans="1:9" s="161" customFormat="1" ht="18" customHeight="1" x14ac:dyDescent="0.25">
      <c r="A7" s="995" t="s">
        <v>4</v>
      </c>
      <c r="B7" s="998" t="s">
        <v>87</v>
      </c>
      <c r="C7" s="987" t="s">
        <v>349</v>
      </c>
      <c r="D7" s="987" t="s">
        <v>350</v>
      </c>
      <c r="E7" s="990" t="s">
        <v>299</v>
      </c>
      <c r="I7" s="320"/>
    </row>
    <row r="8" spans="1:9" s="161" customFormat="1" ht="4.5" customHeight="1" x14ac:dyDescent="0.25">
      <c r="A8" s="996" t="s">
        <v>4</v>
      </c>
      <c r="B8" s="999"/>
      <c r="C8" s="988"/>
      <c r="D8" s="988"/>
      <c r="E8" s="991"/>
    </row>
    <row r="9" spans="1:9" s="161" customFormat="1" ht="7.5" customHeight="1" x14ac:dyDescent="0.25">
      <c r="A9" s="996"/>
      <c r="B9" s="999"/>
      <c r="C9" s="988"/>
      <c r="D9" s="988"/>
      <c r="E9" s="991"/>
    </row>
    <row r="10" spans="1:9" s="161" customFormat="1" ht="7.5" customHeight="1" thickBot="1" x14ac:dyDescent="0.3">
      <c r="A10" s="997"/>
      <c r="B10" s="1000"/>
      <c r="C10" s="989"/>
      <c r="D10" s="989"/>
      <c r="E10" s="992"/>
    </row>
    <row r="11" spans="1:9" ht="9" customHeight="1" thickBot="1" x14ac:dyDescent="0.3">
      <c r="A11" s="162"/>
      <c r="B11" s="321" t="s">
        <v>25</v>
      </c>
      <c r="C11" s="239"/>
      <c r="D11" s="165"/>
      <c r="E11" s="166"/>
      <c r="F11" s="167"/>
    </row>
    <row r="12" spans="1:9" s="161" customFormat="1" ht="9.75" customHeight="1" x14ac:dyDescent="0.25">
      <c r="A12" s="187">
        <v>600210101</v>
      </c>
      <c r="B12" s="322" t="s">
        <v>177</v>
      </c>
      <c r="C12" s="243">
        <v>6468876177705</v>
      </c>
      <c r="D12" s="243">
        <v>6843600908855.25</v>
      </c>
      <c r="E12" s="323">
        <v>1.0579273309391422</v>
      </c>
      <c r="F12" s="324"/>
      <c r="G12" s="325"/>
      <c r="H12" s="326"/>
      <c r="I12" s="320"/>
    </row>
    <row r="13" spans="1:9" s="161" customFormat="1" ht="9.75" customHeight="1" x14ac:dyDescent="0.25">
      <c r="A13" s="327">
        <v>600210102</v>
      </c>
      <c r="B13" s="328" t="s">
        <v>178</v>
      </c>
      <c r="C13" s="243">
        <v>2337100456366</v>
      </c>
      <c r="D13" s="243">
        <v>2147112921932</v>
      </c>
      <c r="E13" s="323">
        <v>0.91870801534589785</v>
      </c>
      <c r="F13" s="324"/>
      <c r="G13" s="329"/>
      <c r="H13" s="326"/>
      <c r="I13" s="320"/>
    </row>
    <row r="14" spans="1:9" s="161" customFormat="1" ht="12" customHeight="1" x14ac:dyDescent="0.25">
      <c r="A14" s="327">
        <v>600210103</v>
      </c>
      <c r="B14" s="328" t="s">
        <v>351</v>
      </c>
      <c r="C14" s="243">
        <v>31832217297</v>
      </c>
      <c r="D14" s="243">
        <v>27078481959.77</v>
      </c>
      <c r="E14" s="323">
        <v>0.85066276430332077</v>
      </c>
      <c r="F14" s="324"/>
      <c r="G14" s="329"/>
      <c r="H14" s="326"/>
      <c r="I14" s="320"/>
    </row>
    <row r="15" spans="1:9" s="161" customFormat="1" ht="18" customHeight="1" x14ac:dyDescent="0.25">
      <c r="A15" s="327">
        <v>600210104</v>
      </c>
      <c r="B15" s="330" t="s">
        <v>352</v>
      </c>
      <c r="C15" s="243">
        <v>9485715392</v>
      </c>
      <c r="D15" s="243">
        <v>27828289279.139996</v>
      </c>
      <c r="E15" s="323">
        <v>2.9337048529423129</v>
      </c>
      <c r="F15" s="324"/>
      <c r="G15" s="329"/>
      <c r="H15" s="326"/>
      <c r="I15" s="320"/>
    </row>
    <row r="16" spans="1:9" s="161" customFormat="1" ht="10.5" customHeight="1" x14ac:dyDescent="0.25">
      <c r="A16" s="327">
        <v>600210105</v>
      </c>
      <c r="B16" s="328" t="s">
        <v>179</v>
      </c>
      <c r="C16" s="243">
        <v>201862572798</v>
      </c>
      <c r="D16" s="243">
        <v>253305152093.48999</v>
      </c>
      <c r="E16" s="323">
        <v>1.254839609851637</v>
      </c>
      <c r="F16" s="324"/>
      <c r="G16" s="329"/>
      <c r="H16" s="326"/>
      <c r="I16" s="320"/>
    </row>
    <row r="17" spans="1:10" s="161" customFormat="1" ht="9" customHeight="1" x14ac:dyDescent="0.25">
      <c r="A17" s="327">
        <v>600210106</v>
      </c>
      <c r="B17" s="328" t="s">
        <v>180</v>
      </c>
      <c r="C17" s="243">
        <v>116164940791</v>
      </c>
      <c r="D17" s="243">
        <v>209490274700.40002</v>
      </c>
      <c r="E17" s="323">
        <v>1.8033864027642195</v>
      </c>
      <c r="F17" s="324"/>
      <c r="G17" s="329"/>
      <c r="H17" s="326"/>
      <c r="I17" s="320"/>
    </row>
    <row r="18" spans="1:10" s="161" customFormat="1" ht="9.75" customHeight="1" x14ac:dyDescent="0.25">
      <c r="A18" s="327">
        <v>600210107</v>
      </c>
      <c r="B18" s="328" t="s">
        <v>181</v>
      </c>
      <c r="C18" s="243">
        <v>24372724394</v>
      </c>
      <c r="D18" s="243">
        <v>31404309582.080002</v>
      </c>
      <c r="E18" s="323">
        <v>1.2885022238142165</v>
      </c>
      <c r="F18" s="324"/>
      <c r="G18" s="329"/>
      <c r="H18" s="326"/>
      <c r="I18" s="320"/>
    </row>
    <row r="19" spans="1:10" s="161" customFormat="1" ht="10.5" customHeight="1" x14ac:dyDescent="0.25">
      <c r="A19" s="327">
        <v>600210108</v>
      </c>
      <c r="B19" s="331" t="s">
        <v>353</v>
      </c>
      <c r="C19" s="243">
        <v>641683347892</v>
      </c>
      <c r="D19" s="243">
        <v>641683347892</v>
      </c>
      <c r="E19" s="323">
        <v>1</v>
      </c>
      <c r="F19" s="324"/>
      <c r="G19" s="329"/>
      <c r="H19" s="326"/>
      <c r="I19" s="320"/>
    </row>
    <row r="20" spans="1:10" s="161" customFormat="1" ht="12.75" customHeight="1" x14ac:dyDescent="0.25">
      <c r="A20" s="327">
        <v>600210109</v>
      </c>
      <c r="B20" s="331" t="s">
        <v>301</v>
      </c>
      <c r="C20" s="243">
        <v>5418464234</v>
      </c>
      <c r="D20" s="243">
        <v>5295133990.29</v>
      </c>
      <c r="E20" s="323">
        <v>0.97723889309149214</v>
      </c>
      <c r="F20" s="324"/>
      <c r="G20" s="329"/>
      <c r="H20" s="326"/>
      <c r="I20" s="320"/>
    </row>
    <row r="21" spans="1:10" s="161" customFormat="1" ht="9" customHeight="1" x14ac:dyDescent="0.25">
      <c r="A21" s="327">
        <v>600210110</v>
      </c>
      <c r="B21" s="332" t="s">
        <v>185</v>
      </c>
      <c r="C21" s="243">
        <v>0</v>
      </c>
      <c r="D21" s="243">
        <v>0</v>
      </c>
      <c r="E21" s="323"/>
      <c r="F21" s="324"/>
      <c r="G21" s="329"/>
      <c r="H21" s="326"/>
      <c r="I21" s="320"/>
    </row>
    <row r="22" spans="1:10" s="161" customFormat="1" ht="8.25" customHeight="1" x14ac:dyDescent="0.25">
      <c r="A22" s="333">
        <v>600210111</v>
      </c>
      <c r="B22" s="331" t="s">
        <v>186</v>
      </c>
      <c r="C22" s="243">
        <v>0</v>
      </c>
      <c r="D22" s="243">
        <v>37782670</v>
      </c>
      <c r="E22" s="323"/>
      <c r="F22" s="324"/>
      <c r="G22" s="329"/>
      <c r="H22" s="326"/>
      <c r="I22" s="320"/>
    </row>
    <row r="23" spans="1:10" s="161" customFormat="1" ht="8.25" customHeight="1" x14ac:dyDescent="0.25">
      <c r="A23" s="327">
        <v>600210112</v>
      </c>
      <c r="B23" s="328" t="s">
        <v>312</v>
      </c>
      <c r="C23" s="282">
        <v>0</v>
      </c>
      <c r="D23" s="243">
        <v>0</v>
      </c>
      <c r="E23" s="323"/>
      <c r="F23" s="324"/>
      <c r="G23" s="329"/>
      <c r="H23" s="326"/>
      <c r="I23" s="320"/>
    </row>
    <row r="24" spans="1:10" s="161" customFormat="1" ht="9.75" customHeight="1" thickBot="1" x14ac:dyDescent="0.3">
      <c r="A24" s="333">
        <v>600210113</v>
      </c>
      <c r="B24" s="334" t="s">
        <v>249</v>
      </c>
      <c r="C24" s="280">
        <v>0</v>
      </c>
      <c r="D24" s="243">
        <v>2460952604</v>
      </c>
      <c r="E24" s="323"/>
      <c r="F24" s="324"/>
      <c r="G24" s="329"/>
      <c r="H24" s="326"/>
      <c r="I24" s="320"/>
    </row>
    <row r="25" spans="1:10" s="182" customFormat="1" ht="11.25" customHeight="1" thickBot="1" x14ac:dyDescent="0.3">
      <c r="A25" s="178"/>
      <c r="B25" s="335" t="s">
        <v>354</v>
      </c>
      <c r="C25" s="298">
        <v>9836796616869</v>
      </c>
      <c r="D25" s="336">
        <v>10189297555558.42</v>
      </c>
      <c r="E25" s="337">
        <v>1.0358349320839795</v>
      </c>
      <c r="F25" s="324"/>
      <c r="G25" s="329"/>
      <c r="H25" s="326"/>
      <c r="I25" s="320"/>
      <c r="J25" s="161"/>
    </row>
    <row r="26" spans="1:10" s="161" customFormat="1" ht="9" customHeight="1" thickBot="1" x14ac:dyDescent="0.3">
      <c r="A26" s="338"/>
      <c r="B26" s="321" t="s">
        <v>31</v>
      </c>
      <c r="C26" s="339"/>
      <c r="D26" s="340"/>
      <c r="E26" s="341"/>
      <c r="F26" s="324"/>
      <c r="G26" s="329"/>
      <c r="H26" s="326"/>
      <c r="I26" s="320"/>
    </row>
    <row r="27" spans="1:10" s="161" customFormat="1" ht="12.75" customHeight="1" x14ac:dyDescent="0.25">
      <c r="A27" s="187">
        <v>600210201</v>
      </c>
      <c r="B27" s="342" t="s">
        <v>303</v>
      </c>
      <c r="C27" s="243">
        <v>305604945000</v>
      </c>
      <c r="D27" s="243">
        <v>217535332916.56</v>
      </c>
      <c r="E27" s="323">
        <v>0.71181875972772624</v>
      </c>
      <c r="F27" s="324"/>
      <c r="G27" s="329"/>
      <c r="I27" s="320"/>
    </row>
    <row r="28" spans="1:10" s="161" customFormat="1" ht="8.25" customHeight="1" x14ac:dyDescent="0.25">
      <c r="A28" s="327">
        <v>600210202</v>
      </c>
      <c r="B28" s="330" t="s">
        <v>304</v>
      </c>
      <c r="C28" s="282">
        <v>377188055000</v>
      </c>
      <c r="D28" s="243">
        <v>0</v>
      </c>
      <c r="E28" s="323">
        <v>0</v>
      </c>
      <c r="F28" s="324"/>
      <c r="G28" s="329"/>
      <c r="I28" s="320"/>
    </row>
    <row r="29" spans="1:10" s="161" customFormat="1" ht="11.25" customHeight="1" x14ac:dyDescent="0.25">
      <c r="A29" s="327">
        <v>600210203</v>
      </c>
      <c r="B29" s="328" t="s">
        <v>355</v>
      </c>
      <c r="C29" s="282">
        <v>1371076267799</v>
      </c>
      <c r="D29" s="243">
        <v>1499395949480.3699</v>
      </c>
      <c r="E29" s="323">
        <v>1.0935904768356632</v>
      </c>
      <c r="F29" s="324"/>
      <c r="G29" s="329"/>
      <c r="I29" s="320"/>
    </row>
    <row r="30" spans="1:10" s="161" customFormat="1" ht="9.75" customHeight="1" x14ac:dyDescent="0.25">
      <c r="A30" s="327">
        <v>600210204</v>
      </c>
      <c r="B30" s="328" t="s">
        <v>307</v>
      </c>
      <c r="C30" s="282">
        <v>105309372919</v>
      </c>
      <c r="D30" s="243">
        <v>94515825610.700012</v>
      </c>
      <c r="E30" s="323">
        <v>0.89750629968519535</v>
      </c>
      <c r="F30" s="324"/>
      <c r="G30" s="329"/>
      <c r="I30" s="320"/>
    </row>
    <row r="31" spans="1:10" s="161" customFormat="1" ht="9.75" customHeight="1" x14ac:dyDescent="0.25">
      <c r="A31" s="327">
        <v>600210205</v>
      </c>
      <c r="B31" s="328" t="s">
        <v>308</v>
      </c>
      <c r="C31" s="282">
        <v>3198960275</v>
      </c>
      <c r="D31" s="243">
        <v>3509446097</v>
      </c>
      <c r="E31" s="323">
        <v>1.0970583549994224</v>
      </c>
      <c r="F31" s="324"/>
      <c r="G31" s="329"/>
      <c r="I31" s="320"/>
    </row>
    <row r="32" spans="1:10" s="161" customFormat="1" ht="9.75" customHeight="1" x14ac:dyDescent="0.25">
      <c r="A32" s="327">
        <v>600210206</v>
      </c>
      <c r="B32" s="328" t="s">
        <v>309</v>
      </c>
      <c r="C32" s="282">
        <v>118854908785</v>
      </c>
      <c r="D32" s="243">
        <v>231356896324.5</v>
      </c>
      <c r="E32" s="323">
        <v>1.9465489367629571</v>
      </c>
      <c r="F32" s="324"/>
      <c r="G32" s="329"/>
      <c r="I32" s="320"/>
    </row>
    <row r="33" spans="1:9" s="161" customFormat="1" ht="9.75" customHeight="1" x14ac:dyDescent="0.25">
      <c r="A33" s="327">
        <v>600210207</v>
      </c>
      <c r="B33" s="328" t="s">
        <v>310</v>
      </c>
      <c r="C33" s="282">
        <v>1130090338</v>
      </c>
      <c r="D33" s="243">
        <v>1291933744.4900002</v>
      </c>
      <c r="E33" s="323">
        <v>1.1432128043643182</v>
      </c>
      <c r="F33" s="324"/>
      <c r="G33" s="329"/>
      <c r="I33" s="320"/>
    </row>
    <row r="34" spans="1:9" s="161" customFormat="1" ht="9.75" customHeight="1" x14ac:dyDescent="0.25">
      <c r="A34" s="327">
        <v>600210208</v>
      </c>
      <c r="B34" s="331" t="s">
        <v>356</v>
      </c>
      <c r="C34" s="243">
        <v>287866982905.03003</v>
      </c>
      <c r="D34" s="243">
        <v>287866982905.03003</v>
      </c>
      <c r="E34" s="323">
        <v>1</v>
      </c>
      <c r="F34" s="324"/>
      <c r="G34" s="329"/>
      <c r="I34" s="320"/>
    </row>
    <row r="35" spans="1:9" s="161" customFormat="1" ht="9" customHeight="1" x14ac:dyDescent="0.25">
      <c r="A35" s="327">
        <v>600210209</v>
      </c>
      <c r="B35" s="328" t="s">
        <v>185</v>
      </c>
      <c r="C35" s="243">
        <v>0</v>
      </c>
      <c r="D35" s="243">
        <v>1191739135.4099998</v>
      </c>
      <c r="E35" s="323"/>
      <c r="F35" s="324"/>
      <c r="G35" s="329"/>
      <c r="I35" s="320"/>
    </row>
    <row r="36" spans="1:9" s="161" customFormat="1" ht="9.75" customHeight="1" x14ac:dyDescent="0.25">
      <c r="A36" s="327">
        <v>600210210</v>
      </c>
      <c r="B36" s="328" t="s">
        <v>194</v>
      </c>
      <c r="C36" s="243">
        <v>0</v>
      </c>
      <c r="D36" s="243">
        <v>3121987</v>
      </c>
      <c r="E36" s="323"/>
      <c r="F36" s="324"/>
      <c r="G36" s="329"/>
      <c r="I36" s="320"/>
    </row>
    <row r="37" spans="1:9" s="161" customFormat="1" ht="10.5" customHeight="1" x14ac:dyDescent="0.25">
      <c r="A37" s="343">
        <v>600210211</v>
      </c>
      <c r="B37" s="344" t="s">
        <v>312</v>
      </c>
      <c r="C37" s="345">
        <v>0</v>
      </c>
      <c r="D37" s="243">
        <v>0</v>
      </c>
      <c r="E37" s="323"/>
      <c r="F37" s="324"/>
      <c r="G37" s="329"/>
      <c r="I37" s="320"/>
    </row>
    <row r="38" spans="1:9" s="161" customFormat="1" ht="10.5" customHeight="1" thickBot="1" x14ac:dyDescent="0.3">
      <c r="A38" s="333">
        <v>600210113</v>
      </c>
      <c r="B38" s="332" t="s">
        <v>249</v>
      </c>
      <c r="C38" s="243">
        <v>0</v>
      </c>
      <c r="D38" s="243">
        <v>103111703</v>
      </c>
      <c r="E38" s="323"/>
      <c r="F38" s="324"/>
      <c r="G38" s="329"/>
      <c r="I38" s="320"/>
    </row>
    <row r="39" spans="1:9" s="182" customFormat="1" ht="9.75" customHeight="1" thickBot="1" x14ac:dyDescent="0.3">
      <c r="A39" s="178"/>
      <c r="B39" s="335" t="s">
        <v>357</v>
      </c>
      <c r="C39" s="298">
        <v>2570229583021.0303</v>
      </c>
      <c r="D39" s="298">
        <v>2336770339904.0601</v>
      </c>
      <c r="E39" s="346">
        <v>0.90916794178263105</v>
      </c>
      <c r="F39" s="324"/>
      <c r="G39" s="329"/>
      <c r="I39" s="320"/>
    </row>
    <row r="40" spans="1:9" s="182" customFormat="1" ht="12" customHeight="1" thickBot="1" x14ac:dyDescent="0.3">
      <c r="A40" s="343">
        <v>600210212</v>
      </c>
      <c r="B40" s="197" t="s">
        <v>358</v>
      </c>
      <c r="C40" s="280">
        <v>0</v>
      </c>
      <c r="D40" s="280">
        <v>83386066077.850006</v>
      </c>
      <c r="E40" s="347"/>
      <c r="F40" s="324"/>
      <c r="G40" s="329"/>
      <c r="I40" s="320"/>
    </row>
    <row r="41" spans="1:9" s="182" customFormat="1" ht="12.75" customHeight="1" thickBot="1" x14ac:dyDescent="0.3">
      <c r="A41" s="178"/>
      <c r="B41" s="335" t="s">
        <v>359</v>
      </c>
      <c r="C41" s="298">
        <v>2570229583021.0303</v>
      </c>
      <c r="D41" s="298">
        <v>2420156405981.9102</v>
      </c>
      <c r="E41" s="346">
        <v>0.94161098369168827</v>
      </c>
      <c r="F41" s="324"/>
      <c r="G41" s="329"/>
      <c r="I41" s="320"/>
    </row>
    <row r="42" spans="1:9" s="161" customFormat="1" ht="9" customHeight="1" thickBot="1" x14ac:dyDescent="0.3">
      <c r="A42" s="338"/>
      <c r="B42" s="321" t="s">
        <v>15</v>
      </c>
      <c r="C42" s="339"/>
      <c r="D42" s="336"/>
      <c r="E42" s="348"/>
      <c r="F42" s="324"/>
      <c r="G42" s="329"/>
      <c r="I42" s="320"/>
    </row>
    <row r="43" spans="1:9" s="161" customFormat="1" ht="16.5" customHeight="1" x14ac:dyDescent="0.25">
      <c r="A43" s="187">
        <v>600210301</v>
      </c>
      <c r="B43" s="349" t="s">
        <v>360</v>
      </c>
      <c r="C43" s="243">
        <v>244804217269</v>
      </c>
      <c r="D43" s="243">
        <v>241539720683</v>
      </c>
      <c r="E43" s="323">
        <v>0.98666486785882102</v>
      </c>
      <c r="F43" s="324"/>
      <c r="G43" s="329"/>
      <c r="I43" s="320"/>
    </row>
    <row r="44" spans="1:9" s="161" customFormat="1" ht="14.25" customHeight="1" x14ac:dyDescent="0.25">
      <c r="A44" s="327">
        <v>600210302</v>
      </c>
      <c r="B44" s="331" t="s">
        <v>361</v>
      </c>
      <c r="C44" s="243">
        <v>104626051938</v>
      </c>
      <c r="D44" s="243">
        <v>104016534025</v>
      </c>
      <c r="E44" s="323">
        <v>0.99417431985906157</v>
      </c>
      <c r="F44" s="324"/>
      <c r="G44" s="329"/>
      <c r="I44" s="320"/>
    </row>
    <row r="45" spans="1:9" s="161" customFormat="1" ht="9.75" customHeight="1" x14ac:dyDescent="0.25">
      <c r="A45" s="327">
        <v>600210303</v>
      </c>
      <c r="B45" s="328" t="s">
        <v>198</v>
      </c>
      <c r="C45" s="243">
        <v>7983373226</v>
      </c>
      <c r="D45" s="243">
        <v>7942405554.1100006</v>
      </c>
      <c r="E45" s="323">
        <v>0.99486837571910369</v>
      </c>
      <c r="F45" s="324"/>
      <c r="G45" s="329"/>
      <c r="I45" s="320"/>
    </row>
    <row r="46" spans="1:9" s="161" customFormat="1" ht="9.75" customHeight="1" x14ac:dyDescent="0.25">
      <c r="A46" s="327">
        <v>600210304</v>
      </c>
      <c r="B46" s="328" t="s">
        <v>199</v>
      </c>
      <c r="C46" s="243">
        <v>1300000000</v>
      </c>
      <c r="D46" s="243">
        <v>2413363880</v>
      </c>
      <c r="E46" s="323">
        <v>1.8564337538461539</v>
      </c>
      <c r="F46" s="324"/>
      <c r="G46" s="329"/>
      <c r="I46" s="320"/>
    </row>
    <row r="47" spans="1:9" s="161" customFormat="1" ht="12" customHeight="1" x14ac:dyDescent="0.25">
      <c r="A47" s="327">
        <v>600210305</v>
      </c>
      <c r="B47" s="328" t="s">
        <v>18</v>
      </c>
      <c r="C47" s="243">
        <v>11880260942</v>
      </c>
      <c r="D47" s="243">
        <v>19266327891.490002</v>
      </c>
      <c r="E47" s="323">
        <v>1.6217091514697475</v>
      </c>
      <c r="F47" s="324"/>
      <c r="G47" s="329"/>
      <c r="I47" s="320"/>
    </row>
    <row r="48" spans="1:9" s="161" customFormat="1" ht="12" customHeight="1" x14ac:dyDescent="0.25">
      <c r="A48" s="327">
        <v>600210306</v>
      </c>
      <c r="B48" s="331" t="s">
        <v>356</v>
      </c>
      <c r="C48" s="243">
        <v>16330419808</v>
      </c>
      <c r="D48" s="243">
        <v>16330419808</v>
      </c>
      <c r="E48" s="323">
        <v>1</v>
      </c>
      <c r="F48" s="324"/>
      <c r="G48" s="329"/>
      <c r="I48" s="320"/>
    </row>
    <row r="49" spans="1:9" s="161" customFormat="1" ht="8.25" customHeight="1" x14ac:dyDescent="0.25">
      <c r="A49" s="327">
        <v>600210307</v>
      </c>
      <c r="B49" s="328" t="s">
        <v>318</v>
      </c>
      <c r="C49" s="243">
        <v>815817427</v>
      </c>
      <c r="D49" s="243">
        <v>342615128.55000001</v>
      </c>
      <c r="E49" s="323">
        <v>0.41996544473179048</v>
      </c>
      <c r="F49" s="324"/>
      <c r="G49" s="329"/>
      <c r="I49" s="320"/>
    </row>
    <row r="50" spans="1:9" s="161" customFormat="1" ht="12" customHeight="1" x14ac:dyDescent="0.25">
      <c r="A50" s="327">
        <v>600210309</v>
      </c>
      <c r="B50" s="331" t="s">
        <v>185</v>
      </c>
      <c r="C50" s="243">
        <v>0</v>
      </c>
      <c r="D50" s="243">
        <v>0</v>
      </c>
      <c r="E50" s="323"/>
      <c r="F50" s="324"/>
      <c r="G50" s="329"/>
      <c r="I50" s="320"/>
    </row>
    <row r="51" spans="1:9" s="161" customFormat="1" ht="9" customHeight="1" x14ac:dyDescent="0.25">
      <c r="A51" s="327">
        <v>600210310</v>
      </c>
      <c r="B51" s="350" t="s">
        <v>186</v>
      </c>
      <c r="C51" s="243">
        <v>0</v>
      </c>
      <c r="D51" s="243">
        <v>3755785.76</v>
      </c>
      <c r="E51" s="323"/>
      <c r="F51" s="324"/>
      <c r="G51" s="329"/>
      <c r="I51" s="320"/>
    </row>
    <row r="52" spans="1:9" s="161" customFormat="1" ht="11.25" customHeight="1" x14ac:dyDescent="0.25">
      <c r="A52" s="187">
        <v>600210311</v>
      </c>
      <c r="B52" s="331" t="s">
        <v>320</v>
      </c>
      <c r="C52" s="243">
        <v>0</v>
      </c>
      <c r="D52" s="243">
        <v>422964098</v>
      </c>
      <c r="E52" s="323"/>
      <c r="F52" s="324"/>
      <c r="G52" s="329"/>
      <c r="I52" s="320"/>
    </row>
    <row r="53" spans="1:9" s="161" customFormat="1" ht="10.5" customHeight="1" x14ac:dyDescent="0.25">
      <c r="A53" s="327">
        <v>600210313</v>
      </c>
      <c r="B53" s="331" t="s">
        <v>249</v>
      </c>
      <c r="C53" s="282">
        <v>0</v>
      </c>
      <c r="D53" s="243">
        <v>84615505</v>
      </c>
      <c r="E53" s="323"/>
      <c r="F53" s="324"/>
      <c r="G53" s="329"/>
      <c r="I53" s="320"/>
    </row>
    <row r="54" spans="1:9" s="161" customFormat="1" ht="12" customHeight="1" thickBot="1" x14ac:dyDescent="0.3">
      <c r="A54" s="343">
        <v>600210314</v>
      </c>
      <c r="B54" s="334" t="s">
        <v>362</v>
      </c>
      <c r="C54" s="280">
        <v>10000000000</v>
      </c>
      <c r="D54" s="243">
        <v>0</v>
      </c>
      <c r="E54" s="323">
        <v>0</v>
      </c>
      <c r="F54" s="324"/>
      <c r="G54" s="329"/>
      <c r="I54" s="320"/>
    </row>
    <row r="55" spans="1:9" s="161" customFormat="1" ht="10.5" customHeight="1" thickBot="1" x14ac:dyDescent="0.3">
      <c r="A55" s="206"/>
      <c r="B55" s="335" t="s">
        <v>363</v>
      </c>
      <c r="C55" s="298">
        <v>397740140610</v>
      </c>
      <c r="D55" s="298">
        <v>392362722358.90997</v>
      </c>
      <c r="E55" s="346">
        <v>0.98648007152900663</v>
      </c>
      <c r="F55" s="324"/>
      <c r="G55" s="329"/>
      <c r="I55" s="320"/>
    </row>
    <row r="56" spans="1:9" s="161" customFormat="1" ht="9" customHeight="1" thickBot="1" x14ac:dyDescent="0.3">
      <c r="A56" s="351"/>
      <c r="B56" s="321" t="s">
        <v>38</v>
      </c>
      <c r="C56" s="352"/>
      <c r="D56" s="353"/>
      <c r="E56" s="354"/>
      <c r="F56" s="324"/>
      <c r="G56" s="329"/>
      <c r="I56" s="320"/>
    </row>
    <row r="57" spans="1:9" s="161" customFormat="1" ht="10.5" customHeight="1" x14ac:dyDescent="0.25">
      <c r="A57" s="327">
        <v>600210401</v>
      </c>
      <c r="B57" s="328" t="s">
        <v>201</v>
      </c>
      <c r="C57" s="355">
        <v>51534222460</v>
      </c>
      <c r="D57" s="243">
        <v>156467040395.53</v>
      </c>
      <c r="E57" s="323">
        <v>3.0361773774112355</v>
      </c>
      <c r="F57" s="324"/>
      <c r="G57" s="329"/>
      <c r="I57" s="320"/>
    </row>
    <row r="58" spans="1:9" s="161" customFormat="1" ht="9.75" customHeight="1" x14ac:dyDescent="0.25">
      <c r="A58" s="327">
        <v>600210402</v>
      </c>
      <c r="B58" s="328" t="s">
        <v>202</v>
      </c>
      <c r="C58" s="355">
        <v>44039428708</v>
      </c>
      <c r="D58" s="243">
        <v>394421040729.57996</v>
      </c>
      <c r="E58" s="323">
        <v>8.9560889480369497</v>
      </c>
      <c r="F58" s="324"/>
      <c r="G58" s="329"/>
      <c r="I58" s="320"/>
    </row>
    <row r="59" spans="1:9" s="161" customFormat="1" ht="12" customHeight="1" x14ac:dyDescent="0.25">
      <c r="A59" s="327">
        <v>600210403</v>
      </c>
      <c r="B59" s="331" t="s">
        <v>204</v>
      </c>
      <c r="C59" s="356">
        <v>0</v>
      </c>
      <c r="D59" s="243">
        <v>449517725.65999997</v>
      </c>
      <c r="E59" s="323"/>
      <c r="F59" s="324"/>
      <c r="G59" s="329"/>
      <c r="I59" s="320"/>
    </row>
    <row r="60" spans="1:9" s="161" customFormat="1" ht="9.75" customHeight="1" x14ac:dyDescent="0.25">
      <c r="A60" s="327">
        <v>600210407</v>
      </c>
      <c r="B60" s="328" t="s">
        <v>18</v>
      </c>
      <c r="C60" s="355">
        <v>10926348832</v>
      </c>
      <c r="D60" s="243">
        <v>203740128626.41998</v>
      </c>
      <c r="E60" s="323">
        <v>18.646679852443135</v>
      </c>
      <c r="F60" s="324"/>
      <c r="G60" s="329"/>
      <c r="I60" s="320"/>
    </row>
    <row r="61" spans="1:9" s="161" customFormat="1" ht="10.5" customHeight="1" x14ac:dyDescent="0.25">
      <c r="A61" s="327">
        <v>600210408</v>
      </c>
      <c r="B61" s="332" t="s">
        <v>364</v>
      </c>
      <c r="C61" s="357">
        <v>0</v>
      </c>
      <c r="D61" s="243">
        <v>0</v>
      </c>
      <c r="E61" s="323"/>
      <c r="F61" s="324"/>
      <c r="G61" s="329"/>
      <c r="I61" s="320"/>
    </row>
    <row r="62" spans="1:9" s="161" customFormat="1" ht="10.5" customHeight="1" x14ac:dyDescent="0.25">
      <c r="A62" s="327">
        <v>600210409</v>
      </c>
      <c r="B62" s="331" t="s">
        <v>185</v>
      </c>
      <c r="C62" s="357">
        <v>0</v>
      </c>
      <c r="D62" s="243">
        <v>0</v>
      </c>
      <c r="E62" s="323"/>
      <c r="F62" s="324"/>
      <c r="G62" s="329"/>
      <c r="I62" s="320"/>
    </row>
    <row r="63" spans="1:9" s="161" customFormat="1" ht="10.5" customHeight="1" x14ac:dyDescent="0.25">
      <c r="A63" s="327">
        <v>600210410</v>
      </c>
      <c r="B63" s="331" t="s">
        <v>365</v>
      </c>
      <c r="C63" s="357">
        <v>0</v>
      </c>
      <c r="D63" s="243">
        <v>0</v>
      </c>
      <c r="E63" s="323"/>
      <c r="F63" s="324"/>
      <c r="G63" s="329"/>
      <c r="I63" s="320"/>
    </row>
    <row r="64" spans="1:9" s="161" customFormat="1" ht="10.5" customHeight="1" x14ac:dyDescent="0.25">
      <c r="A64" s="327">
        <v>600210411</v>
      </c>
      <c r="B64" s="331" t="s">
        <v>366</v>
      </c>
      <c r="C64" s="357">
        <v>0</v>
      </c>
      <c r="D64" s="243">
        <v>2976891385.9700003</v>
      </c>
      <c r="E64" s="323"/>
      <c r="F64" s="324"/>
      <c r="G64" s="329"/>
      <c r="I64" s="320"/>
    </row>
    <row r="65" spans="1:44" s="161" customFormat="1" ht="10.5" customHeight="1" x14ac:dyDescent="0.25">
      <c r="A65" s="343">
        <v>600210412</v>
      </c>
      <c r="B65" s="331" t="s">
        <v>205</v>
      </c>
      <c r="C65" s="356">
        <v>0</v>
      </c>
      <c r="D65" s="243">
        <v>128253405.42</v>
      </c>
      <c r="E65" s="323"/>
      <c r="F65" s="324"/>
      <c r="G65" s="329"/>
      <c r="I65" s="320"/>
    </row>
    <row r="66" spans="1:44" s="161" customFormat="1" ht="16.5" customHeight="1" thickBot="1" x14ac:dyDescent="0.3">
      <c r="A66" s="327">
        <v>600210413</v>
      </c>
      <c r="B66" s="332" t="s">
        <v>367</v>
      </c>
      <c r="C66" s="358">
        <v>50000000000</v>
      </c>
      <c r="D66" s="243">
        <v>50000000000</v>
      </c>
      <c r="E66" s="323">
        <v>1</v>
      </c>
      <c r="F66" s="324"/>
      <c r="G66" s="329"/>
      <c r="I66" s="320"/>
    </row>
    <row r="67" spans="1:44" s="161" customFormat="1" ht="14.25" customHeight="1" thickBot="1" x14ac:dyDescent="0.3">
      <c r="A67" s="351"/>
      <c r="B67" s="359" t="s">
        <v>97</v>
      </c>
      <c r="C67" s="298">
        <v>156500000000</v>
      </c>
      <c r="D67" s="298">
        <v>808182872268.57996</v>
      </c>
      <c r="E67" s="346">
        <v>5.164107810022875</v>
      </c>
      <c r="F67" s="324"/>
      <c r="G67" s="329"/>
      <c r="I67" s="320"/>
    </row>
    <row r="68" spans="1:44" s="161" customFormat="1" ht="15" customHeight="1" thickBot="1" x14ac:dyDescent="0.3">
      <c r="A68" s="206"/>
      <c r="B68" s="360" t="s">
        <v>43</v>
      </c>
      <c r="C68" s="298">
        <v>12961266340500.031</v>
      </c>
      <c r="D68" s="298">
        <v>13809999556167.82</v>
      </c>
      <c r="E68" s="346">
        <v>1.0654822756797886</v>
      </c>
      <c r="F68" s="324"/>
      <c r="G68" s="329"/>
      <c r="I68" s="320"/>
    </row>
    <row r="69" spans="1:44" s="161" customFormat="1" ht="12.75" customHeight="1" x14ac:dyDescent="0.25">
      <c r="A69" s="994"/>
      <c r="B69" s="956"/>
      <c r="C69" s="956"/>
      <c r="D69" s="956"/>
      <c r="E69" s="956"/>
      <c r="F69" s="326"/>
    </row>
    <row r="70" spans="1:44" s="161" customFormat="1" x14ac:dyDescent="0.25">
      <c r="A70" s="993"/>
      <c r="B70" s="993"/>
      <c r="C70" s="993"/>
      <c r="D70" s="993"/>
      <c r="E70" s="993"/>
      <c r="F70" s="993"/>
      <c r="G70" s="993"/>
      <c r="H70" s="993"/>
      <c r="I70" s="993"/>
      <c r="J70" s="993"/>
      <c r="K70" s="993"/>
      <c r="L70" s="993"/>
      <c r="M70" s="993"/>
      <c r="N70" s="993"/>
      <c r="O70" s="993"/>
      <c r="P70" s="993"/>
      <c r="Q70" s="993"/>
      <c r="R70" s="993"/>
      <c r="S70" s="993"/>
      <c r="T70" s="993"/>
      <c r="U70" s="993"/>
      <c r="V70" s="993"/>
      <c r="W70" s="993"/>
      <c r="X70" s="993"/>
      <c r="Y70" s="993"/>
      <c r="Z70" s="993"/>
      <c r="AA70" s="993"/>
      <c r="AB70" s="993"/>
      <c r="AC70" s="993"/>
      <c r="AD70" s="993"/>
      <c r="AE70" s="993"/>
      <c r="AF70" s="993"/>
      <c r="AG70" s="993"/>
      <c r="AH70" s="993"/>
      <c r="AI70" s="993"/>
      <c r="AJ70" s="993"/>
      <c r="AK70" s="993"/>
      <c r="AL70" s="993"/>
      <c r="AM70" s="993"/>
      <c r="AN70" s="993"/>
      <c r="AO70" s="993"/>
      <c r="AP70" s="993"/>
      <c r="AQ70" s="993"/>
      <c r="AR70" s="993"/>
    </row>
    <row r="71" spans="1:44" s="161" customFormat="1" x14ac:dyDescent="0.25">
      <c r="A71" s="361"/>
      <c r="B71" s="362"/>
      <c r="E71" s="363"/>
    </row>
    <row r="72" spans="1:44" s="161" customFormat="1" x14ac:dyDescent="0.25">
      <c r="A72" s="361"/>
      <c r="B72" s="362"/>
      <c r="D72" s="326"/>
      <c r="E72" s="363"/>
    </row>
    <row r="73" spans="1:44" s="161" customFormat="1" x14ac:dyDescent="0.25">
      <c r="A73" s="361"/>
      <c r="D73" s="320"/>
      <c r="E73" s="363"/>
    </row>
    <row r="74" spans="1:44" s="161" customFormat="1" x14ac:dyDescent="0.25">
      <c r="A74" s="361"/>
      <c r="D74" s="320"/>
      <c r="E74" s="363"/>
    </row>
    <row r="75" spans="1:44" s="161" customFormat="1" x14ac:dyDescent="0.25">
      <c r="A75" s="361"/>
      <c r="D75" s="320"/>
      <c r="E75" s="363"/>
    </row>
    <row r="76" spans="1:44" s="161" customFormat="1" x14ac:dyDescent="0.25">
      <c r="A76" s="361"/>
      <c r="D76" s="320"/>
      <c r="E76" s="363"/>
    </row>
    <row r="77" spans="1:44" s="161" customFormat="1" x14ac:dyDescent="0.25">
      <c r="A77" s="361"/>
      <c r="D77" s="320"/>
      <c r="E77" s="363"/>
    </row>
    <row r="78" spans="1:44" s="161" customFormat="1" x14ac:dyDescent="0.25">
      <c r="A78" s="361"/>
      <c r="D78" s="320"/>
      <c r="E78" s="363"/>
    </row>
    <row r="79" spans="1:44" s="161" customFormat="1" x14ac:dyDescent="0.25">
      <c r="A79" s="361"/>
      <c r="D79" s="320"/>
      <c r="E79" s="363"/>
    </row>
    <row r="80" spans="1:44" s="161" customFormat="1" x14ac:dyDescent="0.25">
      <c r="A80" s="361"/>
      <c r="D80" s="320"/>
      <c r="E80" s="363"/>
    </row>
    <row r="81" spans="1:5" s="161" customFormat="1" x14ac:dyDescent="0.25">
      <c r="A81" s="361"/>
      <c r="D81" s="320"/>
      <c r="E81" s="363"/>
    </row>
    <row r="82" spans="1:5" s="161" customFormat="1" x14ac:dyDescent="0.25">
      <c r="A82" s="361"/>
      <c r="D82" s="320"/>
      <c r="E82" s="363"/>
    </row>
    <row r="83" spans="1:5" s="161" customFormat="1" x14ac:dyDescent="0.25">
      <c r="A83" s="361"/>
      <c r="D83" s="320"/>
      <c r="E83" s="363"/>
    </row>
    <row r="84" spans="1:5" s="161" customFormat="1" x14ac:dyDescent="0.25">
      <c r="A84" s="361"/>
      <c r="D84" s="320"/>
      <c r="E84" s="363"/>
    </row>
    <row r="85" spans="1:5" s="161" customFormat="1" x14ac:dyDescent="0.25">
      <c r="A85" s="361"/>
      <c r="D85" s="320"/>
      <c r="E85" s="363"/>
    </row>
    <row r="86" spans="1:5" s="161" customFormat="1" x14ac:dyDescent="0.25">
      <c r="A86" s="361"/>
      <c r="D86" s="320"/>
      <c r="E86" s="363"/>
    </row>
    <row r="87" spans="1:5" s="161" customFormat="1" x14ac:dyDescent="0.25">
      <c r="A87" s="361"/>
      <c r="D87" s="320"/>
      <c r="E87" s="363"/>
    </row>
    <row r="88" spans="1:5" s="161" customFormat="1" x14ac:dyDescent="0.25">
      <c r="A88" s="361"/>
      <c r="D88" s="320"/>
      <c r="E88" s="363"/>
    </row>
    <row r="89" spans="1:5" s="161" customFormat="1" x14ac:dyDescent="0.25">
      <c r="A89" s="361"/>
      <c r="D89" s="320"/>
      <c r="E89" s="363"/>
    </row>
    <row r="90" spans="1:5" s="161" customFormat="1" x14ac:dyDescent="0.25">
      <c r="A90" s="361"/>
      <c r="D90" s="320"/>
      <c r="E90" s="363"/>
    </row>
    <row r="91" spans="1:5" s="161" customFormat="1" x14ac:dyDescent="0.25">
      <c r="A91" s="361"/>
      <c r="D91" s="320"/>
      <c r="E91" s="363"/>
    </row>
    <row r="92" spans="1:5" s="161" customFormat="1" x14ac:dyDescent="0.25">
      <c r="A92" s="361"/>
      <c r="E92" s="363"/>
    </row>
    <row r="93" spans="1:5" s="161" customFormat="1" x14ac:dyDescent="0.25">
      <c r="A93" s="361"/>
      <c r="E93" s="363"/>
    </row>
    <row r="94" spans="1:5" s="161" customFormat="1" x14ac:dyDescent="0.25">
      <c r="A94" s="361"/>
      <c r="E94" s="363"/>
    </row>
    <row r="95" spans="1:5" s="161" customFormat="1" x14ac:dyDescent="0.25">
      <c r="A95" s="361"/>
      <c r="E95" s="365"/>
    </row>
    <row r="96" spans="1:5" s="161" customFormat="1" x14ac:dyDescent="0.25">
      <c r="A96" s="361"/>
      <c r="E96" s="365"/>
    </row>
    <row r="97" spans="1:5" s="161" customFormat="1" x14ac:dyDescent="0.25">
      <c r="A97" s="361"/>
      <c r="E97" s="365"/>
    </row>
    <row r="98" spans="1:5" s="161" customFormat="1" x14ac:dyDescent="0.25">
      <c r="A98" s="361"/>
      <c r="E98" s="365"/>
    </row>
    <row r="99" spans="1:5" s="161" customFormat="1" x14ac:dyDescent="0.25">
      <c r="A99" s="361"/>
      <c r="E99" s="365"/>
    </row>
    <row r="100" spans="1:5" s="161" customFormat="1" x14ac:dyDescent="0.25">
      <c r="E100" s="365"/>
    </row>
    <row r="101" spans="1:5" s="161" customFormat="1" x14ac:dyDescent="0.25">
      <c r="E101" s="365"/>
    </row>
    <row r="102" spans="1:5" s="161" customFormat="1" x14ac:dyDescent="0.25">
      <c r="E102" s="365"/>
    </row>
    <row r="103" spans="1:5" s="161" customFormat="1" x14ac:dyDescent="0.25">
      <c r="A103" s="366"/>
      <c r="E103" s="365"/>
    </row>
    <row r="104" spans="1:5" s="161" customFormat="1" x14ac:dyDescent="0.25">
      <c r="A104" s="329"/>
      <c r="E104" s="365"/>
    </row>
    <row r="105" spans="1:5" s="161" customFormat="1" x14ac:dyDescent="0.25">
      <c r="A105" s="366"/>
      <c r="E105" s="365"/>
    </row>
    <row r="106" spans="1:5" s="161" customFormat="1" x14ac:dyDescent="0.25">
      <c r="A106" s="367"/>
      <c r="E106" s="365"/>
    </row>
    <row r="107" spans="1:5" s="161" customFormat="1" x14ac:dyDescent="0.25">
      <c r="E107" s="365"/>
    </row>
    <row r="108" spans="1:5" s="161" customFormat="1" x14ac:dyDescent="0.25">
      <c r="A108" s="367"/>
      <c r="E108" s="365"/>
    </row>
    <row r="109" spans="1:5" s="161" customFormat="1" x14ac:dyDescent="0.25">
      <c r="E109" s="365"/>
    </row>
    <row r="110" spans="1:5" s="161" customFormat="1" x14ac:dyDescent="0.25">
      <c r="E110" s="365"/>
    </row>
    <row r="111" spans="1:5" s="161" customFormat="1" x14ac:dyDescent="0.25">
      <c r="E111" s="365"/>
    </row>
    <row r="112" spans="1:5" s="161" customFormat="1" x14ac:dyDescent="0.25">
      <c r="E112" s="365"/>
    </row>
    <row r="113" spans="1:5" s="161" customFormat="1" x14ac:dyDescent="0.25">
      <c r="E113" s="365"/>
    </row>
    <row r="114" spans="1:5" s="161" customFormat="1" ht="12.75" x14ac:dyDescent="0.2">
      <c r="B114" s="364"/>
      <c r="C114" s="326"/>
      <c r="E114" s="365"/>
    </row>
    <row r="115" spans="1:5" s="161" customFormat="1" x14ac:dyDescent="0.25">
      <c r="E115" s="365"/>
    </row>
    <row r="116" spans="1:5" s="161" customFormat="1" x14ac:dyDescent="0.25">
      <c r="E116" s="365"/>
    </row>
    <row r="117" spans="1:5" s="161" customFormat="1" x14ac:dyDescent="0.25">
      <c r="E117" s="363"/>
    </row>
    <row r="118" spans="1:5" s="161" customFormat="1" x14ac:dyDescent="0.25">
      <c r="A118" s="366"/>
      <c r="E118" s="363"/>
    </row>
    <row r="119" spans="1:5" s="161" customFormat="1" x14ac:dyDescent="0.25">
      <c r="A119" s="329"/>
      <c r="E119" s="363"/>
    </row>
    <row r="120" spans="1:5" s="161" customFormat="1" x14ac:dyDescent="0.25">
      <c r="A120" s="366"/>
      <c r="E120" s="363"/>
    </row>
    <row r="121" spans="1:5" s="161" customFormat="1" x14ac:dyDescent="0.25">
      <c r="A121" s="367"/>
      <c r="E121" s="363"/>
    </row>
    <row r="122" spans="1:5" s="161" customFormat="1" x14ac:dyDescent="0.25">
      <c r="A122" s="361"/>
      <c r="E122" s="363"/>
    </row>
    <row r="123" spans="1:5" s="161" customFormat="1" x14ac:dyDescent="0.25">
      <c r="A123" s="361"/>
      <c r="E123" s="365"/>
    </row>
    <row r="124" spans="1:5" s="161" customFormat="1" x14ac:dyDescent="0.25">
      <c r="A124" s="361"/>
      <c r="E124" s="365"/>
    </row>
    <row r="125" spans="1:5" s="161" customFormat="1" x14ac:dyDescent="0.25">
      <c r="A125" s="361"/>
      <c r="E125" s="365"/>
    </row>
    <row r="126" spans="1:5" s="161" customFormat="1" x14ac:dyDescent="0.25">
      <c r="A126" s="361"/>
      <c r="E126" s="365"/>
    </row>
    <row r="127" spans="1:5" s="161" customFormat="1" x14ac:dyDescent="0.25">
      <c r="A127" s="361"/>
      <c r="E127" s="365"/>
    </row>
    <row r="128" spans="1:5" s="161" customFormat="1" x14ac:dyDescent="0.25">
      <c r="A128" s="361"/>
      <c r="E128" s="365"/>
    </row>
    <row r="129" spans="1:5" s="161" customFormat="1" x14ac:dyDescent="0.25">
      <c r="A129" s="361"/>
      <c r="E129" s="365"/>
    </row>
    <row r="130" spans="1:5" s="161" customFormat="1" x14ac:dyDescent="0.25">
      <c r="A130" s="361"/>
      <c r="E130" s="365"/>
    </row>
    <row r="131" spans="1:5" s="161" customFormat="1" x14ac:dyDescent="0.25">
      <c r="A131" s="361"/>
      <c r="E131" s="365"/>
    </row>
    <row r="132" spans="1:5" s="161" customFormat="1" x14ac:dyDescent="0.25">
      <c r="A132" s="361"/>
      <c r="E132" s="365"/>
    </row>
    <row r="133" spans="1:5" s="161" customFormat="1" x14ac:dyDescent="0.25">
      <c r="A133" s="361"/>
      <c r="E133" s="365"/>
    </row>
    <row r="134" spans="1:5" s="161" customFormat="1" x14ac:dyDescent="0.25">
      <c r="A134" s="361"/>
      <c r="E134" s="365"/>
    </row>
    <row r="135" spans="1:5" s="161" customFormat="1" x14ac:dyDescent="0.25">
      <c r="A135" s="361"/>
      <c r="E135" s="365"/>
    </row>
    <row r="136" spans="1:5" s="161" customFormat="1" x14ac:dyDescent="0.25">
      <c r="A136" s="361"/>
      <c r="E136" s="365"/>
    </row>
    <row r="137" spans="1:5" s="161" customFormat="1" x14ac:dyDescent="0.25">
      <c r="A137" s="361"/>
      <c r="E137" s="365"/>
    </row>
    <row r="138" spans="1:5" s="161" customFormat="1" x14ac:dyDescent="0.25">
      <c r="A138" s="361"/>
      <c r="E138" s="365"/>
    </row>
    <row r="139" spans="1:5" s="161" customFormat="1" x14ac:dyDescent="0.25">
      <c r="A139" s="361"/>
      <c r="E139" s="365"/>
    </row>
    <row r="140" spans="1:5" s="161" customFormat="1" x14ac:dyDescent="0.25">
      <c r="A140" s="361"/>
      <c r="E140" s="365"/>
    </row>
    <row r="141" spans="1:5" s="161" customFormat="1" x14ac:dyDescent="0.25">
      <c r="A141" s="361"/>
      <c r="E141" s="365"/>
    </row>
    <row r="142" spans="1:5" s="161" customFormat="1" x14ac:dyDescent="0.25">
      <c r="A142" s="361"/>
      <c r="E142" s="365"/>
    </row>
    <row r="143" spans="1:5" s="161" customFormat="1" x14ac:dyDescent="0.25">
      <c r="A143" s="361"/>
      <c r="E143" s="365"/>
    </row>
    <row r="144" spans="1:5" s="161" customFormat="1" x14ac:dyDescent="0.25">
      <c r="A144" s="361"/>
      <c r="E144" s="365"/>
    </row>
    <row r="145" spans="1:5" s="161" customFormat="1" x14ac:dyDescent="0.25">
      <c r="A145" s="361"/>
      <c r="E145" s="365"/>
    </row>
    <row r="146" spans="1:5" s="161" customFormat="1" x14ac:dyDescent="0.25">
      <c r="A146" s="361"/>
      <c r="E146" s="365"/>
    </row>
    <row r="147" spans="1:5" s="161" customFormat="1" x14ac:dyDescent="0.25">
      <c r="A147" s="361"/>
      <c r="E147" s="365"/>
    </row>
    <row r="148" spans="1:5" s="161" customFormat="1" x14ac:dyDescent="0.25">
      <c r="A148" s="361"/>
      <c r="E148" s="365"/>
    </row>
    <row r="149" spans="1:5" s="161" customFormat="1" x14ac:dyDescent="0.25">
      <c r="A149" s="361"/>
      <c r="E149" s="365"/>
    </row>
    <row r="150" spans="1:5" s="161" customFormat="1" x14ac:dyDescent="0.25">
      <c r="A150" s="361"/>
      <c r="E150" s="365"/>
    </row>
    <row r="151" spans="1:5" s="161" customFormat="1" x14ac:dyDescent="0.25">
      <c r="A151" s="361"/>
      <c r="E151" s="365"/>
    </row>
    <row r="152" spans="1:5" s="161" customFormat="1" x14ac:dyDescent="0.25">
      <c r="A152" s="361"/>
      <c r="E152" s="365"/>
    </row>
    <row r="153" spans="1:5" s="161" customFormat="1" x14ac:dyDescent="0.25">
      <c r="A153" s="361"/>
      <c r="E153" s="365"/>
    </row>
    <row r="154" spans="1:5" s="161" customFormat="1" x14ac:dyDescent="0.25">
      <c r="A154" s="361"/>
      <c r="E154" s="365"/>
    </row>
    <row r="155" spans="1:5" s="161" customFormat="1" x14ac:dyDescent="0.25">
      <c r="A155" s="361"/>
      <c r="E155" s="365"/>
    </row>
    <row r="156" spans="1:5" s="161" customFormat="1" x14ac:dyDescent="0.25">
      <c r="A156" s="361"/>
      <c r="E156" s="365"/>
    </row>
    <row r="157" spans="1:5" s="161" customFormat="1" x14ac:dyDescent="0.25">
      <c r="A157" s="361"/>
      <c r="E157" s="365"/>
    </row>
    <row r="158" spans="1:5" s="161" customFormat="1" x14ac:dyDescent="0.25">
      <c r="A158" s="361"/>
      <c r="E158" s="365"/>
    </row>
    <row r="159" spans="1:5" s="161" customFormat="1" x14ac:dyDescent="0.25">
      <c r="A159" s="361"/>
      <c r="E159" s="365"/>
    </row>
    <row r="160" spans="1:5" s="161" customFormat="1" x14ac:dyDescent="0.25">
      <c r="A160" s="361"/>
      <c r="E160" s="365"/>
    </row>
    <row r="161" spans="1:5" s="161" customFormat="1" x14ac:dyDescent="0.25">
      <c r="A161" s="361"/>
      <c r="E161" s="365"/>
    </row>
    <row r="162" spans="1:5" s="161" customFormat="1" x14ac:dyDescent="0.25">
      <c r="A162" s="361"/>
      <c r="E162" s="365"/>
    </row>
    <row r="163" spans="1:5" s="161" customFormat="1" x14ac:dyDescent="0.25">
      <c r="A163" s="361"/>
      <c r="E163" s="365"/>
    </row>
    <row r="164" spans="1:5" s="161" customFormat="1" x14ac:dyDescent="0.25">
      <c r="A164" s="361"/>
      <c r="E164" s="365"/>
    </row>
    <row r="165" spans="1:5" s="161" customFormat="1" x14ac:dyDescent="0.25">
      <c r="A165" s="361"/>
      <c r="E165" s="365"/>
    </row>
    <row r="166" spans="1:5" s="161" customFormat="1" x14ac:dyDescent="0.25">
      <c r="A166" s="361"/>
      <c r="E166" s="365"/>
    </row>
    <row r="167" spans="1:5" s="161" customFormat="1" x14ac:dyDescent="0.25">
      <c r="A167" s="361"/>
      <c r="E167" s="365"/>
    </row>
    <row r="168" spans="1:5" s="161" customFormat="1" x14ac:dyDescent="0.25">
      <c r="A168" s="361"/>
      <c r="E168" s="365"/>
    </row>
    <row r="169" spans="1:5" s="161" customFormat="1" x14ac:dyDescent="0.25">
      <c r="A169" s="361"/>
      <c r="E169" s="365"/>
    </row>
    <row r="170" spans="1:5" s="161" customFormat="1" x14ac:dyDescent="0.25">
      <c r="A170" s="361"/>
      <c r="E170" s="365"/>
    </row>
    <row r="171" spans="1:5" s="161" customFormat="1" x14ac:dyDescent="0.25">
      <c r="A171" s="361"/>
      <c r="E171" s="365"/>
    </row>
    <row r="172" spans="1:5" s="161" customFormat="1" x14ac:dyDescent="0.25">
      <c r="A172" s="361"/>
      <c r="E172" s="365"/>
    </row>
    <row r="173" spans="1:5" s="161" customFormat="1" x14ac:dyDescent="0.25">
      <c r="A173" s="361"/>
      <c r="E173" s="365"/>
    </row>
    <row r="174" spans="1:5" s="161" customFormat="1" x14ac:dyDescent="0.25">
      <c r="A174" s="361"/>
      <c r="E174" s="365"/>
    </row>
    <row r="175" spans="1:5" s="161" customFormat="1" x14ac:dyDescent="0.25">
      <c r="A175" s="361"/>
      <c r="E175" s="365"/>
    </row>
    <row r="176" spans="1:5" s="161" customFormat="1" x14ac:dyDescent="0.25">
      <c r="A176" s="361"/>
      <c r="E176" s="365"/>
    </row>
    <row r="177" spans="1:5" s="161" customFormat="1" x14ac:dyDescent="0.25">
      <c r="A177" s="361"/>
      <c r="E177" s="365"/>
    </row>
    <row r="178" spans="1:5" s="161" customFormat="1" x14ac:dyDescent="0.25">
      <c r="A178" s="361"/>
      <c r="E178" s="365"/>
    </row>
    <row r="179" spans="1:5" s="161" customFormat="1" x14ac:dyDescent="0.25">
      <c r="A179" s="361"/>
      <c r="E179" s="365"/>
    </row>
    <row r="180" spans="1:5" s="161" customFormat="1" x14ac:dyDescent="0.25">
      <c r="A180" s="361"/>
      <c r="E180" s="365"/>
    </row>
    <row r="181" spans="1:5" s="161" customFormat="1" x14ac:dyDescent="0.25">
      <c r="A181" s="361"/>
      <c r="E181" s="365"/>
    </row>
    <row r="182" spans="1:5" s="161" customFormat="1" x14ac:dyDescent="0.25">
      <c r="A182" s="361"/>
      <c r="E182" s="365"/>
    </row>
    <row r="183" spans="1:5" s="161" customFormat="1" x14ac:dyDescent="0.25">
      <c r="A183" s="361"/>
      <c r="E183" s="365"/>
    </row>
    <row r="184" spans="1:5" s="161" customFormat="1" x14ac:dyDescent="0.25">
      <c r="A184" s="361"/>
      <c r="E184" s="365"/>
    </row>
    <row r="185" spans="1:5" s="161" customFormat="1" x14ac:dyDescent="0.25">
      <c r="A185" s="361"/>
      <c r="E185" s="365"/>
    </row>
    <row r="186" spans="1:5" s="161" customFormat="1" x14ac:dyDescent="0.25">
      <c r="A186" s="361"/>
      <c r="E186" s="365"/>
    </row>
    <row r="187" spans="1:5" s="161" customFormat="1" x14ac:dyDescent="0.25">
      <c r="A187" s="361"/>
      <c r="E187" s="365"/>
    </row>
    <row r="188" spans="1:5" s="161" customFormat="1" x14ac:dyDescent="0.25">
      <c r="A188" s="361"/>
      <c r="E188" s="365"/>
    </row>
    <row r="189" spans="1:5" s="161" customFormat="1" x14ac:dyDescent="0.25">
      <c r="A189" s="361"/>
      <c r="E189" s="365"/>
    </row>
    <row r="190" spans="1:5" s="161" customFormat="1" x14ac:dyDescent="0.25">
      <c r="A190" s="361"/>
      <c r="E190" s="365"/>
    </row>
    <row r="191" spans="1:5" s="161" customFormat="1" x14ac:dyDescent="0.25">
      <c r="A191" s="361"/>
      <c r="E191" s="365"/>
    </row>
    <row r="192" spans="1:5" s="161" customFormat="1" x14ac:dyDescent="0.25">
      <c r="A192" s="361"/>
      <c r="E192" s="365"/>
    </row>
    <row r="193" spans="1:5" s="161" customFormat="1" x14ac:dyDescent="0.25">
      <c r="A193" s="361"/>
      <c r="E193" s="365"/>
    </row>
    <row r="194" spans="1:5" s="161" customFormat="1" x14ac:dyDescent="0.25">
      <c r="A194" s="361"/>
      <c r="E194" s="365"/>
    </row>
    <row r="195" spans="1:5" s="161" customFormat="1" x14ac:dyDescent="0.25">
      <c r="A195" s="361"/>
      <c r="E195" s="365"/>
    </row>
    <row r="196" spans="1:5" s="161" customFormat="1" x14ac:dyDescent="0.25">
      <c r="A196" s="361"/>
      <c r="E196" s="365"/>
    </row>
    <row r="197" spans="1:5" s="161" customFormat="1" x14ac:dyDescent="0.25">
      <c r="A197" s="361"/>
      <c r="E197" s="365"/>
    </row>
    <row r="198" spans="1:5" s="161" customFormat="1" x14ac:dyDescent="0.25">
      <c r="A198" s="361"/>
      <c r="E198" s="365"/>
    </row>
    <row r="199" spans="1:5" s="161" customFormat="1" x14ac:dyDescent="0.25">
      <c r="A199" s="361"/>
      <c r="E199" s="365"/>
    </row>
    <row r="200" spans="1:5" s="161" customFormat="1" x14ac:dyDescent="0.25">
      <c r="A200" s="361"/>
      <c r="E200" s="365"/>
    </row>
    <row r="201" spans="1:5" s="161" customFormat="1" x14ac:dyDescent="0.25">
      <c r="A201" s="361"/>
      <c r="E201" s="365"/>
    </row>
    <row r="202" spans="1:5" s="161" customFormat="1" x14ac:dyDescent="0.25">
      <c r="A202" s="361"/>
      <c r="E202" s="365"/>
    </row>
    <row r="203" spans="1:5" s="161" customFormat="1" x14ac:dyDescent="0.25">
      <c r="A203" s="361"/>
      <c r="E203" s="365"/>
    </row>
    <row r="204" spans="1:5" s="161" customFormat="1" x14ac:dyDescent="0.25">
      <c r="A204" s="361"/>
      <c r="E204" s="365"/>
    </row>
    <row r="205" spans="1:5" s="161" customFormat="1" x14ac:dyDescent="0.25">
      <c r="A205" s="361"/>
      <c r="E205" s="365"/>
    </row>
    <row r="206" spans="1:5" s="161" customFormat="1" x14ac:dyDescent="0.25">
      <c r="A206" s="361"/>
      <c r="E206" s="365"/>
    </row>
    <row r="207" spans="1:5" s="161" customFormat="1" x14ac:dyDescent="0.25">
      <c r="A207" s="361"/>
      <c r="E207" s="365"/>
    </row>
    <row r="208" spans="1:5" s="161" customFormat="1" x14ac:dyDescent="0.25">
      <c r="A208" s="361"/>
      <c r="E208" s="365"/>
    </row>
    <row r="209" spans="1:5" s="161" customFormat="1" x14ac:dyDescent="0.25">
      <c r="A209" s="361"/>
      <c r="E209" s="365"/>
    </row>
    <row r="210" spans="1:5" s="161" customFormat="1" x14ac:dyDescent="0.25">
      <c r="A210" s="361"/>
      <c r="E210" s="365"/>
    </row>
    <row r="211" spans="1:5" s="161" customFormat="1" x14ac:dyDescent="0.25">
      <c r="A211" s="361"/>
      <c r="E211" s="365"/>
    </row>
    <row r="212" spans="1:5" s="161" customFormat="1" x14ac:dyDescent="0.25">
      <c r="A212" s="361"/>
      <c r="E212" s="365"/>
    </row>
    <row r="213" spans="1:5" s="161" customFormat="1" x14ac:dyDescent="0.25">
      <c r="A213" s="361"/>
      <c r="E213" s="365"/>
    </row>
    <row r="214" spans="1:5" s="161" customFormat="1" x14ac:dyDescent="0.25">
      <c r="A214" s="361"/>
      <c r="E214" s="365"/>
    </row>
    <row r="215" spans="1:5" s="161" customFormat="1" x14ac:dyDescent="0.25">
      <c r="A215" s="361"/>
      <c r="E215" s="365"/>
    </row>
    <row r="216" spans="1:5" s="161" customFormat="1" x14ac:dyDescent="0.25">
      <c r="A216" s="361"/>
      <c r="E216" s="365"/>
    </row>
    <row r="217" spans="1:5" s="161" customFormat="1" x14ac:dyDescent="0.25">
      <c r="A217" s="361"/>
      <c r="E217" s="365"/>
    </row>
    <row r="218" spans="1:5" s="161" customFormat="1" x14ac:dyDescent="0.25">
      <c r="A218" s="361"/>
      <c r="E218" s="365"/>
    </row>
    <row r="219" spans="1:5" s="161" customFormat="1" x14ac:dyDescent="0.25">
      <c r="A219" s="361"/>
      <c r="E219" s="365"/>
    </row>
    <row r="220" spans="1:5" s="161" customFormat="1" x14ac:dyDescent="0.25">
      <c r="A220" s="361"/>
      <c r="E220" s="365"/>
    </row>
    <row r="221" spans="1:5" s="161" customFormat="1" x14ac:dyDescent="0.25">
      <c r="A221" s="361"/>
      <c r="E221" s="365"/>
    </row>
    <row r="222" spans="1:5" s="161" customFormat="1" x14ac:dyDescent="0.25">
      <c r="A222" s="361"/>
      <c r="E222" s="365"/>
    </row>
    <row r="223" spans="1:5" s="161" customFormat="1" x14ac:dyDescent="0.25">
      <c r="A223" s="361"/>
      <c r="E223" s="365"/>
    </row>
    <row r="224" spans="1:5" s="161" customFormat="1" x14ac:dyDescent="0.25">
      <c r="A224" s="361"/>
      <c r="E224" s="365"/>
    </row>
    <row r="225" spans="1:5" s="161" customFormat="1" x14ac:dyDescent="0.25">
      <c r="A225" s="361"/>
      <c r="E225" s="365"/>
    </row>
    <row r="226" spans="1:5" s="161" customFormat="1" x14ac:dyDescent="0.25">
      <c r="A226" s="361"/>
      <c r="E226" s="365"/>
    </row>
    <row r="227" spans="1:5" s="161" customFormat="1" x14ac:dyDescent="0.25">
      <c r="A227" s="361"/>
      <c r="E227" s="365"/>
    </row>
    <row r="228" spans="1:5" s="161" customFormat="1" x14ac:dyDescent="0.25">
      <c r="A228" s="361"/>
      <c r="E228" s="365"/>
    </row>
    <row r="229" spans="1:5" s="161" customFormat="1" x14ac:dyDescent="0.25">
      <c r="A229" s="361"/>
      <c r="E229" s="365"/>
    </row>
    <row r="230" spans="1:5" s="161" customFormat="1" x14ac:dyDescent="0.25">
      <c r="A230" s="361"/>
      <c r="E230" s="365"/>
    </row>
    <row r="231" spans="1:5" s="161" customFormat="1" x14ac:dyDescent="0.25">
      <c r="A231" s="361"/>
      <c r="E231" s="365"/>
    </row>
    <row r="232" spans="1:5" s="161" customFormat="1" x14ac:dyDescent="0.25">
      <c r="A232" s="361"/>
      <c r="E232" s="365"/>
    </row>
    <row r="233" spans="1:5" s="161" customFormat="1" x14ac:dyDescent="0.25">
      <c r="A233" s="361"/>
      <c r="E233" s="365"/>
    </row>
    <row r="234" spans="1:5" s="161" customFormat="1" x14ac:dyDescent="0.25">
      <c r="A234" s="361"/>
      <c r="E234" s="365"/>
    </row>
    <row r="235" spans="1:5" s="161" customFormat="1" x14ac:dyDescent="0.25">
      <c r="A235" s="361"/>
      <c r="E235" s="365"/>
    </row>
    <row r="236" spans="1:5" s="161" customFormat="1" x14ac:dyDescent="0.25">
      <c r="A236" s="361"/>
      <c r="E236" s="365"/>
    </row>
    <row r="237" spans="1:5" s="161" customFormat="1" x14ac:dyDescent="0.25">
      <c r="A237" s="361"/>
      <c r="E237" s="365"/>
    </row>
    <row r="238" spans="1:5" s="161" customFormat="1" x14ac:dyDescent="0.25">
      <c r="A238" s="361"/>
      <c r="E238" s="365"/>
    </row>
    <row r="239" spans="1:5" s="161" customFormat="1" x14ac:dyDescent="0.25">
      <c r="A239" s="361"/>
      <c r="E239" s="365"/>
    </row>
    <row r="240" spans="1:5" s="161" customFormat="1" x14ac:dyDescent="0.25">
      <c r="A240" s="361"/>
      <c r="E240" s="365"/>
    </row>
    <row r="241" spans="1:5" s="161" customFormat="1" x14ac:dyDescent="0.25">
      <c r="A241" s="361"/>
      <c r="E241" s="365"/>
    </row>
    <row r="242" spans="1:5" s="161" customFormat="1" x14ac:dyDescent="0.25">
      <c r="A242" s="361"/>
      <c r="E242" s="365"/>
    </row>
    <row r="243" spans="1:5" s="161" customFormat="1" x14ac:dyDescent="0.25">
      <c r="A243" s="361"/>
      <c r="E243" s="365"/>
    </row>
    <row r="244" spans="1:5" s="161" customFormat="1" x14ac:dyDescent="0.25">
      <c r="A244" s="361"/>
      <c r="E244" s="365"/>
    </row>
    <row r="245" spans="1:5" s="161" customFormat="1" x14ac:dyDescent="0.25">
      <c r="A245" s="361"/>
      <c r="E245" s="365"/>
    </row>
    <row r="246" spans="1:5" s="161" customFormat="1" x14ac:dyDescent="0.25">
      <c r="A246" s="361"/>
      <c r="E246" s="365"/>
    </row>
    <row r="247" spans="1:5" s="161" customFormat="1" x14ac:dyDescent="0.25">
      <c r="A247" s="361"/>
      <c r="E247" s="365"/>
    </row>
    <row r="248" spans="1:5" s="161" customFormat="1" x14ac:dyDescent="0.25">
      <c r="A248" s="361"/>
      <c r="E248" s="365"/>
    </row>
    <row r="249" spans="1:5" s="161" customFormat="1" x14ac:dyDescent="0.25">
      <c r="A249" s="361"/>
      <c r="E249" s="365"/>
    </row>
    <row r="250" spans="1:5" s="161" customFormat="1" x14ac:dyDescent="0.25">
      <c r="A250" s="361"/>
      <c r="E250" s="365"/>
    </row>
    <row r="251" spans="1:5" s="161" customFormat="1" x14ac:dyDescent="0.25">
      <c r="A251" s="361"/>
      <c r="E251" s="365"/>
    </row>
    <row r="252" spans="1:5" s="161" customFormat="1" x14ac:dyDescent="0.25">
      <c r="A252" s="361"/>
      <c r="E252" s="365"/>
    </row>
    <row r="253" spans="1:5" s="161" customFormat="1" x14ac:dyDescent="0.25">
      <c r="A253" s="361"/>
      <c r="E253" s="365"/>
    </row>
    <row r="254" spans="1:5" s="161" customFormat="1" x14ac:dyDescent="0.25">
      <c r="A254" s="361"/>
      <c r="E254" s="365"/>
    </row>
    <row r="255" spans="1:5" s="161" customFormat="1" x14ac:dyDescent="0.25">
      <c r="A255" s="361"/>
      <c r="E255" s="365"/>
    </row>
    <row r="256" spans="1:5" s="161" customFormat="1" x14ac:dyDescent="0.25">
      <c r="A256" s="361"/>
      <c r="E256" s="365"/>
    </row>
    <row r="257" spans="1:5" s="161" customFormat="1" x14ac:dyDescent="0.25">
      <c r="A257" s="361"/>
      <c r="E257" s="365"/>
    </row>
    <row r="258" spans="1:5" s="161" customFormat="1" x14ac:dyDescent="0.25">
      <c r="A258" s="361"/>
      <c r="E258" s="365"/>
    </row>
    <row r="259" spans="1:5" s="161" customFormat="1" x14ac:dyDescent="0.25">
      <c r="A259" s="361"/>
      <c r="E259" s="365"/>
    </row>
    <row r="260" spans="1:5" s="161" customFormat="1" x14ac:dyDescent="0.25">
      <c r="A260" s="361"/>
      <c r="E260" s="365"/>
    </row>
    <row r="261" spans="1:5" s="161" customFormat="1" x14ac:dyDescent="0.25">
      <c r="A261" s="361"/>
      <c r="E261" s="365"/>
    </row>
    <row r="262" spans="1:5" s="161" customFormat="1" x14ac:dyDescent="0.25">
      <c r="A262" s="361"/>
      <c r="E262" s="365"/>
    </row>
    <row r="263" spans="1:5" s="161" customFormat="1" x14ac:dyDescent="0.25">
      <c r="A263" s="361"/>
      <c r="E263" s="365"/>
    </row>
    <row r="264" spans="1:5" s="161" customFormat="1" x14ac:dyDescent="0.25">
      <c r="A264" s="361"/>
      <c r="E264" s="365"/>
    </row>
    <row r="265" spans="1:5" s="161" customFormat="1" x14ac:dyDescent="0.25">
      <c r="A265" s="361"/>
      <c r="E265" s="365"/>
    </row>
    <row r="266" spans="1:5" s="161" customFormat="1" x14ac:dyDescent="0.25">
      <c r="A266" s="361"/>
      <c r="E266" s="365"/>
    </row>
    <row r="267" spans="1:5" s="161" customFormat="1" x14ac:dyDescent="0.25">
      <c r="A267" s="361"/>
      <c r="E267" s="365"/>
    </row>
    <row r="268" spans="1:5" s="161" customFormat="1" x14ac:dyDescent="0.25">
      <c r="A268" s="361"/>
      <c r="E268" s="365"/>
    </row>
    <row r="269" spans="1:5" s="161" customFormat="1" x14ac:dyDescent="0.25">
      <c r="A269" s="361"/>
      <c r="E269" s="365"/>
    </row>
    <row r="270" spans="1:5" s="161" customFormat="1" x14ac:dyDescent="0.25">
      <c r="A270" s="361"/>
      <c r="E270" s="365"/>
    </row>
    <row r="271" spans="1:5" s="161" customFormat="1" x14ac:dyDescent="0.25">
      <c r="A271" s="361"/>
      <c r="E271" s="365"/>
    </row>
    <row r="272" spans="1:5" s="161" customFormat="1" x14ac:dyDescent="0.25">
      <c r="A272" s="361"/>
      <c r="E272" s="365"/>
    </row>
    <row r="273" spans="1:5" s="161" customFormat="1" x14ac:dyDescent="0.25">
      <c r="A273" s="361"/>
      <c r="E273" s="365"/>
    </row>
    <row r="274" spans="1:5" s="161" customFormat="1" x14ac:dyDescent="0.25">
      <c r="A274" s="361"/>
      <c r="E274" s="365"/>
    </row>
    <row r="275" spans="1:5" s="161" customFormat="1" x14ac:dyDescent="0.25">
      <c r="A275" s="361"/>
      <c r="E275" s="365"/>
    </row>
    <row r="276" spans="1:5" s="161" customFormat="1" x14ac:dyDescent="0.25">
      <c r="A276" s="361"/>
      <c r="E276" s="365"/>
    </row>
    <row r="277" spans="1:5" s="161" customFormat="1" x14ac:dyDescent="0.25">
      <c r="A277" s="361"/>
      <c r="E277" s="365"/>
    </row>
    <row r="278" spans="1:5" s="161" customFormat="1" x14ac:dyDescent="0.25">
      <c r="A278" s="361"/>
      <c r="E278" s="365"/>
    </row>
    <row r="279" spans="1:5" s="161" customFormat="1" x14ac:dyDescent="0.25">
      <c r="A279" s="361"/>
      <c r="E279" s="365"/>
    </row>
    <row r="280" spans="1:5" s="161" customFormat="1" x14ac:dyDescent="0.25">
      <c r="A280" s="361"/>
      <c r="E280" s="365"/>
    </row>
    <row r="281" spans="1:5" s="161" customFormat="1" x14ac:dyDescent="0.25">
      <c r="A281" s="361"/>
      <c r="E281" s="365"/>
    </row>
    <row r="282" spans="1:5" s="161" customFormat="1" x14ac:dyDescent="0.25">
      <c r="A282" s="361"/>
      <c r="E282" s="365"/>
    </row>
    <row r="283" spans="1:5" s="161" customFormat="1" x14ac:dyDescent="0.25">
      <c r="A283" s="361"/>
      <c r="E283" s="365"/>
    </row>
    <row r="284" spans="1:5" s="161" customFormat="1" x14ac:dyDescent="0.25">
      <c r="A284" s="361"/>
      <c r="E284" s="365"/>
    </row>
    <row r="285" spans="1:5" s="161" customFormat="1" x14ac:dyDescent="0.25">
      <c r="A285" s="361"/>
      <c r="E285" s="365"/>
    </row>
    <row r="286" spans="1:5" s="161" customFormat="1" x14ac:dyDescent="0.25">
      <c r="A286" s="361"/>
      <c r="E286" s="365"/>
    </row>
    <row r="287" spans="1:5" s="161" customFormat="1" x14ac:dyDescent="0.25">
      <c r="A287" s="361"/>
      <c r="E287" s="365"/>
    </row>
    <row r="288" spans="1:5" s="161" customFormat="1" x14ac:dyDescent="0.25">
      <c r="A288" s="361"/>
      <c r="E288" s="365"/>
    </row>
    <row r="289" spans="1:5" s="161" customFormat="1" x14ac:dyDescent="0.25">
      <c r="A289" s="361"/>
      <c r="E289" s="365"/>
    </row>
    <row r="290" spans="1:5" s="161" customFormat="1" x14ac:dyDescent="0.25">
      <c r="A290" s="361"/>
      <c r="E290" s="365"/>
    </row>
    <row r="291" spans="1:5" s="161" customFormat="1" x14ac:dyDescent="0.25">
      <c r="A291" s="361"/>
      <c r="E291" s="365"/>
    </row>
    <row r="292" spans="1:5" s="161" customFormat="1" x14ac:dyDescent="0.25">
      <c r="A292" s="361"/>
      <c r="E292" s="365"/>
    </row>
    <row r="293" spans="1:5" s="161" customFormat="1" x14ac:dyDescent="0.25">
      <c r="A293" s="361"/>
      <c r="E293" s="365"/>
    </row>
    <row r="294" spans="1:5" s="161" customFormat="1" x14ac:dyDescent="0.25">
      <c r="A294" s="361"/>
      <c r="E294" s="365"/>
    </row>
    <row r="295" spans="1:5" s="161" customFormat="1" x14ac:dyDescent="0.25">
      <c r="A295" s="361"/>
      <c r="E295" s="365"/>
    </row>
    <row r="296" spans="1:5" s="161" customFormat="1" x14ac:dyDescent="0.25">
      <c r="A296" s="361"/>
      <c r="E296" s="365"/>
    </row>
    <row r="297" spans="1:5" s="161" customFormat="1" x14ac:dyDescent="0.25">
      <c r="A297" s="361"/>
      <c r="E297" s="365"/>
    </row>
    <row r="298" spans="1:5" s="161" customFormat="1" x14ac:dyDescent="0.25">
      <c r="A298" s="361"/>
      <c r="E298" s="365"/>
    </row>
    <row r="299" spans="1:5" s="161" customFormat="1" x14ac:dyDescent="0.25">
      <c r="A299" s="361"/>
      <c r="E299" s="365"/>
    </row>
    <row r="300" spans="1:5" s="161" customFormat="1" x14ac:dyDescent="0.25">
      <c r="A300" s="361"/>
      <c r="E300" s="365"/>
    </row>
    <row r="301" spans="1:5" s="161" customFormat="1" x14ac:dyDescent="0.25">
      <c r="A301" s="361"/>
      <c r="E301" s="365"/>
    </row>
    <row r="302" spans="1:5" s="161" customFormat="1" x14ac:dyDescent="0.25">
      <c r="A302" s="361"/>
      <c r="E302" s="365"/>
    </row>
    <row r="303" spans="1:5" s="161" customFormat="1" x14ac:dyDescent="0.25">
      <c r="A303" s="361"/>
      <c r="E303" s="365"/>
    </row>
    <row r="304" spans="1:5" s="161" customFormat="1" x14ac:dyDescent="0.25">
      <c r="A304" s="361"/>
      <c r="E304" s="365"/>
    </row>
    <row r="305" spans="1:5" s="161" customFormat="1" x14ac:dyDescent="0.25">
      <c r="A305" s="361"/>
      <c r="E305" s="365"/>
    </row>
    <row r="306" spans="1:5" s="161" customFormat="1" x14ac:dyDescent="0.25">
      <c r="A306" s="361"/>
      <c r="E306" s="365"/>
    </row>
    <row r="307" spans="1:5" s="161" customFormat="1" x14ac:dyDescent="0.25">
      <c r="A307" s="361"/>
      <c r="E307" s="365"/>
    </row>
    <row r="308" spans="1:5" s="161" customFormat="1" x14ac:dyDescent="0.25">
      <c r="A308" s="361"/>
      <c r="E308" s="365"/>
    </row>
    <row r="309" spans="1:5" s="161" customFormat="1" x14ac:dyDescent="0.25">
      <c r="A309" s="361"/>
      <c r="E309" s="365"/>
    </row>
    <row r="310" spans="1:5" s="161" customFormat="1" x14ac:dyDescent="0.25">
      <c r="A310" s="361"/>
      <c r="E310" s="365"/>
    </row>
    <row r="311" spans="1:5" s="161" customFormat="1" x14ac:dyDescent="0.25">
      <c r="A311" s="361"/>
      <c r="E311" s="365"/>
    </row>
    <row r="312" spans="1:5" s="161" customFormat="1" x14ac:dyDescent="0.25">
      <c r="A312" s="361"/>
      <c r="E312" s="365"/>
    </row>
    <row r="313" spans="1:5" s="161" customFormat="1" x14ac:dyDescent="0.25">
      <c r="A313" s="361"/>
      <c r="E313" s="365"/>
    </row>
    <row r="314" spans="1:5" s="161" customFormat="1" x14ac:dyDescent="0.25">
      <c r="A314" s="361"/>
      <c r="E314" s="365"/>
    </row>
    <row r="315" spans="1:5" s="161" customFormat="1" x14ac:dyDescent="0.25">
      <c r="A315" s="361"/>
      <c r="E315" s="365"/>
    </row>
    <row r="316" spans="1:5" s="161" customFormat="1" x14ac:dyDescent="0.25">
      <c r="A316" s="361"/>
      <c r="E316" s="365"/>
    </row>
    <row r="317" spans="1:5" s="161" customFormat="1" x14ac:dyDescent="0.25">
      <c r="A317" s="361"/>
      <c r="E317" s="365"/>
    </row>
    <row r="318" spans="1:5" s="161" customFormat="1" x14ac:dyDescent="0.25">
      <c r="A318" s="361"/>
      <c r="E318" s="365"/>
    </row>
    <row r="319" spans="1:5" s="161" customFormat="1" x14ac:dyDescent="0.25">
      <c r="A319" s="361"/>
      <c r="E319" s="365"/>
    </row>
    <row r="320" spans="1:5" s="161" customFormat="1" x14ac:dyDescent="0.25">
      <c r="A320" s="361"/>
      <c r="E320" s="365"/>
    </row>
    <row r="321" spans="1:5" s="161" customFormat="1" x14ac:dyDescent="0.25">
      <c r="A321" s="361"/>
      <c r="E321" s="365"/>
    </row>
    <row r="322" spans="1:5" s="161" customFormat="1" x14ac:dyDescent="0.25">
      <c r="A322" s="361"/>
      <c r="E322" s="365"/>
    </row>
    <row r="323" spans="1:5" s="161" customFormat="1" x14ac:dyDescent="0.25">
      <c r="A323" s="361"/>
      <c r="E323" s="365"/>
    </row>
    <row r="324" spans="1:5" s="161" customFormat="1" x14ac:dyDescent="0.25">
      <c r="A324" s="361"/>
      <c r="E324" s="365"/>
    </row>
    <row r="325" spans="1:5" s="161" customFormat="1" x14ac:dyDescent="0.25">
      <c r="A325" s="361"/>
      <c r="E325" s="365"/>
    </row>
    <row r="326" spans="1:5" s="161" customFormat="1" x14ac:dyDescent="0.25">
      <c r="A326" s="361"/>
      <c r="E326" s="365"/>
    </row>
    <row r="327" spans="1:5" s="161" customFormat="1" x14ac:dyDescent="0.25">
      <c r="A327" s="361"/>
      <c r="E327" s="365"/>
    </row>
    <row r="328" spans="1:5" s="161" customFormat="1" x14ac:dyDescent="0.25">
      <c r="A328" s="361"/>
      <c r="E328" s="365"/>
    </row>
    <row r="329" spans="1:5" s="161" customFormat="1" x14ac:dyDescent="0.25">
      <c r="A329" s="361"/>
      <c r="E329" s="365"/>
    </row>
    <row r="330" spans="1:5" s="161" customFormat="1" x14ac:dyDescent="0.25">
      <c r="A330" s="361"/>
      <c r="E330" s="365"/>
    </row>
    <row r="331" spans="1:5" s="161" customFormat="1" x14ac:dyDescent="0.25">
      <c r="A331" s="361"/>
      <c r="E331" s="365"/>
    </row>
    <row r="332" spans="1:5" s="161" customFormat="1" x14ac:dyDescent="0.25">
      <c r="A332" s="361"/>
      <c r="E332" s="365"/>
    </row>
    <row r="333" spans="1:5" s="161" customFormat="1" x14ac:dyDescent="0.25">
      <c r="A333" s="361"/>
      <c r="E333" s="365"/>
    </row>
    <row r="334" spans="1:5" s="161" customFormat="1" x14ac:dyDescent="0.25">
      <c r="A334" s="361"/>
      <c r="E334" s="365"/>
    </row>
    <row r="335" spans="1:5" s="161" customFormat="1" x14ac:dyDescent="0.25">
      <c r="A335" s="361"/>
      <c r="E335" s="365"/>
    </row>
    <row r="336" spans="1:5" s="161" customFormat="1" x14ac:dyDescent="0.25">
      <c r="A336" s="361"/>
      <c r="E336" s="365"/>
    </row>
    <row r="337" spans="1:5" s="161" customFormat="1" x14ac:dyDescent="0.25">
      <c r="A337" s="361"/>
      <c r="E337" s="365"/>
    </row>
    <row r="338" spans="1:5" s="161" customFormat="1" x14ac:dyDescent="0.25">
      <c r="A338" s="361"/>
      <c r="E338" s="365"/>
    </row>
    <row r="339" spans="1:5" s="161" customFormat="1" x14ac:dyDescent="0.25">
      <c r="A339" s="361"/>
      <c r="E339" s="365"/>
    </row>
    <row r="340" spans="1:5" s="161" customFormat="1" x14ac:dyDescent="0.25">
      <c r="A340" s="361"/>
      <c r="E340" s="365"/>
    </row>
    <row r="341" spans="1:5" s="161" customFormat="1" x14ac:dyDescent="0.25">
      <c r="A341" s="361"/>
      <c r="E341" s="365"/>
    </row>
    <row r="342" spans="1:5" s="161" customFormat="1" x14ac:dyDescent="0.25">
      <c r="A342" s="361"/>
      <c r="E342" s="365"/>
    </row>
    <row r="343" spans="1:5" s="161" customFormat="1" x14ac:dyDescent="0.25">
      <c r="A343" s="361"/>
      <c r="E343" s="365"/>
    </row>
    <row r="344" spans="1:5" s="161" customFormat="1" x14ac:dyDescent="0.25">
      <c r="A344" s="361"/>
      <c r="E344" s="365"/>
    </row>
    <row r="345" spans="1:5" s="161" customFormat="1" x14ac:dyDescent="0.25">
      <c r="A345" s="361"/>
      <c r="E345" s="365"/>
    </row>
    <row r="346" spans="1:5" s="161" customFormat="1" x14ac:dyDescent="0.25">
      <c r="A346" s="361"/>
      <c r="E346" s="365"/>
    </row>
    <row r="347" spans="1:5" s="161" customFormat="1" x14ac:dyDescent="0.25">
      <c r="A347" s="361"/>
      <c r="E347" s="365"/>
    </row>
    <row r="348" spans="1:5" s="161" customFormat="1" x14ac:dyDescent="0.25">
      <c r="A348" s="361"/>
      <c r="E348" s="365"/>
    </row>
    <row r="349" spans="1:5" s="161" customFormat="1" x14ac:dyDescent="0.25">
      <c r="A349" s="361"/>
      <c r="E349" s="365"/>
    </row>
    <row r="350" spans="1:5" s="161" customFormat="1" x14ac:dyDescent="0.25">
      <c r="A350" s="361"/>
      <c r="E350" s="365"/>
    </row>
    <row r="351" spans="1:5" s="161" customFormat="1" x14ac:dyDescent="0.25">
      <c r="A351" s="361"/>
      <c r="E351" s="365"/>
    </row>
    <row r="352" spans="1:5" s="161" customFormat="1" x14ac:dyDescent="0.25">
      <c r="A352" s="361"/>
      <c r="E352" s="365"/>
    </row>
    <row r="353" spans="1:5" s="161" customFormat="1" x14ac:dyDescent="0.25">
      <c r="A353" s="361"/>
      <c r="E353" s="365"/>
    </row>
    <row r="354" spans="1:5" s="161" customFormat="1" x14ac:dyDescent="0.25">
      <c r="A354" s="361"/>
      <c r="E354" s="365"/>
    </row>
    <row r="355" spans="1:5" s="161" customFormat="1" x14ac:dyDescent="0.25">
      <c r="A355" s="361"/>
      <c r="E355" s="365"/>
    </row>
    <row r="356" spans="1:5" s="161" customFormat="1" x14ac:dyDescent="0.25">
      <c r="A356" s="361"/>
      <c r="E356" s="365"/>
    </row>
    <row r="357" spans="1:5" s="161" customFormat="1" x14ac:dyDescent="0.25">
      <c r="A357" s="361"/>
      <c r="E357" s="365"/>
    </row>
    <row r="358" spans="1:5" s="161" customFormat="1" x14ac:dyDescent="0.25">
      <c r="A358" s="361"/>
      <c r="E358" s="365"/>
    </row>
    <row r="359" spans="1:5" s="161" customFormat="1" x14ac:dyDescent="0.25">
      <c r="A359" s="361"/>
      <c r="E359" s="365"/>
    </row>
    <row r="360" spans="1:5" s="161" customFormat="1" x14ac:dyDescent="0.25">
      <c r="A360" s="361"/>
      <c r="E360" s="365"/>
    </row>
    <row r="361" spans="1:5" s="161" customFormat="1" x14ac:dyDescent="0.25">
      <c r="A361" s="361"/>
      <c r="E361" s="365"/>
    </row>
    <row r="362" spans="1:5" s="161" customFormat="1" x14ac:dyDescent="0.25">
      <c r="A362" s="361"/>
      <c r="E362" s="365"/>
    </row>
    <row r="363" spans="1:5" s="161" customFormat="1" x14ac:dyDescent="0.25">
      <c r="A363" s="361"/>
      <c r="E363" s="365"/>
    </row>
    <row r="364" spans="1:5" s="161" customFormat="1" x14ac:dyDescent="0.25">
      <c r="A364" s="361"/>
      <c r="E364" s="365"/>
    </row>
    <row r="365" spans="1:5" s="161" customFormat="1" x14ac:dyDescent="0.25">
      <c r="A365" s="361"/>
      <c r="E365" s="365"/>
    </row>
    <row r="366" spans="1:5" s="161" customFormat="1" x14ac:dyDescent="0.25">
      <c r="A366" s="361"/>
      <c r="E366" s="365"/>
    </row>
    <row r="367" spans="1:5" s="161" customFormat="1" x14ac:dyDescent="0.25">
      <c r="A367" s="361"/>
      <c r="E367" s="365"/>
    </row>
    <row r="368" spans="1:5" s="161" customFormat="1" x14ac:dyDescent="0.25">
      <c r="A368" s="361"/>
      <c r="E368" s="365"/>
    </row>
    <row r="369" spans="1:5" s="161" customFormat="1" x14ac:dyDescent="0.25">
      <c r="A369" s="361"/>
      <c r="E369" s="365"/>
    </row>
    <row r="370" spans="1:5" s="161" customFormat="1" x14ac:dyDescent="0.25">
      <c r="A370" s="361"/>
      <c r="E370" s="365"/>
    </row>
    <row r="371" spans="1:5" s="161" customFormat="1" x14ac:dyDescent="0.25">
      <c r="A371" s="361"/>
      <c r="E371" s="365"/>
    </row>
    <row r="372" spans="1:5" s="161" customFormat="1" x14ac:dyDescent="0.25">
      <c r="A372" s="361"/>
      <c r="E372" s="365"/>
    </row>
    <row r="373" spans="1:5" s="161" customFormat="1" x14ac:dyDescent="0.25">
      <c r="A373" s="361"/>
      <c r="E373" s="365"/>
    </row>
    <row r="374" spans="1:5" s="161" customFormat="1" x14ac:dyDescent="0.25">
      <c r="A374" s="361"/>
      <c r="E374" s="365"/>
    </row>
    <row r="375" spans="1:5" s="161" customFormat="1" x14ac:dyDescent="0.25">
      <c r="A375" s="361"/>
      <c r="E375" s="365"/>
    </row>
    <row r="376" spans="1:5" s="161" customFormat="1" x14ac:dyDescent="0.25">
      <c r="A376" s="361"/>
      <c r="E376" s="365"/>
    </row>
    <row r="377" spans="1:5" s="161" customFormat="1" x14ac:dyDescent="0.25">
      <c r="A377" s="361"/>
      <c r="E377" s="365"/>
    </row>
    <row r="378" spans="1:5" s="161" customFormat="1" x14ac:dyDescent="0.25">
      <c r="A378" s="361"/>
      <c r="E378" s="365"/>
    </row>
    <row r="379" spans="1:5" s="161" customFormat="1" x14ac:dyDescent="0.25">
      <c r="A379" s="361"/>
      <c r="E379" s="365"/>
    </row>
    <row r="380" spans="1:5" s="161" customFormat="1" x14ac:dyDescent="0.25">
      <c r="A380" s="361"/>
      <c r="E380" s="365"/>
    </row>
    <row r="381" spans="1:5" s="161" customFormat="1" x14ac:dyDescent="0.25">
      <c r="A381" s="361"/>
      <c r="E381" s="365"/>
    </row>
    <row r="382" spans="1:5" s="161" customFormat="1" x14ac:dyDescent="0.25">
      <c r="A382" s="361"/>
      <c r="E382" s="365"/>
    </row>
    <row r="383" spans="1:5" s="161" customFormat="1" x14ac:dyDescent="0.25">
      <c r="A383" s="361"/>
      <c r="E383" s="365"/>
    </row>
    <row r="384" spans="1:5" s="161" customFormat="1" x14ac:dyDescent="0.25">
      <c r="A384" s="361"/>
      <c r="E384" s="365"/>
    </row>
    <row r="385" spans="1:5" s="161" customFormat="1" x14ac:dyDescent="0.25">
      <c r="A385" s="361"/>
      <c r="E385" s="365"/>
    </row>
    <row r="386" spans="1:5" s="161" customFormat="1" x14ac:dyDescent="0.25">
      <c r="A386" s="361"/>
      <c r="E386" s="365"/>
    </row>
    <row r="387" spans="1:5" s="161" customFormat="1" x14ac:dyDescent="0.25">
      <c r="A387" s="361"/>
      <c r="E387" s="365"/>
    </row>
    <row r="388" spans="1:5" s="161" customFormat="1" x14ac:dyDescent="0.25">
      <c r="A388" s="361"/>
      <c r="E388" s="365"/>
    </row>
    <row r="389" spans="1:5" s="161" customFormat="1" x14ac:dyDescent="0.25">
      <c r="A389" s="361"/>
      <c r="E389" s="365"/>
    </row>
    <row r="390" spans="1:5" s="161" customFormat="1" x14ac:dyDescent="0.25">
      <c r="A390" s="361"/>
      <c r="E390" s="365"/>
    </row>
    <row r="391" spans="1:5" s="161" customFormat="1" x14ac:dyDescent="0.25">
      <c r="A391" s="361"/>
      <c r="E391" s="365"/>
    </row>
    <row r="392" spans="1:5" s="161" customFormat="1" x14ac:dyDescent="0.25">
      <c r="A392" s="361"/>
      <c r="E392" s="365"/>
    </row>
    <row r="393" spans="1:5" s="161" customFormat="1" x14ac:dyDescent="0.25">
      <c r="A393" s="361"/>
      <c r="E393" s="365"/>
    </row>
    <row r="394" spans="1:5" s="161" customFormat="1" x14ac:dyDescent="0.25">
      <c r="A394" s="361"/>
      <c r="E394" s="365"/>
    </row>
    <row r="395" spans="1:5" s="161" customFormat="1" x14ac:dyDescent="0.25">
      <c r="A395" s="361"/>
      <c r="E395" s="365"/>
    </row>
  </sheetData>
  <mergeCells count="12">
    <mergeCell ref="A70:AR70"/>
    <mergeCell ref="A69:E69"/>
    <mergeCell ref="C7:C10"/>
    <mergeCell ref="A7:A10"/>
    <mergeCell ref="B7:B10"/>
    <mergeCell ref="D7:D10"/>
    <mergeCell ref="E7:E10"/>
    <mergeCell ref="B1:E1"/>
    <mergeCell ref="B2:E2"/>
    <mergeCell ref="B3:E3"/>
    <mergeCell ref="B4:E4"/>
    <mergeCell ref="B5:E5"/>
  </mergeCells>
  <pageMargins left="0.75" right="0.75" top="1" bottom="1" header="0" footer="0"/>
  <pageSetup orientation="portrait" horizontalDpi="1200" verticalDpi="12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5FCB3-33E9-4039-842E-F672F9468952}">
  <dimension ref="A1:AI208"/>
  <sheetViews>
    <sheetView topLeftCell="B1" zoomScale="115" zoomScaleNormal="115" workbookViewId="0">
      <pane xSplit="1" ySplit="14" topLeftCell="C15" activePane="bottomRight" state="frozen"/>
      <selection activeCell="B27" sqref="B27"/>
      <selection pane="topRight" activeCell="B27" sqref="B27"/>
      <selection pane="bottomLeft" activeCell="B27" sqref="B27"/>
      <selection pane="bottomRight" activeCell="I1" sqref="I1:I1048576"/>
    </sheetView>
  </sheetViews>
  <sheetFormatPr baseColWidth="10" defaultColWidth="9.140625" defaultRowHeight="9" x14ac:dyDescent="0.25"/>
  <cols>
    <col min="1" max="1" width="11" style="223" customWidth="1"/>
    <col min="2" max="2" width="45.42578125" style="318" customWidth="1"/>
    <col min="3" max="3" width="17" style="220" customWidth="1"/>
    <col min="4" max="4" width="17.28515625" style="220" customWidth="1"/>
    <col min="5" max="5" width="18.140625" style="220" customWidth="1"/>
    <col min="6" max="6" width="17.140625" style="220" customWidth="1"/>
    <col min="7" max="7" width="6" style="220" customWidth="1"/>
    <col min="8" max="8" width="6.28515625" style="220" customWidth="1"/>
    <col min="9" max="9" width="15.5703125" style="220" customWidth="1"/>
    <col min="10" max="10" width="13.140625" style="220" customWidth="1"/>
    <col min="11" max="11" width="16.28515625" style="220" customWidth="1"/>
    <col min="12" max="12" width="14.85546875" style="220" customWidth="1"/>
    <col min="13" max="16384" width="9.140625" style="220"/>
  </cols>
  <sheetData>
    <row r="1" spans="1:14" ht="11.25" x14ac:dyDescent="0.25">
      <c r="A1" s="368"/>
      <c r="B1" s="369"/>
    </row>
    <row r="2" spans="1:14" ht="11.25" x14ac:dyDescent="0.25">
      <c r="A2" s="369"/>
      <c r="B2" s="369"/>
      <c r="D2" s="245"/>
      <c r="E2" s="245"/>
      <c r="F2" s="245"/>
    </row>
    <row r="3" spans="1:14" x14ac:dyDescent="0.25">
      <c r="A3" s="963" t="s">
        <v>329</v>
      </c>
      <c r="B3" s="963"/>
      <c r="C3" s="963"/>
      <c r="D3" s="963"/>
      <c r="E3" s="963"/>
      <c r="F3" s="963"/>
      <c r="G3" s="963"/>
      <c r="H3" s="963"/>
    </row>
    <row r="4" spans="1:14" ht="16.5" customHeight="1" x14ac:dyDescent="0.25">
      <c r="A4" s="964" t="s">
        <v>330</v>
      </c>
      <c r="B4" s="964"/>
      <c r="C4" s="964"/>
      <c r="D4" s="964"/>
      <c r="E4" s="964"/>
      <c r="F4" s="964"/>
      <c r="G4" s="964"/>
      <c r="H4" s="964"/>
    </row>
    <row r="5" spans="1:14" ht="11.25" customHeight="1" x14ac:dyDescent="0.25">
      <c r="A5" s="964" t="s">
        <v>331</v>
      </c>
      <c r="B5" s="964"/>
      <c r="C5" s="964"/>
      <c r="D5" s="964"/>
      <c r="E5" s="964"/>
      <c r="F5" s="964"/>
      <c r="G5" s="964"/>
      <c r="H5" s="964"/>
    </row>
    <row r="6" spans="1:14" ht="14.25" customHeight="1" x14ac:dyDescent="0.25">
      <c r="A6" s="964" t="s">
        <v>368</v>
      </c>
      <c r="B6" s="964"/>
      <c r="C6" s="964"/>
      <c r="D6" s="964"/>
      <c r="E6" s="964"/>
      <c r="F6" s="964"/>
      <c r="G6" s="964"/>
      <c r="H6" s="964"/>
    </row>
    <row r="7" spans="1:14" ht="14.25" customHeight="1" x14ac:dyDescent="0.25">
      <c r="A7" s="368"/>
      <c r="B7" s="368"/>
      <c r="C7" s="368"/>
      <c r="D7" s="370"/>
      <c r="E7" s="370"/>
      <c r="F7" s="370"/>
      <c r="G7" s="368"/>
      <c r="H7" s="368"/>
    </row>
    <row r="8" spans="1:14" ht="12.75" customHeight="1" x14ac:dyDescent="0.25">
      <c r="B8" s="223"/>
      <c r="C8" s="224"/>
      <c r="D8" s="313"/>
      <c r="E8" s="313"/>
      <c r="F8" s="313"/>
      <c r="G8" s="223"/>
      <c r="H8" s="223"/>
    </row>
    <row r="9" spans="1:14" ht="9.75" thickBot="1" x14ac:dyDescent="0.3"/>
    <row r="10" spans="1:14" ht="22.5" customHeight="1" thickBot="1" x14ac:dyDescent="0.3">
      <c r="A10" s="226"/>
      <c r="B10" s="227"/>
      <c r="C10" s="372"/>
      <c r="D10" s="1001" t="s">
        <v>370</v>
      </c>
      <c r="E10" s="1002"/>
      <c r="F10" s="1003"/>
      <c r="G10" s="230"/>
      <c r="H10" s="228"/>
    </row>
    <row r="11" spans="1:14" s="233" customFormat="1" ht="33" customHeight="1" x14ac:dyDescent="0.25">
      <c r="A11" s="969" t="s">
        <v>4</v>
      </c>
      <c r="B11" s="972" t="s">
        <v>87</v>
      </c>
      <c r="C11" s="957" t="s">
        <v>371</v>
      </c>
      <c r="D11" s="1010" t="s">
        <v>372</v>
      </c>
      <c r="E11" s="1013" t="s">
        <v>373</v>
      </c>
      <c r="F11" s="984" t="s">
        <v>374</v>
      </c>
      <c r="G11" s="1007" t="s">
        <v>375</v>
      </c>
      <c r="H11" s="1007" t="s">
        <v>376</v>
      </c>
      <c r="J11" s="1006"/>
      <c r="K11" s="1006"/>
      <c r="L11" s="1006"/>
    </row>
    <row r="12" spans="1:14" s="233" customFormat="1" ht="14.25" customHeight="1" x14ac:dyDescent="0.25">
      <c r="A12" s="970"/>
      <c r="B12" s="953"/>
      <c r="C12" s="958"/>
      <c r="D12" s="1011"/>
      <c r="E12" s="1014"/>
      <c r="F12" s="985"/>
      <c r="G12" s="1008"/>
      <c r="H12" s="1008"/>
    </row>
    <row r="13" spans="1:14" s="233" customFormat="1" ht="0.75" customHeight="1" x14ac:dyDescent="0.25">
      <c r="A13" s="970"/>
      <c r="B13" s="953"/>
      <c r="C13" s="958"/>
      <c r="D13" s="1011"/>
      <c r="E13" s="1014"/>
      <c r="F13" s="985"/>
      <c r="G13" s="1008"/>
      <c r="H13" s="1008"/>
    </row>
    <row r="14" spans="1:14" s="233" customFormat="1" ht="5.25" customHeight="1" thickBot="1" x14ac:dyDescent="0.3">
      <c r="A14" s="971"/>
      <c r="B14" s="954"/>
      <c r="C14" s="959"/>
      <c r="D14" s="1012"/>
      <c r="E14" s="1015"/>
      <c r="F14" s="986"/>
      <c r="G14" s="1009"/>
      <c r="H14" s="1009"/>
    </row>
    <row r="15" spans="1:14" ht="9.75" thickBot="1" x14ac:dyDescent="0.3">
      <c r="A15" s="373"/>
      <c r="B15" s="229" t="s">
        <v>25</v>
      </c>
      <c r="C15" s="164"/>
      <c r="D15" s="164"/>
      <c r="E15" s="164"/>
      <c r="F15" s="164"/>
      <c r="G15" s="164"/>
      <c r="H15" s="164"/>
      <c r="J15" s="233"/>
      <c r="K15" s="233"/>
      <c r="L15" s="233"/>
    </row>
    <row r="16" spans="1:14" ht="12" customHeight="1" x14ac:dyDescent="0.25">
      <c r="A16" s="374">
        <v>6303048101</v>
      </c>
      <c r="B16" s="375" t="s">
        <v>377</v>
      </c>
      <c r="C16" s="242">
        <v>5965421609811</v>
      </c>
      <c r="D16" s="242">
        <v>5965421609811</v>
      </c>
      <c r="E16" s="242">
        <v>6500526107812.25</v>
      </c>
      <c r="F16" s="242">
        <v>6500526107812.25</v>
      </c>
      <c r="G16" s="376">
        <v>1.0897010359035133</v>
      </c>
      <c r="H16" s="377">
        <v>1.0897010359035133</v>
      </c>
      <c r="J16" s="245"/>
      <c r="K16" s="245"/>
      <c r="L16" s="249"/>
      <c r="M16" s="253"/>
      <c r="N16" s="378"/>
    </row>
    <row r="17" spans="1:35" ht="12" customHeight="1" x14ac:dyDescent="0.25">
      <c r="A17" s="374">
        <v>6303048201</v>
      </c>
      <c r="B17" s="375" t="s">
        <v>378</v>
      </c>
      <c r="C17" s="242">
        <v>2140183830754</v>
      </c>
      <c r="D17" s="242">
        <v>2076455880754</v>
      </c>
      <c r="E17" s="242">
        <v>1322354095559.04</v>
      </c>
      <c r="F17" s="242">
        <v>1322354095559.04</v>
      </c>
      <c r="G17" s="376">
        <v>0.61786939820639919</v>
      </c>
      <c r="H17" s="377">
        <v>0.61786939820639919</v>
      </c>
      <c r="J17" s="245"/>
      <c r="K17" s="245"/>
      <c r="L17" s="245"/>
      <c r="M17" s="253"/>
      <c r="N17" s="379"/>
    </row>
    <row r="18" spans="1:35" ht="15.75" customHeight="1" x14ac:dyDescent="0.25">
      <c r="A18" s="374">
        <v>6303048301</v>
      </c>
      <c r="B18" s="375" t="s">
        <v>379</v>
      </c>
      <c r="C18" s="242">
        <v>198866824979</v>
      </c>
      <c r="D18" s="242">
        <v>198866824979</v>
      </c>
      <c r="E18" s="242">
        <v>189317584190</v>
      </c>
      <c r="F18" s="242">
        <v>189317584190</v>
      </c>
      <c r="G18" s="376">
        <v>0.95198173053746704</v>
      </c>
      <c r="H18" s="377">
        <v>0.95198173053746704</v>
      </c>
      <c r="J18" s="245"/>
      <c r="K18" s="245"/>
      <c r="L18" s="249"/>
      <c r="M18" s="253"/>
      <c r="N18" s="378"/>
    </row>
    <row r="19" spans="1:35" ht="18" customHeight="1" x14ac:dyDescent="0.25">
      <c r="A19" s="374">
        <v>6303048401</v>
      </c>
      <c r="B19" s="375" t="s">
        <v>262</v>
      </c>
      <c r="C19" s="242">
        <v>140711567025</v>
      </c>
      <c r="D19" s="242">
        <v>140711567025</v>
      </c>
      <c r="E19" s="242">
        <v>80923758120</v>
      </c>
      <c r="F19" s="242">
        <v>80923758120</v>
      </c>
      <c r="G19" s="376">
        <v>0.57510380866998945</v>
      </c>
      <c r="H19" s="377">
        <v>0.57510380866998945</v>
      </c>
      <c r="J19" s="245"/>
      <c r="K19" s="245"/>
      <c r="L19" s="245"/>
      <c r="M19" s="253"/>
      <c r="N19" s="379"/>
    </row>
    <row r="20" spans="1:35" ht="16.5" customHeight="1" x14ac:dyDescent="0.25">
      <c r="A20" s="374">
        <v>6303048501</v>
      </c>
      <c r="B20" s="375" t="s">
        <v>380</v>
      </c>
      <c r="C20" s="242">
        <v>56930879654</v>
      </c>
      <c r="D20" s="242">
        <v>56930879654</v>
      </c>
      <c r="E20" s="242">
        <v>52521463863</v>
      </c>
      <c r="F20" s="242">
        <v>52521463863</v>
      </c>
      <c r="G20" s="376">
        <v>0.92254790690397859</v>
      </c>
      <c r="H20" s="377">
        <v>0.92254790690397859</v>
      </c>
      <c r="J20" s="245"/>
      <c r="K20" s="245"/>
      <c r="L20" s="245"/>
      <c r="M20" s="253"/>
      <c r="N20" s="378"/>
    </row>
    <row r="21" spans="1:35" ht="11.25" customHeight="1" x14ac:dyDescent="0.25">
      <c r="A21" s="374">
        <v>6303048601</v>
      </c>
      <c r="B21" s="380" t="s">
        <v>263</v>
      </c>
      <c r="C21" s="242">
        <v>1139296126820</v>
      </c>
      <c r="D21" s="242">
        <v>986140275365.88013</v>
      </c>
      <c r="E21" s="242">
        <v>983936023889.78003</v>
      </c>
      <c r="F21" s="242">
        <v>978872476823.34009</v>
      </c>
      <c r="G21" s="376">
        <v>0.85919055966210123</v>
      </c>
      <c r="H21" s="377">
        <v>0.86363501176479851</v>
      </c>
      <c r="J21" s="245"/>
      <c r="K21" s="245"/>
      <c r="L21" s="249"/>
      <c r="M21" s="253"/>
      <c r="N21" s="379"/>
    </row>
    <row r="22" spans="1:35" ht="17.25" customHeight="1" x14ac:dyDescent="0.25">
      <c r="A22" s="374">
        <v>6303048901</v>
      </c>
      <c r="B22" s="375" t="s">
        <v>381</v>
      </c>
      <c r="C22" s="242">
        <v>163876175890</v>
      </c>
      <c r="D22" s="242">
        <v>163876175890</v>
      </c>
      <c r="E22" s="242">
        <v>72833458733</v>
      </c>
      <c r="F22" s="242">
        <v>72833458733</v>
      </c>
      <c r="G22" s="376">
        <v>0.44444202055269233</v>
      </c>
      <c r="H22" s="377">
        <v>0.44444202055269233</v>
      </c>
      <c r="J22" s="245"/>
      <c r="K22" s="245"/>
      <c r="L22" s="245"/>
      <c r="M22" s="253"/>
      <c r="N22" s="379"/>
    </row>
    <row r="23" spans="1:35" ht="16.5" customHeight="1" x14ac:dyDescent="0.25">
      <c r="A23" s="381">
        <v>6303048801</v>
      </c>
      <c r="B23" s="375" t="s">
        <v>382</v>
      </c>
      <c r="C23" s="243">
        <v>5418464236</v>
      </c>
      <c r="D23" s="242">
        <v>5418464236</v>
      </c>
      <c r="E23" s="242">
        <v>5976039814.8900003</v>
      </c>
      <c r="F23" s="242">
        <v>5976039814.8900003</v>
      </c>
      <c r="G23" s="376">
        <v>1.1029028807065842</v>
      </c>
      <c r="H23" s="377">
        <v>1.1029028807065842</v>
      </c>
      <c r="J23" s="245"/>
      <c r="K23" s="245"/>
      <c r="L23" s="249"/>
      <c r="M23" s="253"/>
      <c r="N23" s="378"/>
    </row>
    <row r="24" spans="1:35" s="319" customFormat="1" ht="21.75" customHeight="1" x14ac:dyDescent="0.25">
      <c r="A24" s="381">
        <v>6303048701</v>
      </c>
      <c r="B24" s="382" t="s">
        <v>226</v>
      </c>
      <c r="C24" s="242">
        <v>26044987699.999996</v>
      </c>
      <c r="D24" s="242">
        <v>25195022835.689999</v>
      </c>
      <c r="E24" s="242">
        <v>25110937673.950001</v>
      </c>
      <c r="F24" s="242">
        <v>19918391632.34</v>
      </c>
      <c r="G24" s="376">
        <v>0.76476870950259668</v>
      </c>
      <c r="H24" s="377">
        <v>0.9641370525181705</v>
      </c>
      <c r="I24" s="233"/>
      <c r="J24" s="245"/>
      <c r="K24" s="245"/>
      <c r="L24" s="311"/>
      <c r="M24" s="383"/>
      <c r="N24" s="384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</row>
    <row r="25" spans="1:35" ht="10.5" customHeight="1" x14ac:dyDescent="0.25">
      <c r="A25" s="374">
        <v>63030487001</v>
      </c>
      <c r="B25" s="385" t="s">
        <v>383</v>
      </c>
      <c r="C25" s="242">
        <v>1042425689.864</v>
      </c>
      <c r="D25" s="242">
        <v>838473626.21999991</v>
      </c>
      <c r="E25" s="242">
        <v>1403735996.48</v>
      </c>
      <c r="F25" s="386">
        <v>801118701.90999997</v>
      </c>
      <c r="G25" s="376">
        <v>0.76851396670252614</v>
      </c>
      <c r="H25" s="377">
        <v>1.3466053361205426</v>
      </c>
      <c r="J25" s="245"/>
      <c r="K25" s="245"/>
      <c r="L25" s="245"/>
      <c r="M25" s="253"/>
      <c r="N25" s="379"/>
    </row>
    <row r="26" spans="1:35" ht="9.75" customHeight="1" x14ac:dyDescent="0.25">
      <c r="A26" s="374">
        <v>63030487002</v>
      </c>
      <c r="B26" s="385" t="s">
        <v>384</v>
      </c>
      <c r="C26" s="242">
        <v>5298000</v>
      </c>
      <c r="D26" s="242">
        <v>5397373</v>
      </c>
      <c r="E26" s="242">
        <v>5397373</v>
      </c>
      <c r="F26" s="386">
        <v>3909641.0999999996</v>
      </c>
      <c r="G26" s="376">
        <v>0.73794660249150612</v>
      </c>
      <c r="H26" s="377">
        <v>1.0187567006417515</v>
      </c>
      <c r="J26" s="245"/>
      <c r="K26" s="245"/>
      <c r="L26" s="245"/>
      <c r="M26" s="253"/>
      <c r="N26" s="379"/>
    </row>
    <row r="27" spans="1:35" ht="17.25" customHeight="1" x14ac:dyDescent="0.25">
      <c r="A27" s="374">
        <v>63030487003</v>
      </c>
      <c r="B27" s="385" t="s">
        <v>385</v>
      </c>
      <c r="C27" s="242">
        <v>651516400</v>
      </c>
      <c r="D27" s="242">
        <v>649347532</v>
      </c>
      <c r="E27" s="242">
        <v>0</v>
      </c>
      <c r="F27" s="242">
        <v>0</v>
      </c>
      <c r="G27" s="376">
        <v>0</v>
      </c>
      <c r="H27" s="377">
        <v>0</v>
      </c>
      <c r="J27" s="245"/>
      <c r="K27" s="245"/>
      <c r="L27" s="245"/>
      <c r="M27" s="253"/>
      <c r="N27" s="379"/>
    </row>
    <row r="28" spans="1:35" ht="11.25" customHeight="1" x14ac:dyDescent="0.25">
      <c r="A28" s="374">
        <v>63030487004</v>
      </c>
      <c r="B28" s="385" t="s">
        <v>386</v>
      </c>
      <c r="C28" s="242">
        <v>820889208</v>
      </c>
      <c r="D28" s="242">
        <v>826293434.33000004</v>
      </c>
      <c r="E28" s="242">
        <v>826293434.33000004</v>
      </c>
      <c r="F28" s="242">
        <v>663409150</v>
      </c>
      <c r="G28" s="376">
        <v>0.80815918096464978</v>
      </c>
      <c r="H28" s="377">
        <v>1.0065833808963902</v>
      </c>
      <c r="J28" s="245"/>
      <c r="K28" s="245"/>
      <c r="L28" s="245"/>
      <c r="M28" s="253"/>
      <c r="N28" s="379"/>
    </row>
    <row r="29" spans="1:35" ht="10.5" customHeight="1" x14ac:dyDescent="0.25">
      <c r="A29" s="387">
        <v>63030487005</v>
      </c>
      <c r="B29" s="385" t="s">
        <v>343</v>
      </c>
      <c r="C29" s="242">
        <v>17475510870.135998</v>
      </c>
      <c r="D29" s="242">
        <v>22875510870.139999</v>
      </c>
      <c r="E29" s="242">
        <v>22875510870.139999</v>
      </c>
      <c r="F29" s="242">
        <v>18449954139.330002</v>
      </c>
      <c r="G29" s="376">
        <v>1.055760502593331</v>
      </c>
      <c r="H29" s="377">
        <v>1.309003842012544</v>
      </c>
      <c r="J29" s="245"/>
      <c r="K29" s="245"/>
      <c r="L29" s="245"/>
      <c r="M29" s="253"/>
      <c r="N29" s="379"/>
    </row>
    <row r="30" spans="1:35" s="389" customFormat="1" ht="10.5" customHeight="1" thickBot="1" x14ac:dyDescent="0.3">
      <c r="A30" s="387">
        <v>63030481001</v>
      </c>
      <c r="B30" s="388" t="s">
        <v>387</v>
      </c>
      <c r="C30" s="242">
        <v>46150000</v>
      </c>
      <c r="D30" s="242">
        <v>46150000</v>
      </c>
      <c r="E30" s="242">
        <v>46150000</v>
      </c>
      <c r="F30" s="242">
        <v>46150000</v>
      </c>
      <c r="G30" s="376">
        <v>1</v>
      </c>
      <c r="H30" s="377">
        <v>1</v>
      </c>
      <c r="J30" s="245"/>
      <c r="K30" s="245"/>
      <c r="L30" s="249"/>
      <c r="M30" s="253"/>
      <c r="N30" s="378"/>
    </row>
    <row r="31" spans="1:35" s="221" customFormat="1" ht="13.5" customHeight="1" thickBot="1" x14ac:dyDescent="0.2">
      <c r="A31" s="390"/>
      <c r="B31" s="391" t="s">
        <v>97</v>
      </c>
      <c r="C31" s="392">
        <v>9836796616869</v>
      </c>
      <c r="D31" s="393">
        <v>9619062850550.5703</v>
      </c>
      <c r="E31" s="393">
        <v>9233545619655.9102</v>
      </c>
      <c r="F31" s="393">
        <v>9223289526547.8613</v>
      </c>
      <c r="G31" s="394">
        <v>0.93763141455328625</v>
      </c>
      <c r="H31" s="395">
        <v>0.93867403986186093</v>
      </c>
      <c r="I31" s="220"/>
      <c r="J31" s="245"/>
      <c r="K31" s="245"/>
      <c r="L31" s="245"/>
      <c r="M31" s="253"/>
      <c r="N31" s="378"/>
    </row>
    <row r="32" spans="1:35" ht="12.75" customHeight="1" thickBot="1" x14ac:dyDescent="0.3">
      <c r="A32" s="373"/>
      <c r="B32" s="396" t="s">
        <v>31</v>
      </c>
      <c r="C32" s="397"/>
      <c r="D32" s="313"/>
      <c r="E32" s="313"/>
      <c r="F32" s="313"/>
      <c r="G32" s="398"/>
      <c r="H32" s="398"/>
      <c r="J32" s="245"/>
      <c r="K32" s="245"/>
      <c r="L32" s="245"/>
      <c r="M32" s="253"/>
      <c r="N32" s="379"/>
    </row>
    <row r="33" spans="1:14" ht="18" customHeight="1" x14ac:dyDescent="0.25">
      <c r="A33" s="399">
        <v>6303047110</v>
      </c>
      <c r="B33" s="400" t="s">
        <v>388</v>
      </c>
      <c r="C33" s="267">
        <v>550943000000</v>
      </c>
      <c r="D33" s="275">
        <v>550943000000</v>
      </c>
      <c r="E33" s="275">
        <v>550943000000</v>
      </c>
      <c r="F33" s="275">
        <v>173834878362.82001</v>
      </c>
      <c r="G33" s="401">
        <v>0.3155224376438579</v>
      </c>
      <c r="H33" s="401">
        <v>1</v>
      </c>
      <c r="J33" s="245"/>
      <c r="K33" s="245"/>
      <c r="L33" s="245"/>
      <c r="M33" s="253"/>
      <c r="N33" s="379"/>
    </row>
    <row r="34" spans="1:14" ht="16.5" customHeight="1" x14ac:dyDescent="0.25">
      <c r="A34" s="374">
        <v>6303047116</v>
      </c>
      <c r="B34" s="385" t="s">
        <v>389</v>
      </c>
      <c r="C34" s="248">
        <v>1436255971029</v>
      </c>
      <c r="D34" s="248">
        <v>1397553971029.1399</v>
      </c>
      <c r="E34" s="248">
        <v>1392095711840.6899</v>
      </c>
      <c r="F34" s="248">
        <v>1339761520851.1001</v>
      </c>
      <c r="G34" s="402">
        <v>0.93281528353976706</v>
      </c>
      <c r="H34" s="402">
        <v>0.96925321107165063</v>
      </c>
      <c r="J34" s="245"/>
      <c r="K34" s="245"/>
      <c r="L34" s="249"/>
      <c r="M34" s="253"/>
      <c r="N34" s="379"/>
    </row>
    <row r="35" spans="1:14" ht="11.25" customHeight="1" x14ac:dyDescent="0.25">
      <c r="A35" s="374">
        <v>6303047216</v>
      </c>
      <c r="B35" s="385" t="s">
        <v>390</v>
      </c>
      <c r="C35" s="248">
        <v>517018645</v>
      </c>
      <c r="D35" s="248">
        <v>29467125.559999999</v>
      </c>
      <c r="E35" s="248">
        <v>29467125.559999999</v>
      </c>
      <c r="F35" s="248">
        <v>0</v>
      </c>
      <c r="G35" s="402">
        <v>0</v>
      </c>
      <c r="H35" s="402">
        <v>5.6994318957297951E-2</v>
      </c>
      <c r="J35" s="245"/>
      <c r="K35" s="245"/>
      <c r="L35" s="245"/>
      <c r="M35" s="253"/>
      <c r="N35" s="379"/>
    </row>
    <row r="36" spans="1:14" ht="15.75" customHeight="1" x14ac:dyDescent="0.25">
      <c r="A36" s="374">
        <v>6303047316</v>
      </c>
      <c r="B36" s="385" t="s">
        <v>391</v>
      </c>
      <c r="C36" s="248">
        <v>31832217297</v>
      </c>
      <c r="D36" s="248">
        <v>31832217297</v>
      </c>
      <c r="E36" s="248">
        <v>28664149328.990002</v>
      </c>
      <c r="F36" s="248">
        <v>24864149328.990002</v>
      </c>
      <c r="G36" s="402">
        <v>0.78110013817143997</v>
      </c>
      <c r="H36" s="402">
        <v>0.9004760510883868</v>
      </c>
      <c r="J36" s="245"/>
      <c r="K36" s="245"/>
      <c r="L36" s="245"/>
      <c r="M36" s="253"/>
      <c r="N36" s="379"/>
    </row>
    <row r="37" spans="1:14" ht="18.75" customHeight="1" x14ac:dyDescent="0.25">
      <c r="A37" s="374">
        <v>6303047416</v>
      </c>
      <c r="B37" s="375" t="s">
        <v>392</v>
      </c>
      <c r="C37" s="248">
        <v>8098770373</v>
      </c>
      <c r="D37" s="248">
        <v>8098770373</v>
      </c>
      <c r="E37" s="248">
        <v>8098770373</v>
      </c>
      <c r="F37" s="248">
        <v>7325132017.7700005</v>
      </c>
      <c r="G37" s="402">
        <v>0.90447459063548885</v>
      </c>
      <c r="H37" s="402">
        <v>1</v>
      </c>
      <c r="J37" s="245"/>
      <c r="K37" s="245"/>
      <c r="L37" s="245"/>
      <c r="M37" s="253"/>
      <c r="N37" s="379"/>
    </row>
    <row r="38" spans="1:14" ht="11.25" customHeight="1" x14ac:dyDescent="0.25">
      <c r="A38" s="374">
        <v>6303047516</v>
      </c>
      <c r="B38" s="375" t="s">
        <v>393</v>
      </c>
      <c r="C38" s="248">
        <v>113437350744</v>
      </c>
      <c r="D38" s="248">
        <v>108094197590.21997</v>
      </c>
      <c r="E38" s="248">
        <v>108094197590.21997</v>
      </c>
      <c r="F38" s="248">
        <v>107716429540.53999</v>
      </c>
      <c r="G38" s="402">
        <v>0.94956757041716611</v>
      </c>
      <c r="H38" s="402">
        <v>0.95289776146272842</v>
      </c>
      <c r="J38" s="245"/>
      <c r="K38" s="245"/>
      <c r="L38" s="249"/>
      <c r="M38" s="253"/>
      <c r="N38" s="378"/>
    </row>
    <row r="39" spans="1:14" ht="10.5" customHeight="1" x14ac:dyDescent="0.25">
      <c r="A39" s="374">
        <v>6303047616</v>
      </c>
      <c r="B39" s="375" t="s">
        <v>394</v>
      </c>
      <c r="C39" s="248">
        <v>3198960275</v>
      </c>
      <c r="D39" s="248">
        <v>0</v>
      </c>
      <c r="E39" s="248">
        <v>0</v>
      </c>
      <c r="F39" s="248">
        <v>0</v>
      </c>
      <c r="G39" s="402">
        <v>0</v>
      </c>
      <c r="H39" s="402">
        <v>0</v>
      </c>
      <c r="J39" s="245"/>
      <c r="K39" s="245"/>
      <c r="L39" s="245"/>
      <c r="M39" s="253"/>
      <c r="N39" s="379"/>
    </row>
    <row r="40" spans="1:14" ht="16.5" customHeight="1" x14ac:dyDescent="0.25">
      <c r="A40" s="374">
        <v>6303047716</v>
      </c>
      <c r="B40" s="403" t="s">
        <v>77</v>
      </c>
      <c r="C40" s="248">
        <v>6229311753</v>
      </c>
      <c r="D40" s="248">
        <v>5058219473.1099997</v>
      </c>
      <c r="E40" s="248">
        <v>5008095152.9899998</v>
      </c>
      <c r="F40" s="248">
        <v>3981698005.9099998</v>
      </c>
      <c r="G40" s="402">
        <v>0.63918746785990244</v>
      </c>
      <c r="H40" s="402">
        <v>0.80395641630524117</v>
      </c>
      <c r="J40" s="245"/>
      <c r="K40" s="245"/>
      <c r="L40" s="245"/>
      <c r="M40" s="253"/>
      <c r="N40" s="379"/>
    </row>
    <row r="41" spans="1:14" ht="10.5" customHeight="1" x14ac:dyDescent="0.25">
      <c r="A41" s="404">
        <v>6303047716001</v>
      </c>
      <c r="B41" s="385" t="s">
        <v>383</v>
      </c>
      <c r="C41" s="248">
        <v>1143605425.7160001</v>
      </c>
      <c r="D41" s="248">
        <v>1226886668.6699998</v>
      </c>
      <c r="E41" s="248">
        <v>1176762348.5500002</v>
      </c>
      <c r="F41" s="248">
        <v>672980340.75</v>
      </c>
      <c r="G41" s="402">
        <v>0.58847249725896822</v>
      </c>
      <c r="H41" s="402">
        <v>1.0289933241731875</v>
      </c>
      <c r="J41" s="245"/>
      <c r="K41" s="245"/>
      <c r="L41" s="245"/>
      <c r="M41" s="253"/>
      <c r="N41" s="379"/>
    </row>
    <row r="42" spans="1:14" ht="10.5" customHeight="1" x14ac:dyDescent="0.25">
      <c r="A42" s="404">
        <v>6303047716002</v>
      </c>
      <c r="B42" s="385" t="s">
        <v>384</v>
      </c>
      <c r="C42" s="248">
        <v>4250000</v>
      </c>
      <c r="D42" s="248">
        <v>4002911</v>
      </c>
      <c r="E42" s="248">
        <v>4002911</v>
      </c>
      <c r="F42" s="248">
        <v>2899548.62</v>
      </c>
      <c r="G42" s="402">
        <v>0.68224673411764714</v>
      </c>
      <c r="H42" s="402">
        <v>0.94186141176470584</v>
      </c>
      <c r="J42" s="245"/>
      <c r="K42" s="245"/>
      <c r="L42" s="245"/>
      <c r="M42" s="253"/>
      <c r="N42" s="379"/>
    </row>
    <row r="43" spans="1:14" ht="16.5" customHeight="1" x14ac:dyDescent="0.25">
      <c r="A43" s="404">
        <v>6303047716003</v>
      </c>
      <c r="B43" s="385" t="s">
        <v>385</v>
      </c>
      <c r="C43" s="248">
        <v>523922640</v>
      </c>
      <c r="D43" s="248">
        <v>0</v>
      </c>
      <c r="E43" s="248">
        <v>0</v>
      </c>
      <c r="F43" s="248">
        <v>0</v>
      </c>
      <c r="G43" s="402">
        <v>0</v>
      </c>
      <c r="H43" s="402">
        <v>0</v>
      </c>
      <c r="J43" s="245"/>
      <c r="K43" s="245"/>
      <c r="L43" s="245"/>
      <c r="M43" s="253"/>
      <c r="N43" s="379"/>
    </row>
    <row r="44" spans="1:14" ht="12.75" customHeight="1" x14ac:dyDescent="0.25">
      <c r="A44" s="404">
        <v>6303047716004</v>
      </c>
      <c r="B44" s="385" t="s">
        <v>386</v>
      </c>
      <c r="C44" s="248">
        <v>792420071</v>
      </c>
      <c r="D44" s="248">
        <v>612868745.15999997</v>
      </c>
      <c r="E44" s="248">
        <v>612868745.15999997</v>
      </c>
      <c r="F44" s="248">
        <v>500614036.03999996</v>
      </c>
      <c r="G44" s="402">
        <v>0.63175335199201432</v>
      </c>
      <c r="H44" s="402">
        <v>0.77341396008128116</v>
      </c>
      <c r="J44" s="245"/>
      <c r="K44" s="245"/>
      <c r="L44" s="245"/>
      <c r="M44" s="253"/>
      <c r="N44" s="379"/>
    </row>
    <row r="45" spans="1:14" ht="10.5" customHeight="1" x14ac:dyDescent="0.25">
      <c r="A45" s="404">
        <v>6303047716005</v>
      </c>
      <c r="B45" s="405" t="s">
        <v>343</v>
      </c>
      <c r="C45" s="248">
        <v>3014461148.2839999</v>
      </c>
      <c r="D45" s="248">
        <v>3214461148.2799997</v>
      </c>
      <c r="E45" s="248">
        <v>3214461148.2799997</v>
      </c>
      <c r="F45" s="248">
        <v>2805204080.5</v>
      </c>
      <c r="G45" s="402">
        <v>0.93058226412932188</v>
      </c>
      <c r="H45" s="402">
        <v>1.0663468494559472</v>
      </c>
      <c r="J45" s="245"/>
      <c r="K45" s="245"/>
      <c r="L45" s="245"/>
      <c r="M45" s="253"/>
      <c r="N45" s="379"/>
    </row>
    <row r="46" spans="1:14" ht="26.25" customHeight="1" x14ac:dyDescent="0.25">
      <c r="A46" s="374">
        <v>6303047816</v>
      </c>
      <c r="B46" s="405" t="s">
        <v>395</v>
      </c>
      <c r="C46" s="248">
        <v>287866982905.03003</v>
      </c>
      <c r="D46" s="248">
        <v>287866982905.03003</v>
      </c>
      <c r="E46" s="248">
        <v>283032705550.71002</v>
      </c>
      <c r="F46" s="248">
        <v>84732783998.270004</v>
      </c>
      <c r="G46" s="402">
        <v>0.29434700410301701</v>
      </c>
      <c r="H46" s="402">
        <v>0.98320655844051807</v>
      </c>
      <c r="J46" s="245"/>
      <c r="K46" s="245"/>
      <c r="L46" s="245"/>
      <c r="M46" s="253"/>
      <c r="N46" s="379"/>
    </row>
    <row r="47" spans="1:14" ht="34.5" customHeight="1" thickBot="1" x14ac:dyDescent="0.3">
      <c r="A47" s="406">
        <v>6306042410</v>
      </c>
      <c r="B47" s="407" t="s">
        <v>396</v>
      </c>
      <c r="C47" s="408">
        <v>131850000000</v>
      </c>
      <c r="D47" s="256">
        <v>131850000000</v>
      </c>
      <c r="E47" s="256">
        <v>131849999999.97</v>
      </c>
      <c r="F47" s="256">
        <v>43700454553.669998</v>
      </c>
      <c r="G47" s="409">
        <v>0.33144068679309818</v>
      </c>
      <c r="H47" s="409">
        <v>0.99999999999977252</v>
      </c>
      <c r="J47" s="245"/>
      <c r="K47" s="245"/>
      <c r="L47" s="245"/>
      <c r="M47" s="253"/>
      <c r="N47" s="379"/>
    </row>
    <row r="48" spans="1:14" s="221" customFormat="1" ht="12.75" customHeight="1" thickBot="1" x14ac:dyDescent="0.3">
      <c r="A48" s="410"/>
      <c r="B48" s="411" t="s">
        <v>97</v>
      </c>
      <c r="C48" s="412">
        <v>2570229583021.0303</v>
      </c>
      <c r="D48" s="290">
        <v>2521326825793.0601</v>
      </c>
      <c r="E48" s="290">
        <v>2507816096962.1304</v>
      </c>
      <c r="F48" s="290">
        <v>1785917046659.0701</v>
      </c>
      <c r="G48" s="414">
        <v>0.69484728463825218</v>
      </c>
      <c r="H48" s="414">
        <v>0.97571676613202019</v>
      </c>
      <c r="I48" s="220"/>
      <c r="J48" s="245"/>
      <c r="K48" s="245"/>
      <c r="L48" s="245"/>
      <c r="M48" s="253"/>
      <c r="N48" s="379"/>
    </row>
    <row r="49" spans="1:14" ht="12.75" customHeight="1" thickBot="1" x14ac:dyDescent="0.3">
      <c r="A49" s="406"/>
      <c r="B49" s="415" t="s">
        <v>15</v>
      </c>
      <c r="C49" s="417"/>
      <c r="D49" s="416"/>
      <c r="E49" s="416"/>
      <c r="F49" s="416"/>
      <c r="G49" s="418"/>
      <c r="H49" s="419"/>
      <c r="J49" s="245"/>
      <c r="K49" s="245"/>
      <c r="L49" s="245"/>
      <c r="M49" s="253"/>
      <c r="N49" s="379"/>
    </row>
    <row r="50" spans="1:14" ht="17.25" customHeight="1" x14ac:dyDescent="0.15">
      <c r="A50" s="374">
        <v>6303046116</v>
      </c>
      <c r="B50" s="375" t="s">
        <v>267</v>
      </c>
      <c r="C50" s="420">
        <v>1300000000</v>
      </c>
      <c r="D50" s="255">
        <v>1300000000</v>
      </c>
      <c r="E50" s="255">
        <v>0</v>
      </c>
      <c r="F50" s="255">
        <v>0</v>
      </c>
      <c r="G50" s="287">
        <v>0</v>
      </c>
      <c r="H50" s="421">
        <v>0</v>
      </c>
      <c r="J50" s="245"/>
      <c r="K50" s="245"/>
      <c r="L50" s="245"/>
      <c r="M50" s="253"/>
      <c r="N50" s="379"/>
    </row>
    <row r="51" spans="1:14" ht="16.5" customHeight="1" x14ac:dyDescent="0.15">
      <c r="A51" s="374">
        <v>6303049201</v>
      </c>
      <c r="B51" s="375" t="s">
        <v>397</v>
      </c>
      <c r="C51" s="423">
        <v>265229761493</v>
      </c>
      <c r="D51" s="255">
        <v>248289761493</v>
      </c>
      <c r="E51" s="255">
        <v>243653833496</v>
      </c>
      <c r="F51" s="255">
        <v>243653833496</v>
      </c>
      <c r="G51" s="287">
        <v>0.91865193455083116</v>
      </c>
      <c r="H51" s="421">
        <v>0.91865193455083116</v>
      </c>
      <c r="J51" s="245"/>
      <c r="K51" s="245"/>
      <c r="L51" s="249"/>
      <c r="M51" s="253"/>
      <c r="N51" s="378"/>
    </row>
    <row r="52" spans="1:14" ht="16.5" customHeight="1" x14ac:dyDescent="0.15">
      <c r="A52" s="374">
        <v>6303049301</v>
      </c>
      <c r="B52" s="375" t="s">
        <v>398</v>
      </c>
      <c r="C52" s="423">
        <v>68968280000</v>
      </c>
      <c r="D52" s="255">
        <v>66501000000</v>
      </c>
      <c r="E52" s="255">
        <v>37544315095</v>
      </c>
      <c r="F52" s="255">
        <v>37544315095</v>
      </c>
      <c r="G52" s="287">
        <v>0.5443707613847989</v>
      </c>
      <c r="H52" s="421">
        <v>0.5443707613847989</v>
      </c>
      <c r="J52" s="245"/>
      <c r="K52" s="245"/>
      <c r="L52" s="245"/>
      <c r="M52" s="253"/>
      <c r="N52" s="379"/>
    </row>
    <row r="53" spans="1:14" ht="9.75" customHeight="1" x14ac:dyDescent="0.15">
      <c r="A53" s="374">
        <v>6303049401</v>
      </c>
      <c r="B53" s="375" t="s">
        <v>270</v>
      </c>
      <c r="C53" s="423">
        <v>50000000000</v>
      </c>
      <c r="D53" s="255">
        <v>30103489000</v>
      </c>
      <c r="E53" s="255">
        <v>19978471800</v>
      </c>
      <c r="F53" s="255">
        <v>1978471800</v>
      </c>
      <c r="G53" s="287">
        <v>3.9569435999999999E-2</v>
      </c>
      <c r="H53" s="421">
        <v>0.399569436</v>
      </c>
      <c r="J53" s="245"/>
      <c r="K53" s="245"/>
      <c r="L53" s="245"/>
      <c r="M53" s="253"/>
      <c r="N53" s="379"/>
    </row>
    <row r="54" spans="1:14" ht="10.5" customHeight="1" x14ac:dyDescent="0.15">
      <c r="A54" s="374">
        <v>6303049501</v>
      </c>
      <c r="B54" s="375" t="s">
        <v>271</v>
      </c>
      <c r="C54" s="423">
        <v>1386945018</v>
      </c>
      <c r="D54" s="255">
        <v>1386945018</v>
      </c>
      <c r="E54" s="255">
        <v>2389674515.1500001</v>
      </c>
      <c r="F54" s="255">
        <v>1049674515.15</v>
      </c>
      <c r="G54" s="287">
        <v>0.75682489322010027</v>
      </c>
      <c r="H54" s="421">
        <v>1.7229771073376465</v>
      </c>
      <c r="J54" s="245"/>
      <c r="K54" s="245"/>
      <c r="L54" s="245"/>
      <c r="M54" s="253"/>
      <c r="N54" s="379"/>
    </row>
    <row r="55" spans="1:14" ht="17.25" customHeight="1" x14ac:dyDescent="0.15">
      <c r="A55" s="374">
        <v>6303049601</v>
      </c>
      <c r="B55" s="403" t="s">
        <v>128</v>
      </c>
      <c r="C55" s="423">
        <v>855154099</v>
      </c>
      <c r="D55" s="255">
        <v>830862263.03999996</v>
      </c>
      <c r="E55" s="255">
        <v>842878703.75</v>
      </c>
      <c r="F55" s="255">
        <v>675462813.33999991</v>
      </c>
      <c r="G55" s="287">
        <v>0.78987262544829351</v>
      </c>
      <c r="H55" s="421">
        <v>0.98564539974215803</v>
      </c>
      <c r="J55" s="245"/>
      <c r="K55" s="245"/>
      <c r="L55" s="245"/>
      <c r="M55" s="253"/>
      <c r="N55" s="379"/>
    </row>
    <row r="56" spans="1:14" ht="9.75" customHeight="1" x14ac:dyDescent="0.15">
      <c r="A56" s="404">
        <v>6303049601001</v>
      </c>
      <c r="B56" s="385" t="s">
        <v>383</v>
      </c>
      <c r="C56" s="423">
        <v>15826415.999999933</v>
      </c>
      <c r="D56" s="255">
        <v>20770014.510000002</v>
      </c>
      <c r="E56" s="255">
        <v>32786455.219999999</v>
      </c>
      <c r="F56" s="255">
        <v>10954292.129999999</v>
      </c>
      <c r="G56" s="287">
        <v>0.6921524197266169</v>
      </c>
      <c r="H56" s="421">
        <v>2.0716285493822566</v>
      </c>
      <c r="J56" s="245"/>
      <c r="K56" s="245"/>
      <c r="L56" s="245"/>
      <c r="M56" s="253"/>
      <c r="N56" s="379"/>
    </row>
    <row r="57" spans="1:14" ht="9.75" customHeight="1" x14ac:dyDescent="0.15">
      <c r="A57" s="404">
        <v>6303049601002</v>
      </c>
      <c r="B57" s="385" t="s">
        <v>384</v>
      </c>
      <c r="C57" s="423">
        <v>245000</v>
      </c>
      <c r="D57" s="255">
        <v>312668</v>
      </c>
      <c r="E57" s="255">
        <v>312668</v>
      </c>
      <c r="F57" s="255">
        <v>226484.2</v>
      </c>
      <c r="G57" s="287">
        <v>0.924425306122449</v>
      </c>
      <c r="H57" s="421">
        <v>1.276195918367347</v>
      </c>
      <c r="J57" s="245"/>
      <c r="K57" s="245"/>
      <c r="L57" s="245"/>
      <c r="M57" s="253"/>
      <c r="N57" s="379"/>
    </row>
    <row r="58" spans="1:14" ht="15.75" customHeight="1" x14ac:dyDescent="0.15">
      <c r="A58" s="404">
        <v>6303049601003</v>
      </c>
      <c r="B58" s="385" t="s">
        <v>385</v>
      </c>
      <c r="C58" s="423">
        <v>30420520</v>
      </c>
      <c r="D58" s="255">
        <v>0</v>
      </c>
      <c r="E58" s="255">
        <v>0</v>
      </c>
      <c r="F58" s="255">
        <v>0</v>
      </c>
      <c r="G58" s="287">
        <v>0</v>
      </c>
      <c r="H58" s="421">
        <v>0</v>
      </c>
      <c r="J58" s="245"/>
      <c r="K58" s="245"/>
      <c r="L58" s="245"/>
      <c r="M58" s="253"/>
      <c r="N58" s="379"/>
    </row>
    <row r="59" spans="1:14" ht="10.5" customHeight="1" x14ac:dyDescent="0.15">
      <c r="A59" s="404">
        <v>6303049601004</v>
      </c>
      <c r="B59" s="385" t="s">
        <v>386</v>
      </c>
      <c r="C59" s="423">
        <v>53095813</v>
      </c>
      <c r="D59" s="255">
        <v>47921038.530000001</v>
      </c>
      <c r="E59" s="255">
        <v>47921038.530000001</v>
      </c>
      <c r="F59" s="255">
        <v>38474547</v>
      </c>
      <c r="G59" s="287">
        <v>0.72462487767161599</v>
      </c>
      <c r="H59" s="421">
        <v>0.90253893522639916</v>
      </c>
      <c r="J59" s="245"/>
      <c r="K59" s="245"/>
      <c r="L59" s="245"/>
      <c r="M59" s="253"/>
      <c r="N59" s="379"/>
    </row>
    <row r="60" spans="1:14" ht="9.75" customHeight="1" x14ac:dyDescent="0.15">
      <c r="A60" s="404">
        <v>6303049601005</v>
      </c>
      <c r="B60" s="385" t="s">
        <v>343</v>
      </c>
      <c r="C60" s="423">
        <v>755566350</v>
      </c>
      <c r="D60" s="255">
        <v>761858542</v>
      </c>
      <c r="E60" s="255">
        <v>761858542</v>
      </c>
      <c r="F60" s="255">
        <v>625807490.00999999</v>
      </c>
      <c r="G60" s="287">
        <v>0.82826278593534508</v>
      </c>
      <c r="H60" s="421">
        <v>1.0083277821994059</v>
      </c>
      <c r="J60" s="245"/>
      <c r="K60" s="245"/>
      <c r="L60" s="245"/>
      <c r="M60" s="253"/>
      <c r="N60" s="379"/>
    </row>
    <row r="61" spans="1:14" ht="10.5" customHeight="1" thickBot="1" x14ac:dyDescent="0.2">
      <c r="A61" s="424">
        <v>6303042610</v>
      </c>
      <c r="B61" s="405" t="s">
        <v>399</v>
      </c>
      <c r="C61" s="420">
        <v>10000000000</v>
      </c>
      <c r="D61" s="255">
        <v>0</v>
      </c>
      <c r="E61" s="255">
        <v>0</v>
      </c>
      <c r="F61" s="255">
        <v>0</v>
      </c>
      <c r="G61" s="287">
        <v>0</v>
      </c>
      <c r="H61" s="421">
        <v>0</v>
      </c>
      <c r="J61" s="245"/>
      <c r="K61" s="245"/>
      <c r="L61" s="245"/>
      <c r="M61" s="253"/>
      <c r="N61" s="379"/>
    </row>
    <row r="62" spans="1:14" s="221" customFormat="1" ht="12.75" customHeight="1" thickBot="1" x14ac:dyDescent="0.3">
      <c r="A62" s="226"/>
      <c r="B62" s="227" t="s">
        <v>97</v>
      </c>
      <c r="C62" s="289">
        <v>397740140610</v>
      </c>
      <c r="D62" s="413">
        <v>348412057774.03998</v>
      </c>
      <c r="E62" s="413">
        <v>304409173609.90002</v>
      </c>
      <c r="F62" s="413">
        <v>284901757719.49005</v>
      </c>
      <c r="G62" s="297">
        <v>0.71630124453253896</v>
      </c>
      <c r="H62" s="425">
        <v>0.76534687482897357</v>
      </c>
      <c r="I62" s="220"/>
      <c r="J62" s="245"/>
      <c r="K62" s="245"/>
      <c r="L62" s="245"/>
      <c r="M62" s="253"/>
      <c r="N62" s="379"/>
    </row>
    <row r="63" spans="1:14" ht="16.5" customHeight="1" thickBot="1" x14ac:dyDescent="0.3">
      <c r="A63" s="399"/>
      <c r="B63" s="278" t="s">
        <v>38</v>
      </c>
      <c r="C63" s="263"/>
      <c r="D63" s="263"/>
      <c r="E63" s="263"/>
      <c r="F63" s="263"/>
      <c r="G63" s="294"/>
      <c r="H63" s="264"/>
      <c r="J63" s="245"/>
      <c r="K63" s="245"/>
      <c r="L63" s="245"/>
      <c r="M63" s="253"/>
      <c r="N63" s="379"/>
    </row>
    <row r="64" spans="1:14" ht="12.75" customHeight="1" x14ac:dyDescent="0.15">
      <c r="A64" s="374">
        <v>6303045116</v>
      </c>
      <c r="B64" s="380" t="s">
        <v>220</v>
      </c>
      <c r="C64" s="422">
        <v>52667980701</v>
      </c>
      <c r="D64" s="248">
        <v>52667980701</v>
      </c>
      <c r="E64" s="248">
        <v>52667980701</v>
      </c>
      <c r="F64" s="248">
        <v>52667216041</v>
      </c>
      <c r="G64" s="283">
        <v>0.99998548150147737</v>
      </c>
      <c r="H64" s="426">
        <v>1</v>
      </c>
      <c r="J64" s="245"/>
      <c r="K64" s="245"/>
      <c r="L64" s="249"/>
      <c r="M64" s="253"/>
      <c r="N64" s="378"/>
    </row>
    <row r="65" spans="1:14" ht="12.75" customHeight="1" x14ac:dyDescent="0.15">
      <c r="A65" s="374">
        <v>6303045216</v>
      </c>
      <c r="B65" s="380" t="s">
        <v>221</v>
      </c>
      <c r="C65" s="422">
        <v>4449740840</v>
      </c>
      <c r="D65" s="248">
        <v>4449740840</v>
      </c>
      <c r="E65" s="248">
        <v>2096668356</v>
      </c>
      <c r="F65" s="248">
        <v>2096668356</v>
      </c>
      <c r="G65" s="283">
        <v>0.47118886950728572</v>
      </c>
      <c r="H65" s="426">
        <v>0.47118886950728572</v>
      </c>
      <c r="J65" s="245"/>
      <c r="K65" s="245"/>
      <c r="L65" s="245"/>
      <c r="M65" s="253"/>
      <c r="N65" s="379"/>
    </row>
    <row r="66" spans="1:14" ht="11.25" customHeight="1" x14ac:dyDescent="0.15">
      <c r="A66" s="374">
        <v>6303045316</v>
      </c>
      <c r="B66" s="380" t="s">
        <v>222</v>
      </c>
      <c r="C66" s="422">
        <v>5455981007</v>
      </c>
      <c r="D66" s="248">
        <v>5455981007</v>
      </c>
      <c r="E66" s="248">
        <v>5451356959</v>
      </c>
      <c r="F66" s="248">
        <v>5451356959</v>
      </c>
      <c r="G66" s="283">
        <v>0.99915248092065068</v>
      </c>
      <c r="H66" s="426">
        <v>0.99915248092065068</v>
      </c>
      <c r="J66" s="245"/>
      <c r="K66" s="245"/>
      <c r="L66" s="249"/>
      <c r="M66" s="253"/>
      <c r="N66" s="378"/>
    </row>
    <row r="67" spans="1:14" ht="12.75" customHeight="1" x14ac:dyDescent="0.15">
      <c r="A67" s="374">
        <v>6303045416</v>
      </c>
      <c r="B67" s="380" t="s">
        <v>223</v>
      </c>
      <c r="C67" s="422">
        <v>26000000000</v>
      </c>
      <c r="D67" s="248">
        <v>26000000000</v>
      </c>
      <c r="E67" s="248">
        <v>25242631312</v>
      </c>
      <c r="F67" s="248">
        <v>21309735566.299999</v>
      </c>
      <c r="G67" s="283">
        <v>0.81960521408846154</v>
      </c>
      <c r="H67" s="426">
        <v>0.97087043507692306</v>
      </c>
      <c r="J67" s="245"/>
      <c r="K67" s="245"/>
      <c r="L67" s="245"/>
      <c r="M67" s="253"/>
      <c r="N67" s="379"/>
    </row>
    <row r="68" spans="1:14" ht="11.25" customHeight="1" x14ac:dyDescent="0.15">
      <c r="A68" s="374">
        <v>6303045516</v>
      </c>
      <c r="B68" s="247" t="s">
        <v>224</v>
      </c>
      <c r="C68" s="422">
        <v>2753947771</v>
      </c>
      <c r="D68" s="248">
        <v>2753947771</v>
      </c>
      <c r="E68" s="248">
        <v>1152509542</v>
      </c>
      <c r="F68" s="248">
        <v>1017964005</v>
      </c>
      <c r="G68" s="283">
        <v>0.36963809398257463</v>
      </c>
      <c r="H68" s="426">
        <v>0.41849360911500016</v>
      </c>
      <c r="J68" s="245"/>
      <c r="K68" s="245"/>
      <c r="L68" s="245"/>
      <c r="M68" s="253"/>
      <c r="N68" s="379"/>
    </row>
    <row r="69" spans="1:14" ht="19.5" customHeight="1" x14ac:dyDescent="0.15">
      <c r="A69" s="374">
        <v>6303045616</v>
      </c>
      <c r="B69" s="403" t="s">
        <v>226</v>
      </c>
      <c r="C69" s="422">
        <v>5172349681</v>
      </c>
      <c r="D69" s="248">
        <v>5105258459.1099997</v>
      </c>
      <c r="E69" s="248">
        <v>5109746036.250001</v>
      </c>
      <c r="F69" s="248">
        <v>2086104726.3799999</v>
      </c>
      <c r="G69" s="283">
        <v>0.40331857956994921</v>
      </c>
      <c r="H69" s="426">
        <v>0.9878964786584391</v>
      </c>
      <c r="J69" s="245"/>
      <c r="K69" s="245"/>
      <c r="L69" s="245"/>
      <c r="M69" s="253"/>
      <c r="N69" s="379"/>
    </row>
    <row r="70" spans="1:14" ht="13.5" customHeight="1" x14ac:dyDescent="0.15">
      <c r="A70" s="404">
        <v>6303045616001</v>
      </c>
      <c r="B70" s="247" t="s">
        <v>383</v>
      </c>
      <c r="C70" s="422">
        <v>78685718.999999672</v>
      </c>
      <c r="D70" s="248">
        <v>73482202.929999992</v>
      </c>
      <c r="E70" s="248">
        <v>77969780.069999993</v>
      </c>
      <c r="F70" s="248">
        <v>54189670.460000001</v>
      </c>
      <c r="G70" s="283">
        <v>0.6886849500606359</v>
      </c>
      <c r="H70" s="426">
        <v>0.99090128502225816</v>
      </c>
      <c r="J70" s="245"/>
      <c r="K70" s="245"/>
      <c r="L70" s="245"/>
      <c r="M70" s="253"/>
      <c r="N70" s="379"/>
    </row>
    <row r="71" spans="1:14" ht="14.25" customHeight="1" x14ac:dyDescent="0.15">
      <c r="A71" s="404">
        <v>6303045616002</v>
      </c>
      <c r="B71" s="247" t="s">
        <v>384</v>
      </c>
      <c r="C71" s="422">
        <v>207000</v>
      </c>
      <c r="D71" s="248">
        <v>287048</v>
      </c>
      <c r="E71" s="248">
        <v>287048</v>
      </c>
      <c r="F71" s="248">
        <v>207926.08</v>
      </c>
      <c r="G71" s="283">
        <v>1.0044738164251208</v>
      </c>
      <c r="H71" s="426">
        <v>1.3867053140096619</v>
      </c>
      <c r="J71" s="245"/>
      <c r="K71" s="245"/>
      <c r="L71" s="249"/>
      <c r="M71" s="253"/>
      <c r="N71" s="379"/>
    </row>
    <row r="72" spans="1:14" ht="21" customHeight="1" x14ac:dyDescent="0.15">
      <c r="A72" s="404">
        <v>6303045616003</v>
      </c>
      <c r="B72" s="385" t="s">
        <v>385</v>
      </c>
      <c r="C72" s="422">
        <v>25740440</v>
      </c>
      <c r="D72" s="248">
        <v>0</v>
      </c>
      <c r="E72" s="248">
        <v>0</v>
      </c>
      <c r="F72" s="248">
        <v>0</v>
      </c>
      <c r="G72" s="283">
        <v>0</v>
      </c>
      <c r="H72" s="426">
        <v>0</v>
      </c>
      <c r="J72" s="245"/>
      <c r="K72" s="245"/>
      <c r="L72" s="245"/>
      <c r="M72" s="253"/>
      <c r="N72" s="379"/>
    </row>
    <row r="73" spans="1:14" ht="16.5" customHeight="1" x14ac:dyDescent="0.15">
      <c r="A73" s="404">
        <v>6303045616004</v>
      </c>
      <c r="B73" s="385" t="s">
        <v>386</v>
      </c>
      <c r="C73" s="422">
        <v>80167691</v>
      </c>
      <c r="D73" s="248">
        <v>43940377.18</v>
      </c>
      <c r="E73" s="248">
        <v>43940377.18</v>
      </c>
      <c r="F73" s="248">
        <v>33687621</v>
      </c>
      <c r="G73" s="283">
        <v>0.42021443526420138</v>
      </c>
      <c r="H73" s="426">
        <v>0.54810580960851174</v>
      </c>
      <c r="J73" s="245"/>
      <c r="K73" s="245"/>
      <c r="L73" s="245"/>
      <c r="M73" s="253"/>
      <c r="N73" s="379"/>
    </row>
    <row r="74" spans="1:14" ht="18" customHeight="1" x14ac:dyDescent="0.15">
      <c r="A74" s="404">
        <v>6303045616005</v>
      </c>
      <c r="B74" s="385" t="s">
        <v>343</v>
      </c>
      <c r="C74" s="422">
        <v>4987548831</v>
      </c>
      <c r="D74" s="248">
        <v>4987548831</v>
      </c>
      <c r="E74" s="248">
        <v>4987548831</v>
      </c>
      <c r="F74" s="248">
        <v>1998019508.8399997</v>
      </c>
      <c r="G74" s="283">
        <v>0.40060149314656396</v>
      </c>
      <c r="H74" s="426">
        <v>1</v>
      </c>
      <c r="J74" s="245"/>
      <c r="K74" s="245"/>
      <c r="L74" s="245"/>
      <c r="M74" s="253"/>
      <c r="N74" s="379"/>
    </row>
    <row r="75" spans="1:14" ht="21" customHeight="1" x14ac:dyDescent="0.15">
      <c r="A75" s="374">
        <v>6303045716</v>
      </c>
      <c r="B75" s="385" t="s">
        <v>400</v>
      </c>
      <c r="C75" s="422">
        <v>10000000000</v>
      </c>
      <c r="D75" s="248">
        <v>10000000000</v>
      </c>
      <c r="E75" s="248">
        <v>8000000000</v>
      </c>
      <c r="F75" s="248">
        <v>7300000000</v>
      </c>
      <c r="G75" s="283">
        <v>0.73</v>
      </c>
      <c r="H75" s="426">
        <v>0.8</v>
      </c>
      <c r="J75" s="245"/>
      <c r="K75" s="245"/>
      <c r="L75" s="245"/>
      <c r="M75" s="253"/>
      <c r="N75" s="379"/>
    </row>
    <row r="76" spans="1:14" ht="35.25" customHeight="1" thickBot="1" x14ac:dyDescent="0.2">
      <c r="A76" s="424">
        <v>6303042516</v>
      </c>
      <c r="B76" s="385" t="s">
        <v>401</v>
      </c>
      <c r="C76" s="422">
        <v>50000000000</v>
      </c>
      <c r="D76" s="248">
        <v>50000000000</v>
      </c>
      <c r="E76" s="248">
        <v>50000000000</v>
      </c>
      <c r="F76" s="248">
        <v>45899861000</v>
      </c>
      <c r="G76" s="283">
        <v>0.91799721999999995</v>
      </c>
      <c r="H76" s="426">
        <v>1</v>
      </c>
      <c r="J76" s="245"/>
      <c r="K76" s="245"/>
      <c r="L76" s="245"/>
      <c r="M76" s="253"/>
      <c r="N76" s="379"/>
    </row>
    <row r="77" spans="1:14" s="221" customFormat="1" ht="12.75" customHeight="1" thickBot="1" x14ac:dyDescent="0.3">
      <c r="A77" s="226"/>
      <c r="B77" s="227" t="s">
        <v>97</v>
      </c>
      <c r="C77" s="289">
        <v>156500000000</v>
      </c>
      <c r="D77" s="289">
        <v>156432908778.10999</v>
      </c>
      <c r="E77" s="289">
        <v>149720892906.25</v>
      </c>
      <c r="F77" s="289">
        <v>137828906653.67999</v>
      </c>
      <c r="G77" s="261">
        <v>0.88069588916089447</v>
      </c>
      <c r="H77" s="427">
        <v>0.95668302176517572</v>
      </c>
      <c r="I77" s="220"/>
      <c r="J77" s="245"/>
      <c r="K77" s="245"/>
      <c r="L77" s="245"/>
      <c r="M77" s="253"/>
      <c r="N77" s="379"/>
    </row>
    <row r="78" spans="1:14" s="221" customFormat="1" ht="18" customHeight="1" thickBot="1" x14ac:dyDescent="0.3">
      <c r="A78" s="226"/>
      <c r="B78" s="227" t="s">
        <v>121</v>
      </c>
      <c r="C78" s="289">
        <v>12961266340500.031</v>
      </c>
      <c r="D78" s="290">
        <v>12645234642895.779</v>
      </c>
      <c r="E78" s="290">
        <v>12195491783134.191</v>
      </c>
      <c r="F78" s="290">
        <v>11431937237580.102</v>
      </c>
      <c r="G78" s="297">
        <v>0.88200774039020868</v>
      </c>
      <c r="H78" s="297">
        <v>0.94091822995928831</v>
      </c>
      <c r="I78" s="220"/>
      <c r="J78" s="245"/>
      <c r="K78" s="245"/>
      <c r="L78" s="245"/>
      <c r="M78" s="253"/>
      <c r="N78" s="379"/>
    </row>
    <row r="79" spans="1:14" s="221" customFormat="1" ht="18" customHeight="1" x14ac:dyDescent="0.25">
      <c r="A79" s="993"/>
      <c r="B79" s="993"/>
      <c r="C79" s="993"/>
      <c r="D79" s="993"/>
      <c r="E79" s="993"/>
      <c r="F79" s="993"/>
      <c r="G79" s="993"/>
      <c r="H79" s="993"/>
      <c r="I79" s="220"/>
      <c r="J79" s="245"/>
      <c r="K79" s="245"/>
      <c r="L79" s="245"/>
      <c r="M79" s="253"/>
      <c r="N79" s="379"/>
    </row>
    <row r="80" spans="1:14" s="221" customFormat="1" ht="18" customHeight="1" x14ac:dyDescent="0.25">
      <c r="A80" s="993"/>
      <c r="B80" s="993"/>
      <c r="C80" s="993"/>
      <c r="D80" s="993"/>
      <c r="E80" s="993"/>
      <c r="F80" s="993"/>
      <c r="G80" s="993"/>
      <c r="H80" s="993"/>
      <c r="I80" s="220"/>
      <c r="J80" s="245"/>
      <c r="K80" s="245"/>
      <c r="L80" s="245"/>
      <c r="M80" s="253"/>
      <c r="N80" s="379"/>
    </row>
    <row r="81" spans="1:14" s="221" customFormat="1" ht="18" customHeight="1" x14ac:dyDescent="0.25">
      <c r="A81" s="993"/>
      <c r="B81" s="993"/>
      <c r="C81" s="993"/>
      <c r="D81" s="993"/>
      <c r="E81" s="993"/>
      <c r="F81" s="993"/>
      <c r="G81" s="993"/>
      <c r="H81" s="993"/>
      <c r="I81" s="220"/>
      <c r="J81" s="245"/>
      <c r="K81" s="245"/>
      <c r="L81" s="245"/>
      <c r="M81" s="253"/>
      <c r="N81" s="379"/>
    </row>
    <row r="82" spans="1:14" s="221" customFormat="1" ht="18" customHeight="1" x14ac:dyDescent="0.25">
      <c r="A82" s="993"/>
      <c r="B82" s="993"/>
      <c r="C82" s="993"/>
      <c r="D82" s="993"/>
      <c r="E82" s="993"/>
      <c r="F82" s="993"/>
      <c r="G82" s="993"/>
      <c r="H82" s="993"/>
      <c r="I82" s="220"/>
      <c r="J82" s="245"/>
      <c r="K82" s="245"/>
      <c r="L82" s="245"/>
      <c r="M82" s="253"/>
      <c r="N82" s="379"/>
    </row>
    <row r="83" spans="1:14" s="221" customFormat="1" ht="18" customHeight="1" x14ac:dyDescent="0.25">
      <c r="A83" s="993"/>
      <c r="B83" s="993"/>
      <c r="C83" s="993"/>
      <c r="D83" s="993"/>
      <c r="E83" s="993"/>
      <c r="F83" s="993"/>
      <c r="G83" s="993"/>
      <c r="H83" s="993"/>
      <c r="I83" s="220"/>
      <c r="J83" s="245"/>
      <c r="K83" s="245"/>
      <c r="L83" s="245"/>
      <c r="M83" s="253"/>
      <c r="N83" s="379"/>
    </row>
    <row r="84" spans="1:14" s="221" customFormat="1" ht="18" customHeight="1" x14ac:dyDescent="0.25">
      <c r="A84" s="993"/>
      <c r="B84" s="993"/>
      <c r="C84" s="993"/>
      <c r="D84" s="993"/>
      <c r="E84" s="993"/>
      <c r="F84" s="993"/>
      <c r="G84" s="993"/>
      <c r="H84" s="993"/>
      <c r="I84" s="220"/>
      <c r="J84" s="245"/>
      <c r="K84" s="245"/>
      <c r="L84" s="245"/>
      <c r="M84" s="253"/>
      <c r="N84" s="379"/>
    </row>
    <row r="85" spans="1:14" s="389" customFormat="1" ht="16.5" customHeight="1" x14ac:dyDescent="0.25">
      <c r="A85" s="993"/>
      <c r="B85" s="993"/>
      <c r="C85" s="993"/>
      <c r="D85" s="993"/>
      <c r="E85" s="993"/>
      <c r="F85" s="993"/>
      <c r="G85" s="993"/>
      <c r="H85" s="993"/>
      <c r="I85" s="428"/>
    </row>
    <row r="86" spans="1:14" s="389" customFormat="1" ht="16.5" customHeight="1" x14ac:dyDescent="0.25">
      <c r="A86" s="993"/>
      <c r="B86" s="993"/>
      <c r="C86" s="993"/>
      <c r="D86" s="429"/>
      <c r="E86" s="429"/>
      <c r="F86" s="429"/>
      <c r="G86" s="429"/>
      <c r="H86" s="429"/>
      <c r="I86" s="428"/>
    </row>
    <row r="87" spans="1:14" s="389" customFormat="1" ht="56.25" customHeight="1" x14ac:dyDescent="0.25">
      <c r="A87" s="1004"/>
      <c r="B87" s="1004"/>
      <c r="C87" s="1004"/>
      <c r="D87" s="1004"/>
      <c r="E87" s="1004"/>
      <c r="F87" s="1004"/>
      <c r="G87" s="1004"/>
      <c r="H87" s="1004"/>
      <c r="I87" s="428"/>
    </row>
    <row r="88" spans="1:14" ht="64.5" customHeight="1" x14ac:dyDescent="0.25">
      <c r="A88" s="1005"/>
      <c r="B88" s="1005"/>
      <c r="C88" s="1005"/>
      <c r="D88" s="1005"/>
      <c r="E88" s="1005"/>
      <c r="F88" s="1005"/>
      <c r="G88" s="1005"/>
      <c r="H88" s="1005"/>
    </row>
    <row r="89" spans="1:14" ht="15" customHeight="1" x14ac:dyDescent="0.25">
      <c r="A89" s="220"/>
      <c r="B89" s="220"/>
      <c r="D89" s="245"/>
      <c r="E89" s="245"/>
      <c r="F89" s="245"/>
    </row>
    <row r="90" spans="1:14" ht="12" x14ac:dyDescent="0.25">
      <c r="B90" s="430"/>
      <c r="D90" s="245"/>
      <c r="E90" s="245"/>
      <c r="F90" s="245"/>
    </row>
    <row r="91" spans="1:14" ht="12" x14ac:dyDescent="0.25">
      <c r="B91" s="430"/>
    </row>
    <row r="92" spans="1:14" ht="12" x14ac:dyDescent="0.25">
      <c r="B92" s="430"/>
    </row>
    <row r="93" spans="1:14" ht="12" x14ac:dyDescent="0.25">
      <c r="B93" s="430"/>
    </row>
    <row r="94" spans="1:14" x14ac:dyDescent="0.25">
      <c r="B94" s="315"/>
    </row>
    <row r="95" spans="1:14" ht="12" x14ac:dyDescent="0.25">
      <c r="B95" s="430"/>
    </row>
    <row r="96" spans="1:14" x14ac:dyDescent="0.25">
      <c r="B96" s="315"/>
    </row>
    <row r="97" spans="2:2" ht="11.25" x14ac:dyDescent="0.25">
      <c r="B97" s="431"/>
    </row>
    <row r="98" spans="2:2" ht="11.25" x14ac:dyDescent="0.25">
      <c r="B98" s="431"/>
    </row>
    <row r="99" spans="2:2" x14ac:dyDescent="0.25">
      <c r="B99" s="315"/>
    </row>
    <row r="100" spans="2:2" x14ac:dyDescent="0.25">
      <c r="B100" s="315"/>
    </row>
    <row r="101" spans="2:2" x14ac:dyDescent="0.25">
      <c r="B101" s="315"/>
    </row>
    <row r="102" spans="2:2" ht="11.25" x14ac:dyDescent="0.25">
      <c r="B102" s="432"/>
    </row>
    <row r="103" spans="2:2" x14ac:dyDescent="0.25">
      <c r="B103" s="315"/>
    </row>
    <row r="104" spans="2:2" ht="11.25" x14ac:dyDescent="0.25">
      <c r="B104" s="432"/>
    </row>
    <row r="105" spans="2:2" ht="9" customHeight="1" x14ac:dyDescent="0.25">
      <c r="B105" s="315"/>
    </row>
    <row r="106" spans="2:2" ht="12" x14ac:dyDescent="0.25">
      <c r="B106" s="430"/>
    </row>
    <row r="107" spans="2:2" ht="12" x14ac:dyDescent="0.25">
      <c r="B107" s="430"/>
    </row>
    <row r="108" spans="2:2" ht="12" x14ac:dyDescent="0.25">
      <c r="B108" s="430"/>
    </row>
    <row r="109" spans="2:2" x14ac:dyDescent="0.25">
      <c r="B109" s="315"/>
    </row>
    <row r="110" spans="2:2" ht="12" x14ac:dyDescent="0.25">
      <c r="B110" s="430"/>
    </row>
    <row r="111" spans="2:2" x14ac:dyDescent="0.25">
      <c r="B111" s="315"/>
    </row>
    <row r="112" spans="2:2" ht="12" x14ac:dyDescent="0.25">
      <c r="B112" s="430"/>
    </row>
    <row r="113" spans="2:2" x14ac:dyDescent="0.25">
      <c r="B113" s="315"/>
    </row>
    <row r="114" spans="2:2" x14ac:dyDescent="0.25">
      <c r="B114" s="315"/>
    </row>
    <row r="115" spans="2:2" x14ac:dyDescent="0.25">
      <c r="B115" s="315"/>
    </row>
    <row r="116" spans="2:2" x14ac:dyDescent="0.25">
      <c r="B116" s="315"/>
    </row>
    <row r="117" spans="2:2" ht="11.25" x14ac:dyDescent="0.25">
      <c r="B117" s="431"/>
    </row>
    <row r="118" spans="2:2" ht="17.25" customHeight="1" x14ac:dyDescent="0.25">
      <c r="B118" s="315"/>
    </row>
    <row r="119" spans="2:2" ht="11.25" x14ac:dyDescent="0.25">
      <c r="B119" s="431"/>
    </row>
    <row r="120" spans="2:2" ht="19.5" customHeight="1" x14ac:dyDescent="0.25">
      <c r="B120" s="315"/>
    </row>
    <row r="121" spans="2:2" ht="11.25" x14ac:dyDescent="0.25">
      <c r="B121" s="431"/>
    </row>
    <row r="122" spans="2:2" ht="15" customHeight="1" x14ac:dyDescent="0.25">
      <c r="B122" s="315"/>
    </row>
    <row r="123" spans="2:2" x14ac:dyDescent="0.25">
      <c r="B123" s="315"/>
    </row>
    <row r="124" spans="2:2" ht="11.25" x14ac:dyDescent="0.25">
      <c r="B124" s="431"/>
    </row>
    <row r="125" spans="2:2" x14ac:dyDescent="0.25">
      <c r="B125" s="315"/>
    </row>
    <row r="126" spans="2:2" ht="11.25" x14ac:dyDescent="0.25">
      <c r="B126" s="431"/>
    </row>
    <row r="127" spans="2:2" x14ac:dyDescent="0.25">
      <c r="B127" s="315"/>
    </row>
    <row r="128" spans="2:2" ht="11.25" x14ac:dyDescent="0.25">
      <c r="B128" s="431"/>
    </row>
    <row r="129" spans="2:2" x14ac:dyDescent="0.25">
      <c r="B129" s="315"/>
    </row>
    <row r="130" spans="2:2" ht="11.25" x14ac:dyDescent="0.25">
      <c r="B130" s="431"/>
    </row>
    <row r="131" spans="2:2" x14ac:dyDescent="0.25">
      <c r="B131" s="315"/>
    </row>
    <row r="132" spans="2:2" ht="11.25" x14ac:dyDescent="0.25">
      <c r="B132" s="431"/>
    </row>
    <row r="133" spans="2:2" ht="11.25" x14ac:dyDescent="0.25">
      <c r="B133" s="431"/>
    </row>
    <row r="134" spans="2:2" ht="11.25" x14ac:dyDescent="0.25">
      <c r="B134" s="431"/>
    </row>
    <row r="135" spans="2:2" x14ac:dyDescent="0.25">
      <c r="B135" s="315"/>
    </row>
    <row r="136" spans="2:2" x14ac:dyDescent="0.25">
      <c r="B136" s="315"/>
    </row>
    <row r="137" spans="2:2" ht="11.25" x14ac:dyDescent="0.25">
      <c r="B137" s="431"/>
    </row>
    <row r="138" spans="2:2" ht="18.75" customHeight="1" x14ac:dyDescent="0.25">
      <c r="B138" s="315"/>
    </row>
    <row r="139" spans="2:2" ht="11.25" x14ac:dyDescent="0.25">
      <c r="B139" s="431"/>
    </row>
    <row r="140" spans="2:2" ht="15" customHeight="1" x14ac:dyDescent="0.25">
      <c r="B140" s="431"/>
    </row>
    <row r="141" spans="2:2" ht="11.25" x14ac:dyDescent="0.25">
      <c r="B141" s="431"/>
    </row>
    <row r="142" spans="2:2" x14ac:dyDescent="0.25">
      <c r="B142" s="315"/>
    </row>
    <row r="143" spans="2:2" x14ac:dyDescent="0.25">
      <c r="B143" s="315"/>
    </row>
    <row r="144" spans="2:2" x14ac:dyDescent="0.25">
      <c r="B144" s="317"/>
    </row>
    <row r="145" spans="2:2" ht="11.25" x14ac:dyDescent="0.25">
      <c r="B145" s="431"/>
    </row>
    <row r="146" spans="2:2" x14ac:dyDescent="0.25">
      <c r="B146" s="315"/>
    </row>
    <row r="147" spans="2:2" x14ac:dyDescent="0.25">
      <c r="B147" s="315"/>
    </row>
    <row r="148" spans="2:2" x14ac:dyDescent="0.25">
      <c r="B148" s="315"/>
    </row>
    <row r="149" spans="2:2" x14ac:dyDescent="0.25">
      <c r="B149" s="315"/>
    </row>
    <row r="150" spans="2:2" x14ac:dyDescent="0.25">
      <c r="B150" s="315"/>
    </row>
    <row r="151" spans="2:2" x14ac:dyDescent="0.25">
      <c r="B151" s="315"/>
    </row>
    <row r="152" spans="2:2" x14ac:dyDescent="0.25">
      <c r="B152" s="315"/>
    </row>
    <row r="153" spans="2:2" x14ac:dyDescent="0.25">
      <c r="B153" s="315"/>
    </row>
    <row r="154" spans="2:2" x14ac:dyDescent="0.25">
      <c r="B154" s="315"/>
    </row>
    <row r="155" spans="2:2" x14ac:dyDescent="0.25">
      <c r="B155" s="315"/>
    </row>
    <row r="156" spans="2:2" x14ac:dyDescent="0.25">
      <c r="B156" s="315"/>
    </row>
    <row r="157" spans="2:2" x14ac:dyDescent="0.25">
      <c r="B157" s="315"/>
    </row>
    <row r="158" spans="2:2" x14ac:dyDescent="0.25">
      <c r="B158" s="315"/>
    </row>
    <row r="159" spans="2:2" x14ac:dyDescent="0.25">
      <c r="B159" s="315"/>
    </row>
    <row r="160" spans="2:2" x14ac:dyDescent="0.25">
      <c r="B160" s="315"/>
    </row>
    <row r="161" spans="2:2" x14ac:dyDescent="0.25">
      <c r="B161" s="315"/>
    </row>
    <row r="162" spans="2:2" x14ac:dyDescent="0.25">
      <c r="B162" s="315"/>
    </row>
    <row r="163" spans="2:2" x14ac:dyDescent="0.25">
      <c r="B163" s="315"/>
    </row>
    <row r="164" spans="2:2" x14ac:dyDescent="0.25">
      <c r="B164" s="315"/>
    </row>
    <row r="165" spans="2:2" x14ac:dyDescent="0.25">
      <c r="B165" s="315"/>
    </row>
    <row r="166" spans="2:2" x14ac:dyDescent="0.25">
      <c r="B166" s="315"/>
    </row>
    <row r="167" spans="2:2" x14ac:dyDescent="0.25">
      <c r="B167" s="315"/>
    </row>
    <row r="168" spans="2:2" x14ac:dyDescent="0.25">
      <c r="B168" s="315"/>
    </row>
    <row r="169" spans="2:2" x14ac:dyDescent="0.25">
      <c r="B169" s="315"/>
    </row>
    <row r="170" spans="2:2" x14ac:dyDescent="0.25">
      <c r="B170" s="315"/>
    </row>
    <row r="171" spans="2:2" x14ac:dyDescent="0.25">
      <c r="B171" s="315"/>
    </row>
    <row r="172" spans="2:2" x14ac:dyDescent="0.25">
      <c r="B172" s="315"/>
    </row>
    <row r="173" spans="2:2" x14ac:dyDescent="0.25">
      <c r="B173" s="315"/>
    </row>
    <row r="174" spans="2:2" x14ac:dyDescent="0.25">
      <c r="B174" s="315"/>
    </row>
    <row r="175" spans="2:2" x14ac:dyDescent="0.25">
      <c r="B175" s="315"/>
    </row>
    <row r="176" spans="2:2" x14ac:dyDescent="0.25">
      <c r="B176" s="315"/>
    </row>
    <row r="177" spans="2:2" x14ac:dyDescent="0.25">
      <c r="B177" s="315"/>
    </row>
    <row r="178" spans="2:2" x14ac:dyDescent="0.25">
      <c r="B178" s="315"/>
    </row>
    <row r="179" spans="2:2" x14ac:dyDescent="0.25">
      <c r="B179" s="315"/>
    </row>
    <row r="180" spans="2:2" x14ac:dyDescent="0.25">
      <c r="B180" s="315"/>
    </row>
    <row r="181" spans="2:2" x14ac:dyDescent="0.25">
      <c r="B181" s="315"/>
    </row>
    <row r="182" spans="2:2" x14ac:dyDescent="0.25">
      <c r="B182" s="315"/>
    </row>
    <row r="183" spans="2:2" x14ac:dyDescent="0.25">
      <c r="B183" s="315"/>
    </row>
    <row r="184" spans="2:2" x14ac:dyDescent="0.25">
      <c r="B184" s="315"/>
    </row>
    <row r="185" spans="2:2" x14ac:dyDescent="0.25">
      <c r="B185" s="315"/>
    </row>
    <row r="186" spans="2:2" x14ac:dyDescent="0.25">
      <c r="B186" s="315"/>
    </row>
    <row r="187" spans="2:2" x14ac:dyDescent="0.25">
      <c r="B187" s="315"/>
    </row>
    <row r="188" spans="2:2" x14ac:dyDescent="0.25">
      <c r="B188" s="315"/>
    </row>
    <row r="189" spans="2:2" x14ac:dyDescent="0.25">
      <c r="B189" s="315"/>
    </row>
    <row r="190" spans="2:2" x14ac:dyDescent="0.25">
      <c r="B190" s="315"/>
    </row>
    <row r="191" spans="2:2" x14ac:dyDescent="0.25">
      <c r="B191" s="315"/>
    </row>
    <row r="192" spans="2:2" x14ac:dyDescent="0.25">
      <c r="B192" s="315"/>
    </row>
    <row r="193" spans="2:2" x14ac:dyDescent="0.25">
      <c r="B193" s="315"/>
    </row>
    <row r="194" spans="2:2" x14ac:dyDescent="0.25">
      <c r="B194" s="315"/>
    </row>
    <row r="195" spans="2:2" x14ac:dyDescent="0.25">
      <c r="B195" s="315"/>
    </row>
    <row r="196" spans="2:2" x14ac:dyDescent="0.25">
      <c r="B196" s="315"/>
    </row>
    <row r="197" spans="2:2" x14ac:dyDescent="0.25">
      <c r="B197" s="315"/>
    </row>
    <row r="198" spans="2:2" x14ac:dyDescent="0.25">
      <c r="B198" s="315"/>
    </row>
    <row r="199" spans="2:2" x14ac:dyDescent="0.25">
      <c r="B199" s="315"/>
    </row>
    <row r="200" spans="2:2" x14ac:dyDescent="0.25">
      <c r="B200" s="315"/>
    </row>
    <row r="201" spans="2:2" x14ac:dyDescent="0.25">
      <c r="B201" s="315"/>
    </row>
    <row r="202" spans="2:2" x14ac:dyDescent="0.25">
      <c r="B202" s="315"/>
    </row>
    <row r="203" spans="2:2" x14ac:dyDescent="0.25">
      <c r="B203" s="315"/>
    </row>
    <row r="204" spans="2:2" x14ac:dyDescent="0.25">
      <c r="B204" s="315"/>
    </row>
    <row r="205" spans="2:2" x14ac:dyDescent="0.25">
      <c r="B205" s="315"/>
    </row>
    <row r="206" spans="2:2" x14ac:dyDescent="0.25">
      <c r="B206" s="315"/>
    </row>
    <row r="207" spans="2:2" x14ac:dyDescent="0.25">
      <c r="B207" s="315"/>
    </row>
    <row r="208" spans="2:2" x14ac:dyDescent="0.25">
      <c r="B208" s="315"/>
    </row>
  </sheetData>
  <mergeCells count="24">
    <mergeCell ref="A85:H85"/>
    <mergeCell ref="A86:C86"/>
    <mergeCell ref="A87:H87"/>
    <mergeCell ref="A88:H88"/>
    <mergeCell ref="J11:L11"/>
    <mergeCell ref="A79:H79"/>
    <mergeCell ref="A80:H80"/>
    <mergeCell ref="A81:H81"/>
    <mergeCell ref="A82:H82"/>
    <mergeCell ref="G11:G14"/>
    <mergeCell ref="H11:H14"/>
    <mergeCell ref="D11:D14"/>
    <mergeCell ref="E11:E14"/>
    <mergeCell ref="F11:F14"/>
    <mergeCell ref="A11:A14"/>
    <mergeCell ref="B11:B14"/>
    <mergeCell ref="C11:C14"/>
    <mergeCell ref="A83:H83"/>
    <mergeCell ref="A84:H84"/>
    <mergeCell ref="A3:H3"/>
    <mergeCell ref="A4:H4"/>
    <mergeCell ref="A5:H5"/>
    <mergeCell ref="A6:H6"/>
    <mergeCell ref="D10:F10"/>
  </mergeCells>
  <pageMargins left="0.75" right="0.75" top="1" bottom="1" header="0" footer="0"/>
  <pageSetup orientation="portrait" horizontalDpi="1200" verticalDpi="12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04334-7079-481B-BA23-3152FE94CB70}">
  <dimension ref="A1:T70"/>
  <sheetViews>
    <sheetView topLeftCell="A61" workbookViewId="0">
      <selection sqref="A1:F1048576"/>
    </sheetView>
  </sheetViews>
  <sheetFormatPr baseColWidth="10" defaultColWidth="9.140625" defaultRowHeight="12.75" x14ac:dyDescent="0.2"/>
  <cols>
    <col min="1" max="1" width="15.7109375" style="449" customWidth="1"/>
    <col min="2" max="2" width="60.42578125" style="452" customWidth="1"/>
    <col min="3" max="3" width="24.28515625" style="451" bestFit="1" customWidth="1"/>
    <col min="4" max="4" width="24.42578125" style="451" bestFit="1" customWidth="1"/>
    <col min="5" max="5" width="12.85546875" style="451" bestFit="1" customWidth="1"/>
    <col min="6" max="16384" width="9.140625" style="452"/>
  </cols>
  <sheetData>
    <row r="1" spans="1:20" s="306" customFormat="1" ht="11.25" x14ac:dyDescent="0.25">
      <c r="A1" s="433"/>
      <c r="B1" s="434"/>
      <c r="C1" s="435"/>
      <c r="D1" s="435"/>
      <c r="E1" s="435"/>
      <c r="M1" s="436"/>
      <c r="N1" s="435"/>
    </row>
    <row r="2" spans="1:20" s="306" customFormat="1" ht="11.25" x14ac:dyDescent="0.25">
      <c r="A2" s="437"/>
      <c r="B2" s="434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</row>
    <row r="3" spans="1:20" s="306" customFormat="1" ht="14.25" customHeight="1" x14ac:dyDescent="0.25">
      <c r="A3" s="1018" t="s">
        <v>402</v>
      </c>
      <c r="B3" s="1018"/>
      <c r="C3" s="1018"/>
      <c r="D3" s="1018"/>
      <c r="E3" s="1018"/>
      <c r="F3" s="1018"/>
      <c r="T3" s="438"/>
    </row>
    <row r="4" spans="1:20" s="306" customFormat="1" ht="12" customHeight="1" x14ac:dyDescent="0.25">
      <c r="A4" s="1016" t="s">
        <v>403</v>
      </c>
      <c r="B4" s="1016"/>
      <c r="C4" s="1016"/>
      <c r="D4" s="1016"/>
      <c r="E4" s="1016"/>
      <c r="F4" s="1016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439"/>
    </row>
    <row r="5" spans="1:20" s="306" customFormat="1" ht="10.5" customHeight="1" x14ac:dyDescent="0.25">
      <c r="A5" s="1016" t="s">
        <v>404</v>
      </c>
      <c r="B5" s="1016"/>
      <c r="C5" s="1016"/>
      <c r="D5" s="1016"/>
      <c r="E5" s="1016"/>
      <c r="F5" s="1016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439"/>
    </row>
    <row r="6" spans="1:20" s="306" customFormat="1" ht="10.5" customHeight="1" x14ac:dyDescent="0.25">
      <c r="A6" s="1016" t="s">
        <v>405</v>
      </c>
      <c r="B6" s="1016"/>
      <c r="C6" s="1016"/>
      <c r="D6" s="1016"/>
      <c r="E6" s="1016"/>
      <c r="F6" s="1016"/>
      <c r="G6" s="182"/>
      <c r="H6" s="1016"/>
      <c r="I6" s="1016"/>
      <c r="J6" s="1016"/>
      <c r="K6" s="371"/>
      <c r="L6" s="371"/>
      <c r="M6" s="440"/>
      <c r="N6" s="441"/>
      <c r="O6" s="439"/>
      <c r="P6" s="371"/>
      <c r="Q6" s="439"/>
      <c r="R6" s="439"/>
      <c r="S6" s="439"/>
      <c r="T6" s="439"/>
    </row>
    <row r="7" spans="1:20" s="306" customFormat="1" ht="15" customHeight="1" thickBot="1" x14ac:dyDescent="0.3">
      <c r="A7" s="433"/>
      <c r="B7" s="439"/>
      <c r="C7" s="1017"/>
      <c r="D7" s="1017"/>
      <c r="E7" s="442"/>
      <c r="F7" s="443"/>
      <c r="G7" s="443"/>
      <c r="H7" s="443"/>
      <c r="I7" s="443"/>
      <c r="J7" s="443"/>
      <c r="K7" s="444"/>
      <c r="L7" s="444"/>
      <c r="M7" s="444"/>
      <c r="N7" s="444"/>
      <c r="O7" s="444"/>
      <c r="P7" s="444"/>
      <c r="Q7" s="439"/>
      <c r="R7" s="439"/>
      <c r="S7" s="439"/>
      <c r="T7" s="439"/>
    </row>
    <row r="8" spans="1:20" s="448" customFormat="1" ht="30.75" thickBot="1" x14ac:dyDescent="0.3">
      <c r="A8" s="445" t="s">
        <v>4</v>
      </c>
      <c r="B8" s="446" t="s">
        <v>87</v>
      </c>
      <c r="C8" s="447" t="s">
        <v>406</v>
      </c>
      <c r="D8" s="447" t="s">
        <v>407</v>
      </c>
      <c r="E8" s="447" t="s">
        <v>299</v>
      </c>
    </row>
    <row r="9" spans="1:20" ht="13.5" thickBot="1" x14ac:dyDescent="0.25">
      <c r="B9" s="450" t="s">
        <v>25</v>
      </c>
    </row>
    <row r="10" spans="1:20" ht="25.5" x14ac:dyDescent="0.2">
      <c r="A10" s="453">
        <v>600210101</v>
      </c>
      <c r="B10" s="454" t="s">
        <v>408</v>
      </c>
      <c r="C10" s="455">
        <v>8792324218955</v>
      </c>
      <c r="D10" s="455">
        <v>8069026425412.8701</v>
      </c>
      <c r="E10" s="455">
        <v>91.77</v>
      </c>
    </row>
    <row r="11" spans="1:20" ht="25.5" x14ac:dyDescent="0.2">
      <c r="A11" s="456">
        <v>600210102</v>
      </c>
      <c r="B11" s="457" t="s">
        <v>409</v>
      </c>
      <c r="C11" s="458">
        <v>2337542247872</v>
      </c>
      <c r="D11" s="458">
        <v>2072333347845.8601</v>
      </c>
      <c r="E11" s="458">
        <v>88.65</v>
      </c>
    </row>
    <row r="12" spans="1:20" ht="25.5" x14ac:dyDescent="0.2">
      <c r="A12" s="459">
        <v>600210103</v>
      </c>
      <c r="B12" s="460" t="s">
        <v>410</v>
      </c>
      <c r="C12" s="461">
        <v>28363187037</v>
      </c>
      <c r="D12" s="461">
        <v>39945566358.93</v>
      </c>
      <c r="E12" s="461">
        <v>140.84</v>
      </c>
    </row>
    <row r="13" spans="1:20" ht="38.25" x14ac:dyDescent="0.2">
      <c r="A13" s="459">
        <v>600210104</v>
      </c>
      <c r="B13" s="460" t="s">
        <v>411</v>
      </c>
      <c r="C13" s="461">
        <v>8465043280</v>
      </c>
      <c r="D13" s="461">
        <v>13523626468.459999</v>
      </c>
      <c r="E13" s="461">
        <v>159.76</v>
      </c>
    </row>
    <row r="14" spans="1:20" x14ac:dyDescent="0.2">
      <c r="A14" s="459">
        <v>600210105</v>
      </c>
      <c r="B14" s="460" t="s">
        <v>412</v>
      </c>
      <c r="C14" s="461">
        <v>289827777913</v>
      </c>
      <c r="D14" s="461">
        <v>318339676574.59998</v>
      </c>
      <c r="E14" s="461">
        <v>109.84</v>
      </c>
    </row>
    <row r="15" spans="1:20" x14ac:dyDescent="0.2">
      <c r="A15" s="459">
        <v>600210106</v>
      </c>
      <c r="B15" s="460" t="s">
        <v>413</v>
      </c>
      <c r="C15" s="461">
        <v>226535693171</v>
      </c>
      <c r="D15" s="461">
        <v>180940892823.42001</v>
      </c>
      <c r="E15" s="461">
        <v>79.87</v>
      </c>
    </row>
    <row r="16" spans="1:20" x14ac:dyDescent="0.2">
      <c r="A16" s="459">
        <v>600210107</v>
      </c>
      <c r="B16" s="460" t="s">
        <v>414</v>
      </c>
      <c r="C16" s="461">
        <v>32598852486</v>
      </c>
      <c r="D16" s="461">
        <v>36480595920.150002</v>
      </c>
      <c r="E16" s="461">
        <v>111.91</v>
      </c>
    </row>
    <row r="17" spans="1:5" x14ac:dyDescent="0.2">
      <c r="A17" s="459">
        <v>600210108</v>
      </c>
      <c r="B17" s="460" t="s">
        <v>415</v>
      </c>
      <c r="C17" s="461">
        <v>904444403286</v>
      </c>
      <c r="D17" s="461">
        <v>904444403286</v>
      </c>
      <c r="E17" s="461">
        <v>100</v>
      </c>
    </row>
    <row r="18" spans="1:5" ht="25.5" x14ac:dyDescent="0.2">
      <c r="A18" s="459">
        <v>600210109</v>
      </c>
      <c r="B18" s="460" t="s">
        <v>416</v>
      </c>
      <c r="C18" s="461">
        <v>7265280720</v>
      </c>
      <c r="D18" s="461">
        <v>6081410282.6199999</v>
      </c>
      <c r="E18" s="461">
        <v>83.71</v>
      </c>
    </row>
    <row r="19" spans="1:5" x14ac:dyDescent="0.2">
      <c r="A19" s="459">
        <v>600210110</v>
      </c>
      <c r="B19" s="460" t="s">
        <v>104</v>
      </c>
      <c r="C19" s="461">
        <v>0</v>
      </c>
      <c r="D19" s="461">
        <v>0</v>
      </c>
      <c r="E19" s="461">
        <v>0</v>
      </c>
    </row>
    <row r="20" spans="1:5" x14ac:dyDescent="0.2">
      <c r="A20" s="459">
        <v>600210111</v>
      </c>
      <c r="B20" s="460" t="s">
        <v>95</v>
      </c>
      <c r="C20" s="461">
        <v>0</v>
      </c>
      <c r="D20" s="461">
        <v>12086726.25</v>
      </c>
      <c r="E20" s="461">
        <v>0</v>
      </c>
    </row>
    <row r="21" spans="1:5" x14ac:dyDescent="0.2">
      <c r="A21" s="459">
        <v>600210112</v>
      </c>
      <c r="B21" s="460" t="s">
        <v>417</v>
      </c>
      <c r="C21" s="461">
        <v>0</v>
      </c>
      <c r="D21" s="461">
        <v>0</v>
      </c>
      <c r="E21" s="461">
        <v>0</v>
      </c>
    </row>
    <row r="22" spans="1:5" ht="13.5" thickBot="1" x14ac:dyDescent="0.25">
      <c r="A22" s="462">
        <v>600210113</v>
      </c>
      <c r="B22" s="463" t="s">
        <v>418</v>
      </c>
      <c r="C22" s="464">
        <v>0</v>
      </c>
      <c r="D22" s="464">
        <v>12307552685.639999</v>
      </c>
      <c r="E22" s="464">
        <v>0</v>
      </c>
    </row>
    <row r="23" spans="1:5" ht="15.75" thickBot="1" x14ac:dyDescent="0.3">
      <c r="B23" s="465" t="s">
        <v>354</v>
      </c>
      <c r="C23" s="466">
        <v>12627366704720</v>
      </c>
      <c r="D23" s="466">
        <v>11653435584384.801</v>
      </c>
      <c r="E23" s="466">
        <v>92.2871399626721</v>
      </c>
    </row>
    <row r="24" spans="1:5" ht="13.5" thickBot="1" x14ac:dyDescent="0.25">
      <c r="B24" s="467" t="s">
        <v>31</v>
      </c>
    </row>
    <row r="25" spans="1:5" ht="25.5" x14ac:dyDescent="0.2">
      <c r="A25" s="453">
        <v>600210201</v>
      </c>
      <c r="B25" s="454" t="s">
        <v>419</v>
      </c>
      <c r="C25" s="455">
        <v>332693374200</v>
      </c>
      <c r="D25" s="455">
        <v>214130749656.76001</v>
      </c>
      <c r="E25" s="455">
        <v>64.36</v>
      </c>
    </row>
    <row r="26" spans="1:5" ht="25.5" x14ac:dyDescent="0.2">
      <c r="A26" s="459">
        <v>600210202</v>
      </c>
      <c r="B26" s="460" t="s">
        <v>420</v>
      </c>
      <c r="C26" s="461">
        <v>236746625800</v>
      </c>
      <c r="D26" s="461">
        <v>193245589016.01999</v>
      </c>
      <c r="E26" s="461">
        <v>81.63</v>
      </c>
    </row>
    <row r="27" spans="1:5" ht="25.5" x14ac:dyDescent="0.2">
      <c r="A27" s="459">
        <v>600210203</v>
      </c>
      <c r="B27" s="460" t="s">
        <v>421</v>
      </c>
      <c r="C27" s="461">
        <v>1426088178299</v>
      </c>
      <c r="D27" s="461">
        <v>1559792168893.22</v>
      </c>
      <c r="E27" s="461">
        <v>109.38</v>
      </c>
    </row>
    <row r="28" spans="1:5" x14ac:dyDescent="0.2">
      <c r="A28" s="459">
        <v>600210204</v>
      </c>
      <c r="B28" s="460" t="s">
        <v>422</v>
      </c>
      <c r="C28" s="461">
        <v>104184189610</v>
      </c>
      <c r="D28" s="461">
        <v>95744707944.779999</v>
      </c>
      <c r="E28" s="461">
        <v>91.9</v>
      </c>
    </row>
    <row r="29" spans="1:5" x14ac:dyDescent="0.2">
      <c r="A29" s="459">
        <v>600210205</v>
      </c>
      <c r="B29" s="460" t="s">
        <v>423</v>
      </c>
      <c r="C29" s="461">
        <v>3396439922</v>
      </c>
      <c r="D29" s="461">
        <v>2852492782</v>
      </c>
      <c r="E29" s="461">
        <v>83.98</v>
      </c>
    </row>
    <row r="30" spans="1:5" x14ac:dyDescent="0.2">
      <c r="A30" s="459">
        <v>600210206</v>
      </c>
      <c r="B30" s="460" t="s">
        <v>424</v>
      </c>
      <c r="C30" s="461">
        <v>116880068544</v>
      </c>
      <c r="D30" s="461">
        <v>178064473029.31</v>
      </c>
      <c r="E30" s="461">
        <v>152.35</v>
      </c>
    </row>
    <row r="31" spans="1:5" x14ac:dyDescent="0.2">
      <c r="A31" s="459">
        <v>600210207</v>
      </c>
      <c r="B31" s="460" t="s">
        <v>425</v>
      </c>
      <c r="C31" s="461">
        <v>1369103385</v>
      </c>
      <c r="D31" s="461">
        <v>1087238694.5799999</v>
      </c>
      <c r="E31" s="461">
        <v>79.41</v>
      </c>
    </row>
    <row r="32" spans="1:5" x14ac:dyDescent="0.2">
      <c r="A32" s="459">
        <v>600210208</v>
      </c>
      <c r="B32" s="460" t="s">
        <v>426</v>
      </c>
      <c r="C32" s="461">
        <v>642556100000</v>
      </c>
      <c r="D32" s="461">
        <v>642556100000</v>
      </c>
      <c r="E32" s="461">
        <v>100</v>
      </c>
    </row>
    <row r="33" spans="1:5" x14ac:dyDescent="0.2">
      <c r="A33" s="459">
        <v>600210209</v>
      </c>
      <c r="B33" s="460" t="s">
        <v>185</v>
      </c>
      <c r="C33" s="461">
        <v>0</v>
      </c>
      <c r="D33" s="461">
        <v>1138978085.0999999</v>
      </c>
      <c r="E33" s="461">
        <v>0</v>
      </c>
    </row>
    <row r="34" spans="1:5" x14ac:dyDescent="0.2">
      <c r="A34" s="459">
        <v>600210210</v>
      </c>
      <c r="B34" s="460" t="s">
        <v>194</v>
      </c>
      <c r="C34" s="461">
        <v>0</v>
      </c>
      <c r="D34" s="461">
        <v>4081629.32</v>
      </c>
      <c r="E34" s="461">
        <v>0</v>
      </c>
    </row>
    <row r="35" spans="1:5" x14ac:dyDescent="0.2">
      <c r="A35" s="459">
        <v>600210211</v>
      </c>
      <c r="B35" s="460" t="s">
        <v>195</v>
      </c>
      <c r="C35" s="461">
        <v>0</v>
      </c>
      <c r="D35" s="461">
        <v>0</v>
      </c>
      <c r="E35" s="461">
        <v>0</v>
      </c>
    </row>
    <row r="36" spans="1:5" x14ac:dyDescent="0.2">
      <c r="A36" s="459">
        <v>600210212</v>
      </c>
      <c r="B36" s="460" t="s">
        <v>427</v>
      </c>
      <c r="C36" s="461">
        <v>0</v>
      </c>
      <c r="D36" s="461">
        <v>464122453147.03003</v>
      </c>
      <c r="E36" s="461">
        <v>0</v>
      </c>
    </row>
    <row r="37" spans="1:5" x14ac:dyDescent="0.2">
      <c r="A37" s="459">
        <v>600210213</v>
      </c>
      <c r="B37" s="460" t="s">
        <v>249</v>
      </c>
      <c r="C37" s="461">
        <v>0</v>
      </c>
      <c r="D37" s="461">
        <v>2081619859.2</v>
      </c>
      <c r="E37" s="461">
        <v>0</v>
      </c>
    </row>
    <row r="38" spans="1:5" ht="25.5" x14ac:dyDescent="0.2">
      <c r="A38" s="459">
        <v>600210215</v>
      </c>
      <c r="B38" s="460" t="s">
        <v>428</v>
      </c>
      <c r="C38" s="461">
        <v>125560000000</v>
      </c>
      <c r="D38" s="461">
        <v>125560000000</v>
      </c>
      <c r="E38" s="461">
        <v>100</v>
      </c>
    </row>
    <row r="39" spans="1:5" ht="26.25" thickBot="1" x14ac:dyDescent="0.25">
      <c r="A39" s="462">
        <v>600210216</v>
      </c>
      <c r="B39" s="463" t="s">
        <v>429</v>
      </c>
      <c r="C39" s="464">
        <v>25000000000</v>
      </c>
      <c r="D39" s="464">
        <v>-25000000000</v>
      </c>
      <c r="E39" s="464">
        <v>-100</v>
      </c>
    </row>
    <row r="40" spans="1:5" ht="15.75" thickBot="1" x14ac:dyDescent="0.3">
      <c r="B40" s="465" t="s">
        <v>359</v>
      </c>
      <c r="C40" s="466">
        <v>3014474079760</v>
      </c>
      <c r="D40" s="466">
        <v>3455380652737.3203</v>
      </c>
      <c r="E40" s="466">
        <v>114.62631826684751</v>
      </c>
    </row>
    <row r="41" spans="1:5" ht="13.5" thickBot="1" x14ac:dyDescent="0.25">
      <c r="B41" s="450" t="s">
        <v>15</v>
      </c>
    </row>
    <row r="42" spans="1:5" ht="25.5" x14ac:dyDescent="0.2">
      <c r="A42" s="453">
        <v>600210301</v>
      </c>
      <c r="B42" s="454" t="s">
        <v>430</v>
      </c>
      <c r="C42" s="455">
        <v>307808881034</v>
      </c>
      <c r="D42" s="455">
        <v>238958295841.14999</v>
      </c>
      <c r="E42" s="455">
        <v>77.63</v>
      </c>
    </row>
    <row r="43" spans="1:5" ht="25.5" x14ac:dyDescent="0.2">
      <c r="A43" s="459">
        <v>600210302</v>
      </c>
      <c r="B43" s="460" t="s">
        <v>431</v>
      </c>
      <c r="C43" s="461">
        <v>82861099919</v>
      </c>
      <c r="D43" s="461">
        <v>49744121639.339996</v>
      </c>
      <c r="E43" s="461">
        <v>60.03</v>
      </c>
    </row>
    <row r="44" spans="1:5" x14ac:dyDescent="0.2">
      <c r="A44" s="459">
        <v>600210303</v>
      </c>
      <c r="B44" s="460" t="s">
        <v>412</v>
      </c>
      <c r="C44" s="461">
        <v>10000950293</v>
      </c>
      <c r="D44" s="461">
        <v>5647548022.8900003</v>
      </c>
      <c r="E44" s="461">
        <v>56.47</v>
      </c>
    </row>
    <row r="45" spans="1:5" ht="25.5" x14ac:dyDescent="0.2">
      <c r="A45" s="459">
        <v>600210304</v>
      </c>
      <c r="B45" s="460" t="s">
        <v>432</v>
      </c>
      <c r="C45" s="461">
        <v>1300000000</v>
      </c>
      <c r="D45" s="461">
        <v>2620774106</v>
      </c>
      <c r="E45" s="461">
        <v>201.6</v>
      </c>
    </row>
    <row r="46" spans="1:5" x14ac:dyDescent="0.2">
      <c r="A46" s="459">
        <v>600210305</v>
      </c>
      <c r="B46" s="460" t="s">
        <v>413</v>
      </c>
      <c r="C46" s="461">
        <v>15555034793</v>
      </c>
      <c r="D46" s="461">
        <v>29474354040.799999</v>
      </c>
      <c r="E46" s="461">
        <v>189.48</v>
      </c>
    </row>
    <row r="47" spans="1:5" x14ac:dyDescent="0.2">
      <c r="A47" s="459">
        <v>600210306</v>
      </c>
      <c r="B47" s="460" t="s">
        <v>415</v>
      </c>
      <c r="C47" s="461">
        <v>87409698816</v>
      </c>
      <c r="D47" s="461">
        <v>87409698816</v>
      </c>
      <c r="E47" s="461">
        <v>100</v>
      </c>
    </row>
    <row r="48" spans="1:5" x14ac:dyDescent="0.2">
      <c r="A48" s="459">
        <v>600210307</v>
      </c>
      <c r="B48" s="460" t="s">
        <v>414</v>
      </c>
      <c r="C48" s="461">
        <v>475509702</v>
      </c>
      <c r="D48" s="461">
        <v>251707201.12</v>
      </c>
      <c r="E48" s="461">
        <v>52.93</v>
      </c>
    </row>
    <row r="49" spans="1:5" x14ac:dyDescent="0.2">
      <c r="A49" s="459">
        <v>600210309</v>
      </c>
      <c r="B49" s="460" t="s">
        <v>104</v>
      </c>
      <c r="C49" s="461">
        <v>0</v>
      </c>
      <c r="D49" s="461">
        <v>0</v>
      </c>
      <c r="E49" s="461">
        <v>0</v>
      </c>
    </row>
    <row r="50" spans="1:5" x14ac:dyDescent="0.2">
      <c r="A50" s="459">
        <v>600210310</v>
      </c>
      <c r="B50" s="460" t="s">
        <v>194</v>
      </c>
      <c r="C50" s="461">
        <v>0</v>
      </c>
      <c r="D50" s="461">
        <v>12401</v>
      </c>
      <c r="E50" s="461">
        <v>0</v>
      </c>
    </row>
    <row r="51" spans="1:5" x14ac:dyDescent="0.2">
      <c r="A51" s="459">
        <v>600210311</v>
      </c>
      <c r="B51" s="460" t="s">
        <v>417</v>
      </c>
      <c r="C51" s="461">
        <v>0</v>
      </c>
      <c r="D51" s="461">
        <v>0</v>
      </c>
      <c r="E51" s="461">
        <v>0</v>
      </c>
    </row>
    <row r="52" spans="1:5" x14ac:dyDescent="0.2">
      <c r="A52" s="459">
        <v>600210313</v>
      </c>
      <c r="B52" s="460" t="s">
        <v>249</v>
      </c>
      <c r="C52" s="461">
        <v>0</v>
      </c>
      <c r="D52" s="461">
        <v>461031268.25</v>
      </c>
      <c r="E52" s="461">
        <v>0</v>
      </c>
    </row>
    <row r="53" spans="1:5" x14ac:dyDescent="0.2">
      <c r="A53" s="459">
        <v>600210314</v>
      </c>
      <c r="B53" s="460" t="s">
        <v>433</v>
      </c>
      <c r="C53" s="461">
        <v>0</v>
      </c>
      <c r="D53" s="461">
        <v>0</v>
      </c>
      <c r="E53" s="461">
        <v>0</v>
      </c>
    </row>
    <row r="54" spans="1:5" ht="25.5" x14ac:dyDescent="0.2">
      <c r="A54" s="459">
        <v>600210315</v>
      </c>
      <c r="B54" s="460" t="s">
        <v>428</v>
      </c>
      <c r="C54" s="461">
        <v>215615925125</v>
      </c>
      <c r="D54" s="461">
        <v>215615925125</v>
      </c>
      <c r="E54" s="461">
        <v>100</v>
      </c>
    </row>
    <row r="55" spans="1:5" ht="26.25" thickBot="1" x14ac:dyDescent="0.25">
      <c r="A55" s="462">
        <v>600210316</v>
      </c>
      <c r="B55" s="463" t="s">
        <v>434</v>
      </c>
      <c r="C55" s="464">
        <v>25000000000</v>
      </c>
      <c r="D55" s="464">
        <v>25000000000</v>
      </c>
      <c r="E55" s="464">
        <v>100</v>
      </c>
    </row>
    <row r="56" spans="1:5" ht="15.75" thickBot="1" x14ac:dyDescent="0.3">
      <c r="B56" s="465" t="s">
        <v>363</v>
      </c>
      <c r="C56" s="466">
        <v>746027099682</v>
      </c>
      <c r="D56" s="466">
        <v>655183468461.55005</v>
      </c>
      <c r="E56" s="466">
        <v>87.8230118906977</v>
      </c>
    </row>
    <row r="57" spans="1:5" ht="13.5" thickBot="1" x14ac:dyDescent="0.25">
      <c r="B57" s="450" t="s">
        <v>38</v>
      </c>
    </row>
    <row r="58" spans="1:5" x14ac:dyDescent="0.2">
      <c r="A58" s="453">
        <v>600210401</v>
      </c>
      <c r="B58" s="454" t="s">
        <v>109</v>
      </c>
      <c r="C58" s="455">
        <v>61469688600</v>
      </c>
      <c r="D58" s="455">
        <v>179446812537.06</v>
      </c>
      <c r="E58" s="455">
        <v>291.93</v>
      </c>
    </row>
    <row r="59" spans="1:5" x14ac:dyDescent="0.2">
      <c r="A59" s="459">
        <v>600210402</v>
      </c>
      <c r="B59" s="460" t="s">
        <v>435</v>
      </c>
      <c r="C59" s="461">
        <v>152569111000</v>
      </c>
      <c r="D59" s="461">
        <v>453106856523.53003</v>
      </c>
      <c r="E59" s="461">
        <v>296.98</v>
      </c>
    </row>
    <row r="60" spans="1:5" x14ac:dyDescent="0.2">
      <c r="A60" s="459">
        <v>600210403</v>
      </c>
      <c r="B60" s="460" t="s">
        <v>111</v>
      </c>
      <c r="C60" s="461">
        <v>236400400</v>
      </c>
      <c r="D60" s="461">
        <v>270459828.99000001</v>
      </c>
      <c r="E60" s="461">
        <v>114.41</v>
      </c>
    </row>
    <row r="61" spans="1:5" x14ac:dyDescent="0.2">
      <c r="A61" s="459">
        <v>600210407</v>
      </c>
      <c r="B61" s="460" t="s">
        <v>91</v>
      </c>
      <c r="C61" s="461">
        <v>1000000000</v>
      </c>
      <c r="D61" s="461">
        <v>197873105517.39001</v>
      </c>
      <c r="E61" s="461">
        <v>19787.310000000001</v>
      </c>
    </row>
    <row r="62" spans="1:5" x14ac:dyDescent="0.2">
      <c r="A62" s="459">
        <v>600210408</v>
      </c>
      <c r="B62" s="460" t="s">
        <v>436</v>
      </c>
      <c r="C62" s="461">
        <v>368875925125</v>
      </c>
      <c r="D62" s="461">
        <v>368875925125</v>
      </c>
      <c r="E62" s="461">
        <v>100</v>
      </c>
    </row>
    <row r="63" spans="1:5" x14ac:dyDescent="0.2">
      <c r="A63" s="459">
        <v>600210409</v>
      </c>
      <c r="B63" s="460" t="s">
        <v>104</v>
      </c>
      <c r="C63" s="461">
        <v>0</v>
      </c>
      <c r="D63" s="461">
        <v>0</v>
      </c>
      <c r="E63" s="461">
        <v>0</v>
      </c>
    </row>
    <row r="64" spans="1:5" x14ac:dyDescent="0.2">
      <c r="A64" s="459">
        <v>600210410</v>
      </c>
      <c r="B64" s="460" t="s">
        <v>95</v>
      </c>
      <c r="C64" s="461">
        <v>0</v>
      </c>
      <c r="D64" s="461">
        <v>0</v>
      </c>
      <c r="E64" s="461">
        <v>0</v>
      </c>
    </row>
    <row r="65" spans="1:5" x14ac:dyDescent="0.2">
      <c r="A65" s="459">
        <v>600210411</v>
      </c>
      <c r="B65" s="460" t="s">
        <v>417</v>
      </c>
      <c r="C65" s="461">
        <v>0</v>
      </c>
      <c r="D65" s="461">
        <v>1119811238.7</v>
      </c>
      <c r="E65" s="461">
        <v>0</v>
      </c>
    </row>
    <row r="66" spans="1:5" x14ac:dyDescent="0.2">
      <c r="A66" s="459">
        <v>600210412</v>
      </c>
      <c r="B66" s="460" t="s">
        <v>205</v>
      </c>
      <c r="C66" s="461">
        <v>0</v>
      </c>
      <c r="D66" s="461">
        <v>1966007254.1199999</v>
      </c>
      <c r="E66" s="461">
        <v>0</v>
      </c>
    </row>
    <row r="67" spans="1:5" ht="39" thickBot="1" x14ac:dyDescent="0.25">
      <c r="A67" s="462">
        <v>600210413</v>
      </c>
      <c r="B67" s="463" t="s">
        <v>437</v>
      </c>
      <c r="C67" s="464">
        <v>0</v>
      </c>
      <c r="D67" s="464">
        <v>0</v>
      </c>
      <c r="E67" s="464">
        <v>0</v>
      </c>
    </row>
    <row r="68" spans="1:5" ht="15.75" thickBot="1" x14ac:dyDescent="0.3">
      <c r="B68" s="465" t="s">
        <v>97</v>
      </c>
      <c r="C68" s="466">
        <v>584151125125</v>
      </c>
      <c r="D68" s="466">
        <v>1202658978024.7903</v>
      </c>
      <c r="E68" s="466">
        <v>205.8814793461946</v>
      </c>
    </row>
    <row r="70" spans="1:5" ht="15.75" thickBot="1" x14ac:dyDescent="0.3">
      <c r="B70" s="446" t="s">
        <v>43</v>
      </c>
      <c r="C70" s="466">
        <v>16972019009287</v>
      </c>
      <c r="D70" s="466">
        <v>16966658683608.461</v>
      </c>
      <c r="E70" s="466">
        <v>99.968416688223101</v>
      </c>
    </row>
  </sheetData>
  <mergeCells count="6">
    <mergeCell ref="H6:J6"/>
    <mergeCell ref="C7:D7"/>
    <mergeCell ref="A3:F3"/>
    <mergeCell ref="A4:F4"/>
    <mergeCell ref="A5:F5"/>
    <mergeCell ref="A6:F6"/>
  </mergeCells>
  <pageMargins left="0.75" right="0.75" top="1" bottom="1" header="0" footer="0"/>
  <pageSetup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27372-7C5D-460A-BC60-D363F5C6805E}">
  <dimension ref="A1:D39"/>
  <sheetViews>
    <sheetView workbookViewId="0">
      <selection activeCell="C9" sqref="C9"/>
    </sheetView>
  </sheetViews>
  <sheetFormatPr baseColWidth="10" defaultColWidth="11.42578125" defaultRowHeight="12.75" x14ac:dyDescent="0.2"/>
  <cols>
    <col min="1" max="1" width="32.140625" style="38" bestFit="1" customWidth="1"/>
    <col min="2" max="2" width="18.28515625" style="38" bestFit="1" customWidth="1"/>
    <col min="3" max="3" width="20.28515625" style="38" bestFit="1" customWidth="1"/>
    <col min="4" max="4" width="9.5703125" style="38" bestFit="1" customWidth="1"/>
    <col min="5" max="256" width="11.42578125" style="38"/>
    <col min="257" max="257" width="32.140625" style="38" bestFit="1" customWidth="1"/>
    <col min="258" max="258" width="18.28515625" style="38" bestFit="1" customWidth="1"/>
    <col min="259" max="259" width="20.28515625" style="38" bestFit="1" customWidth="1"/>
    <col min="260" max="260" width="9.5703125" style="38" bestFit="1" customWidth="1"/>
    <col min="261" max="512" width="11.42578125" style="38"/>
    <col min="513" max="513" width="32.140625" style="38" bestFit="1" customWidth="1"/>
    <col min="514" max="514" width="18.28515625" style="38" bestFit="1" customWidth="1"/>
    <col min="515" max="515" width="20.28515625" style="38" bestFit="1" customWidth="1"/>
    <col min="516" max="516" width="9.5703125" style="38" bestFit="1" customWidth="1"/>
    <col min="517" max="768" width="11.42578125" style="38"/>
    <col min="769" max="769" width="32.140625" style="38" bestFit="1" customWidth="1"/>
    <col min="770" max="770" width="18.28515625" style="38" bestFit="1" customWidth="1"/>
    <col min="771" max="771" width="20.28515625" style="38" bestFit="1" customWidth="1"/>
    <col min="772" max="772" width="9.5703125" style="38" bestFit="1" customWidth="1"/>
    <col min="773" max="1024" width="11.42578125" style="38"/>
    <col min="1025" max="1025" width="32.140625" style="38" bestFit="1" customWidth="1"/>
    <col min="1026" max="1026" width="18.28515625" style="38" bestFit="1" customWidth="1"/>
    <col min="1027" max="1027" width="20.28515625" style="38" bestFit="1" customWidth="1"/>
    <col min="1028" max="1028" width="9.5703125" style="38" bestFit="1" customWidth="1"/>
    <col min="1029" max="1280" width="11.42578125" style="38"/>
    <col min="1281" max="1281" width="32.140625" style="38" bestFit="1" customWidth="1"/>
    <col min="1282" max="1282" width="18.28515625" style="38" bestFit="1" customWidth="1"/>
    <col min="1283" max="1283" width="20.28515625" style="38" bestFit="1" customWidth="1"/>
    <col min="1284" max="1284" width="9.5703125" style="38" bestFit="1" customWidth="1"/>
    <col min="1285" max="1536" width="11.42578125" style="38"/>
    <col min="1537" max="1537" width="32.140625" style="38" bestFit="1" customWidth="1"/>
    <col min="1538" max="1538" width="18.28515625" style="38" bestFit="1" customWidth="1"/>
    <col min="1539" max="1539" width="20.28515625" style="38" bestFit="1" customWidth="1"/>
    <col min="1540" max="1540" width="9.5703125" style="38" bestFit="1" customWidth="1"/>
    <col min="1541" max="1792" width="11.42578125" style="38"/>
    <col min="1793" max="1793" width="32.140625" style="38" bestFit="1" customWidth="1"/>
    <col min="1794" max="1794" width="18.28515625" style="38" bestFit="1" customWidth="1"/>
    <col min="1795" max="1795" width="20.28515625" style="38" bestFit="1" customWidth="1"/>
    <col min="1796" max="1796" width="9.5703125" style="38" bestFit="1" customWidth="1"/>
    <col min="1797" max="2048" width="11.42578125" style="38"/>
    <col min="2049" max="2049" width="32.140625" style="38" bestFit="1" customWidth="1"/>
    <col min="2050" max="2050" width="18.28515625" style="38" bestFit="1" customWidth="1"/>
    <col min="2051" max="2051" width="20.28515625" style="38" bestFit="1" customWidth="1"/>
    <col min="2052" max="2052" width="9.5703125" style="38" bestFit="1" customWidth="1"/>
    <col min="2053" max="2304" width="11.42578125" style="38"/>
    <col min="2305" max="2305" width="32.140625" style="38" bestFit="1" customWidth="1"/>
    <col min="2306" max="2306" width="18.28515625" style="38" bestFit="1" customWidth="1"/>
    <col min="2307" max="2307" width="20.28515625" style="38" bestFit="1" customWidth="1"/>
    <col min="2308" max="2308" width="9.5703125" style="38" bestFit="1" customWidth="1"/>
    <col min="2309" max="2560" width="11.42578125" style="38"/>
    <col min="2561" max="2561" width="32.140625" style="38" bestFit="1" customWidth="1"/>
    <col min="2562" max="2562" width="18.28515625" style="38" bestFit="1" customWidth="1"/>
    <col min="2563" max="2563" width="20.28515625" style="38" bestFit="1" customWidth="1"/>
    <col min="2564" max="2564" width="9.5703125" style="38" bestFit="1" customWidth="1"/>
    <col min="2565" max="2816" width="11.42578125" style="38"/>
    <col min="2817" max="2817" width="32.140625" style="38" bestFit="1" customWidth="1"/>
    <col min="2818" max="2818" width="18.28515625" style="38" bestFit="1" customWidth="1"/>
    <col min="2819" max="2819" width="20.28515625" style="38" bestFit="1" customWidth="1"/>
    <col min="2820" max="2820" width="9.5703125" style="38" bestFit="1" customWidth="1"/>
    <col min="2821" max="3072" width="11.42578125" style="38"/>
    <col min="3073" max="3073" width="32.140625" style="38" bestFit="1" customWidth="1"/>
    <col min="3074" max="3074" width="18.28515625" style="38" bestFit="1" customWidth="1"/>
    <col min="3075" max="3075" width="20.28515625" style="38" bestFit="1" customWidth="1"/>
    <col min="3076" max="3076" width="9.5703125" style="38" bestFit="1" customWidth="1"/>
    <col min="3077" max="3328" width="11.42578125" style="38"/>
    <col min="3329" max="3329" width="32.140625" style="38" bestFit="1" customWidth="1"/>
    <col min="3330" max="3330" width="18.28515625" style="38" bestFit="1" customWidth="1"/>
    <col min="3331" max="3331" width="20.28515625" style="38" bestFit="1" customWidth="1"/>
    <col min="3332" max="3332" width="9.5703125" style="38" bestFit="1" customWidth="1"/>
    <col min="3333" max="3584" width="11.42578125" style="38"/>
    <col min="3585" max="3585" width="32.140625" style="38" bestFit="1" customWidth="1"/>
    <col min="3586" max="3586" width="18.28515625" style="38" bestFit="1" customWidth="1"/>
    <col min="3587" max="3587" width="20.28515625" style="38" bestFit="1" customWidth="1"/>
    <col min="3588" max="3588" width="9.5703125" style="38" bestFit="1" customWidth="1"/>
    <col min="3589" max="3840" width="11.42578125" style="38"/>
    <col min="3841" max="3841" width="32.140625" style="38" bestFit="1" customWidth="1"/>
    <col min="3842" max="3842" width="18.28515625" style="38" bestFit="1" customWidth="1"/>
    <col min="3843" max="3843" width="20.28515625" style="38" bestFit="1" customWidth="1"/>
    <col min="3844" max="3844" width="9.5703125" style="38" bestFit="1" customWidth="1"/>
    <col min="3845" max="4096" width="11.42578125" style="38"/>
    <col min="4097" max="4097" width="32.140625" style="38" bestFit="1" customWidth="1"/>
    <col min="4098" max="4098" width="18.28515625" style="38" bestFit="1" customWidth="1"/>
    <col min="4099" max="4099" width="20.28515625" style="38" bestFit="1" customWidth="1"/>
    <col min="4100" max="4100" width="9.5703125" style="38" bestFit="1" customWidth="1"/>
    <col min="4101" max="4352" width="11.42578125" style="38"/>
    <col min="4353" max="4353" width="32.140625" style="38" bestFit="1" customWidth="1"/>
    <col min="4354" max="4354" width="18.28515625" style="38" bestFit="1" customWidth="1"/>
    <col min="4355" max="4355" width="20.28515625" style="38" bestFit="1" customWidth="1"/>
    <col min="4356" max="4356" width="9.5703125" style="38" bestFit="1" customWidth="1"/>
    <col min="4357" max="4608" width="11.42578125" style="38"/>
    <col min="4609" max="4609" width="32.140625" style="38" bestFit="1" customWidth="1"/>
    <col min="4610" max="4610" width="18.28515625" style="38" bestFit="1" customWidth="1"/>
    <col min="4611" max="4611" width="20.28515625" style="38" bestFit="1" customWidth="1"/>
    <col min="4612" max="4612" width="9.5703125" style="38" bestFit="1" customWidth="1"/>
    <col min="4613" max="4864" width="11.42578125" style="38"/>
    <col min="4865" max="4865" width="32.140625" style="38" bestFit="1" customWidth="1"/>
    <col min="4866" max="4866" width="18.28515625" style="38" bestFit="1" customWidth="1"/>
    <col min="4867" max="4867" width="20.28515625" style="38" bestFit="1" customWidth="1"/>
    <col min="4868" max="4868" width="9.5703125" style="38" bestFit="1" customWidth="1"/>
    <col min="4869" max="5120" width="11.42578125" style="38"/>
    <col min="5121" max="5121" width="32.140625" style="38" bestFit="1" customWidth="1"/>
    <col min="5122" max="5122" width="18.28515625" style="38" bestFit="1" customWidth="1"/>
    <col min="5123" max="5123" width="20.28515625" style="38" bestFit="1" customWidth="1"/>
    <col min="5124" max="5124" width="9.5703125" style="38" bestFit="1" customWidth="1"/>
    <col min="5125" max="5376" width="11.42578125" style="38"/>
    <col min="5377" max="5377" width="32.140625" style="38" bestFit="1" customWidth="1"/>
    <col min="5378" max="5378" width="18.28515625" style="38" bestFit="1" customWidth="1"/>
    <col min="5379" max="5379" width="20.28515625" style="38" bestFit="1" customWidth="1"/>
    <col min="5380" max="5380" width="9.5703125" style="38" bestFit="1" customWidth="1"/>
    <col min="5381" max="5632" width="11.42578125" style="38"/>
    <col min="5633" max="5633" width="32.140625" style="38" bestFit="1" customWidth="1"/>
    <col min="5634" max="5634" width="18.28515625" style="38" bestFit="1" customWidth="1"/>
    <col min="5635" max="5635" width="20.28515625" style="38" bestFit="1" customWidth="1"/>
    <col min="5636" max="5636" width="9.5703125" style="38" bestFit="1" customWidth="1"/>
    <col min="5637" max="5888" width="11.42578125" style="38"/>
    <col min="5889" max="5889" width="32.140625" style="38" bestFit="1" customWidth="1"/>
    <col min="5890" max="5890" width="18.28515625" style="38" bestFit="1" customWidth="1"/>
    <col min="5891" max="5891" width="20.28515625" style="38" bestFit="1" customWidth="1"/>
    <col min="5892" max="5892" width="9.5703125" style="38" bestFit="1" customWidth="1"/>
    <col min="5893" max="6144" width="11.42578125" style="38"/>
    <col min="6145" max="6145" width="32.140625" style="38" bestFit="1" customWidth="1"/>
    <col min="6146" max="6146" width="18.28515625" style="38" bestFit="1" customWidth="1"/>
    <col min="6147" max="6147" width="20.28515625" style="38" bestFit="1" customWidth="1"/>
    <col min="6148" max="6148" width="9.5703125" style="38" bestFit="1" customWidth="1"/>
    <col min="6149" max="6400" width="11.42578125" style="38"/>
    <col min="6401" max="6401" width="32.140625" style="38" bestFit="1" customWidth="1"/>
    <col min="6402" max="6402" width="18.28515625" style="38" bestFit="1" customWidth="1"/>
    <col min="6403" max="6403" width="20.28515625" style="38" bestFit="1" customWidth="1"/>
    <col min="6404" max="6404" width="9.5703125" style="38" bestFit="1" customWidth="1"/>
    <col min="6405" max="6656" width="11.42578125" style="38"/>
    <col min="6657" max="6657" width="32.140625" style="38" bestFit="1" customWidth="1"/>
    <col min="6658" max="6658" width="18.28515625" style="38" bestFit="1" customWidth="1"/>
    <col min="6659" max="6659" width="20.28515625" style="38" bestFit="1" customWidth="1"/>
    <col min="6660" max="6660" width="9.5703125" style="38" bestFit="1" customWidth="1"/>
    <col min="6661" max="6912" width="11.42578125" style="38"/>
    <col min="6913" max="6913" width="32.140625" style="38" bestFit="1" customWidth="1"/>
    <col min="6914" max="6914" width="18.28515625" style="38" bestFit="1" customWidth="1"/>
    <col min="6915" max="6915" width="20.28515625" style="38" bestFit="1" customWidth="1"/>
    <col min="6916" max="6916" width="9.5703125" style="38" bestFit="1" customWidth="1"/>
    <col min="6917" max="7168" width="11.42578125" style="38"/>
    <col min="7169" max="7169" width="32.140625" style="38" bestFit="1" customWidth="1"/>
    <col min="7170" max="7170" width="18.28515625" style="38" bestFit="1" customWidth="1"/>
    <col min="7171" max="7171" width="20.28515625" style="38" bestFit="1" customWidth="1"/>
    <col min="7172" max="7172" width="9.5703125" style="38" bestFit="1" customWidth="1"/>
    <col min="7173" max="7424" width="11.42578125" style="38"/>
    <col min="7425" max="7425" width="32.140625" style="38" bestFit="1" customWidth="1"/>
    <col min="7426" max="7426" width="18.28515625" style="38" bestFit="1" customWidth="1"/>
    <col min="7427" max="7427" width="20.28515625" style="38" bestFit="1" customWidth="1"/>
    <col min="7428" max="7428" width="9.5703125" style="38" bestFit="1" customWidth="1"/>
    <col min="7429" max="7680" width="11.42578125" style="38"/>
    <col min="7681" max="7681" width="32.140625" style="38" bestFit="1" customWidth="1"/>
    <col min="7682" max="7682" width="18.28515625" style="38" bestFit="1" customWidth="1"/>
    <col min="7683" max="7683" width="20.28515625" style="38" bestFit="1" customWidth="1"/>
    <col min="7684" max="7684" width="9.5703125" style="38" bestFit="1" customWidth="1"/>
    <col min="7685" max="7936" width="11.42578125" style="38"/>
    <col min="7937" max="7937" width="32.140625" style="38" bestFit="1" customWidth="1"/>
    <col min="7938" max="7938" width="18.28515625" style="38" bestFit="1" customWidth="1"/>
    <col min="7939" max="7939" width="20.28515625" style="38" bestFit="1" customWidth="1"/>
    <col min="7940" max="7940" width="9.5703125" style="38" bestFit="1" customWidth="1"/>
    <col min="7941" max="8192" width="11.42578125" style="38"/>
    <col min="8193" max="8193" width="32.140625" style="38" bestFit="1" customWidth="1"/>
    <col min="8194" max="8194" width="18.28515625" style="38" bestFit="1" customWidth="1"/>
    <col min="8195" max="8195" width="20.28515625" style="38" bestFit="1" customWidth="1"/>
    <col min="8196" max="8196" width="9.5703125" style="38" bestFit="1" customWidth="1"/>
    <col min="8197" max="8448" width="11.42578125" style="38"/>
    <col min="8449" max="8449" width="32.140625" style="38" bestFit="1" customWidth="1"/>
    <col min="8450" max="8450" width="18.28515625" style="38" bestFit="1" customWidth="1"/>
    <col min="8451" max="8451" width="20.28515625" style="38" bestFit="1" customWidth="1"/>
    <col min="8452" max="8452" width="9.5703125" style="38" bestFit="1" customWidth="1"/>
    <col min="8453" max="8704" width="11.42578125" style="38"/>
    <col min="8705" max="8705" width="32.140625" style="38" bestFit="1" customWidth="1"/>
    <col min="8706" max="8706" width="18.28515625" style="38" bestFit="1" customWidth="1"/>
    <col min="8707" max="8707" width="20.28515625" style="38" bestFit="1" customWidth="1"/>
    <col min="8708" max="8708" width="9.5703125" style="38" bestFit="1" customWidth="1"/>
    <col min="8709" max="8960" width="11.42578125" style="38"/>
    <col min="8961" max="8961" width="32.140625" style="38" bestFit="1" customWidth="1"/>
    <col min="8962" max="8962" width="18.28515625" style="38" bestFit="1" customWidth="1"/>
    <col min="8963" max="8963" width="20.28515625" style="38" bestFit="1" customWidth="1"/>
    <col min="8964" max="8964" width="9.5703125" style="38" bestFit="1" customWidth="1"/>
    <col min="8965" max="9216" width="11.42578125" style="38"/>
    <col min="9217" max="9217" width="32.140625" style="38" bestFit="1" customWidth="1"/>
    <col min="9218" max="9218" width="18.28515625" style="38" bestFit="1" customWidth="1"/>
    <col min="9219" max="9219" width="20.28515625" style="38" bestFit="1" customWidth="1"/>
    <col min="9220" max="9220" width="9.5703125" style="38" bestFit="1" customWidth="1"/>
    <col min="9221" max="9472" width="11.42578125" style="38"/>
    <col min="9473" max="9473" width="32.140625" style="38" bestFit="1" customWidth="1"/>
    <col min="9474" max="9474" width="18.28515625" style="38" bestFit="1" customWidth="1"/>
    <col min="9475" max="9475" width="20.28515625" style="38" bestFit="1" customWidth="1"/>
    <col min="9476" max="9476" width="9.5703125" style="38" bestFit="1" customWidth="1"/>
    <col min="9477" max="9728" width="11.42578125" style="38"/>
    <col min="9729" max="9729" width="32.140625" style="38" bestFit="1" customWidth="1"/>
    <col min="9730" max="9730" width="18.28515625" style="38" bestFit="1" customWidth="1"/>
    <col min="9731" max="9731" width="20.28515625" style="38" bestFit="1" customWidth="1"/>
    <col min="9732" max="9732" width="9.5703125" style="38" bestFit="1" customWidth="1"/>
    <col min="9733" max="9984" width="11.42578125" style="38"/>
    <col min="9985" max="9985" width="32.140625" style="38" bestFit="1" customWidth="1"/>
    <col min="9986" max="9986" width="18.28515625" style="38" bestFit="1" customWidth="1"/>
    <col min="9987" max="9987" width="20.28515625" style="38" bestFit="1" customWidth="1"/>
    <col min="9988" max="9988" width="9.5703125" style="38" bestFit="1" customWidth="1"/>
    <col min="9989" max="10240" width="11.42578125" style="38"/>
    <col min="10241" max="10241" width="32.140625" style="38" bestFit="1" customWidth="1"/>
    <col min="10242" max="10242" width="18.28515625" style="38" bestFit="1" customWidth="1"/>
    <col min="10243" max="10243" width="20.28515625" style="38" bestFit="1" customWidth="1"/>
    <col min="10244" max="10244" width="9.5703125" style="38" bestFit="1" customWidth="1"/>
    <col min="10245" max="10496" width="11.42578125" style="38"/>
    <col min="10497" max="10497" width="32.140625" style="38" bestFit="1" customWidth="1"/>
    <col min="10498" max="10498" width="18.28515625" style="38" bestFit="1" customWidth="1"/>
    <col min="10499" max="10499" width="20.28515625" style="38" bestFit="1" customWidth="1"/>
    <col min="10500" max="10500" width="9.5703125" style="38" bestFit="1" customWidth="1"/>
    <col min="10501" max="10752" width="11.42578125" style="38"/>
    <col min="10753" max="10753" width="32.140625" style="38" bestFit="1" customWidth="1"/>
    <col min="10754" max="10754" width="18.28515625" style="38" bestFit="1" customWidth="1"/>
    <col min="10755" max="10755" width="20.28515625" style="38" bestFit="1" customWidth="1"/>
    <col min="10756" max="10756" width="9.5703125" style="38" bestFit="1" customWidth="1"/>
    <col min="10757" max="11008" width="11.42578125" style="38"/>
    <col min="11009" max="11009" width="32.140625" style="38" bestFit="1" customWidth="1"/>
    <col min="11010" max="11010" width="18.28515625" style="38" bestFit="1" customWidth="1"/>
    <col min="11011" max="11011" width="20.28515625" style="38" bestFit="1" customWidth="1"/>
    <col min="11012" max="11012" width="9.5703125" style="38" bestFit="1" customWidth="1"/>
    <col min="11013" max="11264" width="11.42578125" style="38"/>
    <col min="11265" max="11265" width="32.140625" style="38" bestFit="1" customWidth="1"/>
    <col min="11266" max="11266" width="18.28515625" style="38" bestFit="1" customWidth="1"/>
    <col min="11267" max="11267" width="20.28515625" style="38" bestFit="1" customWidth="1"/>
    <col min="11268" max="11268" width="9.5703125" style="38" bestFit="1" customWidth="1"/>
    <col min="11269" max="11520" width="11.42578125" style="38"/>
    <col min="11521" max="11521" width="32.140625" style="38" bestFit="1" customWidth="1"/>
    <col min="11522" max="11522" width="18.28515625" style="38" bestFit="1" customWidth="1"/>
    <col min="11523" max="11523" width="20.28515625" style="38" bestFit="1" customWidth="1"/>
    <col min="11524" max="11524" width="9.5703125" style="38" bestFit="1" customWidth="1"/>
    <col min="11525" max="11776" width="11.42578125" style="38"/>
    <col min="11777" max="11777" width="32.140625" style="38" bestFit="1" customWidth="1"/>
    <col min="11778" max="11778" width="18.28515625" style="38" bestFit="1" customWidth="1"/>
    <col min="11779" max="11779" width="20.28515625" style="38" bestFit="1" customWidth="1"/>
    <col min="11780" max="11780" width="9.5703125" style="38" bestFit="1" customWidth="1"/>
    <col min="11781" max="12032" width="11.42578125" style="38"/>
    <col min="12033" max="12033" width="32.140625" style="38" bestFit="1" customWidth="1"/>
    <col min="12034" max="12034" width="18.28515625" style="38" bestFit="1" customWidth="1"/>
    <col min="12035" max="12035" width="20.28515625" style="38" bestFit="1" customWidth="1"/>
    <col min="12036" max="12036" width="9.5703125" style="38" bestFit="1" customWidth="1"/>
    <col min="12037" max="12288" width="11.42578125" style="38"/>
    <col min="12289" max="12289" width="32.140625" style="38" bestFit="1" customWidth="1"/>
    <col min="12290" max="12290" width="18.28515625" style="38" bestFit="1" customWidth="1"/>
    <col min="12291" max="12291" width="20.28515625" style="38" bestFit="1" customWidth="1"/>
    <col min="12292" max="12292" width="9.5703125" style="38" bestFit="1" customWidth="1"/>
    <col min="12293" max="12544" width="11.42578125" style="38"/>
    <col min="12545" max="12545" width="32.140625" style="38" bestFit="1" customWidth="1"/>
    <col min="12546" max="12546" width="18.28515625" style="38" bestFit="1" customWidth="1"/>
    <col min="12547" max="12547" width="20.28515625" style="38" bestFit="1" customWidth="1"/>
    <col min="12548" max="12548" width="9.5703125" style="38" bestFit="1" customWidth="1"/>
    <col min="12549" max="12800" width="11.42578125" style="38"/>
    <col min="12801" max="12801" width="32.140625" style="38" bestFit="1" customWidth="1"/>
    <col min="12802" max="12802" width="18.28515625" style="38" bestFit="1" customWidth="1"/>
    <col min="12803" max="12803" width="20.28515625" style="38" bestFit="1" customWidth="1"/>
    <col min="12804" max="12804" width="9.5703125" style="38" bestFit="1" customWidth="1"/>
    <col min="12805" max="13056" width="11.42578125" style="38"/>
    <col min="13057" max="13057" width="32.140625" style="38" bestFit="1" customWidth="1"/>
    <col min="13058" max="13058" width="18.28515625" style="38" bestFit="1" customWidth="1"/>
    <col min="13059" max="13059" width="20.28515625" style="38" bestFit="1" customWidth="1"/>
    <col min="13060" max="13060" width="9.5703125" style="38" bestFit="1" customWidth="1"/>
    <col min="13061" max="13312" width="11.42578125" style="38"/>
    <col min="13313" max="13313" width="32.140625" style="38" bestFit="1" customWidth="1"/>
    <col min="13314" max="13314" width="18.28515625" style="38" bestFit="1" customWidth="1"/>
    <col min="13315" max="13315" width="20.28515625" style="38" bestFit="1" customWidth="1"/>
    <col min="13316" max="13316" width="9.5703125" style="38" bestFit="1" customWidth="1"/>
    <col min="13317" max="13568" width="11.42578125" style="38"/>
    <col min="13569" max="13569" width="32.140625" style="38" bestFit="1" customWidth="1"/>
    <col min="13570" max="13570" width="18.28515625" style="38" bestFit="1" customWidth="1"/>
    <col min="13571" max="13571" width="20.28515625" style="38" bestFit="1" customWidth="1"/>
    <col min="13572" max="13572" width="9.5703125" style="38" bestFit="1" customWidth="1"/>
    <col min="13573" max="13824" width="11.42578125" style="38"/>
    <col min="13825" max="13825" width="32.140625" style="38" bestFit="1" customWidth="1"/>
    <col min="13826" max="13826" width="18.28515625" style="38" bestFit="1" customWidth="1"/>
    <col min="13827" max="13827" width="20.28515625" style="38" bestFit="1" customWidth="1"/>
    <col min="13828" max="13828" width="9.5703125" style="38" bestFit="1" customWidth="1"/>
    <col min="13829" max="14080" width="11.42578125" style="38"/>
    <col min="14081" max="14081" width="32.140625" style="38" bestFit="1" customWidth="1"/>
    <col min="14082" max="14082" width="18.28515625" style="38" bestFit="1" customWidth="1"/>
    <col min="14083" max="14083" width="20.28515625" style="38" bestFit="1" customWidth="1"/>
    <col min="14084" max="14084" width="9.5703125" style="38" bestFit="1" customWidth="1"/>
    <col min="14085" max="14336" width="11.42578125" style="38"/>
    <col min="14337" max="14337" width="32.140625" style="38" bestFit="1" customWidth="1"/>
    <col min="14338" max="14338" width="18.28515625" style="38" bestFit="1" customWidth="1"/>
    <col min="14339" max="14339" width="20.28515625" style="38" bestFit="1" customWidth="1"/>
    <col min="14340" max="14340" width="9.5703125" style="38" bestFit="1" customWidth="1"/>
    <col min="14341" max="14592" width="11.42578125" style="38"/>
    <col min="14593" max="14593" width="32.140625" style="38" bestFit="1" customWidth="1"/>
    <col min="14594" max="14594" width="18.28515625" style="38" bestFit="1" customWidth="1"/>
    <col min="14595" max="14595" width="20.28515625" style="38" bestFit="1" customWidth="1"/>
    <col min="14596" max="14596" width="9.5703125" style="38" bestFit="1" customWidth="1"/>
    <col min="14597" max="14848" width="11.42578125" style="38"/>
    <col min="14849" max="14849" width="32.140625" style="38" bestFit="1" customWidth="1"/>
    <col min="14850" max="14850" width="18.28515625" style="38" bestFit="1" customWidth="1"/>
    <col min="14851" max="14851" width="20.28515625" style="38" bestFit="1" customWidth="1"/>
    <col min="14852" max="14852" width="9.5703125" style="38" bestFit="1" customWidth="1"/>
    <col min="14853" max="15104" width="11.42578125" style="38"/>
    <col min="15105" max="15105" width="32.140625" style="38" bestFit="1" customWidth="1"/>
    <col min="15106" max="15106" width="18.28515625" style="38" bestFit="1" customWidth="1"/>
    <col min="15107" max="15107" width="20.28515625" style="38" bestFit="1" customWidth="1"/>
    <col min="15108" max="15108" width="9.5703125" style="38" bestFit="1" customWidth="1"/>
    <col min="15109" max="15360" width="11.42578125" style="38"/>
    <col min="15361" max="15361" width="32.140625" style="38" bestFit="1" customWidth="1"/>
    <col min="15362" max="15362" width="18.28515625" style="38" bestFit="1" customWidth="1"/>
    <col min="15363" max="15363" width="20.28515625" style="38" bestFit="1" customWidth="1"/>
    <col min="15364" max="15364" width="9.5703125" style="38" bestFit="1" customWidth="1"/>
    <col min="15365" max="15616" width="11.42578125" style="38"/>
    <col min="15617" max="15617" width="32.140625" style="38" bestFit="1" customWidth="1"/>
    <col min="15618" max="15618" width="18.28515625" style="38" bestFit="1" customWidth="1"/>
    <col min="15619" max="15619" width="20.28515625" style="38" bestFit="1" customWidth="1"/>
    <col min="15620" max="15620" width="9.5703125" style="38" bestFit="1" customWidth="1"/>
    <col min="15621" max="15872" width="11.42578125" style="38"/>
    <col min="15873" max="15873" width="32.140625" style="38" bestFit="1" customWidth="1"/>
    <col min="15874" max="15874" width="18.28515625" style="38" bestFit="1" customWidth="1"/>
    <col min="15875" max="15875" width="20.28515625" style="38" bestFit="1" customWidth="1"/>
    <col min="15876" max="15876" width="9.5703125" style="38" bestFit="1" customWidth="1"/>
    <col min="15877" max="16128" width="11.42578125" style="38"/>
    <col min="16129" max="16129" width="32.140625" style="38" bestFit="1" customWidth="1"/>
    <col min="16130" max="16130" width="18.28515625" style="38" bestFit="1" customWidth="1"/>
    <col min="16131" max="16131" width="20.28515625" style="38" bestFit="1" customWidth="1"/>
    <col min="16132" max="16132" width="9.5703125" style="38" bestFit="1" customWidth="1"/>
    <col min="16133" max="16384" width="11.42578125" style="38"/>
  </cols>
  <sheetData>
    <row r="1" spans="1:4" x14ac:dyDescent="0.2">
      <c r="A1" s="930" t="s">
        <v>1097</v>
      </c>
      <c r="B1" s="930"/>
      <c r="C1" s="930"/>
      <c r="D1" s="930"/>
    </row>
    <row r="2" spans="1:4" x14ac:dyDescent="0.2">
      <c r="A2" s="930" t="s">
        <v>1098</v>
      </c>
      <c r="B2" s="930"/>
      <c r="C2" s="930"/>
      <c r="D2" s="930"/>
    </row>
    <row r="3" spans="1:4" x14ac:dyDescent="0.2">
      <c r="A3" s="930" t="s">
        <v>1099</v>
      </c>
      <c r="B3" s="930"/>
      <c r="C3" s="930"/>
      <c r="D3" s="930"/>
    </row>
    <row r="4" spans="1:4" x14ac:dyDescent="0.2">
      <c r="A4" s="930" t="s">
        <v>1100</v>
      </c>
      <c r="B4" s="930"/>
      <c r="C4" s="930"/>
      <c r="D4" s="930"/>
    </row>
    <row r="5" spans="1:4" x14ac:dyDescent="0.2">
      <c r="A5" s="930" t="s">
        <v>1133</v>
      </c>
      <c r="B5" s="930"/>
      <c r="C5" s="930"/>
      <c r="D5" s="930"/>
    </row>
    <row r="6" spans="1:4" ht="15" x14ac:dyDescent="0.25">
      <c r="B6" s="648"/>
      <c r="C6" s="649"/>
      <c r="D6" s="650" t="s">
        <v>1102</v>
      </c>
    </row>
    <row r="7" spans="1:4" ht="15" x14ac:dyDescent="0.25">
      <c r="A7" s="38" t="s">
        <v>1103</v>
      </c>
      <c r="B7" s="648" t="s">
        <v>1104</v>
      </c>
      <c r="C7" s="649" t="s">
        <v>1105</v>
      </c>
      <c r="D7" s="650" t="s">
        <v>1106</v>
      </c>
    </row>
    <row r="8" spans="1:4" s="58" customFormat="1" x14ac:dyDescent="0.2">
      <c r="A8" s="58" t="s">
        <v>1107</v>
      </c>
      <c r="B8" s="651"/>
      <c r="C8" s="652"/>
      <c r="D8" s="653"/>
    </row>
    <row r="9" spans="1:4" ht="15" x14ac:dyDescent="0.25">
      <c r="A9" s="38" t="s">
        <v>1134</v>
      </c>
      <c r="B9" s="648">
        <v>19981000</v>
      </c>
      <c r="C9" s="649">
        <v>72279904</v>
      </c>
      <c r="D9" s="650">
        <f>C9/B9</f>
        <v>3.6174317601721637</v>
      </c>
    </row>
    <row r="10" spans="1:4" ht="15" x14ac:dyDescent="0.25">
      <c r="A10" s="38" t="s">
        <v>904</v>
      </c>
      <c r="B10" s="648">
        <v>10932600</v>
      </c>
      <c r="C10" s="649">
        <v>10640155</v>
      </c>
      <c r="D10" s="650">
        <f>C10/B10</f>
        <v>0.97325018751257708</v>
      </c>
    </row>
    <row r="11" spans="1:4" ht="15" x14ac:dyDescent="0.25">
      <c r="A11" s="38" t="s">
        <v>1135</v>
      </c>
      <c r="B11" s="648">
        <v>16461000</v>
      </c>
      <c r="C11" s="649">
        <v>0</v>
      </c>
      <c r="D11" s="650">
        <f>C11/B11</f>
        <v>0</v>
      </c>
    </row>
    <row r="12" spans="1:4" s="58" customFormat="1" x14ac:dyDescent="0.2">
      <c r="A12" s="58" t="s">
        <v>24</v>
      </c>
      <c r="B12" s="652">
        <f>SUM(B9:B11)</f>
        <v>47374600</v>
      </c>
      <c r="C12" s="652">
        <f>SUM(C9:C11)</f>
        <v>82920059</v>
      </c>
      <c r="D12" s="653">
        <f>C12/B12</f>
        <v>1.750306261161044</v>
      </c>
    </row>
    <row r="13" spans="1:4" ht="15" x14ac:dyDescent="0.25">
      <c r="B13" s="648"/>
      <c r="C13" s="649"/>
      <c r="D13" s="650"/>
    </row>
    <row r="14" spans="1:4" s="58" customFormat="1" x14ac:dyDescent="0.2">
      <c r="A14" s="58" t="s">
        <v>1109</v>
      </c>
      <c r="B14" s="651"/>
      <c r="C14" s="652"/>
      <c r="D14" s="653"/>
    </row>
    <row r="15" spans="1:4" ht="15" x14ac:dyDescent="0.25">
      <c r="A15" s="38" t="s">
        <v>1110</v>
      </c>
      <c r="B15" s="648">
        <v>125156231</v>
      </c>
      <c r="C15" s="649">
        <v>201453938</v>
      </c>
      <c r="D15" s="650">
        <f>C15/B15</f>
        <v>1.609619724007189</v>
      </c>
    </row>
    <row r="16" spans="1:4" ht="15" x14ac:dyDescent="0.25">
      <c r="A16" s="38" t="s">
        <v>1111</v>
      </c>
      <c r="B16" s="648">
        <v>69678870</v>
      </c>
      <c r="C16" s="649">
        <v>14000000</v>
      </c>
      <c r="D16" s="650">
        <f t="shared" ref="D16:D23" si="0">C16/B16</f>
        <v>0.20092174284686304</v>
      </c>
    </row>
    <row r="17" spans="1:4" ht="15" x14ac:dyDescent="0.25">
      <c r="A17" s="38" t="s">
        <v>904</v>
      </c>
      <c r="B17" s="648">
        <v>33901998</v>
      </c>
      <c r="C17" s="649">
        <v>84448900</v>
      </c>
      <c r="D17" s="650">
        <f t="shared" si="0"/>
        <v>2.4909711811085589</v>
      </c>
    </row>
    <row r="18" spans="1:4" ht="15" x14ac:dyDescent="0.25">
      <c r="A18" s="38" t="s">
        <v>1136</v>
      </c>
      <c r="B18" s="648">
        <v>0</v>
      </c>
      <c r="C18" s="649">
        <v>1730961</v>
      </c>
      <c r="D18" s="650"/>
    </row>
    <row r="19" spans="1:4" ht="15" x14ac:dyDescent="0.25">
      <c r="A19" s="38" t="s">
        <v>1137</v>
      </c>
      <c r="B19" s="648">
        <v>2600000</v>
      </c>
      <c r="C19" s="649">
        <v>1922817</v>
      </c>
      <c r="D19" s="650">
        <f t="shared" si="0"/>
        <v>0.73954500000000001</v>
      </c>
    </row>
    <row r="20" spans="1:4" ht="15" x14ac:dyDescent="0.25">
      <c r="A20" s="38" t="s">
        <v>1112</v>
      </c>
      <c r="B20" s="648">
        <v>5000000</v>
      </c>
      <c r="C20" s="649"/>
      <c r="D20" s="650">
        <f t="shared" si="0"/>
        <v>0</v>
      </c>
    </row>
    <row r="21" spans="1:4" ht="15" x14ac:dyDescent="0.25">
      <c r="A21" s="38" t="s">
        <v>1138</v>
      </c>
      <c r="B21" s="648">
        <v>4226998</v>
      </c>
      <c r="C21" s="649">
        <v>1000000</v>
      </c>
      <c r="D21" s="650">
        <f t="shared" si="0"/>
        <v>0.23657451458458226</v>
      </c>
    </row>
    <row r="22" spans="1:4" ht="15" x14ac:dyDescent="0.25">
      <c r="A22" s="38" t="s">
        <v>1139</v>
      </c>
      <c r="B22" s="648">
        <v>110000000</v>
      </c>
      <c r="C22" s="649">
        <v>110000000</v>
      </c>
      <c r="D22" s="650">
        <f t="shared" si="0"/>
        <v>1</v>
      </c>
    </row>
    <row r="23" spans="1:4" s="58" customFormat="1" x14ac:dyDescent="0.2">
      <c r="A23" s="58" t="s">
        <v>24</v>
      </c>
      <c r="B23" s="651">
        <f>SUM(B15:B22)</f>
        <v>350564097</v>
      </c>
      <c r="C23" s="652">
        <f>SUM(C15:C22)</f>
        <v>414556616</v>
      </c>
      <c r="D23" s="653">
        <f t="shared" si="0"/>
        <v>1.1825415652875599</v>
      </c>
    </row>
    <row r="24" spans="1:4" ht="15" x14ac:dyDescent="0.25">
      <c r="B24" s="648"/>
      <c r="C24" s="649"/>
      <c r="D24" s="650"/>
    </row>
    <row r="25" spans="1:4" s="58" customFormat="1" x14ac:dyDescent="0.2">
      <c r="A25" s="58" t="s">
        <v>1114</v>
      </c>
      <c r="B25" s="651"/>
      <c r="C25" s="652"/>
      <c r="D25" s="653"/>
    </row>
    <row r="26" spans="1:4" ht="15" x14ac:dyDescent="0.25">
      <c r="A26" s="38" t="s">
        <v>1140</v>
      </c>
      <c r="B26" s="648">
        <v>2868300</v>
      </c>
      <c r="C26" s="649">
        <v>7518604</v>
      </c>
      <c r="D26" s="650">
        <f t="shared" ref="D26:D39" si="1">C26/B26</f>
        <v>2.6212753198758847</v>
      </c>
    </row>
    <row r="27" spans="1:4" ht="15" x14ac:dyDescent="0.25">
      <c r="A27" s="38" t="s">
        <v>1115</v>
      </c>
      <c r="B27" s="648">
        <v>1100000</v>
      </c>
      <c r="C27" s="649">
        <v>1026229</v>
      </c>
      <c r="D27" s="650">
        <f t="shared" si="1"/>
        <v>0.93293545454545457</v>
      </c>
    </row>
    <row r="28" spans="1:4" ht="15" x14ac:dyDescent="0.25">
      <c r="A28" s="38" t="s">
        <v>904</v>
      </c>
      <c r="B28" s="648">
        <v>2104980</v>
      </c>
      <c r="C28" s="649">
        <v>1879107</v>
      </c>
      <c r="D28" s="650">
        <f t="shared" si="1"/>
        <v>0.89269589259755433</v>
      </c>
    </row>
    <row r="29" spans="1:4" ht="15" x14ac:dyDescent="0.25">
      <c r="A29" s="38" t="s">
        <v>1139</v>
      </c>
      <c r="B29" s="648">
        <v>3048300</v>
      </c>
      <c r="C29" s="649"/>
      <c r="D29" s="650">
        <f t="shared" si="1"/>
        <v>0</v>
      </c>
    </row>
    <row r="30" spans="1:4" s="58" customFormat="1" x14ac:dyDescent="0.2">
      <c r="A30" s="58" t="s">
        <v>24</v>
      </c>
      <c r="B30" s="652">
        <f>SUM(B26:B29)</f>
        <v>9121580</v>
      </c>
      <c r="C30" s="652">
        <f>SUM(C26:C29)</f>
        <v>10423940</v>
      </c>
      <c r="D30" s="653">
        <f t="shared" si="1"/>
        <v>1.1427778959346955</v>
      </c>
    </row>
    <row r="31" spans="1:4" ht="15" x14ac:dyDescent="0.25">
      <c r="B31" s="648"/>
      <c r="C31" s="649"/>
      <c r="D31" s="650"/>
    </row>
    <row r="32" spans="1:4" s="58" customFormat="1" x14ac:dyDescent="0.2">
      <c r="A32" s="58" t="s">
        <v>38</v>
      </c>
      <c r="B32" s="651"/>
      <c r="C32" s="652"/>
      <c r="D32" s="653"/>
    </row>
    <row r="33" spans="1:4" ht="15" x14ac:dyDescent="0.25">
      <c r="A33" s="38" t="s">
        <v>1116</v>
      </c>
      <c r="B33" s="648">
        <v>16440000</v>
      </c>
      <c r="C33" s="649">
        <v>19577233</v>
      </c>
      <c r="D33" s="650">
        <f t="shared" si="1"/>
        <v>1.1908292579075426</v>
      </c>
    </row>
    <row r="34" spans="1:4" ht="15" x14ac:dyDescent="0.25">
      <c r="A34" s="38" t="s">
        <v>1117</v>
      </c>
      <c r="B34" s="648">
        <v>34500000</v>
      </c>
      <c r="C34" s="649">
        <v>46276223</v>
      </c>
      <c r="D34" s="650">
        <f t="shared" si="1"/>
        <v>1.3413397971014493</v>
      </c>
    </row>
    <row r="35" spans="1:4" ht="15" x14ac:dyDescent="0.25">
      <c r="A35" s="38" t="s">
        <v>904</v>
      </c>
      <c r="B35" s="648">
        <v>10883002</v>
      </c>
      <c r="C35" s="649">
        <v>32725100</v>
      </c>
      <c r="D35" s="650">
        <f t="shared" si="1"/>
        <v>3.0069920045957907</v>
      </c>
    </row>
    <row r="36" spans="1:4" ht="15" x14ac:dyDescent="0.25">
      <c r="A36" s="38" t="s">
        <v>1139</v>
      </c>
      <c r="B36" s="648"/>
      <c r="C36" s="649"/>
      <c r="D36" s="650"/>
    </row>
    <row r="37" spans="1:4" s="58" customFormat="1" x14ac:dyDescent="0.2">
      <c r="A37" s="58" t="s">
        <v>24</v>
      </c>
      <c r="B37" s="651">
        <f>SUM(B33:B36)</f>
        <v>61823002</v>
      </c>
      <c r="C37" s="652">
        <f>SUM(C33:C36)</f>
        <v>98578556</v>
      </c>
      <c r="D37" s="653">
        <f t="shared" si="1"/>
        <v>1.5945287807279238</v>
      </c>
    </row>
    <row r="38" spans="1:4" ht="15" x14ac:dyDescent="0.25">
      <c r="B38" s="648"/>
      <c r="C38" s="649"/>
      <c r="D38" s="650"/>
    </row>
    <row r="39" spans="1:4" s="58" customFormat="1" x14ac:dyDescent="0.2">
      <c r="A39" s="58" t="s">
        <v>1119</v>
      </c>
      <c r="B39" s="651">
        <f>SUM(B37+B30+B23+B12)</f>
        <v>468883279</v>
      </c>
      <c r="C39" s="651">
        <f>SUM(C37+C30+C23+C12)</f>
        <v>606479171</v>
      </c>
      <c r="D39" s="653">
        <f t="shared" si="1"/>
        <v>1.2934544654555702</v>
      </c>
    </row>
  </sheetData>
  <mergeCells count="5">
    <mergeCell ref="A1:D1"/>
    <mergeCell ref="A2:D2"/>
    <mergeCell ref="A3:D3"/>
    <mergeCell ref="A4:D4"/>
    <mergeCell ref="A5:D5"/>
  </mergeCells>
  <pageMargins left="0.75" right="0.75" top="1" bottom="1" header="0" footer="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9559C-0D79-4660-B99B-B7D357EBDA8B}">
  <dimension ref="A1:V103"/>
  <sheetViews>
    <sheetView topLeftCell="A91" workbookViewId="0">
      <selection activeCell="I1" sqref="I1:I1048576"/>
    </sheetView>
  </sheetViews>
  <sheetFormatPr baseColWidth="10" defaultColWidth="9.140625" defaultRowHeight="15" x14ac:dyDescent="0.25"/>
  <cols>
    <col min="1" max="1" width="14" style="487" bestFit="1" customWidth="1"/>
    <col min="2" max="2" width="54.5703125" style="493" customWidth="1"/>
    <col min="3" max="3" width="20.7109375" style="489" customWidth="1"/>
    <col min="4" max="6" width="20.140625" style="489" bestFit="1" customWidth="1"/>
    <col min="7" max="8" width="13.5703125" style="489" customWidth="1"/>
    <col min="9" max="16384" width="9.140625" style="478"/>
  </cols>
  <sheetData>
    <row r="1" spans="1:22" s="306" customFormat="1" ht="12.75" x14ac:dyDescent="0.25">
      <c r="A1" s="439"/>
      <c r="B1" s="468"/>
      <c r="O1" s="436"/>
      <c r="P1" s="435"/>
    </row>
    <row r="2" spans="1:22" s="306" customFormat="1" ht="12.75" x14ac:dyDescent="0.25">
      <c r="A2" s="434"/>
      <c r="B2" s="468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</row>
    <row r="3" spans="1:22" s="306" customFormat="1" ht="14.25" customHeight="1" x14ac:dyDescent="0.25">
      <c r="A3" s="1016" t="s">
        <v>402</v>
      </c>
      <c r="B3" s="1016"/>
      <c r="C3" s="1016"/>
      <c r="D3" s="1016"/>
      <c r="E3" s="1016"/>
      <c r="F3" s="1016"/>
      <c r="G3" s="1016"/>
      <c r="H3" s="1016"/>
      <c r="V3" s="438"/>
    </row>
    <row r="4" spans="1:22" s="306" customFormat="1" ht="12" customHeight="1" x14ac:dyDescent="0.25">
      <c r="A4" s="1016" t="s">
        <v>403</v>
      </c>
      <c r="B4" s="1016"/>
      <c r="C4" s="1016"/>
      <c r="D4" s="1016"/>
      <c r="E4" s="1016"/>
      <c r="F4" s="1016"/>
      <c r="G4" s="1016"/>
      <c r="H4" s="1016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439"/>
    </row>
    <row r="5" spans="1:22" s="306" customFormat="1" ht="10.5" customHeight="1" x14ac:dyDescent="0.25">
      <c r="A5" s="1016" t="s">
        <v>438</v>
      </c>
      <c r="B5" s="1016"/>
      <c r="C5" s="1016"/>
      <c r="D5" s="1016"/>
      <c r="E5" s="1016"/>
      <c r="F5" s="1016"/>
      <c r="G5" s="1016"/>
      <c r="H5" s="1016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439"/>
    </row>
    <row r="6" spans="1:22" s="306" customFormat="1" ht="10.5" customHeight="1" x14ac:dyDescent="0.25">
      <c r="A6" s="1016" t="s">
        <v>439</v>
      </c>
      <c r="B6" s="1016"/>
      <c r="C6" s="1016"/>
      <c r="D6" s="1016"/>
      <c r="E6" s="1016"/>
      <c r="F6" s="1016"/>
      <c r="G6" s="1016"/>
      <c r="H6" s="1016"/>
      <c r="I6" s="182"/>
      <c r="J6" s="1016"/>
      <c r="K6" s="1016"/>
      <c r="L6" s="1016"/>
      <c r="M6" s="371"/>
      <c r="N6" s="371"/>
      <c r="O6" s="440"/>
      <c r="P6" s="441"/>
      <c r="Q6" s="439"/>
      <c r="R6" s="371"/>
      <c r="S6" s="439"/>
      <c r="T6" s="439"/>
      <c r="U6" s="439"/>
      <c r="V6" s="439"/>
    </row>
    <row r="7" spans="1:22" s="306" customFormat="1" ht="15" customHeight="1" thickBot="1" x14ac:dyDescent="0.3">
      <c r="A7" s="439"/>
      <c r="B7" s="469"/>
      <c r="D7" s="1017"/>
      <c r="E7" s="1017"/>
      <c r="F7" s="1017"/>
      <c r="G7" s="442"/>
      <c r="H7" s="443"/>
      <c r="I7" s="443"/>
      <c r="J7" s="443"/>
      <c r="K7" s="443"/>
      <c r="L7" s="443"/>
      <c r="M7" s="444"/>
      <c r="N7" s="444"/>
      <c r="O7" s="444"/>
      <c r="P7" s="444"/>
      <c r="Q7" s="444"/>
      <c r="R7" s="444"/>
      <c r="S7" s="439"/>
      <c r="T7" s="439"/>
      <c r="U7" s="439"/>
      <c r="V7" s="439"/>
    </row>
    <row r="8" spans="1:22" s="306" customFormat="1" ht="12.75" customHeight="1" thickBot="1" x14ac:dyDescent="0.3">
      <c r="A8" s="438"/>
      <c r="B8" s="469"/>
      <c r="C8" s="470"/>
      <c r="D8" s="1019" t="s">
        <v>440</v>
      </c>
      <c r="E8" s="1020"/>
      <c r="F8" s="102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438"/>
      <c r="T8" s="438"/>
      <c r="U8" s="438"/>
      <c r="V8" s="438"/>
    </row>
    <row r="9" spans="1:22" s="306" customFormat="1" ht="40.5" customHeight="1" thickBot="1" x14ac:dyDescent="0.3">
      <c r="A9" s="471" t="s">
        <v>4</v>
      </c>
      <c r="B9" s="472" t="s">
        <v>87</v>
      </c>
      <c r="C9" s="473" t="s">
        <v>441</v>
      </c>
      <c r="D9" s="473" t="s">
        <v>442</v>
      </c>
      <c r="E9" s="473" t="s">
        <v>443</v>
      </c>
      <c r="F9" s="473" t="s">
        <v>444</v>
      </c>
      <c r="G9" s="473" t="s">
        <v>375</v>
      </c>
      <c r="H9" s="473" t="s">
        <v>376</v>
      </c>
    </row>
    <row r="10" spans="1:22" s="306" customFormat="1" ht="15" customHeight="1" thickBot="1" x14ac:dyDescent="0.3">
      <c r="A10" s="438"/>
      <c r="B10" s="474" t="s">
        <v>25</v>
      </c>
    </row>
    <row r="11" spans="1:22" ht="26.25" x14ac:dyDescent="0.25">
      <c r="A11" s="475">
        <v>63030481001</v>
      </c>
      <c r="B11" s="476" t="s">
        <v>445</v>
      </c>
      <c r="C11" s="477">
        <v>81373333.329999998</v>
      </c>
      <c r="D11" s="477">
        <v>81373333.329999998</v>
      </c>
      <c r="E11" s="477">
        <v>81373333.329999998</v>
      </c>
      <c r="F11" s="477">
        <v>1333333.33</v>
      </c>
      <c r="G11" s="477">
        <v>100</v>
      </c>
      <c r="H11" s="477">
        <v>1.64</v>
      </c>
    </row>
    <row r="12" spans="1:22" x14ac:dyDescent="0.25">
      <c r="A12" s="479">
        <v>6303048101</v>
      </c>
      <c r="B12" s="480" t="s">
        <v>259</v>
      </c>
      <c r="C12" s="481">
        <v>8347596116208</v>
      </c>
      <c r="D12" s="481">
        <v>7594048469911.79</v>
      </c>
      <c r="E12" s="481">
        <v>7594048469911.79</v>
      </c>
      <c r="F12" s="481">
        <v>7594048469911.79</v>
      </c>
      <c r="G12" s="481">
        <v>90.97</v>
      </c>
      <c r="H12" s="481">
        <v>90.97</v>
      </c>
    </row>
    <row r="13" spans="1:22" x14ac:dyDescent="0.25">
      <c r="A13" s="482">
        <v>6303048201</v>
      </c>
      <c r="B13" s="483" t="s">
        <v>260</v>
      </c>
      <c r="C13" s="481">
        <v>1775048570164</v>
      </c>
      <c r="D13" s="481">
        <v>1461369815948.8899</v>
      </c>
      <c r="E13" s="481">
        <v>1461369815948.8899</v>
      </c>
      <c r="F13" s="481">
        <v>1461369815948.8899</v>
      </c>
      <c r="G13" s="481">
        <v>82.33</v>
      </c>
      <c r="H13" s="481">
        <v>82.33</v>
      </c>
    </row>
    <row r="14" spans="1:22" x14ac:dyDescent="0.25">
      <c r="A14" s="479">
        <v>6303048201001</v>
      </c>
      <c r="B14" s="480" t="s">
        <v>260</v>
      </c>
      <c r="C14" s="481">
        <v>1774048570164</v>
      </c>
      <c r="D14" s="481">
        <v>1461054549797.8899</v>
      </c>
      <c r="E14" s="481">
        <v>1461054549797.8899</v>
      </c>
      <c r="F14" s="481">
        <v>1461054549797.8899</v>
      </c>
      <c r="G14" s="481">
        <v>82.36</v>
      </c>
      <c r="H14" s="481">
        <v>82.36</v>
      </c>
    </row>
    <row r="15" spans="1:22" x14ac:dyDescent="0.25">
      <c r="A15" s="479">
        <v>6303048201002</v>
      </c>
      <c r="B15" s="480" t="s">
        <v>446</v>
      </c>
      <c r="C15" s="481">
        <v>1000000000</v>
      </c>
      <c r="D15" s="481">
        <v>315266151</v>
      </c>
      <c r="E15" s="481">
        <v>315266151</v>
      </c>
      <c r="F15" s="481">
        <v>315266151</v>
      </c>
      <c r="G15" s="481">
        <v>31.53</v>
      </c>
      <c r="H15" s="481">
        <v>31.53</v>
      </c>
    </row>
    <row r="16" spans="1:22" x14ac:dyDescent="0.25">
      <c r="A16" s="479">
        <v>6303048301</v>
      </c>
      <c r="B16" s="480" t="s">
        <v>261</v>
      </c>
      <c r="C16" s="481">
        <v>237952940087</v>
      </c>
      <c r="D16" s="481">
        <v>215817576821.07999</v>
      </c>
      <c r="E16" s="481">
        <v>215817576821.07999</v>
      </c>
      <c r="F16" s="481">
        <v>215817576821.07999</v>
      </c>
      <c r="G16" s="481">
        <v>90.7</v>
      </c>
      <c r="H16" s="481">
        <v>90.7</v>
      </c>
    </row>
    <row r="17" spans="1:8" x14ac:dyDescent="0.25">
      <c r="A17" s="479">
        <v>6303048401</v>
      </c>
      <c r="B17" s="480" t="s">
        <v>262</v>
      </c>
      <c r="C17" s="481">
        <v>102506847175</v>
      </c>
      <c r="D17" s="481">
        <v>87599599550</v>
      </c>
      <c r="E17" s="481">
        <v>0</v>
      </c>
      <c r="F17" s="481">
        <v>87599599550</v>
      </c>
      <c r="G17" s="481">
        <v>85.46</v>
      </c>
      <c r="H17" s="481">
        <v>85.46</v>
      </c>
    </row>
    <row r="18" spans="1:8" x14ac:dyDescent="0.25">
      <c r="A18" s="482">
        <v>6303048501</v>
      </c>
      <c r="B18" s="483" t="s">
        <v>447</v>
      </c>
      <c r="C18" s="481">
        <v>79299037372</v>
      </c>
      <c r="D18" s="481">
        <v>72055215410.720001</v>
      </c>
      <c r="E18" s="481">
        <v>72055215410.720001</v>
      </c>
      <c r="F18" s="481">
        <v>72055215410.720001</v>
      </c>
      <c r="G18" s="481">
        <v>90.87</v>
      </c>
      <c r="H18" s="481">
        <v>90.87</v>
      </c>
    </row>
    <row r="19" spans="1:8" ht="26.25" x14ac:dyDescent="0.25">
      <c r="A19" s="479">
        <v>6303048501001</v>
      </c>
      <c r="B19" s="480" t="s">
        <v>447</v>
      </c>
      <c r="C19" s="481">
        <v>78653317881</v>
      </c>
      <c r="D19" s="481">
        <v>71511077594.020004</v>
      </c>
      <c r="E19" s="481">
        <v>71511077594.020004</v>
      </c>
      <c r="F19" s="481">
        <v>71511077594.020004</v>
      </c>
      <c r="G19" s="481">
        <v>90.92</v>
      </c>
      <c r="H19" s="481">
        <v>90.92</v>
      </c>
    </row>
    <row r="20" spans="1:8" ht="26.25" x14ac:dyDescent="0.25">
      <c r="A20" s="479">
        <v>6303048501002</v>
      </c>
      <c r="B20" s="480" t="s">
        <v>448</v>
      </c>
      <c r="C20" s="481">
        <v>645719491</v>
      </c>
      <c r="D20" s="481">
        <v>544137816.70000005</v>
      </c>
      <c r="E20" s="481">
        <v>544137816.70000005</v>
      </c>
      <c r="F20" s="481">
        <v>544137816.70000005</v>
      </c>
      <c r="G20" s="481">
        <v>84.27</v>
      </c>
      <c r="H20" s="481">
        <v>84.27</v>
      </c>
    </row>
    <row r="21" spans="1:8" x14ac:dyDescent="0.25">
      <c r="A21" s="479">
        <v>6303048601</v>
      </c>
      <c r="B21" s="480" t="s">
        <v>263</v>
      </c>
      <c r="C21" s="481">
        <v>1855678337222</v>
      </c>
      <c r="D21" s="481">
        <v>1818791062793.23</v>
      </c>
      <c r="E21" s="481">
        <v>1818791062793.23</v>
      </c>
      <c r="F21" s="481">
        <v>1705190807664.6699</v>
      </c>
      <c r="G21" s="481">
        <v>98.01</v>
      </c>
      <c r="H21" s="481">
        <v>91.89</v>
      </c>
    </row>
    <row r="22" spans="1:8" x14ac:dyDescent="0.25">
      <c r="A22" s="482">
        <v>6303048701</v>
      </c>
      <c r="B22" s="483" t="s">
        <v>449</v>
      </c>
      <c r="C22" s="481">
        <v>38669886953.669998</v>
      </c>
      <c r="D22" s="481">
        <v>32648215504.150002</v>
      </c>
      <c r="E22" s="481">
        <v>32648215504.150002</v>
      </c>
      <c r="F22" s="481">
        <v>31080377143.560001</v>
      </c>
      <c r="G22" s="481">
        <v>84.43</v>
      </c>
      <c r="H22" s="481">
        <v>80.37</v>
      </c>
    </row>
    <row r="23" spans="1:8" x14ac:dyDescent="0.25">
      <c r="A23" s="479">
        <v>6303048701001</v>
      </c>
      <c r="B23" s="480" t="s">
        <v>383</v>
      </c>
      <c r="C23" s="481">
        <v>1898934261.76</v>
      </c>
      <c r="D23" s="481">
        <v>1650949466.26</v>
      </c>
      <c r="E23" s="481">
        <v>1650949466.26</v>
      </c>
      <c r="F23" s="481">
        <v>1602597438.6900001</v>
      </c>
      <c r="G23" s="481">
        <v>86.94</v>
      </c>
      <c r="H23" s="481">
        <v>84.39</v>
      </c>
    </row>
    <row r="24" spans="1:8" x14ac:dyDescent="0.25">
      <c r="A24" s="479">
        <v>6303048701002</v>
      </c>
      <c r="B24" s="480" t="s">
        <v>384</v>
      </c>
      <c r="C24" s="481">
        <v>5103084.45</v>
      </c>
      <c r="D24" s="481">
        <v>5103084.45</v>
      </c>
      <c r="E24" s="481">
        <v>5103084.45</v>
      </c>
      <c r="F24" s="481">
        <v>1696928.68</v>
      </c>
      <c r="G24" s="481">
        <v>100</v>
      </c>
      <c r="H24" s="481">
        <v>33.25</v>
      </c>
    </row>
    <row r="25" spans="1:8" ht="26.25" x14ac:dyDescent="0.25">
      <c r="A25" s="479">
        <v>6303048701003</v>
      </c>
      <c r="B25" s="480" t="s">
        <v>385</v>
      </c>
      <c r="C25" s="481">
        <v>5328814636.1700001</v>
      </c>
      <c r="D25" s="481">
        <v>1868260585.6500001</v>
      </c>
      <c r="E25" s="481">
        <v>1868260585.6500001</v>
      </c>
      <c r="F25" s="481">
        <v>1868260585.6500001</v>
      </c>
      <c r="G25" s="481">
        <v>35.06</v>
      </c>
      <c r="H25" s="481">
        <v>35.06</v>
      </c>
    </row>
    <row r="26" spans="1:8" x14ac:dyDescent="0.25">
      <c r="A26" s="479">
        <v>6303048701004</v>
      </c>
      <c r="B26" s="480" t="s">
        <v>386</v>
      </c>
      <c r="C26" s="481">
        <v>848086135</v>
      </c>
      <c r="D26" s="481">
        <v>813110267.03999996</v>
      </c>
      <c r="E26" s="481">
        <v>813110267.03999996</v>
      </c>
      <c r="F26" s="481">
        <v>656194251.14999998</v>
      </c>
      <c r="G26" s="481">
        <v>95.88</v>
      </c>
      <c r="H26" s="481">
        <v>77.37</v>
      </c>
    </row>
    <row r="27" spans="1:8" x14ac:dyDescent="0.25">
      <c r="A27" s="479">
        <v>6303048701005</v>
      </c>
      <c r="B27" s="480" t="s">
        <v>450</v>
      </c>
      <c r="C27" s="481">
        <v>30588948836.290001</v>
      </c>
      <c r="D27" s="481">
        <v>28310792100.75</v>
      </c>
      <c r="E27" s="481">
        <v>28310792100.75</v>
      </c>
      <c r="F27" s="481">
        <v>26951627939.389999</v>
      </c>
      <c r="G27" s="481">
        <v>92.55</v>
      </c>
      <c r="H27" s="481">
        <v>88.11</v>
      </c>
    </row>
    <row r="28" spans="1:8" x14ac:dyDescent="0.25">
      <c r="A28" s="479">
        <v>6303048801</v>
      </c>
      <c r="B28" s="480" t="s">
        <v>451</v>
      </c>
      <c r="C28" s="481">
        <v>7265280720</v>
      </c>
      <c r="D28" s="481">
        <v>6081410282.6199999</v>
      </c>
      <c r="E28" s="481">
        <v>6081410282.6199999</v>
      </c>
      <c r="F28" s="481">
        <v>6081410282.6199999</v>
      </c>
      <c r="G28" s="481">
        <v>83.71</v>
      </c>
      <c r="H28" s="481">
        <v>83.71</v>
      </c>
    </row>
    <row r="29" spans="1:8" ht="15.75" thickBot="1" x14ac:dyDescent="0.3">
      <c r="A29" s="484">
        <v>6303048901</v>
      </c>
      <c r="B29" s="485" t="s">
        <v>264</v>
      </c>
      <c r="C29" s="486">
        <v>183268315485</v>
      </c>
      <c r="D29" s="486">
        <v>171560779130</v>
      </c>
      <c r="E29" s="486">
        <v>171560779130</v>
      </c>
      <c r="F29" s="486">
        <v>171560779130</v>
      </c>
      <c r="G29" s="486">
        <v>93.61</v>
      </c>
      <c r="H29" s="486">
        <v>93.61</v>
      </c>
    </row>
    <row r="30" spans="1:8" ht="15.75" thickBot="1" x14ac:dyDescent="0.3">
      <c r="B30" s="472" t="s">
        <v>97</v>
      </c>
      <c r="C30" s="488">
        <f>+C12+C11+C13+C16+C17+C18+C21+C22++C28+C29</f>
        <v>12627366704720</v>
      </c>
      <c r="D30" s="488">
        <f>+D12+D11+D13+D16+D17+D18+D21+D22++D28+D29</f>
        <v>11460053518685.811</v>
      </c>
      <c r="E30" s="488">
        <f>+E12+E11+E13+E16+E17+E18+E21+E22++E28+E29</f>
        <v>11372453919135.811</v>
      </c>
      <c r="F30" s="488">
        <f>+F12+F11+F13+F16+F17+F18+F21+F22++F28+F29</f>
        <v>11344805385196.66</v>
      </c>
      <c r="G30" s="488">
        <f>+E30/C30*100</f>
        <v>90.061959750364153</v>
      </c>
      <c r="H30" s="488">
        <f>+F30/C30*100</f>
        <v>89.843002507847274</v>
      </c>
    </row>
    <row r="31" spans="1:8" ht="15.75" thickBot="1" x14ac:dyDescent="0.3">
      <c r="B31" s="474" t="s">
        <v>31</v>
      </c>
      <c r="E31" s="490"/>
    </row>
    <row r="32" spans="1:8" ht="26.25" x14ac:dyDescent="0.25">
      <c r="A32" s="475">
        <v>63030471016</v>
      </c>
      <c r="B32" s="476" t="s">
        <v>452</v>
      </c>
      <c r="C32" s="477">
        <v>53940000</v>
      </c>
      <c r="D32" s="477">
        <v>53940000</v>
      </c>
      <c r="E32" s="477">
        <v>53940000</v>
      </c>
      <c r="F32" s="477">
        <v>0</v>
      </c>
      <c r="G32" s="477">
        <v>100</v>
      </c>
      <c r="H32" s="477">
        <v>0</v>
      </c>
    </row>
    <row r="33" spans="1:8" ht="26.25" x14ac:dyDescent="0.25">
      <c r="A33" s="479">
        <v>6303047110</v>
      </c>
      <c r="B33" s="480" t="s">
        <v>388</v>
      </c>
      <c r="C33" s="481">
        <v>569440000000</v>
      </c>
      <c r="D33" s="481">
        <v>558422451266.54004</v>
      </c>
      <c r="E33" s="481">
        <v>558422451266.54004</v>
      </c>
      <c r="F33" s="481">
        <v>376026119224.08002</v>
      </c>
      <c r="G33" s="481">
        <v>98.07</v>
      </c>
      <c r="H33" s="481">
        <v>66.03</v>
      </c>
    </row>
    <row r="34" spans="1:8" ht="39" x14ac:dyDescent="0.25">
      <c r="A34" s="479">
        <v>63030471110</v>
      </c>
      <c r="B34" s="480" t="s">
        <v>453</v>
      </c>
      <c r="C34" s="481">
        <v>25000000000</v>
      </c>
      <c r="D34" s="481">
        <v>0</v>
      </c>
      <c r="E34" s="481">
        <v>0</v>
      </c>
      <c r="F34" s="481">
        <v>0</v>
      </c>
      <c r="G34" s="481">
        <v>0</v>
      </c>
      <c r="H34" s="481">
        <v>0</v>
      </c>
    </row>
    <row r="35" spans="1:8" x14ac:dyDescent="0.25">
      <c r="A35" s="479">
        <v>6303047116</v>
      </c>
      <c r="B35" s="480" t="s">
        <v>389</v>
      </c>
      <c r="C35" s="481">
        <v>1466265156337</v>
      </c>
      <c r="D35" s="481">
        <v>1466265156337</v>
      </c>
      <c r="E35" s="481">
        <v>1466265156337</v>
      </c>
      <c r="F35" s="481">
        <v>1249370022484.3999</v>
      </c>
      <c r="G35" s="481">
        <v>100</v>
      </c>
      <c r="H35" s="481">
        <v>85.21</v>
      </c>
    </row>
    <row r="36" spans="1:8" x14ac:dyDescent="0.25">
      <c r="A36" s="479">
        <v>6303047216</v>
      </c>
      <c r="B36" s="480" t="s">
        <v>454</v>
      </c>
      <c r="C36" s="481">
        <v>500000000</v>
      </c>
      <c r="D36" s="481">
        <v>441779268.35000002</v>
      </c>
      <c r="E36" s="481">
        <v>441779268.35000002</v>
      </c>
      <c r="F36" s="481">
        <v>0</v>
      </c>
      <c r="G36" s="481">
        <v>88.36</v>
      </c>
      <c r="H36" s="481">
        <v>0</v>
      </c>
    </row>
    <row r="37" spans="1:8" ht="51.75" x14ac:dyDescent="0.25">
      <c r="A37" s="479">
        <v>63030472416</v>
      </c>
      <c r="B37" s="480" t="s">
        <v>455</v>
      </c>
      <c r="C37" s="481">
        <v>125560000000</v>
      </c>
      <c r="D37" s="481">
        <v>125559999999.60001</v>
      </c>
      <c r="E37" s="481">
        <v>125559999999.60001</v>
      </c>
      <c r="F37" s="481">
        <v>83953227613.130005</v>
      </c>
      <c r="G37" s="481">
        <v>100</v>
      </c>
      <c r="H37" s="481">
        <v>66.86</v>
      </c>
    </row>
    <row r="38" spans="1:8" ht="26.25" x14ac:dyDescent="0.25">
      <c r="A38" s="479">
        <v>63030472816</v>
      </c>
      <c r="B38" s="480" t="s">
        <v>456</v>
      </c>
      <c r="C38" s="481">
        <v>23874917</v>
      </c>
      <c r="D38" s="481">
        <v>23874917</v>
      </c>
      <c r="E38" s="481">
        <v>23874917</v>
      </c>
      <c r="F38" s="481">
        <v>23874917</v>
      </c>
      <c r="G38" s="481">
        <v>100</v>
      </c>
      <c r="H38" s="481">
        <v>100</v>
      </c>
    </row>
    <row r="39" spans="1:8" ht="26.25" x14ac:dyDescent="0.25">
      <c r="A39" s="482">
        <v>6303047316</v>
      </c>
      <c r="B39" s="483" t="s">
        <v>391</v>
      </c>
      <c r="C39" s="481">
        <v>39140177037</v>
      </c>
      <c r="D39" s="481">
        <v>37289125104.110001</v>
      </c>
      <c r="E39" s="481">
        <v>37289125104.110001</v>
      </c>
      <c r="F39" s="481">
        <v>37287131474.440002</v>
      </c>
      <c r="G39" s="481">
        <v>95.27</v>
      </c>
      <c r="H39" s="481">
        <v>95.27</v>
      </c>
    </row>
    <row r="40" spans="1:8" ht="26.25" x14ac:dyDescent="0.25">
      <c r="A40" s="479">
        <v>6303047316001</v>
      </c>
      <c r="B40" s="480" t="s">
        <v>457</v>
      </c>
      <c r="C40" s="481">
        <v>37840177037</v>
      </c>
      <c r="D40" s="481">
        <v>36147545409.57</v>
      </c>
      <c r="E40" s="481">
        <v>36147545409.57</v>
      </c>
      <c r="F40" s="481">
        <v>36145566358.93</v>
      </c>
      <c r="G40" s="481">
        <v>95.53</v>
      </c>
      <c r="H40" s="481">
        <v>95.52</v>
      </c>
    </row>
    <row r="41" spans="1:8" ht="26.25" x14ac:dyDescent="0.25">
      <c r="A41" s="479">
        <v>6303047316002</v>
      </c>
      <c r="B41" s="480" t="s">
        <v>458</v>
      </c>
      <c r="C41" s="481">
        <v>1300000000</v>
      </c>
      <c r="D41" s="481">
        <v>1141579694.54</v>
      </c>
      <c r="E41" s="481">
        <v>1141579694.54</v>
      </c>
      <c r="F41" s="481">
        <v>1141565115.51</v>
      </c>
      <c r="G41" s="481">
        <v>87.81</v>
      </c>
      <c r="H41" s="481">
        <v>87.81</v>
      </c>
    </row>
    <row r="42" spans="1:8" ht="26.25" x14ac:dyDescent="0.25">
      <c r="A42" s="482">
        <v>6303047416</v>
      </c>
      <c r="B42" s="483" t="s">
        <v>392</v>
      </c>
      <c r="C42" s="481">
        <v>13157718357</v>
      </c>
      <c r="D42" s="481">
        <v>11450845462.459999</v>
      </c>
      <c r="E42" s="481">
        <v>11450845462.459999</v>
      </c>
      <c r="F42" s="481">
        <v>11450433015</v>
      </c>
      <c r="G42" s="481">
        <v>87.03</v>
      </c>
      <c r="H42" s="481">
        <v>87.02</v>
      </c>
    </row>
    <row r="43" spans="1:8" ht="26.25" x14ac:dyDescent="0.25">
      <c r="A43" s="479">
        <v>6303047416001</v>
      </c>
      <c r="B43" s="480" t="s">
        <v>459</v>
      </c>
      <c r="C43" s="481">
        <v>12657827368</v>
      </c>
      <c r="D43" s="481">
        <v>11102644860.200001</v>
      </c>
      <c r="E43" s="481">
        <v>11102644860.200001</v>
      </c>
      <c r="F43" s="481">
        <v>11102233655.01</v>
      </c>
      <c r="G43" s="481">
        <v>87.71</v>
      </c>
      <c r="H43" s="481">
        <v>87.71</v>
      </c>
    </row>
    <row r="44" spans="1:8" ht="26.25" x14ac:dyDescent="0.25">
      <c r="A44" s="479">
        <v>6303047416002</v>
      </c>
      <c r="B44" s="480" t="s">
        <v>460</v>
      </c>
      <c r="C44" s="481">
        <v>499890989</v>
      </c>
      <c r="D44" s="481">
        <v>348200602.25999999</v>
      </c>
      <c r="E44" s="481">
        <v>348200602.25999999</v>
      </c>
      <c r="F44" s="481">
        <v>348199359.99000001</v>
      </c>
      <c r="G44" s="481">
        <v>69.66</v>
      </c>
      <c r="H44" s="481">
        <v>69.66</v>
      </c>
    </row>
    <row r="45" spans="1:8" x14ac:dyDescent="0.25">
      <c r="A45" s="479">
        <v>6303047516</v>
      </c>
      <c r="B45" s="480" t="s">
        <v>393</v>
      </c>
      <c r="C45" s="481">
        <v>118604283099</v>
      </c>
      <c r="D45" s="481">
        <v>106565295811.73</v>
      </c>
      <c r="E45" s="481">
        <v>106565295811.73</v>
      </c>
      <c r="F45" s="481">
        <v>106219714681.8</v>
      </c>
      <c r="G45" s="481">
        <v>89.85</v>
      </c>
      <c r="H45" s="481">
        <v>89.56</v>
      </c>
    </row>
    <row r="46" spans="1:8" x14ac:dyDescent="0.25">
      <c r="A46" s="479">
        <v>6303047616</v>
      </c>
      <c r="B46" s="480" t="s">
        <v>394</v>
      </c>
      <c r="C46" s="481">
        <v>3372565005</v>
      </c>
      <c r="D46" s="481">
        <v>3372565005</v>
      </c>
      <c r="E46" s="481">
        <v>3372565005</v>
      </c>
      <c r="F46" s="481">
        <v>0</v>
      </c>
      <c r="G46" s="481">
        <v>100</v>
      </c>
      <c r="H46" s="481">
        <v>0</v>
      </c>
    </row>
    <row r="47" spans="1:8" x14ac:dyDescent="0.25">
      <c r="A47" s="482">
        <v>6303047716</v>
      </c>
      <c r="B47" s="483" t="s">
        <v>77</v>
      </c>
      <c r="C47" s="481">
        <v>10800265008</v>
      </c>
      <c r="D47" s="481">
        <v>6414646413.2600002</v>
      </c>
      <c r="E47" s="481">
        <v>6414646413.2600002</v>
      </c>
      <c r="F47" s="481">
        <v>5870422364.0699997</v>
      </c>
      <c r="G47" s="481">
        <v>59.39</v>
      </c>
      <c r="H47" s="481">
        <v>54.35</v>
      </c>
    </row>
    <row r="48" spans="1:8" x14ac:dyDescent="0.25">
      <c r="A48" s="479">
        <v>6303047716001</v>
      </c>
      <c r="B48" s="480" t="s">
        <v>383</v>
      </c>
      <c r="C48" s="481">
        <v>1573860433.27</v>
      </c>
      <c r="D48" s="481">
        <v>1055068561.62</v>
      </c>
      <c r="E48" s="481">
        <v>1055068561.62</v>
      </c>
      <c r="F48" s="481">
        <v>961632860.04999995</v>
      </c>
      <c r="G48" s="481">
        <v>67.040000000000006</v>
      </c>
      <c r="H48" s="481">
        <v>61.1</v>
      </c>
    </row>
    <row r="49" spans="1:8" x14ac:dyDescent="0.25">
      <c r="A49" s="479">
        <v>6303047716002</v>
      </c>
      <c r="B49" s="480" t="s">
        <v>384</v>
      </c>
      <c r="C49" s="481">
        <v>4243691.8099999996</v>
      </c>
      <c r="D49" s="481">
        <v>4243691.8099999996</v>
      </c>
      <c r="E49" s="481">
        <v>4243691.8099999996</v>
      </c>
      <c r="F49" s="481">
        <v>1411154.84</v>
      </c>
      <c r="G49" s="481">
        <v>100</v>
      </c>
      <c r="H49" s="481">
        <v>33.25</v>
      </c>
    </row>
    <row r="50" spans="1:8" ht="26.25" x14ac:dyDescent="0.25">
      <c r="A50" s="479">
        <v>6303047716003</v>
      </c>
      <c r="B50" s="480" t="s">
        <v>385</v>
      </c>
      <c r="C50" s="481">
        <v>4444028302.3500004</v>
      </c>
      <c r="D50" s="481">
        <v>1469370376.8900001</v>
      </c>
      <c r="E50" s="481">
        <v>1469370376.8900001</v>
      </c>
      <c r="F50" s="481">
        <v>1469370376.8900001</v>
      </c>
      <c r="G50" s="481">
        <v>33.06</v>
      </c>
      <c r="H50" s="481">
        <v>33.06</v>
      </c>
    </row>
    <row r="51" spans="1:8" x14ac:dyDescent="0.25">
      <c r="A51" s="479">
        <v>6303047716004</v>
      </c>
      <c r="B51" s="480" t="s">
        <v>386</v>
      </c>
      <c r="C51" s="481">
        <v>818673786</v>
      </c>
      <c r="D51" s="481">
        <v>639504020.30999994</v>
      </c>
      <c r="E51" s="481">
        <v>639504020.30999994</v>
      </c>
      <c r="F51" s="481">
        <v>516090965.54000002</v>
      </c>
      <c r="G51" s="481">
        <v>78.11</v>
      </c>
      <c r="H51" s="481">
        <v>63.04</v>
      </c>
    </row>
    <row r="52" spans="1:8" x14ac:dyDescent="0.25">
      <c r="A52" s="479">
        <v>6303047716005</v>
      </c>
      <c r="B52" s="480" t="s">
        <v>450</v>
      </c>
      <c r="C52" s="481">
        <v>3959458794.5700002</v>
      </c>
      <c r="D52" s="481">
        <v>3246459762.6300001</v>
      </c>
      <c r="E52" s="481">
        <v>3246459762.6300001</v>
      </c>
      <c r="F52" s="481">
        <v>2921917006.75</v>
      </c>
      <c r="G52" s="481">
        <v>81.99</v>
      </c>
      <c r="H52" s="481">
        <v>73.8</v>
      </c>
    </row>
    <row r="53" spans="1:8" ht="39.75" thickBot="1" x14ac:dyDescent="0.3">
      <c r="A53" s="484">
        <v>6303047816</v>
      </c>
      <c r="B53" s="485" t="s">
        <v>461</v>
      </c>
      <c r="C53" s="486">
        <v>642556100000</v>
      </c>
      <c r="D53" s="486">
        <v>624164724790.65002</v>
      </c>
      <c r="E53" s="486">
        <v>624164724790.65002</v>
      </c>
      <c r="F53" s="486">
        <v>349644675801.04999</v>
      </c>
      <c r="G53" s="486">
        <v>97.14</v>
      </c>
      <c r="H53" s="486">
        <v>54.41</v>
      </c>
    </row>
    <row r="54" spans="1:8" ht="15.75" thickBot="1" x14ac:dyDescent="0.3">
      <c r="B54" s="472" t="s">
        <v>97</v>
      </c>
      <c r="C54" s="488">
        <f>+C32+C33+C34+C35+C36+C37+C38+C39+C42+C45+C46+C47+C53</f>
        <v>3014474079760</v>
      </c>
      <c r="D54" s="488">
        <f>+D32+D33+D34+D35+D36+D37+D38+D39+D42+D45+D46+D47+D53</f>
        <v>2940024404375.7002</v>
      </c>
      <c r="E54" s="488">
        <f>+E32+E33+E34+E35+E36+E37+E38+E39+E42+E45+E46+E47+E53</f>
        <v>2940024404375.7002</v>
      </c>
      <c r="F54" s="488">
        <f>+F32+F33+F34+F35+F36+F37+F38+F39+F42+F45+F46+F47+F53</f>
        <v>2219845621574.9697</v>
      </c>
      <c r="G54" s="488">
        <f>+E54/C54*100</f>
        <v>97.530259892291809</v>
      </c>
      <c r="H54" s="488">
        <f>+F54/C54*100</f>
        <v>73.639565736511642</v>
      </c>
    </row>
    <row r="55" spans="1:8" ht="15.75" thickBot="1" x14ac:dyDescent="0.3">
      <c r="B55" s="491" t="s">
        <v>15</v>
      </c>
      <c r="E55" s="490"/>
    </row>
    <row r="56" spans="1:8" ht="51.75" x14ac:dyDescent="0.25">
      <c r="A56" s="475">
        <v>3203005916</v>
      </c>
      <c r="B56" s="476" t="s">
        <v>462</v>
      </c>
      <c r="C56" s="477">
        <v>2900000000</v>
      </c>
      <c r="D56" s="477">
        <v>2900000000</v>
      </c>
      <c r="E56" s="477">
        <v>2900000000</v>
      </c>
      <c r="F56" s="477">
        <v>0</v>
      </c>
      <c r="G56" s="477">
        <v>100</v>
      </c>
      <c r="H56" s="477">
        <v>0</v>
      </c>
    </row>
    <row r="57" spans="1:8" ht="51.75" x14ac:dyDescent="0.25">
      <c r="A57" s="479">
        <v>3203006916</v>
      </c>
      <c r="B57" s="480" t="s">
        <v>463</v>
      </c>
      <c r="C57" s="481">
        <v>3141500000</v>
      </c>
      <c r="D57" s="481">
        <v>3141500000</v>
      </c>
      <c r="E57" s="481">
        <v>3141500000</v>
      </c>
      <c r="F57" s="481">
        <v>2827350000</v>
      </c>
      <c r="G57" s="481">
        <v>100</v>
      </c>
      <c r="H57" s="481">
        <v>90</v>
      </c>
    </row>
    <row r="58" spans="1:8" ht="39" x14ac:dyDescent="0.25">
      <c r="A58" s="479">
        <v>3203015916</v>
      </c>
      <c r="B58" s="480" t="s">
        <v>464</v>
      </c>
      <c r="C58" s="481">
        <v>189532450881</v>
      </c>
      <c r="D58" s="481">
        <v>184818786342.39001</v>
      </c>
      <c r="E58" s="481">
        <v>184818786342.39001</v>
      </c>
      <c r="F58" s="481">
        <v>167632479506.37</v>
      </c>
      <c r="G58" s="481">
        <v>97.51</v>
      </c>
      <c r="H58" s="481">
        <v>88.45</v>
      </c>
    </row>
    <row r="59" spans="1:8" ht="26.25" x14ac:dyDescent="0.25">
      <c r="A59" s="479">
        <v>3203016916</v>
      </c>
      <c r="B59" s="480" t="s">
        <v>465</v>
      </c>
      <c r="C59" s="481">
        <v>41974244</v>
      </c>
      <c r="D59" s="481">
        <v>41974244</v>
      </c>
      <c r="E59" s="481">
        <v>41974244</v>
      </c>
      <c r="F59" s="481">
        <v>41974244</v>
      </c>
      <c r="G59" s="481">
        <v>100</v>
      </c>
      <c r="H59" s="481">
        <v>100</v>
      </c>
    </row>
    <row r="60" spans="1:8" ht="39" x14ac:dyDescent="0.25">
      <c r="A60" s="479">
        <v>63030426910</v>
      </c>
      <c r="B60" s="480" t="s">
        <v>466</v>
      </c>
      <c r="C60" s="481">
        <v>25000000000</v>
      </c>
      <c r="D60" s="481">
        <v>25000000000</v>
      </c>
      <c r="E60" s="481">
        <v>25000000000</v>
      </c>
      <c r="F60" s="481">
        <v>25000000000</v>
      </c>
      <c r="G60" s="481">
        <v>100</v>
      </c>
      <c r="H60" s="481">
        <v>100</v>
      </c>
    </row>
    <row r="61" spans="1:8" ht="51.75" x14ac:dyDescent="0.25">
      <c r="A61" s="479">
        <v>63030426916</v>
      </c>
      <c r="B61" s="480" t="s">
        <v>467</v>
      </c>
      <c r="C61" s="481">
        <v>20000000000</v>
      </c>
      <c r="D61" s="481">
        <v>20000000000</v>
      </c>
      <c r="E61" s="481">
        <v>20000000000</v>
      </c>
      <c r="F61" s="481">
        <v>20000000000</v>
      </c>
      <c r="G61" s="481">
        <v>100</v>
      </c>
      <c r="H61" s="481">
        <v>100</v>
      </c>
    </row>
    <row r="62" spans="1:8" ht="39" x14ac:dyDescent="0.25">
      <c r="A62" s="479">
        <v>6303046116</v>
      </c>
      <c r="B62" s="480" t="s">
        <v>468</v>
      </c>
      <c r="C62" s="481">
        <v>1300000000</v>
      </c>
      <c r="D62" s="481">
        <v>1300000000</v>
      </c>
      <c r="E62" s="481">
        <v>1300000000</v>
      </c>
      <c r="F62" s="481">
        <v>0</v>
      </c>
      <c r="G62" s="481">
        <v>100</v>
      </c>
      <c r="H62" s="481">
        <v>0</v>
      </c>
    </row>
    <row r="63" spans="1:8" ht="26.25" x14ac:dyDescent="0.25">
      <c r="A63" s="479">
        <v>6303049201</v>
      </c>
      <c r="B63" s="480" t="s">
        <v>469</v>
      </c>
      <c r="C63" s="481">
        <v>264088499625</v>
      </c>
      <c r="D63" s="481">
        <v>238958295841.14999</v>
      </c>
      <c r="E63" s="481">
        <v>238958295841.14999</v>
      </c>
      <c r="F63" s="481">
        <v>238958295841.14999</v>
      </c>
      <c r="G63" s="481">
        <v>90.48</v>
      </c>
      <c r="H63" s="481">
        <v>90.48</v>
      </c>
    </row>
    <row r="64" spans="1:8" ht="26.25" x14ac:dyDescent="0.25">
      <c r="A64" s="479">
        <v>6303049301</v>
      </c>
      <c r="B64" s="480" t="s">
        <v>398</v>
      </c>
      <c r="C64" s="481">
        <v>157005046048</v>
      </c>
      <c r="D64" s="481">
        <v>81681136269.660004</v>
      </c>
      <c r="E64" s="481">
        <v>81681136269.660004</v>
      </c>
      <c r="F64" s="481">
        <v>82304091468.660004</v>
      </c>
      <c r="G64" s="481">
        <v>52.02</v>
      </c>
      <c r="H64" s="481">
        <v>52.42</v>
      </c>
    </row>
    <row r="65" spans="1:8" x14ac:dyDescent="0.25">
      <c r="A65" s="479">
        <v>6303049401</v>
      </c>
      <c r="B65" s="480" t="s">
        <v>270</v>
      </c>
      <c r="C65" s="481">
        <v>77000000000</v>
      </c>
      <c r="D65" s="481">
        <v>71800038893.800003</v>
      </c>
      <c r="E65" s="481">
        <v>71800038893.800003</v>
      </c>
      <c r="F65" s="481">
        <v>55282204767.800003</v>
      </c>
      <c r="G65" s="481">
        <v>93.25</v>
      </c>
      <c r="H65" s="481">
        <v>71.8</v>
      </c>
    </row>
    <row r="66" spans="1:8" x14ac:dyDescent="0.25">
      <c r="A66" s="479">
        <v>6303049501</v>
      </c>
      <c r="B66" s="480" t="s">
        <v>271</v>
      </c>
      <c r="C66" s="481">
        <v>1727984923</v>
      </c>
      <c r="D66" s="481">
        <v>1507809728.8699999</v>
      </c>
      <c r="E66" s="481">
        <v>1507809728.8699999</v>
      </c>
      <c r="F66" s="481">
        <v>1507754458.22</v>
      </c>
      <c r="G66" s="481">
        <v>87.26</v>
      </c>
      <c r="H66" s="481">
        <v>87.26</v>
      </c>
    </row>
    <row r="67" spans="1:8" x14ac:dyDescent="0.25">
      <c r="A67" s="482">
        <v>6303049601</v>
      </c>
      <c r="B67" s="483" t="s">
        <v>470</v>
      </c>
      <c r="C67" s="481">
        <v>1143869957</v>
      </c>
      <c r="D67" s="481">
        <v>757101210.37</v>
      </c>
      <c r="E67" s="481">
        <v>757101210.37</v>
      </c>
      <c r="F67" s="481">
        <v>645992572.66999996</v>
      </c>
      <c r="G67" s="481">
        <v>66.19</v>
      </c>
      <c r="H67" s="481">
        <v>56.47</v>
      </c>
    </row>
    <row r="68" spans="1:8" x14ac:dyDescent="0.25">
      <c r="A68" s="479">
        <v>6303049601001</v>
      </c>
      <c r="B68" s="480" t="s">
        <v>383</v>
      </c>
      <c r="C68" s="481">
        <v>38811677.240000002</v>
      </c>
      <c r="D68" s="481">
        <v>19533911.48</v>
      </c>
      <c r="E68" s="481">
        <v>19533911.48</v>
      </c>
      <c r="F68" s="481">
        <v>18343277.670000002</v>
      </c>
      <c r="G68" s="481">
        <v>50.33</v>
      </c>
      <c r="H68" s="481">
        <v>47.26</v>
      </c>
    </row>
    <row r="69" spans="1:8" x14ac:dyDescent="0.25">
      <c r="A69" s="479">
        <v>6303049601002</v>
      </c>
      <c r="B69" s="480" t="s">
        <v>384</v>
      </c>
      <c r="C69" s="481">
        <v>263992.27</v>
      </c>
      <c r="D69" s="481">
        <v>263992.27</v>
      </c>
      <c r="E69" s="481">
        <v>263992.27</v>
      </c>
      <c r="F69" s="481">
        <v>87785.34</v>
      </c>
      <c r="G69" s="481">
        <v>100</v>
      </c>
      <c r="H69" s="481">
        <v>33.25</v>
      </c>
    </row>
    <row r="70" spans="1:8" ht="26.25" x14ac:dyDescent="0.25">
      <c r="A70" s="479">
        <v>6303049601003</v>
      </c>
      <c r="B70" s="480" t="s">
        <v>385</v>
      </c>
      <c r="C70" s="481">
        <v>264150350.49000001</v>
      </c>
      <c r="D70" s="481">
        <v>72351511.5</v>
      </c>
      <c r="E70" s="481">
        <v>72351511.5</v>
      </c>
      <c r="F70" s="481">
        <v>72351511.5</v>
      </c>
      <c r="G70" s="481">
        <v>27.39</v>
      </c>
      <c r="H70" s="481">
        <v>27.39</v>
      </c>
    </row>
    <row r="71" spans="1:8" x14ac:dyDescent="0.25">
      <c r="A71" s="479">
        <v>6303049601004</v>
      </c>
      <c r="B71" s="480" t="s">
        <v>386</v>
      </c>
      <c r="C71" s="481">
        <v>54854933</v>
      </c>
      <c r="D71" s="481">
        <v>31489053.100000001</v>
      </c>
      <c r="E71" s="481">
        <v>31489053.100000001</v>
      </c>
      <c r="F71" s="481">
        <v>25412218.300000001</v>
      </c>
      <c r="G71" s="481">
        <v>57.4</v>
      </c>
      <c r="H71" s="481">
        <v>46.33</v>
      </c>
    </row>
    <row r="72" spans="1:8" x14ac:dyDescent="0.25">
      <c r="A72" s="479">
        <v>6303049601005</v>
      </c>
      <c r="B72" s="480" t="s">
        <v>450</v>
      </c>
      <c r="C72" s="481">
        <v>785789004</v>
      </c>
      <c r="D72" s="481">
        <v>633462742.01999998</v>
      </c>
      <c r="E72" s="481">
        <v>633462742.01999998</v>
      </c>
      <c r="F72" s="481">
        <v>529797779.86000001</v>
      </c>
      <c r="G72" s="481">
        <v>80.61</v>
      </c>
      <c r="H72" s="481">
        <v>67.42</v>
      </c>
    </row>
    <row r="73" spans="1:8" x14ac:dyDescent="0.25">
      <c r="A73" s="479">
        <v>6303049701</v>
      </c>
      <c r="B73" s="480" t="s">
        <v>471</v>
      </c>
      <c r="C73" s="481">
        <v>3040114004</v>
      </c>
      <c r="D73" s="481">
        <v>2759243380.4299998</v>
      </c>
      <c r="E73" s="481">
        <v>2759243380.4299998</v>
      </c>
      <c r="F73" s="481">
        <v>2759243380.4299998</v>
      </c>
      <c r="G73" s="481">
        <v>90.76</v>
      </c>
      <c r="H73" s="481">
        <v>90.76</v>
      </c>
    </row>
    <row r="74" spans="1:8" ht="26.25" x14ac:dyDescent="0.25">
      <c r="A74" s="479">
        <v>6303049816</v>
      </c>
      <c r="B74" s="480" t="s">
        <v>472</v>
      </c>
      <c r="C74" s="481">
        <v>90000000</v>
      </c>
      <c r="D74" s="481">
        <v>90000000</v>
      </c>
      <c r="E74" s="481">
        <v>90000000</v>
      </c>
      <c r="F74" s="481">
        <v>90000000</v>
      </c>
      <c r="G74" s="481">
        <v>100</v>
      </c>
      <c r="H74" s="481">
        <v>100</v>
      </c>
    </row>
    <row r="75" spans="1:8" ht="27" thickBot="1" x14ac:dyDescent="0.3">
      <c r="A75" s="484">
        <v>6303049916</v>
      </c>
      <c r="B75" s="485" t="s">
        <v>452</v>
      </c>
      <c r="C75" s="486">
        <v>15660000</v>
      </c>
      <c r="D75" s="486">
        <v>15660000</v>
      </c>
      <c r="E75" s="486">
        <v>15660000</v>
      </c>
      <c r="F75" s="486">
        <v>0</v>
      </c>
      <c r="G75" s="486">
        <v>100</v>
      </c>
      <c r="H75" s="486">
        <v>0</v>
      </c>
    </row>
    <row r="76" spans="1:8" ht="15.75" thickBot="1" x14ac:dyDescent="0.3">
      <c r="B76" s="472" t="s">
        <v>97</v>
      </c>
      <c r="C76" s="488">
        <f>+C56+C57+C58+C59+C60+C61+C62+C63+C64+C65+C66+C67+C73+C74+C75</f>
        <v>746027099682</v>
      </c>
      <c r="D76" s="488">
        <f>+D56+D57+D58+D59+D60+D61+D62+D63+D64+D65+D66+D67+D73+D74+D75</f>
        <v>634771545910.67017</v>
      </c>
      <c r="E76" s="488">
        <f>+E56+E57+E58+E59+E60+E61+E62+E63+E64+E65+E66+E67+E73+E74+E75</f>
        <v>634771545910.67017</v>
      </c>
      <c r="F76" s="488">
        <f>+F56+F57+F58+F59+F60+F61+F62+F63+F64+F65+F66+F67+F73+F74+F75</f>
        <v>597049386239.30017</v>
      </c>
      <c r="G76" s="488">
        <f>+E76/C76*100</f>
        <v>85.086928635869469</v>
      </c>
      <c r="H76" s="488">
        <f>+F76/C76*100</f>
        <v>80.030522549890918</v>
      </c>
    </row>
    <row r="77" spans="1:8" ht="15.75" thickBot="1" x14ac:dyDescent="0.3">
      <c r="B77" s="492" t="s">
        <v>38</v>
      </c>
    </row>
    <row r="78" spans="1:8" x14ac:dyDescent="0.25">
      <c r="A78" s="475">
        <v>320300216</v>
      </c>
      <c r="B78" s="476" t="s">
        <v>473</v>
      </c>
      <c r="C78" s="477">
        <v>1000000000</v>
      </c>
      <c r="D78" s="477">
        <v>890370891.89999998</v>
      </c>
      <c r="E78" s="477">
        <v>890370891.89999998</v>
      </c>
      <c r="F78" s="477">
        <v>362647540.5</v>
      </c>
      <c r="G78" s="477">
        <v>89.04</v>
      </c>
      <c r="H78" s="477">
        <v>36.26</v>
      </c>
    </row>
    <row r="79" spans="1:8" ht="51.75" x14ac:dyDescent="0.25">
      <c r="A79" s="479">
        <v>320300516</v>
      </c>
      <c r="B79" s="480" t="s">
        <v>474</v>
      </c>
      <c r="C79" s="481">
        <v>2900000000</v>
      </c>
      <c r="D79" s="481">
        <v>2900000000</v>
      </c>
      <c r="E79" s="481">
        <v>2900000000</v>
      </c>
      <c r="F79" s="481">
        <v>2900000000</v>
      </c>
      <c r="G79" s="481">
        <v>100</v>
      </c>
      <c r="H79" s="481">
        <v>100</v>
      </c>
    </row>
    <row r="80" spans="1:8" ht="39" x14ac:dyDescent="0.25">
      <c r="A80" s="479">
        <v>320300616</v>
      </c>
      <c r="B80" s="480" t="s">
        <v>475</v>
      </c>
      <c r="C80" s="481">
        <v>3141500000</v>
      </c>
      <c r="D80" s="481">
        <v>3141500000</v>
      </c>
      <c r="E80" s="481">
        <v>3141500000</v>
      </c>
      <c r="F80" s="481">
        <v>3141500000</v>
      </c>
      <c r="G80" s="481">
        <v>100</v>
      </c>
      <c r="H80" s="481">
        <v>100</v>
      </c>
    </row>
    <row r="81" spans="1:8" ht="26.25" x14ac:dyDescent="0.25">
      <c r="A81" s="479">
        <v>320301516</v>
      </c>
      <c r="B81" s="480" t="s">
        <v>476</v>
      </c>
      <c r="C81" s="481">
        <v>189574425125</v>
      </c>
      <c r="D81" s="481">
        <v>189574425125</v>
      </c>
      <c r="E81" s="481">
        <v>189574425125</v>
      </c>
      <c r="F81" s="481">
        <v>189574425125</v>
      </c>
      <c r="G81" s="481">
        <v>100</v>
      </c>
      <c r="H81" s="481">
        <v>100</v>
      </c>
    </row>
    <row r="82" spans="1:8" ht="39" x14ac:dyDescent="0.25">
      <c r="A82" s="479">
        <v>410303116</v>
      </c>
      <c r="B82" s="480" t="s">
        <v>477</v>
      </c>
      <c r="C82" s="481">
        <v>12000000000</v>
      </c>
      <c r="D82" s="481">
        <v>12000000000</v>
      </c>
      <c r="E82" s="481">
        <v>12000000000</v>
      </c>
      <c r="F82" s="481">
        <v>12000000000</v>
      </c>
      <c r="G82" s="481">
        <v>100</v>
      </c>
      <c r="H82" s="481">
        <v>100</v>
      </c>
    </row>
    <row r="83" spans="1:8" ht="26.25" x14ac:dyDescent="0.25">
      <c r="A83" s="479">
        <v>6303042016</v>
      </c>
      <c r="B83" s="480" t="s">
        <v>478</v>
      </c>
      <c r="C83" s="481">
        <v>15700000000</v>
      </c>
      <c r="D83" s="481">
        <v>15700000000</v>
      </c>
      <c r="E83" s="481">
        <v>15700000000</v>
      </c>
      <c r="F83" s="481">
        <v>7000000000</v>
      </c>
      <c r="G83" s="481">
        <v>100</v>
      </c>
      <c r="H83" s="481">
        <v>44.59</v>
      </c>
    </row>
    <row r="84" spans="1:8" ht="39" x14ac:dyDescent="0.25">
      <c r="A84" s="479">
        <v>6303042416</v>
      </c>
      <c r="B84" s="480" t="s">
        <v>479</v>
      </c>
      <c r="C84" s="481">
        <v>125560000000</v>
      </c>
      <c r="D84" s="481">
        <v>125560000000</v>
      </c>
      <c r="E84" s="481">
        <v>125560000000</v>
      </c>
      <c r="F84" s="481">
        <v>125560000000</v>
      </c>
      <c r="G84" s="481">
        <v>100</v>
      </c>
      <c r="H84" s="481">
        <v>100</v>
      </c>
    </row>
    <row r="85" spans="1:8" ht="39" x14ac:dyDescent="0.25">
      <c r="A85" s="479">
        <v>6303042616</v>
      </c>
      <c r="B85" s="480" t="s">
        <v>480</v>
      </c>
      <c r="C85" s="481">
        <v>20000000000</v>
      </c>
      <c r="D85" s="481">
        <v>20000000000</v>
      </c>
      <c r="E85" s="481">
        <v>20000000000</v>
      </c>
      <c r="F85" s="481">
        <v>20000000000</v>
      </c>
      <c r="G85" s="481">
        <v>100</v>
      </c>
      <c r="H85" s="481">
        <v>100</v>
      </c>
    </row>
    <row r="86" spans="1:8" x14ac:dyDescent="0.25">
      <c r="A86" s="479">
        <v>6303045116</v>
      </c>
      <c r="B86" s="480" t="s">
        <v>481</v>
      </c>
      <c r="C86" s="481">
        <v>81207287716</v>
      </c>
      <c r="D86" s="481">
        <v>55524731890.949997</v>
      </c>
      <c r="E86" s="481">
        <v>55524731890.949997</v>
      </c>
      <c r="F86" s="481">
        <v>55524731890.949997</v>
      </c>
      <c r="G86" s="481">
        <v>68.37</v>
      </c>
      <c r="H86" s="481">
        <v>68.37</v>
      </c>
    </row>
    <row r="87" spans="1:8" x14ac:dyDescent="0.25">
      <c r="A87" s="479">
        <v>6303045216</v>
      </c>
      <c r="B87" s="480" t="s">
        <v>482</v>
      </c>
      <c r="C87" s="481">
        <v>2828000000</v>
      </c>
      <c r="D87" s="481">
        <v>1793377620</v>
      </c>
      <c r="E87" s="481">
        <v>1793377620</v>
      </c>
      <c r="F87" s="481">
        <v>1793377620</v>
      </c>
      <c r="G87" s="481">
        <v>63.42</v>
      </c>
      <c r="H87" s="481">
        <v>63.42</v>
      </c>
    </row>
    <row r="88" spans="1:8" x14ac:dyDescent="0.25">
      <c r="A88" s="479">
        <v>6303045316</v>
      </c>
      <c r="B88" s="480" t="s">
        <v>483</v>
      </c>
      <c r="C88" s="481">
        <v>6671000000</v>
      </c>
      <c r="D88" s="481">
        <v>1394022660</v>
      </c>
      <c r="E88" s="481">
        <v>1394022660</v>
      </c>
      <c r="F88" s="481">
        <v>1394022660</v>
      </c>
      <c r="G88" s="481">
        <v>20.9</v>
      </c>
      <c r="H88" s="481">
        <v>20.9</v>
      </c>
    </row>
    <row r="89" spans="1:8" x14ac:dyDescent="0.25">
      <c r="A89" s="482">
        <v>6303045416</v>
      </c>
      <c r="B89" s="483" t="s">
        <v>223</v>
      </c>
      <c r="C89" s="481">
        <v>35881696006.400002</v>
      </c>
      <c r="D89" s="481">
        <v>35514890622.199997</v>
      </c>
      <c r="E89" s="481">
        <v>35514890622.199997</v>
      </c>
      <c r="F89" s="481">
        <v>27642485203.200001</v>
      </c>
      <c r="G89" s="481">
        <v>98.98</v>
      </c>
      <c r="H89" s="481">
        <v>77.040000000000006</v>
      </c>
    </row>
    <row r="90" spans="1:8" ht="26.25" x14ac:dyDescent="0.25">
      <c r="A90" s="479">
        <v>6303045416001</v>
      </c>
      <c r="B90" s="480" t="s">
        <v>484</v>
      </c>
      <c r="C90" s="481">
        <v>35000000000</v>
      </c>
      <c r="D90" s="481">
        <v>35000000000</v>
      </c>
      <c r="E90" s="481">
        <v>35000000000</v>
      </c>
      <c r="F90" s="481">
        <v>27127594581</v>
      </c>
      <c r="G90" s="481">
        <v>100</v>
      </c>
      <c r="H90" s="481">
        <v>77.510000000000005</v>
      </c>
    </row>
    <row r="91" spans="1:8" ht="26.25" x14ac:dyDescent="0.25">
      <c r="A91" s="479">
        <v>6303045416002</v>
      </c>
      <c r="B91" s="480" t="s">
        <v>485</v>
      </c>
      <c r="C91" s="481">
        <v>881696006.39999998</v>
      </c>
      <c r="D91" s="481">
        <v>514890622.19999999</v>
      </c>
      <c r="E91" s="481">
        <v>514890622.19999999</v>
      </c>
      <c r="F91" s="481">
        <v>514890622.19999999</v>
      </c>
      <c r="G91" s="481">
        <v>58.4</v>
      </c>
      <c r="H91" s="481">
        <v>58.4</v>
      </c>
    </row>
    <row r="92" spans="1:8" ht="26.25" x14ac:dyDescent="0.25">
      <c r="A92" s="479">
        <v>6303045516</v>
      </c>
      <c r="B92" s="480" t="s">
        <v>486</v>
      </c>
      <c r="C92" s="481">
        <v>860000000</v>
      </c>
      <c r="D92" s="481">
        <v>794858046</v>
      </c>
      <c r="E92" s="481">
        <v>794858046</v>
      </c>
      <c r="F92" s="481">
        <v>794858046</v>
      </c>
      <c r="G92" s="481">
        <v>92.43</v>
      </c>
      <c r="H92" s="481">
        <v>92.43</v>
      </c>
    </row>
    <row r="93" spans="1:8" x14ac:dyDescent="0.25">
      <c r="A93" s="482">
        <v>6303045616</v>
      </c>
      <c r="B93" s="483" t="s">
        <v>470</v>
      </c>
      <c r="C93" s="481">
        <v>10608912284</v>
      </c>
      <c r="D93" s="481">
        <v>8766410666.6800003</v>
      </c>
      <c r="E93" s="481">
        <v>8766410666.6800003</v>
      </c>
      <c r="F93" s="481">
        <v>5559104035.2299995</v>
      </c>
      <c r="G93" s="481">
        <v>82.63</v>
      </c>
      <c r="H93" s="481">
        <v>52.4</v>
      </c>
    </row>
    <row r="94" spans="1:8" x14ac:dyDescent="0.25">
      <c r="A94" s="479">
        <v>6303045616001</v>
      </c>
      <c r="B94" s="480" t="s">
        <v>383</v>
      </c>
      <c r="C94" s="481">
        <v>245320110.28</v>
      </c>
      <c r="D94" s="481">
        <v>205879605.28</v>
      </c>
      <c r="E94" s="481">
        <v>205879605.28</v>
      </c>
      <c r="F94" s="481">
        <v>125021219.69</v>
      </c>
      <c r="G94" s="481">
        <v>83.92</v>
      </c>
      <c r="H94" s="481">
        <v>50.96</v>
      </c>
    </row>
    <row r="95" spans="1:8" x14ac:dyDescent="0.25">
      <c r="A95" s="479">
        <v>6303045616002</v>
      </c>
      <c r="B95" s="480" t="s">
        <v>384</v>
      </c>
      <c r="C95" s="481">
        <v>389231.47</v>
      </c>
      <c r="D95" s="481">
        <v>389231.47</v>
      </c>
      <c r="E95" s="481">
        <v>389231.47</v>
      </c>
      <c r="F95" s="481">
        <v>129431.14</v>
      </c>
      <c r="G95" s="481">
        <v>100</v>
      </c>
      <c r="H95" s="481">
        <v>33.25</v>
      </c>
    </row>
    <row r="96" spans="1:8" ht="26.25" x14ac:dyDescent="0.25">
      <c r="A96" s="479">
        <v>6303045616003</v>
      </c>
      <c r="B96" s="480" t="s">
        <v>385</v>
      </c>
      <c r="C96" s="481">
        <v>412553710.98000002</v>
      </c>
      <c r="D96" s="481">
        <v>143162616.96000001</v>
      </c>
      <c r="E96" s="481">
        <v>143162616.96000001</v>
      </c>
      <c r="F96" s="481">
        <v>141492773.96000001</v>
      </c>
      <c r="G96" s="481">
        <v>34.700000000000003</v>
      </c>
      <c r="H96" s="481">
        <v>34.299999999999997</v>
      </c>
    </row>
    <row r="97" spans="1:8" x14ac:dyDescent="0.25">
      <c r="A97" s="479">
        <v>6303045616004</v>
      </c>
      <c r="B97" s="480" t="s">
        <v>386</v>
      </c>
      <c r="C97" s="481">
        <v>82823731</v>
      </c>
      <c r="D97" s="481">
        <v>60121311.969999999</v>
      </c>
      <c r="E97" s="481">
        <v>60121311.969999999</v>
      </c>
      <c r="F97" s="481">
        <v>48097059.609999999</v>
      </c>
      <c r="G97" s="481">
        <v>72.59</v>
      </c>
      <c r="H97" s="481">
        <v>58.07</v>
      </c>
    </row>
    <row r="98" spans="1:8" x14ac:dyDescent="0.25">
      <c r="A98" s="479">
        <v>6303045616005</v>
      </c>
      <c r="B98" s="480" t="s">
        <v>450</v>
      </c>
      <c r="C98" s="481">
        <v>9867825500.2700005</v>
      </c>
      <c r="D98" s="481">
        <v>8356857901</v>
      </c>
      <c r="E98" s="481">
        <v>8356857901</v>
      </c>
      <c r="F98" s="481">
        <v>5244363550.8299999</v>
      </c>
      <c r="G98" s="481">
        <v>84.69</v>
      </c>
      <c r="H98" s="481">
        <v>53.15</v>
      </c>
    </row>
    <row r="99" spans="1:8" ht="26.25" x14ac:dyDescent="0.25">
      <c r="A99" s="479">
        <v>6303045716</v>
      </c>
      <c r="B99" s="480" t="s">
        <v>273</v>
      </c>
      <c r="C99" s="481">
        <v>76000000000</v>
      </c>
      <c r="D99" s="481">
        <v>75576404896.479996</v>
      </c>
      <c r="E99" s="481">
        <v>75576404896.479996</v>
      </c>
      <c r="F99" s="481">
        <v>37479804896.480003</v>
      </c>
      <c r="G99" s="481">
        <v>99.44</v>
      </c>
      <c r="H99" s="481">
        <v>49.32</v>
      </c>
    </row>
    <row r="100" spans="1:8" ht="39.75" thickBot="1" x14ac:dyDescent="0.3">
      <c r="A100" s="484">
        <v>6303045816</v>
      </c>
      <c r="B100" s="485" t="s">
        <v>487</v>
      </c>
      <c r="C100" s="486">
        <v>218303993.59999999</v>
      </c>
      <c r="D100" s="486">
        <v>218303993.59999999</v>
      </c>
      <c r="E100" s="486">
        <v>218303993.59999999</v>
      </c>
      <c r="F100" s="486">
        <v>218303993.59999999</v>
      </c>
      <c r="G100" s="486">
        <v>100</v>
      </c>
      <c r="H100" s="486">
        <v>100</v>
      </c>
    </row>
    <row r="101" spans="1:8" ht="15.75" thickBot="1" x14ac:dyDescent="0.3">
      <c r="B101" s="472" t="s">
        <v>97</v>
      </c>
      <c r="C101" s="488">
        <f>+C78+C79+C80+C81+C82+C83+C84+C85+C86+C87+C88+C89+C92+C93+C99+C100</f>
        <v>584151125125</v>
      </c>
      <c r="D101" s="488">
        <f>+D78+D79+D80+D81+D82+D83+D84+D85+D86+D87+D88+D89+D92+D93+D99+D100</f>
        <v>549349296412.81</v>
      </c>
      <c r="E101" s="488">
        <f>+E78+E79+E80+E81+E82+E83+E84+E85+E86+E87+E88+E89+E92+E93+E99+E100</f>
        <v>549349296412.81</v>
      </c>
      <c r="F101" s="488">
        <f>+F78+F79+F80+F81+F82+F83+F84+F85+F86+F87+F88+F89+F92+F93+F99+F100</f>
        <v>490945261010.95996</v>
      </c>
      <c r="G101" s="488">
        <f>+E101/C101*100</f>
        <v>94.042324457606256</v>
      </c>
      <c r="H101" s="488">
        <f>+F101/C101*100</f>
        <v>84.044220732418296</v>
      </c>
    </row>
    <row r="103" spans="1:8" ht="15.75" thickBot="1" x14ac:dyDescent="0.3">
      <c r="B103" s="472" t="s">
        <v>121</v>
      </c>
      <c r="C103" s="488">
        <f>+C101+C76+C54+C30</f>
        <v>16972019009287</v>
      </c>
      <c r="D103" s="488">
        <f>+D101+D76+D54+D30</f>
        <v>15584198765384.992</v>
      </c>
      <c r="E103" s="488">
        <f>+E101+E76+E54+E30</f>
        <v>15496599165834.992</v>
      </c>
      <c r="F103" s="488">
        <f>+F101+F76+F54+F30</f>
        <v>14652645654021.891</v>
      </c>
      <c r="G103" s="488">
        <f>+E103/C103*100</f>
        <v>91.306751172947273</v>
      </c>
      <c r="H103" s="488">
        <f>+F103/C103*100</f>
        <v>86.334134118068334</v>
      </c>
    </row>
  </sheetData>
  <mergeCells count="7">
    <mergeCell ref="J6:L6"/>
    <mergeCell ref="D7:F7"/>
    <mergeCell ref="D8:F8"/>
    <mergeCell ref="A3:H3"/>
    <mergeCell ref="A4:H4"/>
    <mergeCell ref="A5:H5"/>
    <mergeCell ref="A6:H6"/>
  </mergeCells>
  <pageMargins left="0.75" right="0.75" top="1" bottom="1" header="0" footer="0"/>
  <pageSetup orientation="portrait" horizontalDpi="1200" verticalDpi="12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ED698-75DE-4BD1-B99F-999B434DEBAB}">
  <dimension ref="A1:Q61"/>
  <sheetViews>
    <sheetView zoomScale="75" zoomScaleNormal="75" workbookViewId="0">
      <pane xSplit="1" ySplit="4" topLeftCell="B5" activePane="bottomRight" state="frozen"/>
      <selection activeCell="AJ60" sqref="AJ60"/>
      <selection pane="topRight" activeCell="AJ60" sqref="AJ60"/>
      <selection pane="bottomLeft" activeCell="AJ60" sqref="AJ60"/>
      <selection pane="bottomRight" activeCell="G16" sqref="G16"/>
    </sheetView>
  </sheetViews>
  <sheetFormatPr baseColWidth="10" defaultRowHeight="12.75" x14ac:dyDescent="0.2"/>
  <cols>
    <col min="1" max="1" width="15.5703125" style="713" customWidth="1"/>
    <col min="2" max="2" width="61" style="711" customWidth="1"/>
    <col min="3" max="3" width="39.85546875" style="711" customWidth="1"/>
    <col min="4" max="4" width="26" style="711" customWidth="1"/>
    <col min="5" max="5" width="9.85546875" style="711" customWidth="1"/>
    <col min="6" max="6" width="11.42578125" style="711"/>
    <col min="7" max="7" width="19" style="623" bestFit="1" customWidth="1"/>
    <col min="8" max="8" width="18" style="711" bestFit="1" customWidth="1"/>
    <col min="9" max="9" width="25.85546875" style="711" customWidth="1"/>
    <col min="10" max="10" width="18" style="711" bestFit="1" customWidth="1"/>
    <col min="11" max="16384" width="11.42578125" style="711"/>
  </cols>
  <sheetData>
    <row r="1" spans="1:10" x14ac:dyDescent="0.2">
      <c r="A1" s="1022" t="s">
        <v>1247</v>
      </c>
      <c r="B1" s="1022"/>
      <c r="C1" s="1022"/>
      <c r="D1" s="1022"/>
      <c r="E1" s="1022"/>
    </row>
    <row r="2" spans="1:10" x14ac:dyDescent="0.2">
      <c r="A2" s="1022" t="s">
        <v>1246</v>
      </c>
      <c r="B2" s="1022"/>
      <c r="C2" s="1022"/>
      <c r="D2" s="1022"/>
      <c r="E2" s="1022"/>
    </row>
    <row r="3" spans="1:10" x14ac:dyDescent="0.2">
      <c r="A3" s="1022" t="s">
        <v>1245</v>
      </c>
      <c r="B3" s="1022"/>
      <c r="C3" s="1022"/>
      <c r="D3" s="1022"/>
      <c r="E3" s="1022"/>
    </row>
    <row r="4" spans="1:10" x14ac:dyDescent="0.2">
      <c r="A4" s="1022" t="s">
        <v>857</v>
      </c>
      <c r="B4" s="1022"/>
      <c r="C4" s="1022"/>
      <c r="D4" s="1022"/>
      <c r="E4" s="1022"/>
    </row>
    <row r="5" spans="1:10" ht="13.5" thickBot="1" x14ac:dyDescent="0.25">
      <c r="C5" s="726"/>
    </row>
    <row r="6" spans="1:10" ht="56.25" customHeight="1" thickBot="1" x14ac:dyDescent="0.25">
      <c r="A6" s="764" t="s">
        <v>488</v>
      </c>
      <c r="B6" s="763" t="s">
        <v>489</v>
      </c>
      <c r="C6" s="763" t="s">
        <v>406</v>
      </c>
      <c r="D6" s="763" t="s">
        <v>1244</v>
      </c>
      <c r="E6" s="762" t="s">
        <v>860</v>
      </c>
      <c r="G6" s="761"/>
    </row>
    <row r="7" spans="1:10" ht="12.75" customHeight="1" x14ac:dyDescent="0.2">
      <c r="A7" s="751"/>
      <c r="B7" s="760" t="s">
        <v>25</v>
      </c>
      <c r="C7" s="759"/>
      <c r="D7" s="749"/>
      <c r="E7" s="758"/>
    </row>
    <row r="8" spans="1:10" ht="27.75" customHeight="1" x14ac:dyDescent="0.2">
      <c r="A8" s="745">
        <v>600210101</v>
      </c>
      <c r="B8" s="744" t="s">
        <v>408</v>
      </c>
      <c r="C8" s="743">
        <v>8955374609169</v>
      </c>
      <c r="D8" s="738">
        <v>8624973426491</v>
      </c>
      <c r="E8" s="742">
        <v>96.310582224670796</v>
      </c>
      <c r="H8" s="726"/>
    </row>
    <row r="9" spans="1:10" ht="27.75" customHeight="1" x14ac:dyDescent="0.2">
      <c r="A9" s="745">
        <v>600210102</v>
      </c>
      <c r="B9" s="744" t="s">
        <v>409</v>
      </c>
      <c r="C9" s="743">
        <v>2279524063170</v>
      </c>
      <c r="D9" s="738">
        <v>2264581046740.9697</v>
      </c>
      <c r="E9" s="742">
        <v>99.344467704006163</v>
      </c>
      <c r="H9" s="726"/>
    </row>
    <row r="10" spans="1:10" ht="28.5" customHeight="1" x14ac:dyDescent="0.2">
      <c r="A10" s="745">
        <v>600210103</v>
      </c>
      <c r="B10" s="744" t="s">
        <v>410</v>
      </c>
      <c r="C10" s="743">
        <v>49402974895</v>
      </c>
      <c r="D10" s="738">
        <v>44337292901</v>
      </c>
      <c r="E10" s="742">
        <v>89.746200497507516</v>
      </c>
      <c r="H10" s="726"/>
    </row>
    <row r="11" spans="1:10" ht="28.5" customHeight="1" x14ac:dyDescent="0.2">
      <c r="A11" s="745">
        <v>600210104</v>
      </c>
      <c r="B11" s="744" t="s">
        <v>411</v>
      </c>
      <c r="C11" s="743">
        <v>8917056276</v>
      </c>
      <c r="D11" s="738">
        <v>8182941828</v>
      </c>
      <c r="E11" s="742">
        <v>91.7673004938205</v>
      </c>
      <c r="H11" s="726"/>
    </row>
    <row r="12" spans="1:10" x14ac:dyDescent="0.2">
      <c r="A12" s="745">
        <v>600210105</v>
      </c>
      <c r="B12" s="744" t="s">
        <v>412</v>
      </c>
      <c r="C12" s="743">
        <v>333021052047</v>
      </c>
      <c r="D12" s="738">
        <v>307630732819.67004</v>
      </c>
      <c r="E12" s="742">
        <v>92.375761510792856</v>
      </c>
      <c r="H12" s="726"/>
    </row>
    <row r="13" spans="1:10" x14ac:dyDescent="0.2">
      <c r="A13" s="745">
        <v>600210106</v>
      </c>
      <c r="B13" s="744" t="s">
        <v>413</v>
      </c>
      <c r="C13" s="743">
        <v>66854988003</v>
      </c>
      <c r="D13" s="738">
        <v>66292651184.540001</v>
      </c>
      <c r="E13" s="742">
        <v>99.158870810903792</v>
      </c>
      <c r="H13" s="726"/>
      <c r="I13" s="712"/>
    </row>
    <row r="14" spans="1:10" x14ac:dyDescent="0.2">
      <c r="A14" s="745">
        <v>600210107</v>
      </c>
      <c r="B14" s="744" t="s">
        <v>414</v>
      </c>
      <c r="C14" s="743">
        <v>37467231506</v>
      </c>
      <c r="D14" s="738">
        <v>34142126784.910004</v>
      </c>
      <c r="E14" s="742">
        <v>91.125299128232854</v>
      </c>
      <c r="H14" s="726"/>
      <c r="I14" s="726"/>
    </row>
    <row r="15" spans="1:10" x14ac:dyDescent="0.2">
      <c r="A15" s="745">
        <v>600210108</v>
      </c>
      <c r="B15" s="744" t="s">
        <v>415</v>
      </c>
      <c r="C15" s="743">
        <v>392271601477</v>
      </c>
      <c r="D15" s="738">
        <v>392271601477</v>
      </c>
      <c r="E15" s="742">
        <v>100</v>
      </c>
      <c r="H15" s="726"/>
      <c r="I15" s="726"/>
      <c r="J15" s="726"/>
    </row>
    <row r="16" spans="1:10" ht="25.5" x14ac:dyDescent="0.2">
      <c r="A16" s="745">
        <v>600210109</v>
      </c>
      <c r="B16" s="744" t="s">
        <v>416</v>
      </c>
      <c r="C16" s="743">
        <v>6332762071</v>
      </c>
      <c r="D16" s="738">
        <v>4423327091.3999996</v>
      </c>
      <c r="E16" s="742">
        <v>69.848306975814054</v>
      </c>
      <c r="H16" s="726"/>
      <c r="I16" s="726"/>
      <c r="J16" s="726"/>
    </row>
    <row r="17" spans="1:10" x14ac:dyDescent="0.2">
      <c r="A17" s="745">
        <v>600210113</v>
      </c>
      <c r="B17" s="744" t="s">
        <v>249</v>
      </c>
      <c r="C17" s="743">
        <v>0</v>
      </c>
      <c r="D17" s="738">
        <v>31957858276.629997</v>
      </c>
      <c r="E17" s="742">
        <v>0</v>
      </c>
      <c r="H17" s="726"/>
      <c r="I17" s="726"/>
    </row>
    <row r="18" spans="1:10" ht="25.5" x14ac:dyDescent="0.2">
      <c r="A18" s="745">
        <v>600210114</v>
      </c>
      <c r="B18" s="754" t="s">
        <v>1243</v>
      </c>
      <c r="C18" s="743">
        <v>0</v>
      </c>
      <c r="D18" s="738">
        <v>0</v>
      </c>
      <c r="E18" s="742">
        <v>0</v>
      </c>
      <c r="H18" s="726"/>
      <c r="I18" s="726"/>
      <c r="J18" s="726"/>
    </row>
    <row r="19" spans="1:10" ht="25.5" x14ac:dyDescent="0.2">
      <c r="A19" s="745">
        <v>600210115</v>
      </c>
      <c r="B19" s="754" t="s">
        <v>1242</v>
      </c>
      <c r="C19" s="743">
        <v>631467279908</v>
      </c>
      <c r="D19" s="738">
        <v>631467279908</v>
      </c>
      <c r="E19" s="742">
        <v>100</v>
      </c>
      <c r="H19" s="726"/>
      <c r="I19" s="726"/>
      <c r="J19" s="726"/>
    </row>
    <row r="20" spans="1:10" ht="25.5" x14ac:dyDescent="0.2">
      <c r="A20" s="745">
        <v>600210116</v>
      </c>
      <c r="B20" s="754" t="s">
        <v>1241</v>
      </c>
      <c r="C20" s="743">
        <v>79947455275</v>
      </c>
      <c r="D20" s="738">
        <v>79947455275</v>
      </c>
      <c r="E20" s="742">
        <v>100</v>
      </c>
      <c r="H20" s="726"/>
      <c r="I20" s="726"/>
      <c r="J20" s="726"/>
    </row>
    <row r="21" spans="1:10" ht="19.5" customHeight="1" thickBot="1" x14ac:dyDescent="0.25">
      <c r="A21" s="741">
        <v>600210117</v>
      </c>
      <c r="B21" s="753" t="s">
        <v>1240</v>
      </c>
      <c r="C21" s="743">
        <v>800000000000</v>
      </c>
      <c r="D21" s="738">
        <v>800000000000</v>
      </c>
      <c r="E21" s="742">
        <v>100</v>
      </c>
      <c r="H21" s="726"/>
      <c r="I21" s="726"/>
      <c r="J21" s="726"/>
    </row>
    <row r="22" spans="1:10" ht="13.5" thickBot="1" x14ac:dyDescent="0.25">
      <c r="A22" s="731"/>
      <c r="B22" s="757" t="s">
        <v>97</v>
      </c>
      <c r="C22" s="729">
        <v>13640581073797</v>
      </c>
      <c r="D22" s="756" t="s">
        <v>1239</v>
      </c>
      <c r="E22" s="752">
        <v>97.43</v>
      </c>
      <c r="H22" s="726"/>
    </row>
    <row r="23" spans="1:10" x14ac:dyDescent="0.2">
      <c r="A23" s="751"/>
      <c r="B23" s="750" t="s">
        <v>31</v>
      </c>
      <c r="C23" s="748"/>
      <c r="D23" s="747"/>
      <c r="E23" s="746"/>
    </row>
    <row r="24" spans="1:10" ht="16.5" customHeight="1" x14ac:dyDescent="0.2">
      <c r="A24" s="745">
        <v>600210201</v>
      </c>
      <c r="B24" s="711" t="s">
        <v>419</v>
      </c>
      <c r="C24" s="743">
        <v>342674175425</v>
      </c>
      <c r="D24" s="738">
        <v>342674175425.00006</v>
      </c>
      <c r="E24" s="742">
        <v>100.00000000000003</v>
      </c>
    </row>
    <row r="25" spans="1:10" ht="25.5" x14ac:dyDescent="0.2">
      <c r="A25" s="745">
        <v>600210202</v>
      </c>
      <c r="B25" s="744" t="s">
        <v>420</v>
      </c>
      <c r="C25" s="743">
        <v>185174339734</v>
      </c>
      <c r="D25" s="738">
        <v>73075258253.789993</v>
      </c>
      <c r="E25" s="742">
        <v>39.462950621971402</v>
      </c>
    </row>
    <row r="26" spans="1:10" ht="25.5" x14ac:dyDescent="0.2">
      <c r="A26" s="745">
        <v>600210203</v>
      </c>
      <c r="B26" s="744" t="s">
        <v>421</v>
      </c>
      <c r="C26" s="743">
        <v>1598396323636</v>
      </c>
      <c r="D26" s="738">
        <v>1739657389571.3801</v>
      </c>
      <c r="E26" s="742">
        <v>108.83767460213136</v>
      </c>
      <c r="H26" s="726"/>
    </row>
    <row r="27" spans="1:10" x14ac:dyDescent="0.2">
      <c r="A27" s="745">
        <v>600210204</v>
      </c>
      <c r="B27" s="711" t="s">
        <v>1238</v>
      </c>
      <c r="C27" s="743">
        <v>100756484019</v>
      </c>
      <c r="D27" s="738">
        <v>106918115169.03</v>
      </c>
      <c r="E27" s="742">
        <v>106.11536935813291</v>
      </c>
    </row>
    <row r="28" spans="1:10" x14ac:dyDescent="0.2">
      <c r="A28" s="745">
        <v>600210205</v>
      </c>
      <c r="B28" s="744" t="s">
        <v>423</v>
      </c>
      <c r="C28" s="743">
        <v>2988112351</v>
      </c>
      <c r="D28" s="738">
        <v>2696588754</v>
      </c>
      <c r="E28" s="742">
        <v>90.243887687073126</v>
      </c>
    </row>
    <row r="29" spans="1:10" x14ac:dyDescent="0.2">
      <c r="A29" s="745">
        <v>600210206</v>
      </c>
      <c r="B29" s="744" t="s">
        <v>424</v>
      </c>
      <c r="C29" s="743">
        <v>32315680530</v>
      </c>
      <c r="D29" s="738">
        <v>200376174374.46002</v>
      </c>
      <c r="E29" s="742">
        <v>620.05865600893787</v>
      </c>
    </row>
    <row r="30" spans="1:10" x14ac:dyDescent="0.2">
      <c r="A30" s="745">
        <v>600210207</v>
      </c>
      <c r="B30" s="744" t="s">
        <v>425</v>
      </c>
      <c r="C30" s="743">
        <v>993722988</v>
      </c>
      <c r="D30" s="738">
        <v>760251794.23000002</v>
      </c>
      <c r="E30" s="742">
        <v>76.505404766785972</v>
      </c>
    </row>
    <row r="31" spans="1:10" x14ac:dyDescent="0.2">
      <c r="A31" s="745">
        <v>600210208</v>
      </c>
      <c r="B31" s="744" t="s">
        <v>1237</v>
      </c>
      <c r="C31" s="743">
        <v>725288016018</v>
      </c>
      <c r="D31" s="738">
        <v>725288016018</v>
      </c>
      <c r="E31" s="742">
        <v>100</v>
      </c>
    </row>
    <row r="32" spans="1:10" x14ac:dyDescent="0.2">
      <c r="A32" s="745">
        <v>600210209</v>
      </c>
      <c r="B32" s="711" t="s">
        <v>1236</v>
      </c>
      <c r="C32" s="743">
        <v>124052864970</v>
      </c>
      <c r="D32" s="738">
        <v>130323632350</v>
      </c>
      <c r="E32" s="742">
        <v>105.05491540361965</v>
      </c>
    </row>
    <row r="33" spans="1:8" x14ac:dyDescent="0.2">
      <c r="A33" s="745">
        <v>600210212</v>
      </c>
      <c r="B33" s="744" t="s">
        <v>427</v>
      </c>
      <c r="C33" s="743">
        <v>0</v>
      </c>
      <c r="D33" s="738">
        <v>168630400581.81</v>
      </c>
      <c r="E33" s="742">
        <v>0</v>
      </c>
    </row>
    <row r="34" spans="1:8" x14ac:dyDescent="0.2">
      <c r="A34" s="745">
        <v>600210213</v>
      </c>
      <c r="B34" s="744" t="s">
        <v>249</v>
      </c>
      <c r="C34" s="743">
        <v>0</v>
      </c>
      <c r="D34" s="738">
        <v>25826641043.199997</v>
      </c>
      <c r="E34" s="742">
        <v>0</v>
      </c>
      <c r="H34" s="726"/>
    </row>
    <row r="35" spans="1:8" ht="26.25" thickBot="1" x14ac:dyDescent="0.25">
      <c r="A35" s="741">
        <v>600210214</v>
      </c>
      <c r="B35" s="753" t="s">
        <v>1233</v>
      </c>
      <c r="C35" s="743">
        <v>363346453614</v>
      </c>
      <c r="D35" s="738">
        <v>363346453614</v>
      </c>
      <c r="E35" s="742">
        <v>100</v>
      </c>
    </row>
    <row r="36" spans="1:8" ht="13.5" thickBot="1" x14ac:dyDescent="0.25">
      <c r="A36" s="731"/>
      <c r="B36" s="730" t="s">
        <v>315</v>
      </c>
      <c r="C36" s="729">
        <v>3475986173285</v>
      </c>
      <c r="D36" s="728">
        <v>3879573096948.9004</v>
      </c>
      <c r="E36" s="752">
        <v>111.6107171761989</v>
      </c>
      <c r="H36" s="726"/>
    </row>
    <row r="37" spans="1:8" x14ac:dyDescent="0.2">
      <c r="A37" s="751"/>
      <c r="B37" s="750" t="s">
        <v>15</v>
      </c>
      <c r="C37" s="748"/>
      <c r="D37" s="747"/>
      <c r="E37" s="746"/>
    </row>
    <row r="38" spans="1:8" ht="25.5" x14ac:dyDescent="0.2">
      <c r="A38" s="745">
        <v>600210301</v>
      </c>
      <c r="B38" s="744" t="s">
        <v>1235</v>
      </c>
      <c r="C38" s="743">
        <v>250292749024</v>
      </c>
      <c r="D38" s="738">
        <v>226255966825</v>
      </c>
      <c r="E38" s="742">
        <v>90.396532743065933</v>
      </c>
      <c r="H38" s="755"/>
    </row>
    <row r="39" spans="1:8" ht="25.5" x14ac:dyDescent="0.2">
      <c r="A39" s="745">
        <v>600210302</v>
      </c>
      <c r="B39" s="744" t="s">
        <v>1234</v>
      </c>
      <c r="C39" s="743">
        <v>51947538079</v>
      </c>
      <c r="D39" s="738">
        <v>37103655037.610001</v>
      </c>
      <c r="E39" s="742">
        <v>71.425242484415833</v>
      </c>
      <c r="G39" s="726"/>
      <c r="H39" s="755"/>
    </row>
    <row r="40" spans="1:8" x14ac:dyDescent="0.2">
      <c r="A40" s="745">
        <v>600210303</v>
      </c>
      <c r="B40" s="744" t="s">
        <v>412</v>
      </c>
      <c r="C40" s="743">
        <v>6434147010</v>
      </c>
      <c r="D40" s="738">
        <v>10552330771.219999</v>
      </c>
      <c r="E40" s="742">
        <v>164.00512383101423</v>
      </c>
      <c r="H40" s="755"/>
    </row>
    <row r="41" spans="1:8" ht="30" customHeight="1" x14ac:dyDescent="0.2">
      <c r="A41" s="745">
        <v>600210304</v>
      </c>
      <c r="B41" s="744" t="s">
        <v>432</v>
      </c>
      <c r="C41" s="743">
        <v>1300000000</v>
      </c>
      <c r="D41" s="738">
        <v>2954200547</v>
      </c>
      <c r="E41" s="742">
        <v>227.24619592307693</v>
      </c>
      <c r="H41" s="755"/>
    </row>
    <row r="42" spans="1:8" ht="16.5" customHeight="1" x14ac:dyDescent="0.2">
      <c r="A42" s="745">
        <v>600210305</v>
      </c>
      <c r="B42" s="744" t="s">
        <v>413</v>
      </c>
      <c r="C42" s="743">
        <v>15541766844</v>
      </c>
      <c r="D42" s="738">
        <v>18872742819.870003</v>
      </c>
      <c r="E42" s="742">
        <v>121.43241504845987</v>
      </c>
      <c r="H42" s="755"/>
    </row>
    <row r="43" spans="1:8" ht="16.5" customHeight="1" x14ac:dyDescent="0.2">
      <c r="A43" s="745">
        <v>600210306</v>
      </c>
      <c r="B43" s="744" t="s">
        <v>415</v>
      </c>
      <c r="C43" s="743">
        <v>95612903826</v>
      </c>
      <c r="D43" s="738">
        <v>95612903826</v>
      </c>
      <c r="E43" s="742">
        <v>100</v>
      </c>
      <c r="H43" s="755"/>
    </row>
    <row r="44" spans="1:8" x14ac:dyDescent="0.2">
      <c r="A44" s="745">
        <v>600210307</v>
      </c>
      <c r="B44" s="744" t="s">
        <v>414</v>
      </c>
      <c r="C44" s="743">
        <v>230506514</v>
      </c>
      <c r="D44" s="738">
        <v>134118773.59999999</v>
      </c>
      <c r="E44" s="742">
        <v>58.184374607305024</v>
      </c>
      <c r="H44" s="755"/>
    </row>
    <row r="45" spans="1:8" x14ac:dyDescent="0.2">
      <c r="A45" s="745">
        <v>600210313</v>
      </c>
      <c r="B45" s="744" t="s">
        <v>249</v>
      </c>
      <c r="C45" s="743">
        <v>0</v>
      </c>
      <c r="D45" s="738">
        <v>96664298.960000008</v>
      </c>
      <c r="E45" s="742">
        <v>0</v>
      </c>
      <c r="H45" s="755"/>
    </row>
    <row r="46" spans="1:8" ht="25.5" x14ac:dyDescent="0.2">
      <c r="A46" s="745">
        <v>600210316</v>
      </c>
      <c r="B46" s="754" t="s">
        <v>1233</v>
      </c>
      <c r="C46" s="743">
        <v>569880030688.90002</v>
      </c>
      <c r="D46" s="738">
        <v>569880030688.90002</v>
      </c>
      <c r="E46" s="742">
        <v>100</v>
      </c>
      <c r="H46" s="726"/>
    </row>
    <row r="47" spans="1:8" ht="26.25" thickBot="1" x14ac:dyDescent="0.25">
      <c r="A47" s="741">
        <v>600210318</v>
      </c>
      <c r="B47" s="753" t="s">
        <v>1232</v>
      </c>
      <c r="C47" s="739">
        <v>29355958967</v>
      </c>
      <c r="D47" s="738">
        <v>29355958967</v>
      </c>
      <c r="E47" s="742">
        <v>100</v>
      </c>
      <c r="H47" s="726"/>
    </row>
    <row r="48" spans="1:8" ht="13.5" thickBot="1" x14ac:dyDescent="0.25">
      <c r="A48" s="731"/>
      <c r="B48" s="730" t="s">
        <v>315</v>
      </c>
      <c r="C48" s="729">
        <v>1020595600952.9</v>
      </c>
      <c r="D48" s="728">
        <v>990818572555.15991</v>
      </c>
      <c r="E48" s="752">
        <v>97.082387150215212</v>
      </c>
      <c r="H48" s="712"/>
    </row>
    <row r="49" spans="1:17" x14ac:dyDescent="0.2">
      <c r="A49" s="751"/>
      <c r="B49" s="750" t="s">
        <v>38</v>
      </c>
      <c r="C49" s="748"/>
      <c r="D49" s="747"/>
      <c r="E49" s="746"/>
    </row>
    <row r="50" spans="1:17" x14ac:dyDescent="0.2">
      <c r="A50" s="745">
        <v>600210401</v>
      </c>
      <c r="B50" s="744" t="s">
        <v>109</v>
      </c>
      <c r="C50" s="743">
        <v>72371745395</v>
      </c>
      <c r="D50" s="738">
        <v>190493447951.16998</v>
      </c>
      <c r="E50" s="742">
        <v>263.21521874520209</v>
      </c>
    </row>
    <row r="51" spans="1:17" x14ac:dyDescent="0.2">
      <c r="A51" s="745">
        <v>600210402</v>
      </c>
      <c r="B51" s="744" t="s">
        <v>435</v>
      </c>
      <c r="C51" s="743">
        <v>179628254605</v>
      </c>
      <c r="D51" s="738">
        <v>507811281823.16003</v>
      </c>
      <c r="E51" s="742">
        <v>282.7012281223964</v>
      </c>
    </row>
    <row r="52" spans="1:17" x14ac:dyDescent="0.2">
      <c r="A52" s="745">
        <v>600210403</v>
      </c>
      <c r="B52" s="744" t="s">
        <v>1231</v>
      </c>
      <c r="C52" s="743">
        <v>0</v>
      </c>
      <c r="D52" s="738">
        <v>274221403.11000001</v>
      </c>
      <c r="E52" s="742">
        <v>0</v>
      </c>
    </row>
    <row r="53" spans="1:17" x14ac:dyDescent="0.2">
      <c r="A53" s="745">
        <v>600210407</v>
      </c>
      <c r="B53" s="744" t="s">
        <v>91</v>
      </c>
      <c r="C53" s="743">
        <v>0</v>
      </c>
      <c r="D53" s="738">
        <v>168118842163.78998</v>
      </c>
      <c r="E53" s="742">
        <v>0</v>
      </c>
    </row>
    <row r="54" spans="1:17" x14ac:dyDescent="0.2">
      <c r="A54" s="745">
        <v>600210408</v>
      </c>
      <c r="B54" s="744" t="s">
        <v>1230</v>
      </c>
      <c r="C54" s="743">
        <v>974150000000</v>
      </c>
      <c r="D54" s="738">
        <v>974150000000</v>
      </c>
      <c r="E54" s="742">
        <v>100</v>
      </c>
    </row>
    <row r="55" spans="1:17" ht="13.5" thickBot="1" x14ac:dyDescent="0.25">
      <c r="A55" s="741">
        <v>600210412</v>
      </c>
      <c r="B55" s="740" t="s">
        <v>249</v>
      </c>
      <c r="C55" s="739">
        <v>0</v>
      </c>
      <c r="D55" s="738">
        <v>5067095101.1500006</v>
      </c>
      <c r="E55" s="737">
        <v>0</v>
      </c>
    </row>
    <row r="56" spans="1:17" s="732" customFormat="1" ht="18" customHeight="1" thickBot="1" x14ac:dyDescent="0.25">
      <c r="A56" s="731"/>
      <c r="B56" s="730" t="s">
        <v>315</v>
      </c>
      <c r="C56" s="736">
        <v>1226150000000</v>
      </c>
      <c r="D56" s="735">
        <v>1845914888442.3799</v>
      </c>
      <c r="E56" s="734">
        <v>150.54560114524159</v>
      </c>
      <c r="G56" s="733"/>
    </row>
    <row r="57" spans="1:17" ht="21" customHeight="1" thickBot="1" x14ac:dyDescent="0.25">
      <c r="A57" s="731"/>
      <c r="B57" s="730" t="s">
        <v>7</v>
      </c>
      <c r="C57" s="729">
        <v>19363312848034.898</v>
      </c>
      <c r="D57" s="728" t="s">
        <v>1229</v>
      </c>
      <c r="E57" s="727">
        <v>103.32</v>
      </c>
    </row>
    <row r="58" spans="1:17" x14ac:dyDescent="0.2">
      <c r="C58" s="726"/>
      <c r="D58" s="721"/>
      <c r="E58" s="725"/>
      <c r="F58" s="718"/>
      <c r="G58" s="720"/>
      <c r="H58" s="718"/>
      <c r="I58" s="718"/>
      <c r="J58" s="718"/>
      <c r="K58" s="718"/>
      <c r="L58" s="718"/>
      <c r="M58" s="718"/>
      <c r="N58" s="719"/>
      <c r="O58" s="718"/>
      <c r="P58" s="718"/>
      <c r="Q58" s="718"/>
    </row>
    <row r="59" spans="1:17" x14ac:dyDescent="0.2">
      <c r="A59" s="723"/>
      <c r="B59" s="715"/>
      <c r="C59" s="724"/>
      <c r="D59" s="721"/>
      <c r="E59" s="721"/>
      <c r="F59" s="718"/>
      <c r="G59" s="720"/>
      <c r="H59" s="718"/>
      <c r="I59" s="718"/>
      <c r="J59" s="718"/>
      <c r="K59" s="718"/>
      <c r="L59" s="718"/>
      <c r="M59" s="718"/>
      <c r="N59" s="719"/>
      <c r="O59" s="718"/>
      <c r="P59" s="718"/>
      <c r="Q59" s="718"/>
    </row>
    <row r="60" spans="1:17" x14ac:dyDescent="0.2">
      <c r="A60" s="723"/>
      <c r="B60" s="715"/>
      <c r="C60" s="722"/>
      <c r="D60" s="721"/>
      <c r="E60" s="721"/>
      <c r="F60" s="718"/>
      <c r="G60" s="720"/>
      <c r="H60" s="718"/>
      <c r="I60" s="718"/>
      <c r="J60" s="718"/>
      <c r="K60" s="718"/>
      <c r="L60" s="718"/>
      <c r="M60" s="718"/>
      <c r="N60" s="719"/>
      <c r="O60" s="718"/>
      <c r="P60" s="718"/>
      <c r="Q60" s="718"/>
    </row>
    <row r="61" spans="1:17" x14ac:dyDescent="0.2">
      <c r="A61" s="717"/>
      <c r="B61" s="716"/>
      <c r="C61" s="714"/>
      <c r="D61" s="590"/>
      <c r="E61" s="590"/>
      <c r="F61" s="714"/>
      <c r="H61" s="714"/>
    </row>
  </sheetData>
  <mergeCells count="4">
    <mergeCell ref="A1:E1"/>
    <mergeCell ref="A2:E2"/>
    <mergeCell ref="A3:E3"/>
    <mergeCell ref="A4:E4"/>
  </mergeCells>
  <printOptions horizontalCentered="1"/>
  <pageMargins left="0.59055118110236227" right="0.59055118110236227" top="0.67" bottom="0.59055118110236227" header="0" footer="0"/>
  <pageSetup scale="42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07A14-A552-46C7-882D-1F80B3AA0D18}">
  <dimension ref="A1:L134"/>
  <sheetViews>
    <sheetView zoomScale="70" zoomScaleNormal="75" zoomScaleSheetLayoutView="100" workbookViewId="0">
      <pane xSplit="1" ySplit="4" topLeftCell="B5" activePane="bottomRight" state="frozen"/>
      <selection activeCell="AJ60" sqref="AJ60"/>
      <selection pane="topRight" activeCell="AJ60" sqref="AJ60"/>
      <selection pane="bottomLeft" activeCell="AJ60" sqref="AJ60"/>
      <selection pane="bottomRight" activeCell="H100" sqref="H100"/>
    </sheetView>
  </sheetViews>
  <sheetFormatPr baseColWidth="10" defaultRowHeight="12.75" x14ac:dyDescent="0.2"/>
  <cols>
    <col min="1" max="1" width="14" style="765" customWidth="1"/>
    <col min="2" max="2" width="33.5703125" style="765" customWidth="1"/>
    <col min="3" max="3" width="23.140625" style="765" customWidth="1"/>
    <col min="4" max="4" width="23.42578125" style="765" customWidth="1"/>
    <col min="5" max="5" width="24.7109375" style="765" customWidth="1"/>
    <col min="6" max="6" width="23" style="765" customWidth="1"/>
    <col min="7" max="7" width="10.5703125" style="765" customWidth="1"/>
    <col min="8" max="8" width="11.42578125" style="765"/>
    <col min="9" max="9" width="18.140625" style="765" bestFit="1" customWidth="1"/>
    <col min="10" max="10" width="22.42578125" style="777" customWidth="1"/>
    <col min="11" max="11" width="19.28515625" style="765" bestFit="1" customWidth="1"/>
    <col min="12" max="12" width="14.42578125" style="765" bestFit="1" customWidth="1"/>
    <col min="13" max="16384" width="11.42578125" style="765"/>
  </cols>
  <sheetData>
    <row r="1" spans="1:12" ht="13.5" customHeight="1" x14ac:dyDescent="0.2">
      <c r="A1" s="1023" t="s">
        <v>174</v>
      </c>
      <c r="B1" s="1023"/>
      <c r="C1" s="1023"/>
      <c r="D1" s="1023"/>
      <c r="E1" s="1023"/>
      <c r="F1" s="1023"/>
      <c r="G1" s="1023"/>
      <c r="H1" s="1023"/>
    </row>
    <row r="2" spans="1:12" x14ac:dyDescent="0.2">
      <c r="A2" s="1023" t="s">
        <v>330</v>
      </c>
      <c r="B2" s="1023"/>
      <c r="C2" s="1023"/>
      <c r="D2" s="1023"/>
      <c r="E2" s="1023"/>
      <c r="F2" s="1023"/>
      <c r="G2" s="1023"/>
      <c r="H2" s="1023"/>
    </row>
    <row r="3" spans="1:12" x14ac:dyDescent="0.2">
      <c r="A3" s="1023" t="s">
        <v>1297</v>
      </c>
      <c r="B3" s="1023"/>
      <c r="C3" s="1023"/>
      <c r="D3" s="1023"/>
      <c r="E3" s="1023"/>
      <c r="F3" s="1023"/>
      <c r="G3" s="1023"/>
      <c r="H3" s="1023"/>
    </row>
    <row r="4" spans="1:12" ht="18" customHeight="1" x14ac:dyDescent="0.2">
      <c r="A4" s="1024" t="s">
        <v>369</v>
      </c>
      <c r="B4" s="1024"/>
      <c r="C4" s="1024"/>
      <c r="D4" s="1024"/>
      <c r="E4" s="1024"/>
      <c r="F4" s="1024"/>
      <c r="G4" s="1024"/>
      <c r="H4" s="1024"/>
    </row>
    <row r="5" spans="1:12" x14ac:dyDescent="0.2">
      <c r="A5" s="647"/>
      <c r="B5" s="647"/>
      <c r="C5" s="647"/>
      <c r="D5" s="809"/>
      <c r="E5" s="809"/>
      <c r="F5" s="808"/>
      <c r="G5" s="647"/>
      <c r="H5" s="647"/>
    </row>
    <row r="6" spans="1:12" ht="12" customHeight="1" thickBot="1" x14ac:dyDescent="0.25">
      <c r="A6" s="806"/>
      <c r="B6" s="807"/>
      <c r="C6" s="807"/>
      <c r="D6" s="807"/>
      <c r="E6" s="807"/>
      <c r="F6" s="807"/>
      <c r="G6" s="806"/>
      <c r="H6" s="806"/>
    </row>
    <row r="7" spans="1:12" ht="29.25" customHeight="1" thickBot="1" x14ac:dyDescent="0.25">
      <c r="A7" s="783"/>
      <c r="B7" s="810"/>
      <c r="C7" s="805"/>
      <c r="D7" s="1027" t="s">
        <v>1296</v>
      </c>
      <c r="E7" s="1028"/>
      <c r="F7" s="1029"/>
      <c r="G7" s="1025" t="s">
        <v>9</v>
      </c>
      <c r="H7" s="1026"/>
    </row>
    <row r="8" spans="1:12" ht="47.25" customHeight="1" thickBot="1" x14ac:dyDescent="0.25">
      <c r="A8" s="811" t="s">
        <v>488</v>
      </c>
      <c r="B8" s="804" t="s">
        <v>489</v>
      </c>
      <c r="C8" s="804" t="s">
        <v>406</v>
      </c>
      <c r="D8" s="803" t="s">
        <v>490</v>
      </c>
      <c r="E8" s="803" t="s">
        <v>491</v>
      </c>
      <c r="F8" s="803" t="s">
        <v>1295</v>
      </c>
      <c r="G8" s="802" t="s">
        <v>293</v>
      </c>
      <c r="H8" s="801" t="s">
        <v>124</v>
      </c>
    </row>
    <row r="9" spans="1:12" ht="17.25" customHeight="1" x14ac:dyDescent="0.2">
      <c r="A9" s="812"/>
      <c r="B9" s="593" t="s">
        <v>25</v>
      </c>
      <c r="C9" s="800"/>
      <c r="D9" s="800"/>
      <c r="E9" s="800"/>
      <c r="F9" s="800"/>
      <c r="G9" s="799"/>
      <c r="H9" s="798"/>
    </row>
    <row r="10" spans="1:12" s="767" customFormat="1" ht="22.5" x14ac:dyDescent="0.2">
      <c r="A10" s="775">
        <v>630304810</v>
      </c>
      <c r="B10" s="784" t="s">
        <v>1294</v>
      </c>
      <c r="C10" s="585">
        <v>631467279908</v>
      </c>
      <c r="D10" s="585">
        <v>435918513336</v>
      </c>
      <c r="E10" s="585">
        <v>435918513336</v>
      </c>
      <c r="F10" s="585">
        <v>435918513336</v>
      </c>
      <c r="G10" s="585">
        <v>69.032636718645193</v>
      </c>
      <c r="H10" s="603">
        <v>69.032636718645193</v>
      </c>
      <c r="J10" s="813"/>
      <c r="L10" s="814"/>
    </row>
    <row r="11" spans="1:12" ht="25.5" customHeight="1" x14ac:dyDescent="0.2">
      <c r="A11" s="797">
        <v>6303048101</v>
      </c>
      <c r="B11" s="796" t="s">
        <v>259</v>
      </c>
      <c r="C11" s="585">
        <v>8647952630609</v>
      </c>
      <c r="D11" s="585">
        <v>8327174082996</v>
      </c>
      <c r="E11" s="585">
        <v>8327174082996</v>
      </c>
      <c r="F11" s="585">
        <v>8327174082996</v>
      </c>
      <c r="G11" s="585">
        <v>96.290699529532347</v>
      </c>
      <c r="H11" s="603">
        <v>96.290699529532347</v>
      </c>
    </row>
    <row r="12" spans="1:12" ht="24.75" customHeight="1" x14ac:dyDescent="0.2">
      <c r="A12" s="775">
        <v>6303048201</v>
      </c>
      <c r="B12" s="784" t="s">
        <v>260</v>
      </c>
      <c r="C12" s="585">
        <v>1327479804352</v>
      </c>
      <c r="D12" s="585">
        <v>1003872686204</v>
      </c>
      <c r="E12" s="585">
        <v>1003872686204</v>
      </c>
      <c r="F12" s="585">
        <v>1003872686204</v>
      </c>
      <c r="G12" s="585">
        <v>75.622445095805688</v>
      </c>
      <c r="H12" s="603">
        <v>75.622445095805688</v>
      </c>
    </row>
    <row r="13" spans="1:12" ht="24.75" customHeight="1" x14ac:dyDescent="0.2">
      <c r="A13" s="775">
        <v>6303048201001</v>
      </c>
      <c r="B13" s="784" t="s">
        <v>260</v>
      </c>
      <c r="C13" s="585">
        <v>1326979804352</v>
      </c>
      <c r="D13" s="585">
        <v>1002580507452</v>
      </c>
      <c r="E13" s="585">
        <v>1003580507452</v>
      </c>
      <c r="F13" s="585">
        <v>1003580507452</v>
      </c>
      <c r="G13" s="585">
        <v>75.628920964782537</v>
      </c>
      <c r="H13" s="603">
        <v>75.628920964782537</v>
      </c>
    </row>
    <row r="14" spans="1:12" ht="26.25" customHeight="1" x14ac:dyDescent="0.2">
      <c r="A14" s="775">
        <v>6303048201002</v>
      </c>
      <c r="B14" s="784" t="s">
        <v>446</v>
      </c>
      <c r="C14" s="585">
        <v>500000000</v>
      </c>
      <c r="D14" s="585">
        <v>292178752</v>
      </c>
      <c r="E14" s="585">
        <v>292178752</v>
      </c>
      <c r="F14" s="585">
        <v>292178752</v>
      </c>
      <c r="G14" s="585">
        <v>58.435750399999996</v>
      </c>
      <c r="H14" s="603">
        <v>58.435750399999996</v>
      </c>
    </row>
    <row r="15" spans="1:12" ht="25.5" customHeight="1" x14ac:dyDescent="0.2">
      <c r="A15" s="775">
        <v>6303048301</v>
      </c>
      <c r="B15" s="784" t="s">
        <v>261</v>
      </c>
      <c r="C15" s="585">
        <v>249470390919</v>
      </c>
      <c r="D15" s="585">
        <v>240364645766</v>
      </c>
      <c r="E15" s="585">
        <v>240364645766</v>
      </c>
      <c r="F15" s="585">
        <v>240364645766</v>
      </c>
      <c r="G15" s="585">
        <v>96.349969581778339</v>
      </c>
      <c r="H15" s="603">
        <v>96.349969581778339</v>
      </c>
    </row>
    <row r="16" spans="1:12" ht="21.75" customHeight="1" x14ac:dyDescent="0.2">
      <c r="A16" s="775">
        <v>6303048401</v>
      </c>
      <c r="B16" s="784" t="s">
        <v>262</v>
      </c>
      <c r="C16" s="585">
        <v>57951587639</v>
      </c>
      <c r="D16" s="585">
        <v>57434697729</v>
      </c>
      <c r="E16" s="585">
        <v>57434697729</v>
      </c>
      <c r="F16" s="585">
        <v>57434697729</v>
      </c>
      <c r="G16" s="585">
        <v>99.108066006370905</v>
      </c>
      <c r="H16" s="603">
        <v>99.108066006370905</v>
      </c>
    </row>
    <row r="17" spans="1:12" ht="24" customHeight="1" x14ac:dyDescent="0.2">
      <c r="A17" s="775">
        <v>6303048501</v>
      </c>
      <c r="B17" s="784" t="s">
        <v>1293</v>
      </c>
      <c r="C17" s="585">
        <v>77895846534</v>
      </c>
      <c r="D17" s="585">
        <v>72309029161</v>
      </c>
      <c r="E17" s="585">
        <v>72309029162</v>
      </c>
      <c r="F17" s="585">
        <v>72309029162</v>
      </c>
      <c r="G17" s="585">
        <v>92.827836629824077</v>
      </c>
      <c r="H17" s="603">
        <v>92.827836629824077</v>
      </c>
    </row>
    <row r="18" spans="1:12" ht="29.25" customHeight="1" x14ac:dyDescent="0.2">
      <c r="A18" s="775">
        <v>6303048501001</v>
      </c>
      <c r="B18" s="784" t="s">
        <v>1293</v>
      </c>
      <c r="C18" s="585">
        <v>77145846534</v>
      </c>
      <c r="D18" s="585">
        <v>71752858907</v>
      </c>
      <c r="E18" s="585">
        <v>71752858908</v>
      </c>
      <c r="F18" s="585">
        <v>71752858908</v>
      </c>
      <c r="G18" s="585">
        <v>93.009361011259131</v>
      </c>
      <c r="H18" s="603">
        <v>93.009361011259131</v>
      </c>
    </row>
    <row r="19" spans="1:12" ht="30" customHeight="1" x14ac:dyDescent="0.2">
      <c r="A19" s="775">
        <v>6303048501002</v>
      </c>
      <c r="B19" s="784" t="s">
        <v>1292</v>
      </c>
      <c r="C19" s="585">
        <v>750000000</v>
      </c>
      <c r="D19" s="585">
        <v>556170254</v>
      </c>
      <c r="E19" s="585">
        <v>556170254</v>
      </c>
      <c r="F19" s="585">
        <v>556170254</v>
      </c>
      <c r="G19" s="585">
        <v>74.156033866666675</v>
      </c>
      <c r="H19" s="603">
        <v>74.156033866666675</v>
      </c>
    </row>
    <row r="20" spans="1:12" ht="19.5" customHeight="1" x14ac:dyDescent="0.2">
      <c r="A20" s="775">
        <v>6303048601</v>
      </c>
      <c r="B20" s="784" t="s">
        <v>263</v>
      </c>
      <c r="C20" s="585">
        <v>2355779318775</v>
      </c>
      <c r="D20" s="585">
        <v>2345748234670.8599</v>
      </c>
      <c r="E20" s="585">
        <v>2345748234670.8599</v>
      </c>
      <c r="F20" s="585">
        <v>2345294988771.2397</v>
      </c>
      <c r="G20" s="585">
        <v>99.574192538995703</v>
      </c>
      <c r="H20" s="603">
        <v>99.554952795442148</v>
      </c>
    </row>
    <row r="21" spans="1:12" ht="26.25" customHeight="1" x14ac:dyDescent="0.2">
      <c r="A21" s="775">
        <v>6303048701</v>
      </c>
      <c r="B21" s="784" t="s">
        <v>226</v>
      </c>
      <c r="C21" s="585">
        <v>55510837421</v>
      </c>
      <c r="D21" s="585">
        <v>55015972417.410004</v>
      </c>
      <c r="E21" s="585">
        <v>55015972417.410004</v>
      </c>
      <c r="F21" s="585">
        <v>51128994077.299988</v>
      </c>
      <c r="G21" s="585">
        <v>99.10852542209571</v>
      </c>
      <c r="H21" s="603">
        <v>92.10632815630639</v>
      </c>
    </row>
    <row r="22" spans="1:12" ht="24" customHeight="1" x14ac:dyDescent="0.2">
      <c r="A22" s="775">
        <v>6303048701001</v>
      </c>
      <c r="B22" s="784" t="s">
        <v>383</v>
      </c>
      <c r="C22" s="585">
        <v>2728303779</v>
      </c>
      <c r="D22" s="585">
        <v>2246067036.73</v>
      </c>
      <c r="E22" s="585">
        <v>2246067036.73</v>
      </c>
      <c r="F22" s="585">
        <v>2007530359.4900002</v>
      </c>
      <c r="G22" s="585">
        <v>82.32466831656285</v>
      </c>
      <c r="H22" s="603">
        <v>73.581628810623741</v>
      </c>
    </row>
    <row r="23" spans="1:12" ht="27.75" customHeight="1" x14ac:dyDescent="0.2">
      <c r="A23" s="775">
        <v>6303048701002</v>
      </c>
      <c r="B23" s="784" t="s">
        <v>698</v>
      </c>
      <c r="C23" s="585">
        <v>5104611</v>
      </c>
      <c r="D23" s="585">
        <v>2400000</v>
      </c>
      <c r="E23" s="585">
        <v>2400000</v>
      </c>
      <c r="F23" s="585">
        <v>340656</v>
      </c>
      <c r="G23" s="585">
        <v>47.016315249095378</v>
      </c>
      <c r="H23" s="603">
        <v>6.6734957864565976</v>
      </c>
      <c r="L23" s="786"/>
    </row>
    <row r="24" spans="1:12" ht="30" customHeight="1" x14ac:dyDescent="0.2">
      <c r="A24" s="775">
        <v>6303048701003</v>
      </c>
      <c r="B24" s="784" t="s">
        <v>1253</v>
      </c>
      <c r="C24" s="585">
        <v>7402564628</v>
      </c>
      <c r="D24" s="585">
        <v>7402564628</v>
      </c>
      <c r="E24" s="585">
        <v>7402564628</v>
      </c>
      <c r="F24" s="585">
        <v>7402564628</v>
      </c>
      <c r="G24" s="585">
        <v>100</v>
      </c>
      <c r="H24" s="603">
        <v>100</v>
      </c>
    </row>
    <row r="25" spans="1:12" ht="27" customHeight="1" x14ac:dyDescent="0.2">
      <c r="A25" s="775">
        <v>6303048701004</v>
      </c>
      <c r="B25" s="784" t="s">
        <v>386</v>
      </c>
      <c r="C25" s="585">
        <v>883452773</v>
      </c>
      <c r="D25" s="585">
        <v>873529122.67999995</v>
      </c>
      <c r="E25" s="585">
        <v>873529122.67999995</v>
      </c>
      <c r="F25" s="585">
        <v>762764609.92999995</v>
      </c>
      <c r="G25" s="585">
        <v>98.876719772319959</v>
      </c>
      <c r="H25" s="603">
        <v>86.339036249762273</v>
      </c>
    </row>
    <row r="26" spans="1:12" ht="18.75" customHeight="1" x14ac:dyDescent="0.2">
      <c r="A26" s="775">
        <v>6303048701005</v>
      </c>
      <c r="B26" s="784" t="s">
        <v>450</v>
      </c>
      <c r="C26" s="585">
        <v>44491411630</v>
      </c>
      <c r="D26" s="585">
        <v>44491411630</v>
      </c>
      <c r="E26" s="585">
        <v>44491411630</v>
      </c>
      <c r="F26" s="585">
        <v>40955793823.879997</v>
      </c>
      <c r="G26" s="585">
        <v>100</v>
      </c>
      <c r="H26" s="603">
        <v>92.053257748882075</v>
      </c>
    </row>
    <row r="27" spans="1:12" ht="27" customHeight="1" x14ac:dyDescent="0.2">
      <c r="A27" s="775">
        <v>6303048801</v>
      </c>
      <c r="B27" s="784" t="s">
        <v>451</v>
      </c>
      <c r="C27" s="585">
        <v>6332762071</v>
      </c>
      <c r="D27" s="585">
        <v>4423327091.3999996</v>
      </c>
      <c r="E27" s="585">
        <v>4423327091.3999996</v>
      </c>
      <c r="F27" s="585">
        <v>4423327091.3999996</v>
      </c>
      <c r="G27" s="585">
        <v>69.848306975814054</v>
      </c>
      <c r="H27" s="603">
        <v>69.848306975814054</v>
      </c>
    </row>
    <row r="28" spans="1:12" ht="24" customHeight="1" thickBot="1" x14ac:dyDescent="0.25">
      <c r="A28" s="795">
        <v>6303048901</v>
      </c>
      <c r="B28" s="794" t="s">
        <v>1291</v>
      </c>
      <c r="C28" s="585">
        <v>230740615569</v>
      </c>
      <c r="D28" s="585">
        <v>171395554342</v>
      </c>
      <c r="E28" s="585">
        <v>171395554342</v>
      </c>
      <c r="F28" s="585">
        <v>171395554342</v>
      </c>
      <c r="G28" s="585">
        <v>74.280617618767849</v>
      </c>
      <c r="H28" s="603">
        <v>74.280617618767849</v>
      </c>
    </row>
    <row r="29" spans="1:12" ht="18.75" customHeight="1" thickBot="1" x14ac:dyDescent="0.25">
      <c r="A29" s="783"/>
      <c r="B29" s="782" t="s">
        <v>97</v>
      </c>
      <c r="C29" s="587">
        <v>13640581073797</v>
      </c>
      <c r="D29" s="606" t="s">
        <v>1290</v>
      </c>
      <c r="E29" s="606" t="s">
        <v>1289</v>
      </c>
      <c r="F29" s="606" t="s">
        <v>1288</v>
      </c>
      <c r="G29" s="778">
        <v>93.204656568018834</v>
      </c>
      <c r="H29" s="589">
        <v>93.172838097704073</v>
      </c>
      <c r="L29" s="786"/>
    </row>
    <row r="30" spans="1:12" ht="17.25" customHeight="1" x14ac:dyDescent="0.2">
      <c r="A30" s="812"/>
      <c r="B30" s="790" t="s">
        <v>31</v>
      </c>
      <c r="C30" s="585"/>
      <c r="D30" s="776"/>
      <c r="E30" s="776"/>
      <c r="F30" s="776"/>
      <c r="G30" s="776"/>
      <c r="H30" s="788"/>
    </row>
    <row r="31" spans="1:12" ht="23.25" customHeight="1" x14ac:dyDescent="0.2">
      <c r="A31" s="775">
        <v>63030424716</v>
      </c>
      <c r="B31" s="784" t="s">
        <v>1284</v>
      </c>
      <c r="C31" s="585">
        <v>130582400000</v>
      </c>
      <c r="D31" s="585">
        <v>24265574972.339996</v>
      </c>
      <c r="E31" s="585">
        <v>24265574972.340012</v>
      </c>
      <c r="F31" s="585">
        <v>22369541943.719997</v>
      </c>
      <c r="G31" s="585">
        <v>18.582576957032504</v>
      </c>
      <c r="H31" s="603">
        <v>17.130594891593351</v>
      </c>
      <c r="I31" s="786"/>
    </row>
    <row r="32" spans="1:12" ht="22.5" x14ac:dyDescent="0.2">
      <c r="A32" s="775">
        <v>630304506716</v>
      </c>
      <c r="B32" s="784" t="s">
        <v>1287</v>
      </c>
      <c r="C32" s="585">
        <v>180000000000</v>
      </c>
      <c r="D32" s="585">
        <v>180000000000</v>
      </c>
      <c r="E32" s="585">
        <v>180000000000</v>
      </c>
      <c r="F32" s="585">
        <v>112527055096.67001</v>
      </c>
      <c r="G32" s="585">
        <v>100</v>
      </c>
      <c r="H32" s="603">
        <v>62.515030609261125</v>
      </c>
      <c r="I32" s="786"/>
    </row>
    <row r="33" spans="1:9" ht="33.75" x14ac:dyDescent="0.2">
      <c r="A33" s="775">
        <v>6303047110</v>
      </c>
      <c r="B33" s="784" t="s">
        <v>1286</v>
      </c>
      <c r="C33" s="585">
        <v>527848515160</v>
      </c>
      <c r="D33" s="585">
        <v>527848515160</v>
      </c>
      <c r="E33" s="585">
        <v>527848515160</v>
      </c>
      <c r="F33" s="585">
        <v>344934965473.60999</v>
      </c>
      <c r="G33" s="585">
        <v>100</v>
      </c>
      <c r="H33" s="603">
        <v>65.347340300664527</v>
      </c>
      <c r="I33" s="786"/>
    </row>
    <row r="34" spans="1:9" ht="22.5" x14ac:dyDescent="0.2">
      <c r="A34" s="775">
        <v>6303047116</v>
      </c>
      <c r="B34" s="784" t="s">
        <v>1285</v>
      </c>
      <c r="C34" s="585">
        <v>1567011025024</v>
      </c>
      <c r="D34" s="585">
        <v>1566907601183.3999</v>
      </c>
      <c r="E34" s="585">
        <v>1566907601183.4001</v>
      </c>
      <c r="F34" s="585">
        <v>1332187544874.0701</v>
      </c>
      <c r="G34" s="585">
        <v>99.993399928976359</v>
      </c>
      <c r="H34" s="603">
        <v>85.014561072004369</v>
      </c>
      <c r="I34" s="786"/>
    </row>
    <row r="35" spans="1:9" ht="22.5" x14ac:dyDescent="0.2">
      <c r="A35" s="775">
        <v>63030471516</v>
      </c>
      <c r="B35" s="784" t="s">
        <v>1284</v>
      </c>
      <c r="C35" s="585">
        <v>52764053614</v>
      </c>
      <c r="D35" s="585">
        <v>52764053614</v>
      </c>
      <c r="E35" s="585">
        <v>52764053614</v>
      </c>
      <c r="F35" s="585">
        <v>47468752052.290001</v>
      </c>
      <c r="G35" s="585">
        <v>100</v>
      </c>
      <c r="H35" s="603">
        <v>89.964187360493113</v>
      </c>
      <c r="I35" s="786"/>
    </row>
    <row r="36" spans="1:9" ht="22.5" x14ac:dyDescent="0.2">
      <c r="A36" s="775">
        <v>6303047216</v>
      </c>
      <c r="B36" s="784" t="s">
        <v>454</v>
      </c>
      <c r="C36" s="585">
        <v>500000000</v>
      </c>
      <c r="D36" s="585">
        <v>62853074</v>
      </c>
      <c r="E36" s="585">
        <v>62853074</v>
      </c>
      <c r="F36" s="585">
        <v>62853074</v>
      </c>
      <c r="G36" s="585">
        <v>12.5706148</v>
      </c>
      <c r="H36" s="603">
        <v>12.5706148</v>
      </c>
      <c r="I36" s="786"/>
    </row>
    <row r="37" spans="1:9" ht="22.5" x14ac:dyDescent="0.2">
      <c r="A37" s="775">
        <v>6303047316</v>
      </c>
      <c r="B37" s="784" t="s">
        <v>1283</v>
      </c>
      <c r="C37" s="585">
        <v>49402974895</v>
      </c>
      <c r="D37" s="585">
        <v>46049982535</v>
      </c>
      <c r="E37" s="585">
        <v>46049982535</v>
      </c>
      <c r="F37" s="585">
        <v>46049982535</v>
      </c>
      <c r="G37" s="585">
        <v>93.212974791242075</v>
      </c>
      <c r="H37" s="603">
        <v>93.212974791242075</v>
      </c>
      <c r="I37" s="786"/>
    </row>
    <row r="38" spans="1:9" ht="33.75" x14ac:dyDescent="0.2">
      <c r="A38" s="775">
        <v>6303047316001</v>
      </c>
      <c r="B38" s="784" t="s">
        <v>1282</v>
      </c>
      <c r="C38" s="585">
        <v>47535057106</v>
      </c>
      <c r="D38" s="585">
        <v>44337292901</v>
      </c>
      <c r="E38" s="585">
        <v>44337292901</v>
      </c>
      <c r="F38" s="585">
        <v>44337292901</v>
      </c>
      <c r="G38" s="585">
        <v>93.272829781461709</v>
      </c>
      <c r="H38" s="603">
        <v>93.272829781461709</v>
      </c>
      <c r="I38" s="786"/>
    </row>
    <row r="39" spans="1:9" ht="33.75" x14ac:dyDescent="0.2">
      <c r="A39" s="775">
        <v>6303047316002</v>
      </c>
      <c r="B39" s="784" t="s">
        <v>1281</v>
      </c>
      <c r="C39" s="585">
        <v>1867917789</v>
      </c>
      <c r="D39" s="585">
        <v>1712689634</v>
      </c>
      <c r="E39" s="585">
        <v>1712689634</v>
      </c>
      <c r="F39" s="585">
        <v>1712689634</v>
      </c>
      <c r="G39" s="585">
        <v>91.689775860901122</v>
      </c>
      <c r="H39" s="603">
        <v>91.689775860901122</v>
      </c>
      <c r="I39" s="786"/>
    </row>
    <row r="40" spans="1:9" ht="22.5" x14ac:dyDescent="0.2">
      <c r="A40" s="775">
        <v>6303047416</v>
      </c>
      <c r="B40" s="784" t="s">
        <v>1280</v>
      </c>
      <c r="C40" s="585">
        <v>5735565962</v>
      </c>
      <c r="D40" s="585">
        <v>5575817765</v>
      </c>
      <c r="E40" s="585">
        <v>5575817765</v>
      </c>
      <c r="F40" s="585">
        <v>5575817765</v>
      </c>
      <c r="G40" s="585">
        <v>97.214778836850897</v>
      </c>
      <c r="H40" s="603">
        <v>97.214778836850897</v>
      </c>
      <c r="I40" s="786"/>
    </row>
    <row r="41" spans="1:9" ht="33.75" x14ac:dyDescent="0.2">
      <c r="A41" s="775">
        <v>6303047416001</v>
      </c>
      <c r="B41" s="784" t="s">
        <v>1279</v>
      </c>
      <c r="C41" s="585">
        <v>5529565962</v>
      </c>
      <c r="D41" s="585">
        <v>5376988772</v>
      </c>
      <c r="E41" s="585">
        <v>5376988772</v>
      </c>
      <c r="F41" s="585">
        <v>5376988772</v>
      </c>
      <c r="G41" s="585">
        <v>97.240702235066308</v>
      </c>
      <c r="H41" s="603">
        <v>97.240702235066308</v>
      </c>
      <c r="I41" s="786"/>
    </row>
    <row r="42" spans="1:9" ht="33.75" x14ac:dyDescent="0.2">
      <c r="A42" s="775">
        <v>6303047416002</v>
      </c>
      <c r="B42" s="784" t="s">
        <v>1278</v>
      </c>
      <c r="C42" s="585">
        <v>206000000</v>
      </c>
      <c r="D42" s="585">
        <v>198828993</v>
      </c>
      <c r="E42" s="585">
        <v>198828993</v>
      </c>
      <c r="F42" s="585">
        <v>198828993</v>
      </c>
      <c r="G42" s="585">
        <v>96.518928640776707</v>
      </c>
      <c r="H42" s="603">
        <v>96.518928640776707</v>
      </c>
      <c r="I42" s="786"/>
    </row>
    <row r="43" spans="1:9" ht="24.75" customHeight="1" x14ac:dyDescent="0.2">
      <c r="A43" s="775">
        <v>6303047516</v>
      </c>
      <c r="B43" s="784" t="s">
        <v>393</v>
      </c>
      <c r="C43" s="585">
        <v>97453399981</v>
      </c>
      <c r="D43" s="585">
        <v>83259076766.529999</v>
      </c>
      <c r="E43" s="585">
        <v>83259076766.529999</v>
      </c>
      <c r="F43" s="585">
        <v>83254590938.029999</v>
      </c>
      <c r="G43" s="585">
        <v>85.434758338613733</v>
      </c>
      <c r="H43" s="603">
        <v>85.430155288847516</v>
      </c>
      <c r="I43" s="786"/>
    </row>
    <row r="44" spans="1:9" ht="22.5" x14ac:dyDescent="0.2">
      <c r="A44" s="775">
        <v>6303047616</v>
      </c>
      <c r="B44" s="784" t="s">
        <v>394</v>
      </c>
      <c r="C44" s="585">
        <v>2988112351</v>
      </c>
      <c r="D44" s="585">
        <v>2398352254</v>
      </c>
      <c r="E44" s="585">
        <v>2398352254</v>
      </c>
      <c r="F44" s="585">
        <v>0</v>
      </c>
      <c r="G44" s="585">
        <v>80.263121739628332</v>
      </c>
      <c r="H44" s="603">
        <v>0</v>
      </c>
      <c r="I44" s="786"/>
    </row>
    <row r="45" spans="1:9" ht="22.5" x14ac:dyDescent="0.2">
      <c r="A45" s="775">
        <v>6303047716</v>
      </c>
      <c r="B45" s="784" t="s">
        <v>1277</v>
      </c>
      <c r="C45" s="585">
        <v>12359245310</v>
      </c>
      <c r="D45" s="585">
        <v>12223281815.740002</v>
      </c>
      <c r="E45" s="585">
        <v>12223281815.74</v>
      </c>
      <c r="F45" s="585">
        <v>11786114976.389997</v>
      </c>
      <c r="G45" s="585">
        <v>98.899904558492807</v>
      </c>
      <c r="H45" s="603">
        <v>95.362740044116805</v>
      </c>
      <c r="I45" s="786"/>
    </row>
    <row r="46" spans="1:9" x14ac:dyDescent="0.2">
      <c r="A46" s="775">
        <v>6303047716001</v>
      </c>
      <c r="B46" s="784" t="s">
        <v>383</v>
      </c>
      <c r="C46" s="585">
        <v>1217967195</v>
      </c>
      <c r="D46" s="585">
        <v>1195242415.21</v>
      </c>
      <c r="E46" s="585">
        <v>1195242415.21</v>
      </c>
      <c r="F46" s="585">
        <v>1140688789.97</v>
      </c>
      <c r="G46" s="585">
        <v>98.134204280436307</v>
      </c>
      <c r="H46" s="603">
        <v>93.655132474237121</v>
      </c>
      <c r="I46" s="786"/>
    </row>
    <row r="47" spans="1:9" ht="22.5" x14ac:dyDescent="0.2">
      <c r="A47" s="775">
        <v>6303047716002</v>
      </c>
      <c r="B47" s="784" t="s">
        <v>698</v>
      </c>
      <c r="C47" s="585">
        <v>4242172</v>
      </c>
      <c r="D47" s="585">
        <v>2250000</v>
      </c>
      <c r="E47" s="585">
        <v>2250000</v>
      </c>
      <c r="F47" s="585">
        <v>319365</v>
      </c>
      <c r="G47" s="585">
        <v>53.038867825255551</v>
      </c>
      <c r="H47" s="603">
        <v>7.5283368991167734</v>
      </c>
      <c r="I47" s="786"/>
    </row>
    <row r="48" spans="1:9" ht="22.5" x14ac:dyDescent="0.2">
      <c r="A48" s="775">
        <v>6303047716003</v>
      </c>
      <c r="B48" s="784" t="s">
        <v>1253</v>
      </c>
      <c r="C48" s="585">
        <v>6798273638</v>
      </c>
      <c r="D48" s="585">
        <v>6798273638</v>
      </c>
      <c r="E48" s="585">
        <v>6800273638</v>
      </c>
      <c r="F48" s="585">
        <v>6798273638</v>
      </c>
      <c r="G48" s="585">
        <v>100.02941923356572</v>
      </c>
      <c r="H48" s="603">
        <v>100</v>
      </c>
      <c r="I48" s="786"/>
    </row>
    <row r="49" spans="1:11" x14ac:dyDescent="0.2">
      <c r="A49" s="775">
        <v>6303047716004</v>
      </c>
      <c r="B49" s="784" t="s">
        <v>386</v>
      </c>
      <c r="C49" s="585">
        <v>734190759</v>
      </c>
      <c r="D49" s="585">
        <v>734190759</v>
      </c>
      <c r="E49" s="585">
        <v>734190759</v>
      </c>
      <c r="F49" s="585">
        <v>708629355.18000007</v>
      </c>
      <c r="G49" s="585">
        <v>100</v>
      </c>
      <c r="H49" s="603">
        <v>96.518424740892186</v>
      </c>
      <c r="I49" s="786"/>
    </row>
    <row r="50" spans="1:11" x14ac:dyDescent="0.2">
      <c r="A50" s="775">
        <v>6303047716005</v>
      </c>
      <c r="B50" s="784" t="s">
        <v>450</v>
      </c>
      <c r="C50" s="585">
        <v>3604571546</v>
      </c>
      <c r="D50" s="585">
        <v>3493325003.5299997</v>
      </c>
      <c r="E50" s="585">
        <v>3493325003.5299997</v>
      </c>
      <c r="F50" s="585">
        <v>3138203828.2400002</v>
      </c>
      <c r="G50" s="585">
        <v>96.913737428975409</v>
      </c>
      <c r="H50" s="603">
        <v>87.061771092391581</v>
      </c>
      <c r="I50" s="786"/>
    </row>
    <row r="51" spans="1:11" ht="33.75" x14ac:dyDescent="0.2">
      <c r="A51" s="775">
        <v>6303047816</v>
      </c>
      <c r="B51" s="784" t="s">
        <v>1276</v>
      </c>
      <c r="C51" s="585">
        <v>725288016018</v>
      </c>
      <c r="D51" s="585">
        <v>410403160336.38</v>
      </c>
      <c r="E51" s="585">
        <v>410403160336.38</v>
      </c>
      <c r="F51" s="585">
        <v>314648592164.67999</v>
      </c>
      <c r="G51" s="585">
        <v>56.58485336481759</v>
      </c>
      <c r="H51" s="603">
        <v>43.38257150478978</v>
      </c>
      <c r="I51" s="786"/>
    </row>
    <row r="52" spans="1:11" ht="34.5" thickBot="1" x14ac:dyDescent="0.25">
      <c r="A52" s="795">
        <v>6303047916</v>
      </c>
      <c r="B52" s="784" t="s">
        <v>1275</v>
      </c>
      <c r="C52" s="585">
        <v>124052864970</v>
      </c>
      <c r="D52" s="585">
        <v>39577069788.019997</v>
      </c>
      <c r="E52" s="774">
        <v>39577069788.019997</v>
      </c>
      <c r="F52" s="585">
        <v>39577069788.019997</v>
      </c>
      <c r="G52" s="585">
        <v>31.903390379247597</v>
      </c>
      <c r="H52" s="793">
        <v>31.903390379247597</v>
      </c>
      <c r="I52" s="786"/>
    </row>
    <row r="53" spans="1:11" ht="13.5" thickBot="1" x14ac:dyDescent="0.25">
      <c r="A53" s="783"/>
      <c r="B53" s="782" t="s">
        <v>97</v>
      </c>
      <c r="C53" s="815">
        <v>3475986173285</v>
      </c>
      <c r="D53" s="792">
        <v>2951335339264.4097</v>
      </c>
      <c r="E53" s="771">
        <v>2951335339264.4102</v>
      </c>
      <c r="F53" s="771">
        <v>2360442880681.48</v>
      </c>
      <c r="G53" s="769">
        <v>84.906417693693939</v>
      </c>
      <c r="H53" s="771">
        <v>67.907142405308534</v>
      </c>
      <c r="I53" s="786"/>
    </row>
    <row r="54" spans="1:11" ht="19.5" customHeight="1" x14ac:dyDescent="0.2">
      <c r="A54" s="791"/>
      <c r="B54" s="790" t="s">
        <v>15</v>
      </c>
      <c r="C54" s="585"/>
      <c r="D54" s="789"/>
      <c r="E54" s="789"/>
      <c r="F54" s="789"/>
      <c r="G54" s="776"/>
      <c r="H54" s="788"/>
    </row>
    <row r="55" spans="1:11" ht="19.5" customHeight="1" x14ac:dyDescent="0.2">
      <c r="A55" s="775">
        <v>32030025916</v>
      </c>
      <c r="B55" s="784" t="s">
        <v>1274</v>
      </c>
      <c r="C55" s="585">
        <v>315000000000</v>
      </c>
      <c r="D55" s="585">
        <v>314993664596</v>
      </c>
      <c r="E55" s="585">
        <v>314993664596</v>
      </c>
      <c r="F55" s="585">
        <v>289695938165.5</v>
      </c>
      <c r="G55" s="585">
        <v>99.997988760634925</v>
      </c>
      <c r="H55" s="603">
        <v>91.966964496984133</v>
      </c>
      <c r="I55" s="786"/>
      <c r="K55" s="786"/>
    </row>
    <row r="56" spans="1:11" ht="19.5" customHeight="1" x14ac:dyDescent="0.2">
      <c r="A56" s="775">
        <v>32030035916</v>
      </c>
      <c r="B56" s="784" t="s">
        <v>1273</v>
      </c>
      <c r="C56" s="585">
        <v>2900000000</v>
      </c>
      <c r="D56" s="585">
        <v>2900000000</v>
      </c>
      <c r="E56" s="585">
        <v>2900000000</v>
      </c>
      <c r="F56" s="585">
        <v>0</v>
      </c>
      <c r="G56" s="585">
        <v>100</v>
      </c>
      <c r="H56" s="603">
        <v>0</v>
      </c>
      <c r="I56" s="786"/>
    </row>
    <row r="57" spans="1:11" ht="19.5" customHeight="1" x14ac:dyDescent="0.2">
      <c r="A57" s="775">
        <v>32030045916</v>
      </c>
      <c r="B57" s="784" t="s">
        <v>1272</v>
      </c>
      <c r="C57" s="585">
        <v>3977551723</v>
      </c>
      <c r="D57" s="585">
        <v>3977551723</v>
      </c>
      <c r="E57" s="585">
        <v>3977551723</v>
      </c>
      <c r="F57" s="585">
        <v>3782139021</v>
      </c>
      <c r="G57" s="585">
        <v>100</v>
      </c>
      <c r="H57" s="603">
        <v>95.08711097658302</v>
      </c>
      <c r="I57" s="786"/>
    </row>
    <row r="58" spans="1:11" ht="19.5" customHeight="1" x14ac:dyDescent="0.2">
      <c r="A58" s="775">
        <v>32030115916</v>
      </c>
      <c r="B58" s="784" t="s">
        <v>1271</v>
      </c>
      <c r="C58" s="585">
        <v>104079395222</v>
      </c>
      <c r="D58" s="585">
        <v>104073620612.20001</v>
      </c>
      <c r="E58" s="585">
        <v>104073620612.20001</v>
      </c>
      <c r="F58" s="585">
        <v>99966643681.37001</v>
      </c>
      <c r="G58" s="585">
        <v>99.994451726215672</v>
      </c>
      <c r="H58" s="603">
        <v>96.048447887444439</v>
      </c>
      <c r="I58" s="786"/>
      <c r="K58" s="816"/>
    </row>
    <row r="59" spans="1:11" ht="19.5" customHeight="1" x14ac:dyDescent="0.2">
      <c r="A59" s="775">
        <v>32030125916</v>
      </c>
      <c r="B59" s="784" t="s">
        <v>1270</v>
      </c>
      <c r="C59" s="585">
        <v>113889467291.89999</v>
      </c>
      <c r="D59" s="585">
        <v>113752320885.86</v>
      </c>
      <c r="E59" s="585">
        <v>113752320885.85999</v>
      </c>
      <c r="F59" s="585">
        <v>100916498747.26001</v>
      </c>
      <c r="G59" s="585">
        <v>99.879579377003751</v>
      </c>
      <c r="H59" s="603">
        <v>88.609158640289252</v>
      </c>
      <c r="I59" s="786"/>
      <c r="J59" s="787"/>
      <c r="K59" s="816"/>
    </row>
    <row r="60" spans="1:11" ht="19.5" customHeight="1" x14ac:dyDescent="0.2">
      <c r="A60" s="775">
        <v>32030126916</v>
      </c>
      <c r="B60" s="784" t="s">
        <v>1269</v>
      </c>
      <c r="C60" s="585">
        <v>33616452</v>
      </c>
      <c r="D60" s="585">
        <v>33616452</v>
      </c>
      <c r="E60" s="585">
        <v>33616452</v>
      </c>
      <c r="F60" s="585">
        <v>33616452</v>
      </c>
      <c r="G60" s="585">
        <v>100</v>
      </c>
      <c r="H60" s="603">
        <v>100</v>
      </c>
    </row>
    <row r="61" spans="1:11" ht="19.5" customHeight="1" x14ac:dyDescent="0.2">
      <c r="A61" s="775">
        <v>63030416916</v>
      </c>
      <c r="B61" s="784" t="s">
        <v>1268</v>
      </c>
      <c r="C61" s="585">
        <v>30000000000</v>
      </c>
      <c r="D61" s="585">
        <v>29999999998.059998</v>
      </c>
      <c r="E61" s="585">
        <v>29999999998.059998</v>
      </c>
      <c r="F61" s="585">
        <v>16885017021.059999</v>
      </c>
      <c r="G61" s="585">
        <v>99.999999993533322</v>
      </c>
      <c r="H61" s="603">
        <v>56.283390070199999</v>
      </c>
      <c r="I61" s="786"/>
      <c r="K61" s="786"/>
    </row>
    <row r="62" spans="1:11" ht="45" x14ac:dyDescent="0.2">
      <c r="A62" s="775">
        <v>6303046116</v>
      </c>
      <c r="B62" s="784" t="s">
        <v>1267</v>
      </c>
      <c r="C62" s="585">
        <v>1300000000</v>
      </c>
      <c r="D62" s="585">
        <v>1300000000</v>
      </c>
      <c r="E62" s="585">
        <v>1300000000</v>
      </c>
      <c r="F62" s="585">
        <v>767070640</v>
      </c>
      <c r="G62" s="585">
        <v>100</v>
      </c>
      <c r="H62" s="603">
        <v>59.005433846153842</v>
      </c>
    </row>
    <row r="63" spans="1:11" ht="45" x14ac:dyDescent="0.2">
      <c r="A63" s="785">
        <v>63030491001</v>
      </c>
      <c r="B63" s="784" t="s">
        <v>1266</v>
      </c>
      <c r="C63" s="585">
        <v>29355958967</v>
      </c>
      <c r="D63" s="585">
        <v>17471335655.32</v>
      </c>
      <c r="E63" s="585">
        <v>17471335655.32</v>
      </c>
      <c r="F63" s="585">
        <v>17471335655.32</v>
      </c>
      <c r="G63" s="585">
        <v>59.51546558216716</v>
      </c>
      <c r="H63" s="603">
        <v>59.51546558216716</v>
      </c>
    </row>
    <row r="64" spans="1:11" ht="22.5" x14ac:dyDescent="0.2">
      <c r="A64" s="775">
        <v>6303049201</v>
      </c>
      <c r="B64" s="784" t="s">
        <v>469</v>
      </c>
      <c r="C64" s="585">
        <v>250292749024</v>
      </c>
      <c r="D64" s="585">
        <v>226255966825</v>
      </c>
      <c r="E64" s="585">
        <v>226255966825</v>
      </c>
      <c r="F64" s="585">
        <v>226255966825</v>
      </c>
      <c r="G64" s="585">
        <v>90.396532743065933</v>
      </c>
      <c r="H64" s="603">
        <v>90.396532743065933</v>
      </c>
    </row>
    <row r="65" spans="1:8" ht="22.5" x14ac:dyDescent="0.2">
      <c r="A65" s="775">
        <v>6303049301</v>
      </c>
      <c r="B65" s="784" t="s">
        <v>398</v>
      </c>
      <c r="C65" s="585">
        <v>111639009892</v>
      </c>
      <c r="D65" s="585">
        <v>101431624825</v>
      </c>
      <c r="E65" s="585">
        <v>101431624825</v>
      </c>
      <c r="F65" s="585">
        <v>101431624825</v>
      </c>
      <c r="G65" s="585">
        <v>90.856793627178661</v>
      </c>
      <c r="H65" s="603">
        <v>90.856793627178661</v>
      </c>
    </row>
    <row r="66" spans="1:8" ht="22.5" x14ac:dyDescent="0.2">
      <c r="A66" s="775">
        <v>6303049401</v>
      </c>
      <c r="B66" s="784" t="s">
        <v>270</v>
      </c>
      <c r="C66" s="585">
        <v>50000000000</v>
      </c>
      <c r="D66" s="585">
        <v>49999969600</v>
      </c>
      <c r="E66" s="585">
        <v>49999969600</v>
      </c>
      <c r="F66" s="585">
        <v>49999969600</v>
      </c>
      <c r="G66" s="585">
        <v>99.9999392</v>
      </c>
      <c r="H66" s="603">
        <v>99.9999392</v>
      </c>
    </row>
    <row r="67" spans="1:8" ht="22.5" x14ac:dyDescent="0.2">
      <c r="A67" s="775">
        <v>6303049501</v>
      </c>
      <c r="B67" s="784" t="s">
        <v>271</v>
      </c>
      <c r="C67" s="585">
        <v>3423490314</v>
      </c>
      <c r="D67" s="585">
        <v>2805953056</v>
      </c>
      <c r="E67" s="585">
        <v>2805953056</v>
      </c>
      <c r="F67" s="585">
        <v>2805953056</v>
      </c>
      <c r="G67" s="585">
        <v>81.961764124915234</v>
      </c>
      <c r="H67" s="603">
        <v>81.961764124915234</v>
      </c>
    </row>
    <row r="68" spans="1:8" x14ac:dyDescent="0.2">
      <c r="A68" s="775">
        <v>6303049601</v>
      </c>
      <c r="B68" s="784" t="s">
        <v>383</v>
      </c>
      <c r="C68" s="585">
        <v>1269626736</v>
      </c>
      <c r="D68" s="585">
        <v>1194142652.2700002</v>
      </c>
      <c r="E68" s="585">
        <v>1194142652.27</v>
      </c>
      <c r="F68" s="585">
        <v>1033900645.0599999</v>
      </c>
      <c r="G68" s="585">
        <v>94.054623962329657</v>
      </c>
      <c r="H68" s="603">
        <v>81.433433602488336</v>
      </c>
    </row>
    <row r="69" spans="1:8" x14ac:dyDescent="0.2">
      <c r="A69" s="775">
        <v>6303049601001</v>
      </c>
      <c r="B69" s="784" t="s">
        <v>383</v>
      </c>
      <c r="C69" s="585">
        <v>38422323</v>
      </c>
      <c r="D69" s="585">
        <v>16707267.780000005</v>
      </c>
      <c r="E69" s="585">
        <v>16707267.780000001</v>
      </c>
      <c r="F69" s="585">
        <v>16707267.779999999</v>
      </c>
      <c r="G69" s="585">
        <v>43.483231818128232</v>
      </c>
      <c r="H69" s="603">
        <v>43.483231818128225</v>
      </c>
    </row>
    <row r="70" spans="1:8" ht="22.5" x14ac:dyDescent="0.2">
      <c r="A70" s="775">
        <v>6303049601002</v>
      </c>
      <c r="B70" s="784" t="s">
        <v>698</v>
      </c>
      <c r="C70" s="585">
        <v>264022</v>
      </c>
      <c r="D70" s="585">
        <v>150000</v>
      </c>
      <c r="E70" s="585">
        <v>150000</v>
      </c>
      <c r="F70" s="585">
        <v>21291</v>
      </c>
      <c r="G70" s="585">
        <v>56.813447364234804</v>
      </c>
      <c r="H70" s="603">
        <v>8.0641007188794873</v>
      </c>
    </row>
    <row r="71" spans="1:8" ht="22.5" x14ac:dyDescent="0.2">
      <c r="A71" s="775">
        <v>6303049601003</v>
      </c>
      <c r="B71" s="784" t="s">
        <v>1253</v>
      </c>
      <c r="C71" s="585">
        <v>203431814</v>
      </c>
      <c r="D71" s="585">
        <v>203431814</v>
      </c>
      <c r="E71" s="585">
        <v>203431814</v>
      </c>
      <c r="F71" s="585">
        <v>203431814</v>
      </c>
      <c r="G71" s="585">
        <v>100</v>
      </c>
      <c r="H71" s="603">
        <v>100</v>
      </c>
    </row>
    <row r="72" spans="1:8" x14ac:dyDescent="0.2">
      <c r="A72" s="775">
        <v>6303049601004</v>
      </c>
      <c r="B72" s="784" t="s">
        <v>386</v>
      </c>
      <c r="C72" s="585">
        <v>45694137</v>
      </c>
      <c r="D72" s="585">
        <v>46694137</v>
      </c>
      <c r="E72" s="585">
        <v>46694137</v>
      </c>
      <c r="F72" s="585">
        <v>46655401.910000004</v>
      </c>
      <c r="G72" s="585">
        <v>102.18846457259933</v>
      </c>
      <c r="H72" s="603">
        <v>102.10369420041789</v>
      </c>
    </row>
    <row r="73" spans="1:8" x14ac:dyDescent="0.2">
      <c r="A73" s="775">
        <v>6303049601005</v>
      </c>
      <c r="B73" s="784" t="s">
        <v>450</v>
      </c>
      <c r="C73" s="585">
        <v>981814440</v>
      </c>
      <c r="D73" s="585">
        <v>927159433.49000001</v>
      </c>
      <c r="E73" s="585">
        <v>927159433.49000001</v>
      </c>
      <c r="F73" s="585">
        <v>767084870.37</v>
      </c>
      <c r="G73" s="585">
        <v>94.433265158536472</v>
      </c>
      <c r="H73" s="603">
        <v>78.129312334212557</v>
      </c>
    </row>
    <row r="74" spans="1:8" ht="23.25" thickBot="1" x14ac:dyDescent="0.25">
      <c r="A74" s="775">
        <v>6303049701</v>
      </c>
      <c r="B74" s="784" t="s">
        <v>471</v>
      </c>
      <c r="C74" s="585">
        <v>3434735331</v>
      </c>
      <c r="D74" s="585">
        <v>3029346285</v>
      </c>
      <c r="E74" s="585">
        <v>3029346285</v>
      </c>
      <c r="F74" s="585">
        <v>3029346285</v>
      </c>
      <c r="G74" s="585">
        <v>88.19737164778941</v>
      </c>
      <c r="H74" s="603">
        <v>88.19737164778941</v>
      </c>
    </row>
    <row r="75" spans="1:8" ht="13.5" thickBot="1" x14ac:dyDescent="0.25">
      <c r="A75" s="783"/>
      <c r="B75" s="782" t="s">
        <v>97</v>
      </c>
      <c r="C75" s="587">
        <v>1020595600952.9</v>
      </c>
      <c r="D75" s="781">
        <v>973219113165.70996</v>
      </c>
      <c r="E75" s="780">
        <v>973219113165.70996</v>
      </c>
      <c r="F75" s="779">
        <v>914075020619.57007</v>
      </c>
      <c r="G75" s="778">
        <v>95.357956888805319</v>
      </c>
      <c r="H75" s="771">
        <v>89.562900307048665</v>
      </c>
    </row>
    <row r="76" spans="1:8" ht="16.5" customHeight="1" x14ac:dyDescent="0.2">
      <c r="A76" s="791"/>
      <c r="B76" s="817" t="s">
        <v>38</v>
      </c>
      <c r="C76" s="585"/>
      <c r="D76" s="776"/>
      <c r="E76" s="776"/>
      <c r="F76" s="776"/>
      <c r="G76" s="776"/>
      <c r="H76" s="603"/>
    </row>
    <row r="77" spans="1:8" ht="22.5" x14ac:dyDescent="0.2">
      <c r="A77" s="775">
        <v>320300216</v>
      </c>
      <c r="B77" s="784" t="s">
        <v>473</v>
      </c>
      <c r="C77" s="585">
        <v>1000000000</v>
      </c>
      <c r="D77" s="585">
        <v>981875601</v>
      </c>
      <c r="E77" s="585">
        <v>981875601</v>
      </c>
      <c r="F77" s="585">
        <v>921687712</v>
      </c>
      <c r="G77" s="585">
        <v>98.187560099999999</v>
      </c>
      <c r="H77" s="603">
        <v>92.168771199999995</v>
      </c>
    </row>
    <row r="78" spans="1:8" ht="22.5" x14ac:dyDescent="0.2">
      <c r="A78" s="775">
        <v>3203002516</v>
      </c>
      <c r="B78" s="784" t="s">
        <v>1265</v>
      </c>
      <c r="C78" s="585">
        <v>315000000000</v>
      </c>
      <c r="D78" s="585">
        <v>315000000000</v>
      </c>
      <c r="E78" s="585">
        <v>315000000000</v>
      </c>
      <c r="F78" s="585">
        <v>315000000000</v>
      </c>
      <c r="G78" s="585">
        <v>100</v>
      </c>
      <c r="H78" s="603">
        <v>100</v>
      </c>
    </row>
    <row r="79" spans="1:8" ht="45" x14ac:dyDescent="0.2">
      <c r="A79" s="775">
        <v>320300516</v>
      </c>
      <c r="B79" s="784" t="s">
        <v>1264</v>
      </c>
      <c r="C79" s="585">
        <v>2900000000</v>
      </c>
      <c r="D79" s="585">
        <v>2900000000</v>
      </c>
      <c r="E79" s="585">
        <v>2900000000</v>
      </c>
      <c r="F79" s="585">
        <v>2900000000</v>
      </c>
      <c r="G79" s="585">
        <v>100</v>
      </c>
      <c r="H79" s="603">
        <v>100</v>
      </c>
    </row>
    <row r="80" spans="1:8" ht="33.75" x14ac:dyDescent="0.2">
      <c r="A80" s="775">
        <v>320300616</v>
      </c>
      <c r="B80" s="784" t="s">
        <v>1263</v>
      </c>
      <c r="C80" s="585">
        <v>3977551723</v>
      </c>
      <c r="D80" s="585">
        <v>3977551723</v>
      </c>
      <c r="E80" s="585">
        <v>3977551723</v>
      </c>
      <c r="F80" s="585">
        <v>3977551723</v>
      </c>
      <c r="G80" s="585">
        <v>100</v>
      </c>
      <c r="H80" s="603">
        <v>100</v>
      </c>
    </row>
    <row r="81" spans="1:8" ht="22.5" x14ac:dyDescent="0.2">
      <c r="A81" s="775">
        <v>320301516</v>
      </c>
      <c r="B81" s="784" t="s">
        <v>787</v>
      </c>
      <c r="C81" s="585">
        <v>126182515000</v>
      </c>
      <c r="D81" s="585">
        <v>126182515000</v>
      </c>
      <c r="E81" s="585">
        <v>126182515000</v>
      </c>
      <c r="F81" s="585">
        <v>126182515000</v>
      </c>
      <c r="G81" s="585">
        <v>100</v>
      </c>
      <c r="H81" s="603">
        <v>100</v>
      </c>
    </row>
    <row r="82" spans="1:8" ht="33.75" x14ac:dyDescent="0.2">
      <c r="A82" s="775">
        <v>320301716</v>
      </c>
      <c r="B82" s="784" t="s">
        <v>1262</v>
      </c>
      <c r="C82" s="585">
        <v>104143479663</v>
      </c>
      <c r="D82" s="585">
        <v>104143479663</v>
      </c>
      <c r="E82" s="585">
        <v>104143479663</v>
      </c>
      <c r="F82" s="585">
        <v>104143479663</v>
      </c>
      <c r="G82" s="585">
        <v>100</v>
      </c>
      <c r="H82" s="603">
        <v>100</v>
      </c>
    </row>
    <row r="83" spans="1:8" ht="22.5" x14ac:dyDescent="0.2">
      <c r="A83" s="775">
        <v>3215016</v>
      </c>
      <c r="B83" s="784" t="s">
        <v>1261</v>
      </c>
      <c r="C83" s="585">
        <v>50614504625</v>
      </c>
      <c r="D83" s="585">
        <v>50614504625</v>
      </c>
      <c r="E83" s="585">
        <v>50614504625</v>
      </c>
      <c r="F83" s="585">
        <v>50614504625</v>
      </c>
      <c r="G83" s="585">
        <v>100</v>
      </c>
      <c r="H83" s="603">
        <v>100</v>
      </c>
    </row>
    <row r="84" spans="1:8" ht="33.75" x14ac:dyDescent="0.2">
      <c r="A84" s="775">
        <v>410303116</v>
      </c>
      <c r="B84" s="784" t="s">
        <v>850</v>
      </c>
      <c r="C84" s="585">
        <v>12600000000</v>
      </c>
      <c r="D84" s="585">
        <v>12600000000</v>
      </c>
      <c r="E84" s="585">
        <v>12600000000</v>
      </c>
      <c r="F84" s="585">
        <v>12600000000</v>
      </c>
      <c r="G84" s="585">
        <v>100</v>
      </c>
      <c r="H84" s="603">
        <v>100</v>
      </c>
    </row>
    <row r="85" spans="1:8" ht="33.75" x14ac:dyDescent="0.2">
      <c r="A85" s="775">
        <v>6303042016</v>
      </c>
      <c r="B85" s="784" t="s">
        <v>1260</v>
      </c>
      <c r="C85" s="585">
        <v>15000000000</v>
      </c>
      <c r="D85" s="585">
        <v>15000000000</v>
      </c>
      <c r="E85" s="585">
        <v>15000000000</v>
      </c>
      <c r="F85" s="585">
        <v>15000000000</v>
      </c>
      <c r="G85" s="585">
        <v>100</v>
      </c>
      <c r="H85" s="603">
        <v>100</v>
      </c>
    </row>
    <row r="86" spans="1:8" ht="22.5" x14ac:dyDescent="0.2">
      <c r="A86" s="775">
        <v>6303042416</v>
      </c>
      <c r="B86" s="784" t="s">
        <v>1259</v>
      </c>
      <c r="C86" s="585">
        <v>130582400000</v>
      </c>
      <c r="D86" s="585">
        <v>130582400000</v>
      </c>
      <c r="E86" s="585">
        <v>130582400000</v>
      </c>
      <c r="F86" s="585">
        <v>130582400000</v>
      </c>
      <c r="G86" s="585">
        <v>100</v>
      </c>
      <c r="H86" s="603">
        <v>100</v>
      </c>
    </row>
    <row r="87" spans="1:8" ht="22.5" x14ac:dyDescent="0.2">
      <c r="A87" s="775">
        <v>6303042616</v>
      </c>
      <c r="B87" s="784" t="s">
        <v>1258</v>
      </c>
      <c r="C87" s="585">
        <v>30000000000</v>
      </c>
      <c r="D87" s="585">
        <v>30000000000</v>
      </c>
      <c r="E87" s="585">
        <v>30000000000</v>
      </c>
      <c r="F87" s="585">
        <v>30000000000</v>
      </c>
      <c r="G87" s="585">
        <v>100</v>
      </c>
      <c r="H87" s="603">
        <v>100</v>
      </c>
    </row>
    <row r="88" spans="1:8" ht="22.5" x14ac:dyDescent="0.2">
      <c r="A88" s="775">
        <v>63030450616</v>
      </c>
      <c r="B88" s="784" t="s">
        <v>1257</v>
      </c>
      <c r="C88" s="585">
        <v>180000000000</v>
      </c>
      <c r="D88" s="585">
        <v>180000000000</v>
      </c>
      <c r="E88" s="585">
        <v>180000000000</v>
      </c>
      <c r="F88" s="585">
        <v>180000000000</v>
      </c>
      <c r="G88" s="585">
        <v>100</v>
      </c>
      <c r="H88" s="603">
        <v>100</v>
      </c>
    </row>
    <row r="89" spans="1:8" ht="22.5" x14ac:dyDescent="0.2">
      <c r="A89" s="775">
        <v>6303045116</v>
      </c>
      <c r="B89" s="784" t="s">
        <v>481</v>
      </c>
      <c r="C89" s="585">
        <v>99732325587</v>
      </c>
      <c r="D89" s="585">
        <v>85275554917.059998</v>
      </c>
      <c r="E89" s="585">
        <v>85275554917.059998</v>
      </c>
      <c r="F89" s="585">
        <v>85259465936.559998</v>
      </c>
      <c r="G89" s="585">
        <v>85.504428393852251</v>
      </c>
      <c r="H89" s="603">
        <v>85.488296231681844</v>
      </c>
    </row>
    <row r="90" spans="1:8" ht="22.5" x14ac:dyDescent="0.2">
      <c r="A90" s="775">
        <v>6303045216</v>
      </c>
      <c r="B90" s="784" t="s">
        <v>482</v>
      </c>
      <c r="C90" s="585">
        <v>9222600798</v>
      </c>
      <c r="D90" s="585">
        <v>2913225877</v>
      </c>
      <c r="E90" s="585">
        <v>2913225877</v>
      </c>
      <c r="F90" s="585">
        <v>2913225877</v>
      </c>
      <c r="G90" s="585">
        <v>31.587899561171049</v>
      </c>
      <c r="H90" s="603">
        <v>31.587899561171049</v>
      </c>
    </row>
    <row r="91" spans="1:8" ht="22.5" x14ac:dyDescent="0.2">
      <c r="A91" s="775">
        <v>6303045316</v>
      </c>
      <c r="B91" s="784" t="s">
        <v>483</v>
      </c>
      <c r="C91" s="585">
        <v>13734093842</v>
      </c>
      <c r="D91" s="585">
        <v>1913068748</v>
      </c>
      <c r="E91" s="585">
        <v>1913068748</v>
      </c>
      <c r="F91" s="585">
        <v>1913068748</v>
      </c>
      <c r="G91" s="585">
        <v>13.929340879772328</v>
      </c>
      <c r="H91" s="603">
        <v>13.929340879772328</v>
      </c>
    </row>
    <row r="92" spans="1:8" ht="22.5" x14ac:dyDescent="0.2">
      <c r="A92" s="775">
        <v>6303045416</v>
      </c>
      <c r="B92" s="784" t="s">
        <v>1256</v>
      </c>
      <c r="C92" s="585">
        <v>40447491069</v>
      </c>
      <c r="D92" s="585">
        <v>40019436727</v>
      </c>
      <c r="E92" s="585">
        <v>40019436727</v>
      </c>
      <c r="F92" s="585">
        <v>22673308266</v>
      </c>
      <c r="G92" s="585">
        <v>98.941703599687372</v>
      </c>
      <c r="H92" s="603">
        <v>56.056154947463256</v>
      </c>
    </row>
    <row r="93" spans="1:8" ht="22.5" x14ac:dyDescent="0.2">
      <c r="A93" s="775">
        <v>6303045416001</v>
      </c>
      <c r="B93" s="784" t="s">
        <v>1255</v>
      </c>
      <c r="C93" s="585">
        <v>40000000000</v>
      </c>
      <c r="D93" s="585">
        <v>40000000000</v>
      </c>
      <c r="E93" s="585">
        <v>40000000000</v>
      </c>
      <c r="F93" s="585">
        <v>22653871539</v>
      </c>
      <c r="G93" s="585">
        <v>100</v>
      </c>
      <c r="H93" s="603">
        <v>56.634678847499998</v>
      </c>
    </row>
    <row r="94" spans="1:8" ht="22.5" x14ac:dyDescent="0.2">
      <c r="A94" s="775">
        <v>6303045416002</v>
      </c>
      <c r="B94" s="784" t="s">
        <v>485</v>
      </c>
      <c r="C94" s="585">
        <v>447491069</v>
      </c>
      <c r="D94" s="585">
        <v>19436727</v>
      </c>
      <c r="E94" s="585">
        <v>19436727</v>
      </c>
      <c r="F94" s="585">
        <v>19436727</v>
      </c>
      <c r="G94" s="585">
        <v>4.3434893669352759</v>
      </c>
      <c r="H94" s="603">
        <v>4.3434893669352759</v>
      </c>
    </row>
    <row r="95" spans="1:8" ht="22.5" x14ac:dyDescent="0.2">
      <c r="A95" s="775">
        <v>6303045516</v>
      </c>
      <c r="B95" s="784" t="s">
        <v>1254</v>
      </c>
      <c r="C95" s="585">
        <v>3002506279</v>
      </c>
      <c r="D95" s="585">
        <v>1936297597</v>
      </c>
      <c r="E95" s="585">
        <v>1936297597</v>
      </c>
      <c r="F95" s="585">
        <v>1936297597</v>
      </c>
      <c r="G95" s="585">
        <v>64.489377109475811</v>
      </c>
      <c r="H95" s="603">
        <v>64.489377109475811</v>
      </c>
    </row>
    <row r="96" spans="1:8" ht="22.5" x14ac:dyDescent="0.2">
      <c r="A96" s="775">
        <v>6303045616</v>
      </c>
      <c r="B96" s="784" t="s">
        <v>1253</v>
      </c>
      <c r="C96" s="585">
        <v>10246477800</v>
      </c>
      <c r="D96" s="585">
        <v>5615255952.7399998</v>
      </c>
      <c r="E96" s="585">
        <v>5615255952.7399998</v>
      </c>
      <c r="F96" s="585">
        <v>5007853703.0699997</v>
      </c>
      <c r="G96" s="585">
        <v>54.801816412855544</v>
      </c>
      <c r="H96" s="603">
        <v>48.873903802046001</v>
      </c>
    </row>
    <row r="97" spans="1:10" x14ac:dyDescent="0.2">
      <c r="A97" s="775">
        <v>6303045616001</v>
      </c>
      <c r="B97" s="784" t="s">
        <v>383</v>
      </c>
      <c r="C97" s="585">
        <v>313381264</v>
      </c>
      <c r="D97" s="585">
        <v>79242477.769999996</v>
      </c>
      <c r="E97" s="585">
        <v>79242477.770000011</v>
      </c>
      <c r="F97" s="585">
        <v>59980617.469999999</v>
      </c>
      <c r="G97" s="585">
        <v>25.286284431477696</v>
      </c>
      <c r="H97" s="603">
        <v>19.139822433672997</v>
      </c>
    </row>
    <row r="98" spans="1:10" ht="22.5" x14ac:dyDescent="0.2">
      <c r="A98" s="775">
        <v>6303045616002</v>
      </c>
      <c r="B98" s="784" t="s">
        <v>698</v>
      </c>
      <c r="C98" s="585">
        <v>389195</v>
      </c>
      <c r="D98" s="585">
        <v>171612</v>
      </c>
      <c r="E98" s="585">
        <v>171612</v>
      </c>
      <c r="F98" s="585">
        <v>0</v>
      </c>
      <c r="G98" s="585">
        <v>44.094091650714937</v>
      </c>
      <c r="H98" s="603">
        <v>0</v>
      </c>
    </row>
    <row r="99" spans="1:10" ht="22.5" x14ac:dyDescent="0.2">
      <c r="A99" s="775">
        <v>6303045616003</v>
      </c>
      <c r="B99" s="784" t="s">
        <v>1253</v>
      </c>
      <c r="C99" s="585">
        <v>600177920</v>
      </c>
      <c r="D99" s="585">
        <v>600177920</v>
      </c>
      <c r="E99" s="585">
        <v>600177920</v>
      </c>
      <c r="F99" s="585">
        <v>600177920</v>
      </c>
      <c r="G99" s="585">
        <v>100</v>
      </c>
      <c r="H99" s="603">
        <v>100</v>
      </c>
    </row>
    <row r="100" spans="1:10" x14ac:dyDescent="0.2">
      <c r="A100" s="775">
        <v>6303045616004</v>
      </c>
      <c r="B100" s="784" t="s">
        <v>386</v>
      </c>
      <c r="C100" s="585">
        <v>67357842</v>
      </c>
      <c r="D100" s="585">
        <v>67357842</v>
      </c>
      <c r="E100" s="585">
        <v>67357842</v>
      </c>
      <c r="F100" s="585">
        <v>60969191.820000008</v>
      </c>
      <c r="G100" s="585">
        <v>100</v>
      </c>
      <c r="H100" s="603">
        <v>90.515357989051978</v>
      </c>
    </row>
    <row r="101" spans="1:10" x14ac:dyDescent="0.2">
      <c r="A101" s="775">
        <v>6303045616005</v>
      </c>
      <c r="B101" s="784" t="s">
        <v>450</v>
      </c>
      <c r="C101" s="585">
        <v>9265171579</v>
      </c>
      <c r="D101" s="585">
        <v>4868306100.9700003</v>
      </c>
      <c r="E101" s="585">
        <v>4868306100.9700003</v>
      </c>
      <c r="F101" s="585">
        <v>4286725973.7799997</v>
      </c>
      <c r="G101" s="585">
        <v>52.544154843330404</v>
      </c>
      <c r="H101" s="603">
        <v>46.267097562403379</v>
      </c>
    </row>
    <row r="102" spans="1:10" ht="22.5" x14ac:dyDescent="0.2">
      <c r="A102" s="775">
        <v>63030457116</v>
      </c>
      <c r="B102" s="784" t="s">
        <v>1252</v>
      </c>
      <c r="C102" s="585">
        <v>52764053614</v>
      </c>
      <c r="D102" s="585">
        <v>52764053614</v>
      </c>
      <c r="E102" s="585">
        <v>52764053614</v>
      </c>
      <c r="F102" s="585">
        <v>52764053614</v>
      </c>
      <c r="G102" s="585">
        <v>100</v>
      </c>
      <c r="H102" s="603">
        <v>100</v>
      </c>
    </row>
    <row r="103" spans="1:10" ht="23.25" thickBot="1" x14ac:dyDescent="0.25">
      <c r="A103" s="775">
        <v>6303045716</v>
      </c>
      <c r="B103" s="784" t="s">
        <v>1251</v>
      </c>
      <c r="C103" s="585">
        <v>25000000000</v>
      </c>
      <c r="D103" s="585">
        <v>25000000000</v>
      </c>
      <c r="E103" s="585">
        <v>25000000000</v>
      </c>
      <c r="F103" s="585">
        <v>0</v>
      </c>
      <c r="G103" s="585">
        <v>100</v>
      </c>
      <c r="H103" s="773">
        <v>0</v>
      </c>
    </row>
    <row r="104" spans="1:10" ht="13.5" thickBot="1" x14ac:dyDescent="0.25">
      <c r="A104" s="783"/>
      <c r="B104" s="818" t="s">
        <v>97</v>
      </c>
      <c r="C104" s="587">
        <v>1226150000000</v>
      </c>
      <c r="D104" s="772">
        <v>1187419220044.8</v>
      </c>
      <c r="E104" s="772">
        <v>1187419220044.8</v>
      </c>
      <c r="F104" s="772">
        <v>1144389412464.6299</v>
      </c>
      <c r="G104" s="769">
        <v>96.841269016417243</v>
      </c>
      <c r="H104" s="771">
        <v>93.331926148075667</v>
      </c>
    </row>
    <row r="105" spans="1:10" ht="13.5" thickBot="1" x14ac:dyDescent="0.25">
      <c r="A105" s="819"/>
      <c r="B105" s="820" t="s">
        <v>764</v>
      </c>
      <c r="C105" s="815">
        <v>19363312848034.898</v>
      </c>
      <c r="D105" s="770" t="s">
        <v>1250</v>
      </c>
      <c r="E105" s="770" t="s">
        <v>1249</v>
      </c>
      <c r="F105" s="770" t="s">
        <v>1248</v>
      </c>
      <c r="G105" s="769">
        <v>92.06</v>
      </c>
      <c r="H105" s="768">
        <v>88.458199464672788</v>
      </c>
    </row>
    <row r="106" spans="1:10" x14ac:dyDescent="0.2">
      <c r="G106" s="766"/>
    </row>
    <row r="107" spans="1:10" s="622" customFormat="1" x14ac:dyDescent="0.2">
      <c r="J107" s="821"/>
    </row>
    <row r="108" spans="1:10" s="622" customFormat="1" ht="13.5" customHeight="1" x14ac:dyDescent="0.2">
      <c r="J108" s="821"/>
    </row>
    <row r="109" spans="1:10" s="622" customFormat="1" x14ac:dyDescent="0.2">
      <c r="C109" s="822"/>
      <c r="J109" s="821"/>
    </row>
    <row r="110" spans="1:10" s="622" customFormat="1" x14ac:dyDescent="0.2">
      <c r="J110" s="821"/>
    </row>
    <row r="111" spans="1:10" s="622" customFormat="1" x14ac:dyDescent="0.2">
      <c r="C111" s="822"/>
      <c r="J111" s="821"/>
    </row>
    <row r="112" spans="1:10" s="622" customFormat="1" x14ac:dyDescent="0.2">
      <c r="J112" s="821"/>
    </row>
    <row r="113" spans="10:10" s="622" customFormat="1" ht="39.75" customHeight="1" x14ac:dyDescent="0.2">
      <c r="J113" s="821"/>
    </row>
    <row r="114" spans="10:10" s="622" customFormat="1" x14ac:dyDescent="0.2">
      <c r="J114" s="821"/>
    </row>
    <row r="115" spans="10:10" s="622" customFormat="1" x14ac:dyDescent="0.2">
      <c r="J115" s="821"/>
    </row>
    <row r="116" spans="10:10" s="622" customFormat="1" x14ac:dyDescent="0.2">
      <c r="J116" s="821"/>
    </row>
    <row r="117" spans="10:10" s="622" customFormat="1" x14ac:dyDescent="0.2">
      <c r="J117" s="821"/>
    </row>
    <row r="118" spans="10:10" s="622" customFormat="1" ht="44.25" customHeight="1" x14ac:dyDescent="0.2">
      <c r="J118" s="821"/>
    </row>
    <row r="119" spans="10:10" s="622" customFormat="1" ht="15" customHeight="1" x14ac:dyDescent="0.2">
      <c r="J119" s="821"/>
    </row>
    <row r="120" spans="10:10" s="622" customFormat="1" ht="12.75" customHeight="1" x14ac:dyDescent="0.2">
      <c r="J120" s="821"/>
    </row>
    <row r="121" spans="10:10" s="622" customFormat="1" x14ac:dyDescent="0.2">
      <c r="J121" s="821"/>
    </row>
    <row r="122" spans="10:10" s="622" customFormat="1" x14ac:dyDescent="0.2">
      <c r="J122" s="821"/>
    </row>
    <row r="123" spans="10:10" s="622" customFormat="1" x14ac:dyDescent="0.2">
      <c r="J123" s="821"/>
    </row>
    <row r="124" spans="10:10" s="622" customFormat="1" x14ac:dyDescent="0.2">
      <c r="J124" s="821"/>
    </row>
    <row r="125" spans="10:10" s="622" customFormat="1" x14ac:dyDescent="0.2">
      <c r="J125" s="821"/>
    </row>
    <row r="126" spans="10:10" s="622" customFormat="1" x14ac:dyDescent="0.2">
      <c r="J126" s="821"/>
    </row>
    <row r="127" spans="10:10" s="622" customFormat="1" x14ac:dyDescent="0.2">
      <c r="J127" s="821"/>
    </row>
    <row r="128" spans="10:10" s="622" customFormat="1" x14ac:dyDescent="0.2">
      <c r="J128" s="821"/>
    </row>
    <row r="129" spans="10:10" s="622" customFormat="1" x14ac:dyDescent="0.2">
      <c r="J129" s="821"/>
    </row>
    <row r="130" spans="10:10" s="622" customFormat="1" ht="18" customHeight="1" x14ac:dyDescent="0.2">
      <c r="J130" s="821"/>
    </row>
    <row r="131" spans="10:10" s="622" customFormat="1" x14ac:dyDescent="0.2">
      <c r="J131" s="821"/>
    </row>
    <row r="132" spans="10:10" s="622" customFormat="1" x14ac:dyDescent="0.2">
      <c r="J132" s="821"/>
    </row>
    <row r="133" spans="10:10" s="622" customFormat="1" x14ac:dyDescent="0.2">
      <c r="J133" s="821"/>
    </row>
    <row r="134" spans="10:10" s="622" customFormat="1" x14ac:dyDescent="0.2">
      <c r="J134" s="821"/>
    </row>
  </sheetData>
  <mergeCells count="6">
    <mergeCell ref="A1:H1"/>
    <mergeCell ref="A2:H2"/>
    <mergeCell ref="A3:H3"/>
    <mergeCell ref="A4:H4"/>
    <mergeCell ref="G7:H7"/>
    <mergeCell ref="D7:F7"/>
  </mergeCells>
  <pageMargins left="0" right="0" top="0.78740157480314965" bottom="0" header="0.39370078740157483" footer="0"/>
  <pageSetup scale="50" orientation="landscape" r:id="rId1"/>
  <headerFooter alignWithMargins="0"/>
  <rowBreaks count="2" manualBreakCount="2">
    <brk id="45" max="61" man="1"/>
    <brk id="94" max="54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D82A4-BD22-4A9F-95EB-1AFD1E0394DC}">
  <dimension ref="A3:E63"/>
  <sheetViews>
    <sheetView topLeftCell="A34" workbookViewId="0">
      <selection activeCell="E1" sqref="E1:E1048576"/>
    </sheetView>
  </sheetViews>
  <sheetFormatPr baseColWidth="10" defaultRowHeight="12" x14ac:dyDescent="0.2"/>
  <cols>
    <col min="1" max="1" width="10" style="704" bestFit="1" customWidth="1"/>
    <col min="2" max="2" width="42" style="704" customWidth="1"/>
    <col min="3" max="3" width="25.140625" style="710" customWidth="1"/>
    <col min="4" max="4" width="19.28515625" style="710" bestFit="1" customWidth="1"/>
    <col min="5" max="5" width="19.28515625" style="827" bestFit="1" customWidth="1"/>
    <col min="6" max="16384" width="11.42578125" style="704"/>
  </cols>
  <sheetData>
    <row r="3" spans="1:5" s="699" customFormat="1" ht="36" x14ac:dyDescent="0.2">
      <c r="A3" s="696" t="s">
        <v>488</v>
      </c>
      <c r="B3" s="696" t="s">
        <v>489</v>
      </c>
      <c r="C3" s="697" t="s">
        <v>406</v>
      </c>
      <c r="D3" s="698" t="s">
        <v>794</v>
      </c>
      <c r="E3" s="823" t="s">
        <v>9</v>
      </c>
    </row>
    <row r="4" spans="1:5" x14ac:dyDescent="0.2">
      <c r="A4" s="700"/>
      <c r="B4" s="701" t="s">
        <v>25</v>
      </c>
      <c r="C4" s="702"/>
      <c r="D4" s="703"/>
      <c r="E4" s="824"/>
    </row>
    <row r="5" spans="1:5" ht="24" x14ac:dyDescent="0.2">
      <c r="A5" s="705">
        <v>600210101</v>
      </c>
      <c r="B5" s="705" t="s">
        <v>177</v>
      </c>
      <c r="C5" s="706">
        <v>10449232327091</v>
      </c>
      <c r="D5" s="707">
        <v>9712683285014</v>
      </c>
      <c r="E5" s="825">
        <v>0.92951165989798112</v>
      </c>
    </row>
    <row r="6" spans="1:5" ht="24" x14ac:dyDescent="0.2">
      <c r="A6" s="705">
        <v>600210102</v>
      </c>
      <c r="B6" s="705" t="s">
        <v>178</v>
      </c>
      <c r="C6" s="706">
        <v>3334767354039</v>
      </c>
      <c r="D6" s="707">
        <v>3337281533357.8999</v>
      </c>
      <c r="E6" s="825">
        <v>1.0007539294505372</v>
      </c>
    </row>
    <row r="7" spans="1:5" ht="24" x14ac:dyDescent="0.2">
      <c r="A7" s="705">
        <v>600210103</v>
      </c>
      <c r="B7" s="705" t="s">
        <v>795</v>
      </c>
      <c r="C7" s="706">
        <v>59183452720</v>
      </c>
      <c r="D7" s="707">
        <v>54224238791</v>
      </c>
      <c r="E7" s="825">
        <v>0.9162060727943282</v>
      </c>
    </row>
    <row r="8" spans="1:5" ht="36" x14ac:dyDescent="0.2">
      <c r="A8" s="705">
        <v>600210104</v>
      </c>
      <c r="B8" s="705" t="s">
        <v>796</v>
      </c>
      <c r="C8" s="706">
        <v>20438571873</v>
      </c>
      <c r="D8" s="707">
        <v>13110878140</v>
      </c>
      <c r="E8" s="825">
        <v>0.64147721384192624</v>
      </c>
    </row>
    <row r="9" spans="1:5" x14ac:dyDescent="0.2">
      <c r="A9" s="705">
        <v>600210105</v>
      </c>
      <c r="B9" s="705" t="s">
        <v>797</v>
      </c>
      <c r="C9" s="706">
        <v>321795998411</v>
      </c>
      <c r="D9" s="707">
        <v>315851232413.88</v>
      </c>
      <c r="E9" s="825">
        <v>0.98152628986539692</v>
      </c>
    </row>
    <row r="10" spans="1:5" x14ac:dyDescent="0.2">
      <c r="A10" s="705">
        <v>600210106</v>
      </c>
      <c r="B10" s="705" t="s">
        <v>798</v>
      </c>
      <c r="C10" s="706">
        <v>39198324180</v>
      </c>
      <c r="D10" s="707">
        <v>38731433483.449997</v>
      </c>
      <c r="E10" s="825">
        <v>0.98808901384645875</v>
      </c>
    </row>
    <row r="11" spans="1:5" x14ac:dyDescent="0.2">
      <c r="A11" s="705">
        <v>600210107</v>
      </c>
      <c r="B11" s="705" t="s">
        <v>799</v>
      </c>
      <c r="C11" s="706">
        <v>38591248451</v>
      </c>
      <c r="D11" s="707">
        <v>40853634614.43</v>
      </c>
      <c r="E11" s="825">
        <v>1.0586243320503765</v>
      </c>
    </row>
    <row r="12" spans="1:5" x14ac:dyDescent="0.2">
      <c r="A12" s="705">
        <v>600210108</v>
      </c>
      <c r="B12" s="705" t="s">
        <v>800</v>
      </c>
      <c r="C12" s="706">
        <v>0</v>
      </c>
      <c r="D12" s="707">
        <v>0</v>
      </c>
      <c r="E12" s="825">
        <v>0</v>
      </c>
    </row>
    <row r="13" spans="1:5" ht="24" x14ac:dyDescent="0.2">
      <c r="A13" s="705">
        <v>600210109</v>
      </c>
      <c r="B13" s="705" t="s">
        <v>801</v>
      </c>
      <c r="C13" s="706">
        <v>38591248451</v>
      </c>
      <c r="D13" s="707">
        <v>5663217257.9499998</v>
      </c>
      <c r="E13" s="825">
        <v>0.14674874447611325</v>
      </c>
    </row>
    <row r="14" spans="1:5" x14ac:dyDescent="0.2">
      <c r="A14" s="705">
        <v>600210113</v>
      </c>
      <c r="B14" s="705" t="s">
        <v>802</v>
      </c>
      <c r="C14" s="706">
        <v>0</v>
      </c>
      <c r="D14" s="707">
        <v>56252676355.059998</v>
      </c>
      <c r="E14" s="825">
        <v>0</v>
      </c>
    </row>
    <row r="15" spans="1:5" ht="24" x14ac:dyDescent="0.2">
      <c r="A15" s="705">
        <v>600210115</v>
      </c>
      <c r="B15" s="705" t="s">
        <v>803</v>
      </c>
      <c r="C15" s="706">
        <v>496940818181</v>
      </c>
      <c r="D15" s="707">
        <v>496940818181</v>
      </c>
      <c r="E15" s="825">
        <v>1</v>
      </c>
    </row>
    <row r="16" spans="1:5" x14ac:dyDescent="0.2">
      <c r="A16" s="705">
        <v>600210117</v>
      </c>
      <c r="B16" s="705" t="s">
        <v>804</v>
      </c>
      <c r="C16" s="706">
        <v>109277423252</v>
      </c>
      <c r="D16" s="707">
        <v>0</v>
      </c>
      <c r="E16" s="825">
        <v>0</v>
      </c>
    </row>
    <row r="17" spans="1:5" ht="24" x14ac:dyDescent="0.2">
      <c r="A17" s="705">
        <v>600210118</v>
      </c>
      <c r="B17" s="705" t="s">
        <v>805</v>
      </c>
      <c r="C17" s="706">
        <v>0</v>
      </c>
      <c r="D17" s="707">
        <v>0</v>
      </c>
      <c r="E17" s="825">
        <v>0</v>
      </c>
    </row>
    <row r="18" spans="1:5" s="699" customFormat="1" x14ac:dyDescent="0.2">
      <c r="A18" s="701"/>
      <c r="B18" s="696" t="s">
        <v>97</v>
      </c>
      <c r="C18" s="708">
        <v>14908016766649</v>
      </c>
      <c r="D18" s="708">
        <v>14071592947608.67</v>
      </c>
      <c r="E18" s="826">
        <v>0.94389436018669437</v>
      </c>
    </row>
    <row r="19" spans="1:5" x14ac:dyDescent="0.2">
      <c r="A19" s="700"/>
      <c r="B19" s="701" t="s">
        <v>31</v>
      </c>
      <c r="C19" s="702"/>
      <c r="D19" s="703"/>
      <c r="E19" s="824"/>
    </row>
    <row r="20" spans="1:5" ht="24" x14ac:dyDescent="0.2">
      <c r="A20" s="705">
        <v>600210201</v>
      </c>
      <c r="B20" s="705" t="s">
        <v>806</v>
      </c>
      <c r="C20" s="706">
        <v>303015096505</v>
      </c>
      <c r="D20" s="707">
        <v>303000000000</v>
      </c>
      <c r="E20" s="825">
        <v>0.99995017903340755</v>
      </c>
    </row>
    <row r="21" spans="1:5" ht="24" x14ac:dyDescent="0.2">
      <c r="A21" s="705">
        <v>600210203</v>
      </c>
      <c r="B21" s="705" t="s">
        <v>807</v>
      </c>
      <c r="C21" s="706">
        <v>512582000000</v>
      </c>
      <c r="D21" s="707">
        <v>865944122496.09998</v>
      </c>
      <c r="E21" s="825">
        <v>1.6893767680021927</v>
      </c>
    </row>
    <row r="22" spans="1:5" ht="24" x14ac:dyDescent="0.2">
      <c r="A22" s="705">
        <v>600210204</v>
      </c>
      <c r="B22" s="705" t="s">
        <v>808</v>
      </c>
      <c r="C22" s="706">
        <v>103779178539</v>
      </c>
      <c r="D22" s="707">
        <v>117612839096.09</v>
      </c>
      <c r="E22" s="825">
        <v>1.1332989984295485</v>
      </c>
    </row>
    <row r="23" spans="1:5" x14ac:dyDescent="0.2">
      <c r="A23" s="705">
        <v>600210205</v>
      </c>
      <c r="B23" s="705" t="s">
        <v>809</v>
      </c>
      <c r="C23" s="706">
        <v>2764965565</v>
      </c>
      <c r="D23" s="707">
        <v>6459244116</v>
      </c>
      <c r="E23" s="825">
        <v>2.3361029149019439</v>
      </c>
    </row>
    <row r="24" spans="1:5" x14ac:dyDescent="0.2">
      <c r="A24" s="705">
        <v>600210206</v>
      </c>
      <c r="B24" s="705" t="s">
        <v>309</v>
      </c>
      <c r="C24" s="706">
        <v>34893817960</v>
      </c>
      <c r="D24" s="707">
        <v>142993095963.81</v>
      </c>
      <c r="E24" s="825">
        <v>4.0979492736429117</v>
      </c>
    </row>
    <row r="25" spans="1:5" x14ac:dyDescent="0.2">
      <c r="A25" s="705">
        <v>600210207</v>
      </c>
      <c r="B25" s="705" t="s">
        <v>810</v>
      </c>
      <c r="C25" s="706">
        <v>1023534677</v>
      </c>
      <c r="D25" s="707">
        <v>140851152.27000001</v>
      </c>
      <c r="E25" s="825">
        <v>0.13761248684102964</v>
      </c>
    </row>
    <row r="26" spans="1:5" x14ac:dyDescent="0.2">
      <c r="A26" s="705">
        <v>600210208</v>
      </c>
      <c r="B26" s="705" t="s">
        <v>353</v>
      </c>
      <c r="C26" s="706">
        <v>363875639411</v>
      </c>
      <c r="D26" s="707">
        <v>363875639411</v>
      </c>
      <c r="E26" s="825">
        <v>1</v>
      </c>
    </row>
    <row r="27" spans="1:5" ht="24" x14ac:dyDescent="0.2">
      <c r="A27" s="705">
        <v>600210209</v>
      </c>
      <c r="B27" s="705" t="s">
        <v>811</v>
      </c>
      <c r="C27" s="706">
        <v>127774450919</v>
      </c>
      <c r="D27" s="707">
        <v>155682716867.85001</v>
      </c>
      <c r="E27" s="825">
        <v>1.2184182029202526</v>
      </c>
    </row>
    <row r="28" spans="1:5" x14ac:dyDescent="0.2">
      <c r="A28" s="705">
        <v>600210210</v>
      </c>
      <c r="B28" s="705" t="s">
        <v>812</v>
      </c>
      <c r="C28" s="706">
        <v>984353316424</v>
      </c>
      <c r="D28" s="707">
        <v>984353316424</v>
      </c>
      <c r="E28" s="825">
        <v>1</v>
      </c>
    </row>
    <row r="29" spans="1:5" x14ac:dyDescent="0.2">
      <c r="A29" s="705">
        <v>600210212</v>
      </c>
      <c r="B29" s="705" t="s">
        <v>813</v>
      </c>
      <c r="C29" s="706">
        <v>0</v>
      </c>
      <c r="D29" s="707">
        <v>119724120943.62</v>
      </c>
      <c r="E29" s="825">
        <v>0</v>
      </c>
    </row>
    <row r="30" spans="1:5" x14ac:dyDescent="0.2">
      <c r="A30" s="705">
        <v>600210213</v>
      </c>
      <c r="B30" s="705" t="s">
        <v>802</v>
      </c>
      <c r="C30" s="706">
        <v>0</v>
      </c>
      <c r="D30" s="707">
        <v>26005757188.220001</v>
      </c>
      <c r="E30" s="825">
        <v>0</v>
      </c>
    </row>
    <row r="31" spans="1:5" ht="24" x14ac:dyDescent="0.2">
      <c r="A31" s="705">
        <v>600210215</v>
      </c>
      <c r="B31" s="705" t="s">
        <v>814</v>
      </c>
      <c r="C31" s="706">
        <v>555351721331</v>
      </c>
      <c r="D31" s="707">
        <v>338434598257.09998</v>
      </c>
      <c r="E31" s="825">
        <v>0.60940586885367132</v>
      </c>
    </row>
    <row r="32" spans="1:5" ht="24" x14ac:dyDescent="0.2">
      <c r="A32" s="705">
        <v>600210218</v>
      </c>
      <c r="B32" s="705" t="s">
        <v>815</v>
      </c>
      <c r="C32" s="706">
        <v>184597359792</v>
      </c>
      <c r="D32" s="707">
        <v>189303292026.76999</v>
      </c>
      <c r="E32" s="825">
        <v>1.0254929552625915</v>
      </c>
    </row>
    <row r="33" spans="1:5" s="699" customFormat="1" x14ac:dyDescent="0.2">
      <c r="A33" s="701"/>
      <c r="B33" s="696" t="s">
        <v>97</v>
      </c>
      <c r="C33" s="708">
        <v>3174011081123</v>
      </c>
      <c r="D33" s="708">
        <v>3613529593942.8306</v>
      </c>
      <c r="E33" s="826">
        <v>1.1384741582768274</v>
      </c>
    </row>
    <row r="34" spans="1:5" x14ac:dyDescent="0.2">
      <c r="A34" s="700"/>
      <c r="B34" s="701" t="s">
        <v>15</v>
      </c>
      <c r="C34" s="702"/>
      <c r="D34" s="703"/>
      <c r="E34" s="824"/>
    </row>
    <row r="35" spans="1:5" ht="24" x14ac:dyDescent="0.2">
      <c r="A35" s="705">
        <v>600210301</v>
      </c>
      <c r="B35" s="705" t="s">
        <v>816</v>
      </c>
      <c r="C35" s="706">
        <v>357660676366</v>
      </c>
      <c r="D35" s="707">
        <v>332771068416</v>
      </c>
      <c r="E35" s="825">
        <v>0.93040999585727435</v>
      </c>
    </row>
    <row r="36" spans="1:5" ht="24" x14ac:dyDescent="0.2">
      <c r="A36" s="705">
        <v>600210302</v>
      </c>
      <c r="B36" s="705" t="s">
        <v>817</v>
      </c>
      <c r="C36" s="706">
        <v>94034672269</v>
      </c>
      <c r="D36" s="707">
        <v>132002174678.06</v>
      </c>
      <c r="E36" s="825">
        <v>1.4037606713877662</v>
      </c>
    </row>
    <row r="37" spans="1:5" x14ac:dyDescent="0.2">
      <c r="A37" s="705">
        <v>600210303</v>
      </c>
      <c r="B37" s="705" t="s">
        <v>198</v>
      </c>
      <c r="C37" s="706">
        <v>6627171420</v>
      </c>
      <c r="D37" s="707">
        <v>13354335269.24</v>
      </c>
      <c r="E37" s="825">
        <v>2.0150882515183226</v>
      </c>
    </row>
    <row r="38" spans="1:5" ht="24" x14ac:dyDescent="0.2">
      <c r="A38" s="705">
        <v>600210304</v>
      </c>
      <c r="B38" s="705" t="s">
        <v>818</v>
      </c>
      <c r="C38" s="706">
        <v>1400000000</v>
      </c>
      <c r="D38" s="707">
        <v>18678746918</v>
      </c>
      <c r="E38" s="825">
        <v>13.341962084285715</v>
      </c>
    </row>
    <row r="39" spans="1:5" x14ac:dyDescent="0.2">
      <c r="A39" s="705">
        <v>600210305</v>
      </c>
      <c r="B39" s="705" t="s">
        <v>819</v>
      </c>
      <c r="C39" s="706">
        <v>9789131463</v>
      </c>
      <c r="D39" s="707">
        <v>4887867003.7399998</v>
      </c>
      <c r="E39" s="825">
        <v>0.49931569743594523</v>
      </c>
    </row>
    <row r="40" spans="1:5" x14ac:dyDescent="0.2">
      <c r="A40" s="705">
        <v>600210306</v>
      </c>
      <c r="B40" s="705" t="s">
        <v>820</v>
      </c>
      <c r="C40" s="706">
        <v>0</v>
      </c>
      <c r="D40" s="707">
        <v>0</v>
      </c>
      <c r="E40" s="825">
        <v>0</v>
      </c>
    </row>
    <row r="41" spans="1:5" x14ac:dyDescent="0.2">
      <c r="A41" s="705">
        <v>600210307</v>
      </c>
      <c r="B41" s="705" t="s">
        <v>821</v>
      </c>
      <c r="C41" s="706">
        <v>237421709</v>
      </c>
      <c r="D41" s="707">
        <v>108113908.92</v>
      </c>
      <c r="E41" s="825">
        <v>0.45536656852217333</v>
      </c>
    </row>
    <row r="42" spans="1:5" x14ac:dyDescent="0.2">
      <c r="A42" s="705">
        <v>600210313</v>
      </c>
      <c r="B42" s="705" t="s">
        <v>802</v>
      </c>
      <c r="C42" s="706">
        <v>0</v>
      </c>
      <c r="D42" s="707">
        <v>5858509698.4300003</v>
      </c>
      <c r="E42" s="825">
        <v>0</v>
      </c>
    </row>
    <row r="43" spans="1:5" ht="24" x14ac:dyDescent="0.2">
      <c r="A43" s="705">
        <v>600210318</v>
      </c>
      <c r="B43" s="705" t="s">
        <v>803</v>
      </c>
      <c r="C43" s="706">
        <v>11741636363</v>
      </c>
      <c r="D43" s="707">
        <v>11741636363</v>
      </c>
      <c r="E43" s="825">
        <v>1</v>
      </c>
    </row>
    <row r="44" spans="1:5" s="699" customFormat="1" x14ac:dyDescent="0.2">
      <c r="A44" s="701"/>
      <c r="B44" s="696" t="s">
        <v>97</v>
      </c>
      <c r="C44" s="708">
        <v>481490709590</v>
      </c>
      <c r="D44" s="708">
        <v>519402452255.38995</v>
      </c>
      <c r="E44" s="826">
        <v>1.0787382641249146</v>
      </c>
    </row>
    <row r="45" spans="1:5" x14ac:dyDescent="0.2">
      <c r="A45" s="700"/>
      <c r="B45" s="701" t="s">
        <v>38</v>
      </c>
      <c r="C45" s="702"/>
      <c r="D45" s="703"/>
      <c r="E45" s="824"/>
    </row>
    <row r="46" spans="1:5" x14ac:dyDescent="0.2">
      <c r="A46" s="705">
        <v>600210401</v>
      </c>
      <c r="B46" s="705" t="s">
        <v>822</v>
      </c>
      <c r="C46" s="706">
        <v>89850405370</v>
      </c>
      <c r="D46" s="707">
        <v>239530769423.70001</v>
      </c>
      <c r="E46" s="825">
        <v>2.6658841263689674</v>
      </c>
    </row>
    <row r="47" spans="1:5" x14ac:dyDescent="0.2">
      <c r="A47" s="705">
        <v>600210402</v>
      </c>
      <c r="B47" s="705" t="s">
        <v>823</v>
      </c>
      <c r="C47" s="706">
        <v>119104025721</v>
      </c>
      <c r="D47" s="707">
        <v>579451551211.08997</v>
      </c>
      <c r="E47" s="825">
        <v>4.8650878734229313</v>
      </c>
    </row>
    <row r="48" spans="1:5" x14ac:dyDescent="0.2">
      <c r="A48" s="705">
        <v>600210403</v>
      </c>
      <c r="B48" s="705" t="s">
        <v>824</v>
      </c>
      <c r="C48" s="706">
        <v>0</v>
      </c>
      <c r="D48" s="707">
        <v>202112649.74000001</v>
      </c>
      <c r="E48" s="825">
        <v>0</v>
      </c>
    </row>
    <row r="49" spans="1:5" x14ac:dyDescent="0.2">
      <c r="A49" s="705">
        <v>600210407</v>
      </c>
      <c r="B49" s="705" t="s">
        <v>18</v>
      </c>
      <c r="C49" s="706">
        <v>0</v>
      </c>
      <c r="D49" s="707">
        <v>94867076606.850006</v>
      </c>
      <c r="E49" s="825">
        <v>0</v>
      </c>
    </row>
    <row r="50" spans="1:5" x14ac:dyDescent="0.2">
      <c r="A50" s="705">
        <v>600210408</v>
      </c>
      <c r="B50" s="705" t="s">
        <v>825</v>
      </c>
      <c r="C50" s="706">
        <v>1081063236331</v>
      </c>
      <c r="D50" s="707">
        <v>1081063236331</v>
      </c>
      <c r="E50" s="825">
        <v>1</v>
      </c>
    </row>
    <row r="51" spans="1:5" x14ac:dyDescent="0.2">
      <c r="A51" s="705">
        <v>600210412</v>
      </c>
      <c r="B51" s="705" t="s">
        <v>802</v>
      </c>
      <c r="C51" s="706">
        <v>0</v>
      </c>
      <c r="D51" s="707">
        <v>29057298162.389999</v>
      </c>
      <c r="E51" s="825">
        <v>0</v>
      </c>
    </row>
    <row r="52" spans="1:5" s="699" customFormat="1" x14ac:dyDescent="0.2">
      <c r="A52" s="701"/>
      <c r="B52" s="696" t="s">
        <v>97</v>
      </c>
      <c r="C52" s="708">
        <v>1290017667422</v>
      </c>
      <c r="D52" s="708">
        <v>2024172044384.7698</v>
      </c>
      <c r="E52" s="826">
        <v>1.5691041258604776</v>
      </c>
    </row>
    <row r="53" spans="1:5" x14ac:dyDescent="0.2">
      <c r="A53" s="700"/>
      <c r="B53" s="701" t="s">
        <v>573</v>
      </c>
      <c r="C53" s="702"/>
      <c r="D53" s="703"/>
      <c r="E53" s="824"/>
    </row>
    <row r="54" spans="1:5" x14ac:dyDescent="0.2">
      <c r="A54" s="705">
        <v>600210501</v>
      </c>
      <c r="B54" s="705" t="s">
        <v>826</v>
      </c>
      <c r="C54" s="706">
        <v>122654915094</v>
      </c>
      <c r="D54" s="707">
        <v>0</v>
      </c>
      <c r="E54" s="825">
        <v>0</v>
      </c>
    </row>
    <row r="55" spans="1:5" ht="24" x14ac:dyDescent="0.2">
      <c r="A55" s="705">
        <v>600210502</v>
      </c>
      <c r="B55" s="705" t="s">
        <v>827</v>
      </c>
      <c r="C55" s="706">
        <v>0</v>
      </c>
      <c r="D55" s="707">
        <v>0</v>
      </c>
      <c r="E55" s="825">
        <v>0</v>
      </c>
    </row>
    <row r="56" spans="1:5" ht="24" x14ac:dyDescent="0.2">
      <c r="A56" s="705">
        <v>600210503</v>
      </c>
      <c r="B56" s="705" t="s">
        <v>828</v>
      </c>
      <c r="C56" s="706">
        <v>0</v>
      </c>
      <c r="D56" s="707">
        <v>0</v>
      </c>
      <c r="E56" s="825">
        <v>0</v>
      </c>
    </row>
    <row r="57" spans="1:5" ht="24" x14ac:dyDescent="0.2">
      <c r="A57" s="705">
        <v>600210504</v>
      </c>
      <c r="B57" s="705" t="s">
        <v>829</v>
      </c>
      <c r="C57" s="706">
        <v>0</v>
      </c>
      <c r="D57" s="707">
        <v>0</v>
      </c>
      <c r="E57" s="825">
        <v>0</v>
      </c>
    </row>
    <row r="58" spans="1:5" s="699" customFormat="1" x14ac:dyDescent="0.2">
      <c r="A58" s="701"/>
      <c r="B58" s="696" t="s">
        <v>97</v>
      </c>
      <c r="C58" s="708">
        <v>122654915094</v>
      </c>
      <c r="D58" s="708">
        <v>0</v>
      </c>
      <c r="E58" s="826">
        <v>0</v>
      </c>
    </row>
    <row r="59" spans="1:5" x14ac:dyDescent="0.2">
      <c r="A59" s="700"/>
      <c r="B59" s="709"/>
      <c r="C59" s="702"/>
      <c r="D59" s="703"/>
      <c r="E59" s="824"/>
    </row>
    <row r="60" spans="1:5" s="699" customFormat="1" x14ac:dyDescent="0.2">
      <c r="A60" s="701"/>
      <c r="B60" s="696" t="s">
        <v>764</v>
      </c>
      <c r="C60" s="708">
        <v>19976191139878</v>
      </c>
      <c r="D60" s="708">
        <v>20228697038191.66</v>
      </c>
      <c r="E60" s="826">
        <v>1.0126403425230344</v>
      </c>
    </row>
    <row r="63" spans="1:5" x14ac:dyDescent="0.2">
      <c r="B63" s="699" t="s">
        <v>830</v>
      </c>
    </row>
  </sheetData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20B04-F947-4E6B-A1E2-31E7737DAA87}">
  <dimension ref="A1:H96"/>
  <sheetViews>
    <sheetView topLeftCell="A88" zoomScale="106" zoomScaleNormal="106" workbookViewId="0">
      <selection activeCell="G78" sqref="G78:H78"/>
    </sheetView>
  </sheetViews>
  <sheetFormatPr baseColWidth="10" defaultRowHeight="12" x14ac:dyDescent="0.2"/>
  <cols>
    <col min="1" max="1" width="17.85546875" style="573" customWidth="1"/>
    <col min="2" max="2" width="42.85546875" style="573" customWidth="1"/>
    <col min="3" max="6" width="23.42578125" style="572" customWidth="1"/>
    <col min="7" max="8" width="23.42578125" style="833" customWidth="1"/>
    <col min="9" max="16384" width="11.42578125" style="573"/>
  </cols>
  <sheetData>
    <row r="1" spans="1:8" s="563" customFormat="1" ht="30.75" customHeight="1" x14ac:dyDescent="0.2">
      <c r="A1" s="560" t="s">
        <v>488</v>
      </c>
      <c r="B1" s="561" t="s">
        <v>489</v>
      </c>
      <c r="C1" s="562" t="s">
        <v>406</v>
      </c>
      <c r="D1" s="565" t="s">
        <v>831</v>
      </c>
      <c r="E1" s="565" t="s">
        <v>832</v>
      </c>
      <c r="F1" s="565" t="s">
        <v>833</v>
      </c>
      <c r="G1" s="828" t="s">
        <v>1298</v>
      </c>
      <c r="H1" s="828" t="s">
        <v>1299</v>
      </c>
    </row>
    <row r="2" spans="1:8" s="568" customFormat="1" x14ac:dyDescent="0.2">
      <c r="A2" s="566"/>
      <c r="B2" s="567" t="s">
        <v>25</v>
      </c>
      <c r="C2" s="564"/>
      <c r="D2" s="564"/>
      <c r="E2" s="564"/>
      <c r="F2" s="564"/>
      <c r="G2" s="829"/>
      <c r="H2" s="829"/>
    </row>
    <row r="3" spans="1:8" ht="24" x14ac:dyDescent="0.2">
      <c r="A3" s="569">
        <v>630304810</v>
      </c>
      <c r="B3" s="570" t="s">
        <v>834</v>
      </c>
      <c r="C3" s="571">
        <v>496940818181</v>
      </c>
      <c r="D3" s="571">
        <v>364644435891</v>
      </c>
      <c r="E3" s="571">
        <v>364644435891</v>
      </c>
      <c r="F3" s="571">
        <v>364644435891</v>
      </c>
      <c r="G3" s="830">
        <v>0.73377839483128571</v>
      </c>
      <c r="H3" s="830">
        <v>0.73377839483128571</v>
      </c>
    </row>
    <row r="4" spans="1:8" x14ac:dyDescent="0.2">
      <c r="A4" s="569">
        <v>6303048101</v>
      </c>
      <c r="B4" s="570" t="s">
        <v>259</v>
      </c>
      <c r="C4" s="571">
        <v>10039023568492</v>
      </c>
      <c r="D4" s="571">
        <v>9324574262916</v>
      </c>
      <c r="E4" s="571">
        <v>9324574262916</v>
      </c>
      <c r="F4" s="571">
        <v>9324574262916</v>
      </c>
      <c r="G4" s="830">
        <v>0.92883278929453494</v>
      </c>
      <c r="H4" s="830">
        <v>0.92883278929453494</v>
      </c>
    </row>
    <row r="5" spans="1:8" ht="24" x14ac:dyDescent="0.2">
      <c r="A5" s="569">
        <v>63030481101</v>
      </c>
      <c r="B5" s="570" t="s">
        <v>835</v>
      </c>
      <c r="C5" s="571">
        <v>27377912429</v>
      </c>
      <c r="D5" s="571">
        <v>27377912429</v>
      </c>
      <c r="E5" s="571">
        <v>27377912429</v>
      </c>
      <c r="F5" s="571">
        <v>27377912429</v>
      </c>
      <c r="G5" s="830">
        <v>1</v>
      </c>
      <c r="H5" s="830">
        <v>1</v>
      </c>
    </row>
    <row r="6" spans="1:8" ht="24" x14ac:dyDescent="0.2">
      <c r="A6" s="569">
        <v>63030481216</v>
      </c>
      <c r="B6" s="570" t="s">
        <v>836</v>
      </c>
      <c r="C6" s="571">
        <v>23729471663</v>
      </c>
      <c r="D6" s="571">
        <v>23729471661</v>
      </c>
      <c r="E6" s="571">
        <v>23729471661</v>
      </c>
      <c r="F6" s="571">
        <v>23729471661</v>
      </c>
      <c r="G6" s="830">
        <v>0.99999999991571664</v>
      </c>
      <c r="H6" s="830">
        <v>0.99999999991571664</v>
      </c>
    </row>
    <row r="7" spans="1:8" x14ac:dyDescent="0.2">
      <c r="A7" s="569">
        <v>6303048201</v>
      </c>
      <c r="B7" s="570" t="s">
        <v>686</v>
      </c>
      <c r="C7" s="571">
        <v>1273842484320</v>
      </c>
      <c r="D7" s="571">
        <v>892760659315.82996</v>
      </c>
      <c r="E7" s="571">
        <v>892760659315.82996</v>
      </c>
      <c r="F7" s="571">
        <v>892760659315.82996</v>
      </c>
      <c r="G7" s="830">
        <v>0.70084070071850491</v>
      </c>
      <c r="H7" s="830">
        <v>0.70084070071850491</v>
      </c>
    </row>
    <row r="8" spans="1:8" x14ac:dyDescent="0.2">
      <c r="A8" s="569">
        <v>6303048201001</v>
      </c>
      <c r="B8" s="570" t="s">
        <v>686</v>
      </c>
      <c r="C8" s="571">
        <v>1273281135774.3101</v>
      </c>
      <c r="D8" s="571">
        <v>892251068441.82996</v>
      </c>
      <c r="E8" s="571">
        <v>892251068441.82996</v>
      </c>
      <c r="F8" s="571">
        <v>892251068441.82996</v>
      </c>
      <c r="G8" s="830">
        <v>0.70074946009408412</v>
      </c>
      <c r="H8" s="830">
        <v>0.70074946009408412</v>
      </c>
    </row>
    <row r="9" spans="1:8" ht="24" x14ac:dyDescent="0.2">
      <c r="A9" s="569">
        <v>6303048201002</v>
      </c>
      <c r="B9" s="570" t="s">
        <v>446</v>
      </c>
      <c r="C9" s="571">
        <v>561348545.69000006</v>
      </c>
      <c r="D9" s="571">
        <v>509590874</v>
      </c>
      <c r="E9" s="571">
        <v>509590874</v>
      </c>
      <c r="F9" s="571">
        <v>509590874</v>
      </c>
      <c r="G9" s="830">
        <v>0.90779762041356959</v>
      </c>
      <c r="H9" s="830">
        <v>0.90779762041356959</v>
      </c>
    </row>
    <row r="10" spans="1:8" ht="24" x14ac:dyDescent="0.2">
      <c r="A10" s="569">
        <v>6303048301</v>
      </c>
      <c r="B10" s="570" t="s">
        <v>261</v>
      </c>
      <c r="C10" s="571">
        <v>286920217897</v>
      </c>
      <c r="D10" s="571">
        <v>267192537877</v>
      </c>
      <c r="E10" s="571">
        <v>267192537877</v>
      </c>
      <c r="F10" s="571">
        <v>267192537877</v>
      </c>
      <c r="G10" s="830">
        <v>0.93124332553280742</v>
      </c>
      <c r="H10" s="830">
        <v>0.93124332553280742</v>
      </c>
    </row>
    <row r="11" spans="1:8" ht="24" x14ac:dyDescent="0.2">
      <c r="A11" s="569">
        <v>6303048401</v>
      </c>
      <c r="B11" s="570" t="s">
        <v>262</v>
      </c>
      <c r="C11" s="571">
        <v>123288540702</v>
      </c>
      <c r="D11" s="571">
        <v>120916484221</v>
      </c>
      <c r="E11" s="571">
        <v>120916484221</v>
      </c>
      <c r="F11" s="571">
        <v>120916484221</v>
      </c>
      <c r="G11" s="830">
        <v>0.98076012200733653</v>
      </c>
      <c r="H11" s="830">
        <v>0.98076012200733653</v>
      </c>
    </row>
    <row r="12" spans="1:8" ht="24" x14ac:dyDescent="0.2">
      <c r="A12" s="569">
        <v>6303048501</v>
      </c>
      <c r="B12" s="570" t="s">
        <v>447</v>
      </c>
      <c r="C12" s="571">
        <v>102384432089</v>
      </c>
      <c r="D12" s="571">
        <v>86392460956</v>
      </c>
      <c r="E12" s="571">
        <v>86392460956</v>
      </c>
      <c r="F12" s="571">
        <v>86392460956</v>
      </c>
      <c r="G12" s="830">
        <v>0.84380466046733926</v>
      </c>
      <c r="H12" s="830">
        <v>0.84380466046733926</v>
      </c>
    </row>
    <row r="13" spans="1:8" ht="24" x14ac:dyDescent="0.2">
      <c r="A13" s="569">
        <v>6303048501001</v>
      </c>
      <c r="B13" s="570" t="s">
        <v>447</v>
      </c>
      <c r="C13" s="571">
        <v>101682254906</v>
      </c>
      <c r="D13" s="571">
        <v>86038180843</v>
      </c>
      <c r="E13" s="571">
        <v>86038180843</v>
      </c>
      <c r="F13" s="571">
        <v>86038180843</v>
      </c>
      <c r="G13" s="830">
        <v>0.84614745141655112</v>
      </c>
      <c r="H13" s="830">
        <v>0.84614745141655112</v>
      </c>
    </row>
    <row r="14" spans="1:8" ht="36" x14ac:dyDescent="0.2">
      <c r="A14" s="569">
        <v>6303048501002</v>
      </c>
      <c r="B14" s="570" t="s">
        <v>448</v>
      </c>
      <c r="C14" s="571">
        <v>702177183</v>
      </c>
      <c r="D14" s="571">
        <v>354280113</v>
      </c>
      <c r="E14" s="571">
        <v>354280113</v>
      </c>
      <c r="F14" s="571">
        <v>354280113</v>
      </c>
      <c r="G14" s="830">
        <v>0.50454517973136703</v>
      </c>
      <c r="H14" s="830">
        <v>0.50454517973136703</v>
      </c>
    </row>
    <row r="15" spans="1:8" x14ac:dyDescent="0.2">
      <c r="A15" s="569">
        <v>6303048601</v>
      </c>
      <c r="B15" s="570" t="s">
        <v>263</v>
      </c>
      <c r="C15" s="571">
        <v>2179402845793</v>
      </c>
      <c r="D15" s="571">
        <v>2137443157562.74</v>
      </c>
      <c r="E15" s="571">
        <v>2137443157562.74</v>
      </c>
      <c r="F15" s="571">
        <v>2103141787424.22</v>
      </c>
      <c r="G15" s="830">
        <v>0.98074716277843876</v>
      </c>
      <c r="H15" s="830">
        <v>0.96500827806296108</v>
      </c>
    </row>
    <row r="16" spans="1:8" x14ac:dyDescent="0.2">
      <c r="A16" s="569">
        <v>6303048701</v>
      </c>
      <c r="B16" s="570" t="s">
        <v>449</v>
      </c>
      <c r="C16" s="571">
        <v>78599505859</v>
      </c>
      <c r="D16" s="571">
        <v>76717684689.940002</v>
      </c>
      <c r="E16" s="571">
        <v>76717684689.940002</v>
      </c>
      <c r="F16" s="571">
        <v>51139639101.120003</v>
      </c>
      <c r="G16" s="830">
        <v>0.976058104329106</v>
      </c>
      <c r="H16" s="830">
        <v>0.65063563113055223</v>
      </c>
    </row>
    <row r="17" spans="1:8" x14ac:dyDescent="0.2">
      <c r="A17" s="569">
        <v>6303048701001</v>
      </c>
      <c r="B17" s="570" t="s">
        <v>383</v>
      </c>
      <c r="C17" s="571">
        <v>1892975260.6800001</v>
      </c>
      <c r="D17" s="571">
        <v>1490209312.53</v>
      </c>
      <c r="E17" s="571">
        <v>1490209312.53</v>
      </c>
      <c r="F17" s="571">
        <v>1287125271.96</v>
      </c>
      <c r="G17" s="830">
        <v>0.78723126682315048</v>
      </c>
      <c r="H17" s="830">
        <v>0.67994827967146021</v>
      </c>
    </row>
    <row r="18" spans="1:8" ht="24" x14ac:dyDescent="0.2">
      <c r="A18" s="569">
        <v>6303048701002</v>
      </c>
      <c r="B18" s="570" t="s">
        <v>698</v>
      </c>
      <c r="C18" s="571">
        <v>6000000</v>
      </c>
      <c r="D18" s="571">
        <v>6000000</v>
      </c>
      <c r="E18" s="571">
        <v>6000000</v>
      </c>
      <c r="F18" s="571">
        <v>1213963.1100000001</v>
      </c>
      <c r="G18" s="830">
        <v>1</v>
      </c>
      <c r="H18" s="830">
        <v>0.20232718500000002</v>
      </c>
    </row>
    <row r="19" spans="1:8" ht="24" x14ac:dyDescent="0.2">
      <c r="A19" s="569">
        <v>6303048701003</v>
      </c>
      <c r="B19" s="570" t="s">
        <v>837</v>
      </c>
      <c r="C19" s="571">
        <v>9402957600</v>
      </c>
      <c r="D19" s="571">
        <v>9357429600</v>
      </c>
      <c r="E19" s="571">
        <v>9357429600</v>
      </c>
      <c r="F19" s="571">
        <v>7779000000</v>
      </c>
      <c r="G19" s="830">
        <v>0.99515811918581876</v>
      </c>
      <c r="H19" s="830">
        <v>0.82729289346152113</v>
      </c>
    </row>
    <row r="20" spans="1:8" x14ac:dyDescent="0.2">
      <c r="A20" s="569">
        <v>6303048701004</v>
      </c>
      <c r="B20" s="570" t="s">
        <v>386</v>
      </c>
      <c r="C20" s="571">
        <v>1238370188.3199999</v>
      </c>
      <c r="D20" s="571">
        <v>1201535519.76</v>
      </c>
      <c r="E20" s="571">
        <v>1201535519.76</v>
      </c>
      <c r="F20" s="571">
        <v>901646163.35000002</v>
      </c>
      <c r="G20" s="830">
        <v>0.97025552705692097</v>
      </c>
      <c r="H20" s="830">
        <v>0.72809097946163648</v>
      </c>
    </row>
    <row r="21" spans="1:8" x14ac:dyDescent="0.2">
      <c r="A21" s="569">
        <v>6303048701005</v>
      </c>
      <c r="B21" s="570" t="s">
        <v>450</v>
      </c>
      <c r="C21" s="571">
        <v>66059202810</v>
      </c>
      <c r="D21" s="571">
        <v>64662510257.650002</v>
      </c>
      <c r="E21" s="571">
        <v>64662510257.650002</v>
      </c>
      <c r="F21" s="571">
        <v>41170653702.699997</v>
      </c>
      <c r="G21" s="830">
        <v>0.97885695719993504</v>
      </c>
      <c r="H21" s="830">
        <v>0.62323873058406953</v>
      </c>
    </row>
    <row r="22" spans="1:8" ht="24" x14ac:dyDescent="0.2">
      <c r="A22" s="569">
        <v>6303048801</v>
      </c>
      <c r="B22" s="570" t="s">
        <v>702</v>
      </c>
      <c r="C22" s="571">
        <v>38591248451</v>
      </c>
      <c r="D22" s="571">
        <v>5663217257.9499998</v>
      </c>
      <c r="E22" s="571">
        <v>5663217257.9499998</v>
      </c>
      <c r="F22" s="571">
        <v>5663217257.9499998</v>
      </c>
      <c r="G22" s="830">
        <v>0.14674874447611325</v>
      </c>
      <c r="H22" s="830">
        <v>0.14674874447611325</v>
      </c>
    </row>
    <row r="23" spans="1:8" ht="24" x14ac:dyDescent="0.2">
      <c r="A23" s="569">
        <v>6303048901</v>
      </c>
      <c r="B23" s="574" t="s">
        <v>264</v>
      </c>
      <c r="C23" s="575">
        <v>237915720773</v>
      </c>
      <c r="D23" s="575">
        <v>164899526445</v>
      </c>
      <c r="E23" s="575">
        <v>164899526445</v>
      </c>
      <c r="F23" s="575">
        <v>164899526445</v>
      </c>
      <c r="G23" s="831">
        <v>0.69310059002924751</v>
      </c>
      <c r="H23" s="831">
        <v>0.69310059002924751</v>
      </c>
    </row>
    <row r="24" spans="1:8" s="568" customFormat="1" x14ac:dyDescent="0.2">
      <c r="A24" s="566"/>
      <c r="B24" s="576" t="s">
        <v>97</v>
      </c>
      <c r="C24" s="577">
        <v>14908016766649</v>
      </c>
      <c r="D24" s="577">
        <v>13492311811222.4</v>
      </c>
      <c r="E24" s="577">
        <v>13492311811222.4</v>
      </c>
      <c r="F24" s="577">
        <v>13432432395495.1</v>
      </c>
      <c r="G24" s="832">
        <v>0.90503733812577269</v>
      </c>
      <c r="H24" s="832">
        <v>0.90102074647145836</v>
      </c>
    </row>
    <row r="25" spans="1:8" s="568" customFormat="1" x14ac:dyDescent="0.2">
      <c r="A25" s="566"/>
      <c r="B25" s="567" t="s">
        <v>31</v>
      </c>
      <c r="C25" s="564"/>
      <c r="D25" s="564"/>
      <c r="E25" s="564"/>
      <c r="F25" s="564"/>
      <c r="G25" s="829"/>
      <c r="H25" s="829"/>
    </row>
    <row r="26" spans="1:8" ht="60" x14ac:dyDescent="0.2">
      <c r="A26" s="569">
        <v>63030471016</v>
      </c>
      <c r="B26" s="570" t="s">
        <v>838</v>
      </c>
      <c r="C26" s="571">
        <v>134499872000</v>
      </c>
      <c r="D26" s="571">
        <v>134499872000</v>
      </c>
      <c r="E26" s="571">
        <v>134499872000</v>
      </c>
      <c r="F26" s="571">
        <v>134499872000</v>
      </c>
      <c r="G26" s="830">
        <v>1</v>
      </c>
      <c r="H26" s="830">
        <v>1</v>
      </c>
    </row>
    <row r="27" spans="1:8" ht="36" x14ac:dyDescent="0.2">
      <c r="A27" s="569">
        <v>6303047111</v>
      </c>
      <c r="B27" s="570" t="s">
        <v>770</v>
      </c>
      <c r="C27" s="571">
        <v>303015096505</v>
      </c>
      <c r="D27" s="571">
        <v>207223968642.47</v>
      </c>
      <c r="E27" s="571">
        <v>207223968642.47</v>
      </c>
      <c r="F27" s="571">
        <v>207223968642.47</v>
      </c>
      <c r="G27" s="830">
        <v>0.68387341433680227</v>
      </c>
      <c r="H27" s="830">
        <v>0.68387341433680227</v>
      </c>
    </row>
    <row r="28" spans="1:8" ht="24" x14ac:dyDescent="0.2">
      <c r="A28" s="569">
        <v>63030471116</v>
      </c>
      <c r="B28" s="570" t="s">
        <v>389</v>
      </c>
      <c r="C28" s="571">
        <v>1445709412257</v>
      </c>
      <c r="D28" s="571">
        <v>864221872341.97998</v>
      </c>
      <c r="E28" s="571">
        <v>864221872341.97998</v>
      </c>
      <c r="F28" s="571">
        <v>744219638913.53003</v>
      </c>
      <c r="G28" s="830">
        <v>0.59778394262010204</v>
      </c>
      <c r="H28" s="830">
        <v>0.5147781653794975</v>
      </c>
    </row>
    <row r="29" spans="1:8" ht="48" x14ac:dyDescent="0.2">
      <c r="A29" s="569">
        <v>63030471216</v>
      </c>
      <c r="B29" s="570" t="s">
        <v>839</v>
      </c>
      <c r="C29" s="571">
        <v>420851849331</v>
      </c>
      <c r="D29" s="571">
        <v>203934726257.10001</v>
      </c>
      <c r="E29" s="571">
        <v>203934726257.10001</v>
      </c>
      <c r="F29" s="571">
        <v>203934726257.10001</v>
      </c>
      <c r="G29" s="830">
        <v>0.48457604874798904</v>
      </c>
      <c r="H29" s="830">
        <v>0.48457604874798904</v>
      </c>
    </row>
    <row r="30" spans="1:8" ht="24" x14ac:dyDescent="0.2">
      <c r="A30" s="569">
        <v>63030471516</v>
      </c>
      <c r="B30" s="570" t="s">
        <v>683</v>
      </c>
      <c r="C30" s="571">
        <v>1030297338</v>
      </c>
      <c r="D30" s="571">
        <v>1030297338</v>
      </c>
      <c r="E30" s="571">
        <v>1030297338</v>
      </c>
      <c r="F30" s="571">
        <v>1030297338</v>
      </c>
      <c r="G30" s="830">
        <v>1</v>
      </c>
      <c r="H30" s="830">
        <v>1</v>
      </c>
    </row>
    <row r="31" spans="1:8" ht="36" x14ac:dyDescent="0.2">
      <c r="A31" s="569">
        <v>63030471816</v>
      </c>
      <c r="B31" s="570" t="s">
        <v>840</v>
      </c>
      <c r="C31" s="571">
        <v>184597359792</v>
      </c>
      <c r="D31" s="571">
        <v>57375941220</v>
      </c>
      <c r="E31" s="571">
        <v>57375941220</v>
      </c>
      <c r="F31" s="571">
        <v>53941186680.889999</v>
      </c>
      <c r="G31" s="830">
        <v>0.31081669469514556</v>
      </c>
      <c r="H31" s="830">
        <v>0.2922099576162393</v>
      </c>
    </row>
    <row r="32" spans="1:8" ht="24" x14ac:dyDescent="0.2">
      <c r="A32" s="569">
        <v>6303047216</v>
      </c>
      <c r="B32" s="570" t="s">
        <v>454</v>
      </c>
      <c r="C32" s="571">
        <v>500000000</v>
      </c>
      <c r="D32" s="571">
        <v>0</v>
      </c>
      <c r="E32" s="571">
        <v>0</v>
      </c>
      <c r="F32" s="571">
        <v>0</v>
      </c>
      <c r="G32" s="830">
        <v>0</v>
      </c>
      <c r="H32" s="830">
        <v>0</v>
      </c>
    </row>
    <row r="33" spans="1:8" ht="24" x14ac:dyDescent="0.2">
      <c r="A33" s="569">
        <v>6303047316</v>
      </c>
      <c r="B33" s="570" t="s">
        <v>841</v>
      </c>
      <c r="C33" s="571">
        <v>60765452720</v>
      </c>
      <c r="D33" s="571">
        <v>55992585962</v>
      </c>
      <c r="E33" s="571">
        <v>55992585962</v>
      </c>
      <c r="F33" s="571">
        <v>55992585962</v>
      </c>
      <c r="G33" s="830">
        <v>0.92145427139343794</v>
      </c>
      <c r="H33" s="830">
        <v>0.92145427139343794</v>
      </c>
    </row>
    <row r="34" spans="1:8" ht="24" x14ac:dyDescent="0.2">
      <c r="A34" s="569">
        <v>6303047316001</v>
      </c>
      <c r="B34" s="570" t="s">
        <v>842</v>
      </c>
      <c r="C34" s="571">
        <v>58537604980</v>
      </c>
      <c r="D34" s="571">
        <v>54224238791</v>
      </c>
      <c r="E34" s="571">
        <v>54224238791</v>
      </c>
      <c r="F34" s="571">
        <v>54224238791</v>
      </c>
      <c r="G34" s="830">
        <v>0.9263146110867756</v>
      </c>
      <c r="H34" s="830">
        <v>0.9263146110867756</v>
      </c>
    </row>
    <row r="35" spans="1:8" ht="24" x14ac:dyDescent="0.2">
      <c r="A35" s="569">
        <v>6303047316002</v>
      </c>
      <c r="B35" s="570" t="s">
        <v>843</v>
      </c>
      <c r="C35" s="571">
        <v>2227847740</v>
      </c>
      <c r="D35" s="571">
        <v>1768347171</v>
      </c>
      <c r="E35" s="571">
        <v>1768347171</v>
      </c>
      <c r="F35" s="571">
        <v>1768347171</v>
      </c>
      <c r="G35" s="830">
        <v>0.79374687024168</v>
      </c>
      <c r="H35" s="830">
        <v>0.79374687024168</v>
      </c>
    </row>
    <row r="36" spans="1:8" ht="24" x14ac:dyDescent="0.2">
      <c r="A36" s="569">
        <v>6303047416</v>
      </c>
      <c r="B36" s="570" t="s">
        <v>712</v>
      </c>
      <c r="C36" s="571">
        <v>15942229701</v>
      </c>
      <c r="D36" s="571">
        <v>10553924993</v>
      </c>
      <c r="E36" s="571">
        <v>10553924993</v>
      </c>
      <c r="F36" s="571">
        <v>10553924993</v>
      </c>
      <c r="G36" s="830">
        <v>0.66201059644360727</v>
      </c>
      <c r="H36" s="830">
        <v>0.66201059644360727</v>
      </c>
    </row>
    <row r="37" spans="1:8" ht="36" x14ac:dyDescent="0.2">
      <c r="A37" s="569">
        <v>6303047416001</v>
      </c>
      <c r="B37" s="570" t="s">
        <v>844</v>
      </c>
      <c r="C37" s="571">
        <v>15374958024</v>
      </c>
      <c r="D37" s="571">
        <v>10238549622</v>
      </c>
      <c r="E37" s="571">
        <v>10238549622</v>
      </c>
      <c r="F37" s="571">
        <v>10238549622</v>
      </c>
      <c r="G37" s="830">
        <v>0.66592374470342164</v>
      </c>
      <c r="H37" s="830">
        <v>0.66592374470342164</v>
      </c>
    </row>
    <row r="38" spans="1:8" ht="36" x14ac:dyDescent="0.2">
      <c r="A38" s="569">
        <v>6303047416002</v>
      </c>
      <c r="B38" s="570" t="s">
        <v>845</v>
      </c>
      <c r="C38" s="571">
        <v>567271677</v>
      </c>
      <c r="D38" s="571">
        <v>315375371</v>
      </c>
      <c r="E38" s="571">
        <v>315375371</v>
      </c>
      <c r="F38" s="571">
        <v>315375371</v>
      </c>
      <c r="G38" s="830">
        <v>0.55595120254875685</v>
      </c>
      <c r="H38" s="830">
        <v>0.55595120254875685</v>
      </c>
    </row>
    <row r="39" spans="1:8" x14ac:dyDescent="0.2">
      <c r="A39" s="569">
        <v>6303047516</v>
      </c>
      <c r="B39" s="570" t="s">
        <v>846</v>
      </c>
      <c r="C39" s="571">
        <v>92984291216</v>
      </c>
      <c r="D39" s="571">
        <v>17347123750.169998</v>
      </c>
      <c r="E39" s="571">
        <v>17347123750.169998</v>
      </c>
      <c r="F39" s="571">
        <v>17053942007.629999</v>
      </c>
      <c r="G39" s="830">
        <v>0.186559724479408</v>
      </c>
      <c r="H39" s="830">
        <v>0.18340670004156026</v>
      </c>
    </row>
    <row r="40" spans="1:8" x14ac:dyDescent="0.2">
      <c r="A40" s="569">
        <v>6303047616</v>
      </c>
      <c r="B40" s="570" t="s">
        <v>394</v>
      </c>
      <c r="C40" s="571">
        <v>2764965565</v>
      </c>
      <c r="D40" s="571">
        <v>2764965565</v>
      </c>
      <c r="E40" s="571">
        <v>2764965565</v>
      </c>
      <c r="F40" s="571">
        <v>0</v>
      </c>
      <c r="G40" s="830">
        <v>1</v>
      </c>
      <c r="H40" s="830">
        <v>0</v>
      </c>
    </row>
    <row r="41" spans="1:8" x14ac:dyDescent="0.2">
      <c r="A41" s="569">
        <v>6303047716</v>
      </c>
      <c r="B41" s="570" t="s">
        <v>77</v>
      </c>
      <c r="C41" s="571">
        <v>19700164368</v>
      </c>
      <c r="D41" s="571">
        <v>14767510204.91</v>
      </c>
      <c r="E41" s="571">
        <v>14767510204.91</v>
      </c>
      <c r="F41" s="571">
        <v>10993650815.040001</v>
      </c>
      <c r="G41" s="830">
        <v>0.74961355291520482</v>
      </c>
      <c r="H41" s="830">
        <v>0.55804868475602964</v>
      </c>
    </row>
    <row r="42" spans="1:8" x14ac:dyDescent="0.2">
      <c r="A42" s="569">
        <v>6303047716001</v>
      </c>
      <c r="B42" s="570" t="s">
        <v>383</v>
      </c>
      <c r="C42" s="571">
        <v>2050595288.6199999</v>
      </c>
      <c r="D42" s="571">
        <v>1100699765.5799999</v>
      </c>
      <c r="E42" s="571">
        <v>1100699765.5799999</v>
      </c>
      <c r="F42" s="571">
        <v>881325954.99000001</v>
      </c>
      <c r="G42" s="830">
        <v>0.5367708448802414</v>
      </c>
      <c r="H42" s="830">
        <v>0.42979029547225317</v>
      </c>
    </row>
    <row r="43" spans="1:8" ht="24" x14ac:dyDescent="0.2">
      <c r="A43" s="569">
        <v>6303047716002</v>
      </c>
      <c r="B43" s="570" t="s">
        <v>698</v>
      </c>
      <c r="C43" s="571">
        <v>3400000</v>
      </c>
      <c r="D43" s="571">
        <v>3400000</v>
      </c>
      <c r="E43" s="571">
        <v>3400000</v>
      </c>
      <c r="F43" s="571">
        <v>687912.42</v>
      </c>
      <c r="G43" s="830">
        <v>1</v>
      </c>
      <c r="H43" s="830">
        <v>0.2023271823529412</v>
      </c>
    </row>
    <row r="44" spans="1:8" ht="24" x14ac:dyDescent="0.2">
      <c r="A44" s="569">
        <v>6303047716003</v>
      </c>
      <c r="B44" s="570" t="s">
        <v>837</v>
      </c>
      <c r="C44" s="571">
        <v>5328342640</v>
      </c>
      <c r="D44" s="571">
        <v>5302543440</v>
      </c>
      <c r="E44" s="571">
        <v>5302543440</v>
      </c>
      <c r="F44" s="571">
        <v>4408100000</v>
      </c>
      <c r="G44" s="830">
        <v>0.99515811918581876</v>
      </c>
      <c r="H44" s="830">
        <v>0.82729289346152113</v>
      </c>
    </row>
    <row r="45" spans="1:8" x14ac:dyDescent="0.2">
      <c r="A45" s="569">
        <v>6303047716004</v>
      </c>
      <c r="B45" s="570" t="s">
        <v>386</v>
      </c>
      <c r="C45" s="571">
        <v>797826439.38</v>
      </c>
      <c r="D45" s="571">
        <v>759150454.96000004</v>
      </c>
      <c r="E45" s="571">
        <v>759150454.96000004</v>
      </c>
      <c r="F45" s="571">
        <v>589213152.94000006</v>
      </c>
      <c r="G45" s="830">
        <v>0.95152331069642726</v>
      </c>
      <c r="H45" s="830">
        <v>0.73852297173541193</v>
      </c>
    </row>
    <row r="46" spans="1:8" x14ac:dyDescent="0.2">
      <c r="A46" s="569">
        <v>6303047716005</v>
      </c>
      <c r="B46" s="570" t="s">
        <v>450</v>
      </c>
      <c r="C46" s="571">
        <v>11520000000</v>
      </c>
      <c r="D46" s="571">
        <v>7601716544.3699999</v>
      </c>
      <c r="E46" s="571">
        <v>7601716544.3699999</v>
      </c>
      <c r="F46" s="571">
        <v>5114323794.6899996</v>
      </c>
      <c r="G46" s="830">
        <v>0.65987122780989582</v>
      </c>
      <c r="H46" s="830">
        <v>0.44395171828906244</v>
      </c>
    </row>
    <row r="47" spans="1:8" ht="36" x14ac:dyDescent="0.2">
      <c r="A47" s="569">
        <v>6303047816</v>
      </c>
      <c r="B47" s="570" t="s">
        <v>847</v>
      </c>
      <c r="C47" s="571">
        <v>363875639411</v>
      </c>
      <c r="D47" s="571">
        <v>33845988986.310001</v>
      </c>
      <c r="E47" s="571">
        <v>33845988986.310001</v>
      </c>
      <c r="F47" s="571">
        <v>13488568275.950001</v>
      </c>
      <c r="G47" s="830">
        <v>9.3015264888564653E-2</v>
      </c>
      <c r="H47" s="830">
        <v>3.7069170933739182E-2</v>
      </c>
    </row>
    <row r="48" spans="1:8" ht="36" x14ac:dyDescent="0.2">
      <c r="A48" s="569">
        <v>6303047916</v>
      </c>
      <c r="B48" s="570" t="s">
        <v>779</v>
      </c>
      <c r="C48" s="571">
        <v>127774450919</v>
      </c>
      <c r="D48" s="571">
        <v>22019582072.700001</v>
      </c>
      <c r="E48" s="571">
        <v>22019582072.700001</v>
      </c>
      <c r="F48" s="571">
        <v>21723270533.099998</v>
      </c>
      <c r="G48" s="830">
        <v>0.17233165092338268</v>
      </c>
      <c r="H48" s="830">
        <v>0.17001263066957745</v>
      </c>
    </row>
    <row r="49" spans="1:8" s="568" customFormat="1" x14ac:dyDescent="0.2">
      <c r="A49" s="578"/>
      <c r="B49" s="576" t="s">
        <v>97</v>
      </c>
      <c r="C49" s="577">
        <v>3174011081123</v>
      </c>
      <c r="D49" s="577">
        <v>1625578359333.6399</v>
      </c>
      <c r="E49" s="577">
        <v>1625578359333.6399</v>
      </c>
      <c r="F49" s="577">
        <v>1474655632418.71</v>
      </c>
      <c r="G49" s="832">
        <v>0.51215270450741224</v>
      </c>
      <c r="H49" s="832">
        <v>0.46460317709318161</v>
      </c>
    </row>
    <row r="50" spans="1:8" s="568" customFormat="1" x14ac:dyDescent="0.2">
      <c r="A50" s="566"/>
      <c r="B50" s="567" t="s">
        <v>15</v>
      </c>
      <c r="C50" s="564"/>
      <c r="D50" s="564"/>
      <c r="E50" s="564"/>
      <c r="F50" s="564"/>
      <c r="G50" s="829"/>
      <c r="H50" s="829"/>
    </row>
    <row r="51" spans="1:8" ht="36" x14ac:dyDescent="0.2">
      <c r="A51" s="569">
        <v>6303046116</v>
      </c>
      <c r="B51" s="570" t="s">
        <v>468</v>
      </c>
      <c r="C51" s="571">
        <v>1400000000</v>
      </c>
      <c r="D51" s="571">
        <v>1400000000</v>
      </c>
      <c r="E51" s="571">
        <v>1400000000</v>
      </c>
      <c r="F51" s="571">
        <v>346480000</v>
      </c>
      <c r="G51" s="830">
        <v>1</v>
      </c>
      <c r="H51" s="830">
        <v>0.24748571428571428</v>
      </c>
    </row>
    <row r="52" spans="1:8" ht="36" x14ac:dyDescent="0.2">
      <c r="A52" s="569">
        <v>63030491001</v>
      </c>
      <c r="B52" s="570" t="s">
        <v>781</v>
      </c>
      <c r="C52" s="571">
        <v>11741636363</v>
      </c>
      <c r="D52" s="571">
        <v>11267301544</v>
      </c>
      <c r="E52" s="571">
        <v>11267301544</v>
      </c>
      <c r="F52" s="571">
        <v>11267301544</v>
      </c>
      <c r="G52" s="830">
        <v>0.95960232421311276</v>
      </c>
      <c r="H52" s="830">
        <v>0.95960232421311276</v>
      </c>
    </row>
    <row r="53" spans="1:8" ht="24" x14ac:dyDescent="0.2">
      <c r="A53" s="569">
        <v>6303049201</v>
      </c>
      <c r="B53" s="570" t="s">
        <v>469</v>
      </c>
      <c r="C53" s="571">
        <v>357660676366</v>
      </c>
      <c r="D53" s="571">
        <v>332771068416</v>
      </c>
      <c r="E53" s="571">
        <v>332771068416</v>
      </c>
      <c r="F53" s="571">
        <v>332771068416</v>
      </c>
      <c r="G53" s="830">
        <v>0.93040999585727435</v>
      </c>
      <c r="H53" s="830">
        <v>0.93040999585727435</v>
      </c>
    </row>
    <row r="54" spans="1:8" ht="24" x14ac:dyDescent="0.2">
      <c r="A54" s="569">
        <v>6303049301</v>
      </c>
      <c r="B54" s="570" t="s">
        <v>398</v>
      </c>
      <c r="C54" s="571">
        <v>70880828356</v>
      </c>
      <c r="D54" s="571">
        <v>23672996122</v>
      </c>
      <c r="E54" s="571">
        <v>23672996122</v>
      </c>
      <c r="F54" s="571">
        <v>23672996122</v>
      </c>
      <c r="G54" s="830">
        <v>0.33398306243124065</v>
      </c>
      <c r="H54" s="830">
        <v>0.33398306243124065</v>
      </c>
    </row>
    <row r="55" spans="1:8" x14ac:dyDescent="0.2">
      <c r="A55" s="569">
        <v>6303049401</v>
      </c>
      <c r="B55" s="570" t="s">
        <v>270</v>
      </c>
      <c r="C55" s="571">
        <v>29839171782</v>
      </c>
      <c r="D55" s="571">
        <v>21520249065</v>
      </c>
      <c r="E55" s="571">
        <v>21520249065</v>
      </c>
      <c r="F55" s="571">
        <v>14698249065</v>
      </c>
      <c r="G55" s="830">
        <v>0.72120798868759972</v>
      </c>
      <c r="H55" s="830">
        <v>0.4925823401662402</v>
      </c>
    </row>
    <row r="56" spans="1:8" ht="24" x14ac:dyDescent="0.2">
      <c r="A56" s="569">
        <v>6303049501</v>
      </c>
      <c r="B56" s="570" t="s">
        <v>271</v>
      </c>
      <c r="C56" s="571">
        <v>4496342171</v>
      </c>
      <c r="D56" s="571">
        <v>2872328518</v>
      </c>
      <c r="E56" s="571">
        <v>2872328518</v>
      </c>
      <c r="F56" s="571">
        <v>2872328518</v>
      </c>
      <c r="G56" s="830">
        <v>0.63881448714593392</v>
      </c>
      <c r="H56" s="830">
        <v>0.63881448714593392</v>
      </c>
    </row>
    <row r="57" spans="1:8" x14ac:dyDescent="0.2">
      <c r="A57" s="569">
        <v>6303049601</v>
      </c>
      <c r="B57" s="570" t="s">
        <v>470</v>
      </c>
      <c r="C57" s="571">
        <v>1608511790</v>
      </c>
      <c r="D57" s="571">
        <v>1313716580.0799999</v>
      </c>
      <c r="E57" s="571">
        <v>1313716580.0799999</v>
      </c>
      <c r="F57" s="571">
        <v>1000574446.62</v>
      </c>
      <c r="G57" s="830">
        <v>0.81672797690839427</v>
      </c>
      <c r="H57" s="830">
        <v>0.62204980581460334</v>
      </c>
    </row>
    <row r="58" spans="1:8" x14ac:dyDescent="0.2">
      <c r="A58" s="569">
        <v>6303049601001</v>
      </c>
      <c r="B58" s="570" t="s">
        <v>383</v>
      </c>
      <c r="C58" s="571">
        <v>27212746</v>
      </c>
      <c r="D58" s="571">
        <v>20004407.699999999</v>
      </c>
      <c r="E58" s="571">
        <v>20004407.699999999</v>
      </c>
      <c r="F58" s="571">
        <v>17392871.440000001</v>
      </c>
      <c r="G58" s="830">
        <v>0.73511168994117682</v>
      </c>
      <c r="H58" s="830">
        <v>0.63914429804327721</v>
      </c>
    </row>
    <row r="59" spans="1:8" ht="24" x14ac:dyDescent="0.2">
      <c r="A59" s="569">
        <v>6303049601002</v>
      </c>
      <c r="B59" s="570" t="s">
        <v>698</v>
      </c>
      <c r="C59" s="571">
        <v>200000</v>
      </c>
      <c r="D59" s="571">
        <v>200000</v>
      </c>
      <c r="E59" s="571">
        <v>200000</v>
      </c>
      <c r="F59" s="571">
        <v>40465.440000000002</v>
      </c>
      <c r="G59" s="830">
        <v>1</v>
      </c>
      <c r="H59" s="830">
        <v>0.20232720000000001</v>
      </c>
    </row>
    <row r="60" spans="1:8" ht="24" x14ac:dyDescent="0.2">
      <c r="A60" s="569">
        <v>6303049601003</v>
      </c>
      <c r="B60" s="570" t="s">
        <v>837</v>
      </c>
      <c r="C60" s="571">
        <v>313431920</v>
      </c>
      <c r="D60" s="571">
        <v>311914320</v>
      </c>
      <c r="E60" s="571">
        <v>311914320</v>
      </c>
      <c r="F60" s="571">
        <v>259300000</v>
      </c>
      <c r="G60" s="830">
        <v>0.99515811918581876</v>
      </c>
      <c r="H60" s="830">
        <v>0.82729289346152113</v>
      </c>
    </row>
    <row r="61" spans="1:8" x14ac:dyDescent="0.2">
      <c r="A61" s="569">
        <v>6303049601004</v>
      </c>
      <c r="B61" s="570" t="s">
        <v>386</v>
      </c>
      <c r="C61" s="571">
        <v>48195672.630000003</v>
      </c>
      <c r="D61" s="571">
        <v>46935231.380000003</v>
      </c>
      <c r="E61" s="571">
        <v>46935231.380000003</v>
      </c>
      <c r="F61" s="571">
        <v>35712189.740000002</v>
      </c>
      <c r="G61" s="830">
        <v>0.97384741863286239</v>
      </c>
      <c r="H61" s="830">
        <v>0.74098332466825045</v>
      </c>
    </row>
    <row r="62" spans="1:8" x14ac:dyDescent="0.2">
      <c r="A62" s="569">
        <v>6303049601005</v>
      </c>
      <c r="B62" s="570" t="s">
        <v>450</v>
      </c>
      <c r="C62" s="571">
        <v>1219471451.3699999</v>
      </c>
      <c r="D62" s="571">
        <v>934662621</v>
      </c>
      <c r="E62" s="571">
        <v>934662621</v>
      </c>
      <c r="F62" s="571">
        <v>688128920</v>
      </c>
      <c r="G62" s="830">
        <v>0.76644895618504638</v>
      </c>
      <c r="H62" s="830">
        <v>0.56428456707775343</v>
      </c>
    </row>
    <row r="63" spans="1:8" ht="24" x14ac:dyDescent="0.2">
      <c r="A63" s="569">
        <v>6303049701</v>
      </c>
      <c r="B63" s="570" t="s">
        <v>471</v>
      </c>
      <c r="C63" s="571">
        <v>3863542762</v>
      </c>
      <c r="D63" s="571">
        <v>3572954702</v>
      </c>
      <c r="E63" s="571">
        <v>3572954702</v>
      </c>
      <c r="F63" s="571">
        <v>3572954702</v>
      </c>
      <c r="G63" s="830">
        <v>0.92478715057638594</v>
      </c>
      <c r="H63" s="830">
        <v>0.92478715057638594</v>
      </c>
    </row>
    <row r="64" spans="1:8" s="568" customFormat="1" x14ac:dyDescent="0.2">
      <c r="A64" s="566"/>
      <c r="B64" s="576" t="s">
        <v>97</v>
      </c>
      <c r="C64" s="577">
        <v>481490709590</v>
      </c>
      <c r="D64" s="577">
        <v>398390614947.08002</v>
      </c>
      <c r="E64" s="577">
        <v>398390614947.08002</v>
      </c>
      <c r="F64" s="577">
        <v>390201952813.62</v>
      </c>
      <c r="G64" s="832">
        <v>0.82741080359851271</v>
      </c>
      <c r="H64" s="832">
        <v>0.81040390819977726</v>
      </c>
    </row>
    <row r="65" spans="1:8" s="568" customFormat="1" x14ac:dyDescent="0.2">
      <c r="A65" s="566"/>
      <c r="B65" s="567" t="s">
        <v>38</v>
      </c>
      <c r="C65" s="564"/>
      <c r="D65" s="564"/>
      <c r="E65" s="564"/>
      <c r="F65" s="564"/>
      <c r="G65" s="829"/>
      <c r="H65" s="829"/>
    </row>
    <row r="66" spans="1:8" ht="24" x14ac:dyDescent="0.2">
      <c r="A66" s="569">
        <v>320300216</v>
      </c>
      <c r="B66" s="570" t="s">
        <v>848</v>
      </c>
      <c r="C66" s="571">
        <v>1000000000</v>
      </c>
      <c r="D66" s="571">
        <v>964611904</v>
      </c>
      <c r="E66" s="571">
        <v>964611904</v>
      </c>
      <c r="F66" s="571">
        <v>342990266</v>
      </c>
      <c r="G66" s="830">
        <v>0.96461190399999996</v>
      </c>
      <c r="H66" s="830">
        <v>0.34299026599999999</v>
      </c>
    </row>
    <row r="67" spans="1:8" ht="48" x14ac:dyDescent="0.2">
      <c r="A67" s="569">
        <v>320300516</v>
      </c>
      <c r="B67" s="570" t="s">
        <v>785</v>
      </c>
      <c r="C67" s="571">
        <v>3000000000</v>
      </c>
      <c r="D67" s="571">
        <v>2944902000</v>
      </c>
      <c r="E67" s="571">
        <v>2944902000</v>
      </c>
      <c r="F67" s="571">
        <v>2903484000</v>
      </c>
      <c r="G67" s="830">
        <v>0.98163400000000001</v>
      </c>
      <c r="H67" s="830">
        <v>0.96782800000000002</v>
      </c>
    </row>
    <row r="68" spans="1:8" ht="36" x14ac:dyDescent="0.2">
      <c r="A68" s="569">
        <v>320300616</v>
      </c>
      <c r="B68" s="570" t="s">
        <v>786</v>
      </c>
      <c r="C68" s="571">
        <v>4100000000</v>
      </c>
      <c r="D68" s="571">
        <v>4100000000</v>
      </c>
      <c r="E68" s="571">
        <v>4100000000</v>
      </c>
      <c r="F68" s="571">
        <v>2050000000</v>
      </c>
      <c r="G68" s="830">
        <v>1</v>
      </c>
      <c r="H68" s="830">
        <v>0.5</v>
      </c>
    </row>
    <row r="69" spans="1:8" ht="24" x14ac:dyDescent="0.2">
      <c r="A69" s="569">
        <v>320301516</v>
      </c>
      <c r="B69" s="570" t="s">
        <v>787</v>
      </c>
      <c r="C69" s="571">
        <v>126182515000</v>
      </c>
      <c r="D69" s="571">
        <v>125216029792.2</v>
      </c>
      <c r="E69" s="571">
        <v>125216029792.2</v>
      </c>
      <c r="F69" s="571">
        <v>81253933857.059998</v>
      </c>
      <c r="G69" s="830">
        <v>0.99234057739457793</v>
      </c>
      <c r="H69" s="830">
        <v>0.64393972379659736</v>
      </c>
    </row>
    <row r="70" spans="1:8" ht="24" x14ac:dyDescent="0.2">
      <c r="A70" s="569">
        <v>320301716</v>
      </c>
      <c r="B70" s="570" t="s">
        <v>849</v>
      </c>
      <c r="C70" s="571">
        <v>174329000000</v>
      </c>
      <c r="D70" s="571">
        <v>174329000000</v>
      </c>
      <c r="E70" s="571">
        <v>174329000000</v>
      </c>
      <c r="F70" s="571">
        <v>169170201111</v>
      </c>
      <c r="G70" s="830">
        <v>1</v>
      </c>
      <c r="H70" s="830">
        <v>0.97040768381049625</v>
      </c>
    </row>
    <row r="71" spans="1:8" ht="36" x14ac:dyDescent="0.2">
      <c r="A71" s="569">
        <v>410303116</v>
      </c>
      <c r="B71" s="570" t="s">
        <v>850</v>
      </c>
      <c r="C71" s="571">
        <v>13100000000</v>
      </c>
      <c r="D71" s="571">
        <v>13100000000</v>
      </c>
      <c r="E71" s="571">
        <v>13100000000</v>
      </c>
      <c r="F71" s="571">
        <v>11900000000</v>
      </c>
      <c r="G71" s="830">
        <v>1</v>
      </c>
      <c r="H71" s="830">
        <v>0.90839694656488545</v>
      </c>
    </row>
    <row r="72" spans="1:8" ht="36" x14ac:dyDescent="0.2">
      <c r="A72" s="569">
        <v>6303042016</v>
      </c>
      <c r="B72" s="570" t="s">
        <v>851</v>
      </c>
      <c r="C72" s="571">
        <v>2500000000</v>
      </c>
      <c r="D72" s="571">
        <v>2500000000</v>
      </c>
      <c r="E72" s="571">
        <v>2500000000</v>
      </c>
      <c r="F72" s="571">
        <v>1500000000</v>
      </c>
      <c r="G72" s="830">
        <v>1</v>
      </c>
      <c r="H72" s="830">
        <v>0.6</v>
      </c>
    </row>
    <row r="73" spans="1:8" ht="60" x14ac:dyDescent="0.2">
      <c r="A73" s="569">
        <v>6303042416</v>
      </c>
      <c r="B73" s="570" t="s">
        <v>852</v>
      </c>
      <c r="C73" s="571">
        <v>134499872000</v>
      </c>
      <c r="D73" s="571">
        <v>134499872000</v>
      </c>
      <c r="E73" s="571">
        <v>134499872000</v>
      </c>
      <c r="F73" s="571">
        <v>134499872000</v>
      </c>
      <c r="G73" s="830">
        <v>1</v>
      </c>
      <c r="H73" s="830">
        <v>1</v>
      </c>
    </row>
    <row r="74" spans="1:8" ht="24" x14ac:dyDescent="0.2">
      <c r="A74" s="569">
        <v>6303042516</v>
      </c>
      <c r="B74" s="570" t="s">
        <v>791</v>
      </c>
      <c r="C74" s="571">
        <v>262500000000</v>
      </c>
      <c r="D74" s="571">
        <v>262500000000</v>
      </c>
      <c r="E74" s="571">
        <v>262500000000</v>
      </c>
      <c r="F74" s="571">
        <v>155329164419</v>
      </c>
      <c r="G74" s="830">
        <v>1</v>
      </c>
      <c r="H74" s="830">
        <v>0.5917301501676191</v>
      </c>
    </row>
    <row r="75" spans="1:8" ht="24" x14ac:dyDescent="0.2">
      <c r="A75" s="569">
        <v>6303045116</v>
      </c>
      <c r="B75" s="570" t="s">
        <v>853</v>
      </c>
      <c r="C75" s="571">
        <v>59424738260.75</v>
      </c>
      <c r="D75" s="571">
        <v>50783793652</v>
      </c>
      <c r="E75" s="571">
        <v>50783793652</v>
      </c>
      <c r="F75" s="571">
        <v>50783793652</v>
      </c>
      <c r="G75" s="830">
        <v>0.85459011075767177</v>
      </c>
      <c r="H75" s="830">
        <v>0.85459011075767177</v>
      </c>
    </row>
    <row r="76" spans="1:8" ht="24" x14ac:dyDescent="0.2">
      <c r="A76" s="569">
        <v>6303045216</v>
      </c>
      <c r="B76" s="570" t="s">
        <v>482</v>
      </c>
      <c r="C76" s="571">
        <v>1790985481.6800001</v>
      </c>
      <c r="D76" s="571">
        <v>1522649898</v>
      </c>
      <c r="E76" s="571">
        <v>1522649898</v>
      </c>
      <c r="F76" s="571">
        <v>1522649898</v>
      </c>
      <c r="G76" s="830">
        <v>0.85017433897437689</v>
      </c>
      <c r="H76" s="830">
        <v>0.85017433897437689</v>
      </c>
    </row>
    <row r="77" spans="1:8" ht="24" x14ac:dyDescent="0.2">
      <c r="A77" s="569">
        <v>6303045316</v>
      </c>
      <c r="B77" s="570" t="s">
        <v>483</v>
      </c>
      <c r="C77" s="571">
        <v>1896050019.21</v>
      </c>
      <c r="D77" s="571">
        <v>1504712941</v>
      </c>
      <c r="E77" s="571">
        <v>1504712941</v>
      </c>
      <c r="F77" s="571">
        <v>1504712941</v>
      </c>
      <c r="G77" s="830">
        <v>0.79360403246479072</v>
      </c>
      <c r="H77" s="830">
        <v>0.79360403246479072</v>
      </c>
    </row>
    <row r="78" spans="1:8" ht="24" x14ac:dyDescent="0.2">
      <c r="A78" s="569">
        <v>6303045416</v>
      </c>
      <c r="B78" s="570" t="s">
        <v>223</v>
      </c>
      <c r="C78" s="571">
        <v>50001860431.940002</v>
      </c>
      <c r="D78" s="571">
        <v>50001633550</v>
      </c>
      <c r="E78" s="571">
        <v>50001633550</v>
      </c>
      <c r="F78" s="571">
        <v>25900848454</v>
      </c>
      <c r="G78" s="830">
        <v>0.99999546253003302</v>
      </c>
      <c r="H78" s="830">
        <v>0.51799769509086413</v>
      </c>
    </row>
    <row r="79" spans="1:8" ht="24" x14ac:dyDescent="0.2">
      <c r="A79" s="569">
        <v>6303045416001</v>
      </c>
      <c r="B79" s="570" t="s">
        <v>563</v>
      </c>
      <c r="C79" s="571">
        <v>50000000000</v>
      </c>
      <c r="D79" s="571">
        <v>50000000000</v>
      </c>
      <c r="E79" s="571">
        <v>50000000000</v>
      </c>
      <c r="F79" s="571">
        <v>25899214904</v>
      </c>
      <c r="G79" s="830">
        <v>1</v>
      </c>
      <c r="H79" s="830">
        <v>0.51798429808000002</v>
      </c>
    </row>
    <row r="80" spans="1:8" ht="24" x14ac:dyDescent="0.2">
      <c r="A80" s="569">
        <v>6303045416002</v>
      </c>
      <c r="B80" s="570" t="s">
        <v>564</v>
      </c>
      <c r="C80" s="571">
        <v>1860431.94</v>
      </c>
      <c r="D80" s="571">
        <v>1633550</v>
      </c>
      <c r="E80" s="571">
        <v>1633550</v>
      </c>
      <c r="F80" s="571">
        <v>1633550</v>
      </c>
      <c r="G80" s="830">
        <v>0.87804878258540331</v>
      </c>
      <c r="H80" s="830">
        <v>0.87804878258540331</v>
      </c>
    </row>
    <row r="81" spans="1:8" ht="24" x14ac:dyDescent="0.2">
      <c r="A81" s="569">
        <v>6303045516</v>
      </c>
      <c r="B81" s="570" t="s">
        <v>486</v>
      </c>
      <c r="C81" s="571">
        <v>869796897.41999996</v>
      </c>
      <c r="D81" s="571">
        <v>744427837</v>
      </c>
      <c r="E81" s="571">
        <v>744427837</v>
      </c>
      <c r="F81" s="571">
        <v>744427837</v>
      </c>
      <c r="G81" s="830">
        <v>0.85586398296904609</v>
      </c>
      <c r="H81" s="830">
        <v>0.85586398296904609</v>
      </c>
    </row>
    <row r="82" spans="1:8" x14ac:dyDescent="0.2">
      <c r="A82" s="569">
        <v>6303045616</v>
      </c>
      <c r="B82" s="570" t="s">
        <v>470</v>
      </c>
      <c r="C82" s="571">
        <v>8971000000</v>
      </c>
      <c r="D82" s="571">
        <v>6838978317.7799997</v>
      </c>
      <c r="E82" s="571">
        <v>6838978317.7799997</v>
      </c>
      <c r="F82" s="571">
        <v>3008703066.5100002</v>
      </c>
      <c r="G82" s="830">
        <v>0.76234291804481102</v>
      </c>
      <c r="H82" s="830">
        <v>0.33538101287593358</v>
      </c>
    </row>
    <row r="83" spans="1:8" x14ac:dyDescent="0.2">
      <c r="A83" s="569">
        <v>6303045616001</v>
      </c>
      <c r="B83" s="570" t="s">
        <v>383</v>
      </c>
      <c r="C83" s="571">
        <v>292586319.31</v>
      </c>
      <c r="D83" s="571">
        <v>199739533.25</v>
      </c>
      <c r="E83" s="571">
        <v>199739533.25</v>
      </c>
      <c r="F83" s="571">
        <v>136901852.84999999</v>
      </c>
      <c r="G83" s="830">
        <v>0.68266873762601554</v>
      </c>
      <c r="H83" s="830">
        <v>0.46790244045877699</v>
      </c>
    </row>
    <row r="84" spans="1:8" ht="24" x14ac:dyDescent="0.2">
      <c r="A84" s="569">
        <v>6303045616002</v>
      </c>
      <c r="B84" s="570" t="s">
        <v>698</v>
      </c>
      <c r="C84" s="571">
        <v>400000</v>
      </c>
      <c r="D84" s="571">
        <v>400000</v>
      </c>
      <c r="E84" s="571">
        <v>400000</v>
      </c>
      <c r="F84" s="571">
        <v>73158.58</v>
      </c>
      <c r="G84" s="830">
        <v>1</v>
      </c>
      <c r="H84" s="830">
        <v>0.18289645000000002</v>
      </c>
    </row>
    <row r="85" spans="1:8" ht="24" x14ac:dyDescent="0.2">
      <c r="A85" s="569">
        <v>6303045616003</v>
      </c>
      <c r="B85" s="570" t="s">
        <v>837</v>
      </c>
      <c r="C85" s="571">
        <v>626863840</v>
      </c>
      <c r="D85" s="571">
        <v>620828640</v>
      </c>
      <c r="E85" s="571">
        <v>620828640</v>
      </c>
      <c r="F85" s="571">
        <v>518600000</v>
      </c>
      <c r="G85" s="830">
        <v>0.99037239091666218</v>
      </c>
      <c r="H85" s="830">
        <v>0.82729289346152113</v>
      </c>
    </row>
    <row r="86" spans="1:8" x14ac:dyDescent="0.2">
      <c r="A86" s="569">
        <v>6303045616004</v>
      </c>
      <c r="B86" s="570" t="s">
        <v>386</v>
      </c>
      <c r="C86" s="571">
        <v>103091345.69</v>
      </c>
      <c r="D86" s="571">
        <v>82765893.879999995</v>
      </c>
      <c r="E86" s="571">
        <v>82765893.879999995</v>
      </c>
      <c r="F86" s="571">
        <v>62951469.979999997</v>
      </c>
      <c r="G86" s="830">
        <v>0.80284036769566003</v>
      </c>
      <c r="H86" s="830">
        <v>0.6106377752531984</v>
      </c>
    </row>
    <row r="87" spans="1:8" x14ac:dyDescent="0.2">
      <c r="A87" s="569">
        <v>6303045616005</v>
      </c>
      <c r="B87" s="570" t="s">
        <v>450</v>
      </c>
      <c r="C87" s="571">
        <v>7948058495</v>
      </c>
      <c r="D87" s="571">
        <v>5935244250.6499996</v>
      </c>
      <c r="E87" s="571">
        <v>5935244250.6499996</v>
      </c>
      <c r="F87" s="571">
        <v>2290176585.0999999</v>
      </c>
      <c r="G87" s="830">
        <v>0.74675397197740423</v>
      </c>
      <c r="H87" s="830">
        <v>0.28814289509075885</v>
      </c>
    </row>
    <row r="88" spans="1:8" ht="24" x14ac:dyDescent="0.2">
      <c r="A88" s="569">
        <v>6303045716</v>
      </c>
      <c r="B88" s="570" t="s">
        <v>273</v>
      </c>
      <c r="C88" s="571">
        <v>25000000000</v>
      </c>
      <c r="D88" s="571">
        <v>25000000000</v>
      </c>
      <c r="E88" s="571">
        <v>25000000000</v>
      </c>
      <c r="F88" s="571">
        <v>11750000000</v>
      </c>
      <c r="G88" s="830">
        <v>1</v>
      </c>
      <c r="H88" s="830">
        <v>0.47</v>
      </c>
    </row>
    <row r="89" spans="1:8" ht="24" x14ac:dyDescent="0.2">
      <c r="A89" s="569">
        <v>6303047116</v>
      </c>
      <c r="B89" s="570" t="s">
        <v>854</v>
      </c>
      <c r="C89" s="571">
        <v>0</v>
      </c>
      <c r="D89" s="571">
        <v>0</v>
      </c>
      <c r="E89" s="571">
        <v>0</v>
      </c>
      <c r="F89" s="571">
        <v>0</v>
      </c>
      <c r="G89" s="830">
        <v>0</v>
      </c>
      <c r="H89" s="830">
        <v>0</v>
      </c>
    </row>
    <row r="90" spans="1:8" ht="48" x14ac:dyDescent="0.2">
      <c r="A90" s="569">
        <v>63030475116</v>
      </c>
      <c r="B90" s="570" t="s">
        <v>790</v>
      </c>
      <c r="C90" s="571">
        <v>420851849331</v>
      </c>
      <c r="D90" s="571">
        <v>203934726257.10001</v>
      </c>
      <c r="E90" s="571">
        <v>203934726257.10001</v>
      </c>
      <c r="F90" s="571">
        <v>203934726257.10001</v>
      </c>
      <c r="G90" s="830">
        <v>0.48457604874798904</v>
      </c>
      <c r="H90" s="830">
        <v>0.48457604874798904</v>
      </c>
    </row>
    <row r="91" spans="1:8" s="568" customFormat="1" ht="15" customHeight="1" x14ac:dyDescent="0.2">
      <c r="A91" s="578"/>
      <c r="B91" s="576" t="s">
        <v>97</v>
      </c>
      <c r="C91" s="577">
        <v>1290017667422</v>
      </c>
      <c r="D91" s="577">
        <v>1060485338149.08</v>
      </c>
      <c r="E91" s="577">
        <v>1060485338149.08</v>
      </c>
      <c r="F91" s="577">
        <v>858099507758.67004</v>
      </c>
      <c r="G91" s="832">
        <v>0.82207039867010301</v>
      </c>
      <c r="H91" s="832">
        <v>0.66518430671846163</v>
      </c>
    </row>
    <row r="92" spans="1:8" s="568" customFormat="1" x14ac:dyDescent="0.2">
      <c r="A92" s="566"/>
      <c r="B92" s="567" t="s">
        <v>573</v>
      </c>
      <c r="C92" s="564"/>
      <c r="D92" s="564"/>
      <c r="E92" s="564"/>
      <c r="F92" s="564"/>
      <c r="G92" s="829"/>
      <c r="H92" s="829"/>
    </row>
    <row r="93" spans="1:8" ht="24" x14ac:dyDescent="0.2">
      <c r="A93" s="569">
        <v>630304401</v>
      </c>
      <c r="B93" s="570" t="s">
        <v>574</v>
      </c>
      <c r="C93" s="571">
        <v>122654915094</v>
      </c>
      <c r="D93" s="571">
        <v>122654915094</v>
      </c>
      <c r="E93" s="571">
        <v>122654915094</v>
      </c>
      <c r="F93" s="571">
        <v>0</v>
      </c>
      <c r="G93" s="830">
        <v>1</v>
      </c>
      <c r="H93" s="830">
        <v>0</v>
      </c>
    </row>
    <row r="94" spans="1:8" s="568" customFormat="1" x14ac:dyDescent="0.2">
      <c r="A94" s="566"/>
      <c r="B94" s="576" t="s">
        <v>97</v>
      </c>
      <c r="C94" s="577">
        <v>122654915094</v>
      </c>
      <c r="D94" s="577">
        <v>122654915094</v>
      </c>
      <c r="E94" s="577">
        <v>122654915094</v>
      </c>
      <c r="F94" s="577">
        <v>0</v>
      </c>
      <c r="G94" s="832">
        <v>1</v>
      </c>
      <c r="H94" s="832">
        <v>0</v>
      </c>
    </row>
    <row r="95" spans="1:8" s="566" customFormat="1" x14ac:dyDescent="0.2">
      <c r="C95" s="564"/>
      <c r="D95" s="564"/>
      <c r="E95" s="564"/>
      <c r="F95" s="564"/>
      <c r="G95" s="829"/>
      <c r="H95" s="829"/>
    </row>
    <row r="96" spans="1:8" s="568" customFormat="1" x14ac:dyDescent="0.2">
      <c r="A96" s="566"/>
      <c r="B96" s="576" t="s">
        <v>764</v>
      </c>
      <c r="C96" s="577">
        <v>19976191139878</v>
      </c>
      <c r="D96" s="577">
        <v>16699421038746.199</v>
      </c>
      <c r="E96" s="577">
        <v>16699421038746.199</v>
      </c>
      <c r="F96" s="577">
        <v>16155389488486.1</v>
      </c>
      <c r="G96" s="832">
        <v>0.8359662220797206</v>
      </c>
      <c r="H96" s="832">
        <v>0.80873222404422618</v>
      </c>
    </row>
  </sheetData>
  <pageMargins left="0.7" right="0.7" top="0.75" bottom="0.75" header="0.3" footer="0.3"/>
  <pageSetup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51B6-410E-4474-B547-EE2464A1AF0D}">
  <sheetPr>
    <pageSetUpPr fitToPage="1"/>
  </sheetPr>
  <dimension ref="A1:F72"/>
  <sheetViews>
    <sheetView zoomScaleNormal="100" workbookViewId="0">
      <pane xSplit="1" ySplit="1" topLeftCell="B2" activePane="bottomRight" state="frozen"/>
      <selection activeCell="F29" activeCellId="1" sqref="A4:AH4 F29"/>
      <selection pane="topRight" activeCell="F29" activeCellId="1" sqref="A4:AH4 F29"/>
      <selection pane="bottomLeft" activeCell="F29" activeCellId="1" sqref="A4:AH4 F29"/>
      <selection pane="bottomRight" activeCell="F69" sqref="F69"/>
    </sheetView>
  </sheetViews>
  <sheetFormatPr baseColWidth="10" defaultRowHeight="12" x14ac:dyDescent="0.2"/>
  <cols>
    <col min="1" max="1" width="13.85546875" style="854" customWidth="1"/>
    <col min="2" max="2" width="51.85546875" style="855" customWidth="1"/>
    <col min="3" max="3" width="22.5703125" style="854" customWidth="1"/>
    <col min="4" max="4" width="22.5703125" style="856" customWidth="1"/>
    <col min="5" max="5" width="22.5703125" style="857" customWidth="1"/>
    <col min="6" max="6" width="29.7109375" style="861" customWidth="1"/>
    <col min="7" max="16384" width="11.42578125" style="854"/>
  </cols>
  <sheetData>
    <row r="1" spans="1:5" s="839" customFormat="1" x14ac:dyDescent="0.2">
      <c r="A1" s="835" t="s">
        <v>976</v>
      </c>
      <c r="B1" s="836" t="s">
        <v>977</v>
      </c>
      <c r="C1" s="837" t="s">
        <v>858</v>
      </c>
      <c r="D1" s="837" t="s">
        <v>89</v>
      </c>
      <c r="E1" s="838" t="s">
        <v>1300</v>
      </c>
    </row>
    <row r="2" spans="1:5" s="844" customFormat="1" x14ac:dyDescent="0.2">
      <c r="A2" s="840" t="s">
        <v>25</v>
      </c>
      <c r="B2" s="841"/>
      <c r="C2" s="842"/>
      <c r="D2" s="842"/>
      <c r="E2" s="843"/>
    </row>
    <row r="3" spans="1:5" s="844" customFormat="1" ht="24" x14ac:dyDescent="0.2">
      <c r="A3" s="845">
        <v>600210101</v>
      </c>
      <c r="B3" s="846" t="s">
        <v>177</v>
      </c>
      <c r="C3" s="847">
        <v>11245715625908</v>
      </c>
      <c r="D3" s="847">
        <v>10983227022818</v>
      </c>
      <c r="E3" s="848">
        <v>0.97665879061664373</v>
      </c>
    </row>
    <row r="4" spans="1:5" s="844" customFormat="1" ht="24" x14ac:dyDescent="0.2">
      <c r="A4" s="845">
        <v>600210102</v>
      </c>
      <c r="B4" s="846" t="s">
        <v>178</v>
      </c>
      <c r="C4" s="847">
        <v>3416574090464</v>
      </c>
      <c r="D4" s="847">
        <v>3699054082473.9502</v>
      </c>
      <c r="E4" s="848">
        <v>1.0826793110672999</v>
      </c>
    </row>
    <row r="5" spans="1:5" s="844" customFormat="1" ht="24" x14ac:dyDescent="0.2">
      <c r="A5" s="845">
        <v>600210103</v>
      </c>
      <c r="B5" s="846" t="s">
        <v>978</v>
      </c>
      <c r="C5" s="847">
        <v>62616410378</v>
      </c>
      <c r="D5" s="847">
        <v>57720600596</v>
      </c>
      <c r="E5" s="848">
        <v>0.92181267254949317</v>
      </c>
    </row>
    <row r="6" spans="1:5" s="844" customFormat="1" ht="36" x14ac:dyDescent="0.2">
      <c r="A6" s="845">
        <v>600210104</v>
      </c>
      <c r="B6" s="846" t="s">
        <v>979</v>
      </c>
      <c r="C6" s="847">
        <v>21624009042</v>
      </c>
      <c r="D6" s="847">
        <v>12942764323</v>
      </c>
      <c r="E6" s="848">
        <v>0.59853676059150063</v>
      </c>
    </row>
    <row r="7" spans="1:5" s="844" customFormat="1" x14ac:dyDescent="0.2">
      <c r="A7" s="845">
        <v>600210105</v>
      </c>
      <c r="B7" s="846" t="s">
        <v>198</v>
      </c>
      <c r="C7" s="847">
        <v>340460166319</v>
      </c>
      <c r="D7" s="847">
        <v>359391824459.64001</v>
      </c>
      <c r="E7" s="848">
        <v>1.0556060885046437</v>
      </c>
    </row>
    <row r="8" spans="1:5" s="844" customFormat="1" x14ac:dyDescent="0.2">
      <c r="A8" s="845">
        <v>600210106</v>
      </c>
      <c r="B8" s="846" t="s">
        <v>798</v>
      </c>
      <c r="C8" s="847">
        <v>32151322585</v>
      </c>
      <c r="D8" s="847">
        <v>100153442407.2</v>
      </c>
      <c r="E8" s="848">
        <v>3.1150644625091086</v>
      </c>
    </row>
    <row r="9" spans="1:5" s="844" customFormat="1" x14ac:dyDescent="0.2">
      <c r="A9" s="845">
        <v>600210107</v>
      </c>
      <c r="B9" s="846" t="s">
        <v>821</v>
      </c>
      <c r="C9" s="847">
        <v>40829540861</v>
      </c>
      <c r="D9" s="847">
        <v>58559516363.400002</v>
      </c>
      <c r="E9" s="848">
        <v>1.4342438128990942</v>
      </c>
    </row>
    <row r="10" spans="1:5" s="844" customFormat="1" x14ac:dyDescent="0.2">
      <c r="A10" s="845">
        <v>600210108</v>
      </c>
      <c r="B10" s="846" t="s">
        <v>980</v>
      </c>
      <c r="C10" s="847">
        <v>0</v>
      </c>
      <c r="D10" s="847">
        <v>0</v>
      </c>
      <c r="E10" s="848">
        <v>0</v>
      </c>
    </row>
    <row r="11" spans="1:5" s="844" customFormat="1" ht="24" x14ac:dyDescent="0.2">
      <c r="A11" s="845">
        <v>600210109</v>
      </c>
      <c r="B11" s="846" t="s">
        <v>981</v>
      </c>
      <c r="C11" s="847">
        <v>10856476870</v>
      </c>
      <c r="D11" s="847">
        <v>3975853492.5999999</v>
      </c>
      <c r="E11" s="848">
        <v>0.36621949645437785</v>
      </c>
    </row>
    <row r="12" spans="1:5" s="844" customFormat="1" x14ac:dyDescent="0.2">
      <c r="A12" s="845">
        <v>600210113</v>
      </c>
      <c r="B12" s="846" t="s">
        <v>802</v>
      </c>
      <c r="C12" s="847">
        <v>0</v>
      </c>
      <c r="D12" s="847">
        <v>45856550518.279999</v>
      </c>
      <c r="E12" s="848">
        <v>0</v>
      </c>
    </row>
    <row r="13" spans="1:5" s="844" customFormat="1" ht="24" x14ac:dyDescent="0.2">
      <c r="A13" s="845">
        <v>600210115</v>
      </c>
      <c r="B13" s="846" t="s">
        <v>803</v>
      </c>
      <c r="C13" s="847">
        <v>526757267272</v>
      </c>
      <c r="D13" s="847">
        <v>526757267272</v>
      </c>
      <c r="E13" s="848">
        <v>1</v>
      </c>
    </row>
    <row r="14" spans="1:5" s="844" customFormat="1" x14ac:dyDescent="0.2">
      <c r="A14" s="845">
        <v>600210118</v>
      </c>
      <c r="B14" s="846" t="s">
        <v>982</v>
      </c>
      <c r="C14" s="847">
        <v>127924997008</v>
      </c>
      <c r="D14" s="847">
        <v>0</v>
      </c>
      <c r="E14" s="848">
        <v>0</v>
      </c>
    </row>
    <row r="15" spans="1:5" s="844" customFormat="1" x14ac:dyDescent="0.2">
      <c r="A15" s="845">
        <v>600210119</v>
      </c>
      <c r="B15" s="846" t="s">
        <v>876</v>
      </c>
      <c r="C15" s="847">
        <v>0</v>
      </c>
      <c r="D15" s="847">
        <v>3333899758.5900002</v>
      </c>
      <c r="E15" s="848">
        <v>0</v>
      </c>
    </row>
    <row r="16" spans="1:5" s="840" customFormat="1" x14ac:dyDescent="0.2">
      <c r="A16" s="849"/>
      <c r="B16" s="850"/>
      <c r="C16" s="851">
        <v>15825509906707</v>
      </c>
      <c r="D16" s="851">
        <v>15850972824482.658</v>
      </c>
      <c r="E16" s="852">
        <v>1.0016089792951863</v>
      </c>
    </row>
    <row r="17" spans="1:5" s="844" customFormat="1" x14ac:dyDescent="0.2">
      <c r="A17" s="840" t="s">
        <v>31</v>
      </c>
      <c r="B17" s="841"/>
      <c r="C17" s="842"/>
      <c r="D17" s="842"/>
      <c r="E17" s="843"/>
    </row>
    <row r="18" spans="1:5" s="844" customFormat="1" x14ac:dyDescent="0.2">
      <c r="A18" s="845">
        <v>600210201</v>
      </c>
      <c r="B18" s="846" t="s">
        <v>806</v>
      </c>
      <c r="C18" s="847">
        <v>641155763927</v>
      </c>
      <c r="D18" s="847">
        <v>641155763927</v>
      </c>
      <c r="E18" s="848">
        <v>1</v>
      </c>
    </row>
    <row r="19" spans="1:5" s="844" customFormat="1" ht="24" x14ac:dyDescent="0.2">
      <c r="A19" s="845">
        <v>600210203</v>
      </c>
      <c r="B19" s="846" t="s">
        <v>807</v>
      </c>
      <c r="C19" s="847">
        <v>208619991725</v>
      </c>
      <c r="D19" s="847">
        <v>713888838416.29004</v>
      </c>
      <c r="E19" s="848">
        <v>3.4219579461844121</v>
      </c>
    </row>
    <row r="20" spans="1:5" s="844" customFormat="1" x14ac:dyDescent="0.2">
      <c r="A20" s="845">
        <v>600210204</v>
      </c>
      <c r="B20" s="846" t="s">
        <v>808</v>
      </c>
      <c r="C20" s="847">
        <v>123470354356</v>
      </c>
      <c r="D20" s="847">
        <v>138457340190.72</v>
      </c>
      <c r="E20" s="848">
        <v>1.1213812490689732</v>
      </c>
    </row>
    <row r="21" spans="1:5" s="844" customFormat="1" x14ac:dyDescent="0.2">
      <c r="A21" s="845">
        <v>600210205</v>
      </c>
      <c r="B21" s="846" t="s">
        <v>809</v>
      </c>
      <c r="C21" s="847">
        <v>6163723497</v>
      </c>
      <c r="D21" s="847">
        <v>8735052462</v>
      </c>
      <c r="E21" s="848">
        <v>1.4171713682892353</v>
      </c>
    </row>
    <row r="22" spans="1:5" s="844" customFormat="1" x14ac:dyDescent="0.2">
      <c r="A22" s="845">
        <v>600210206</v>
      </c>
      <c r="B22" s="846" t="s">
        <v>309</v>
      </c>
      <c r="C22" s="847">
        <v>53652731504</v>
      </c>
      <c r="D22" s="847">
        <v>208530062527.19</v>
      </c>
      <c r="E22" s="848">
        <v>3.8866625553191705</v>
      </c>
    </row>
    <row r="23" spans="1:5" s="844" customFormat="1" x14ac:dyDescent="0.2">
      <c r="A23" s="845">
        <v>600210207</v>
      </c>
      <c r="B23" s="846" t="s">
        <v>810</v>
      </c>
      <c r="C23" s="847">
        <v>1084946758</v>
      </c>
      <c r="D23" s="847">
        <v>95170039</v>
      </c>
      <c r="E23" s="848">
        <v>8.7718626096857738E-2</v>
      </c>
    </row>
    <row r="24" spans="1:5" s="844" customFormat="1" x14ac:dyDescent="0.2">
      <c r="A24" s="845">
        <v>600210208</v>
      </c>
      <c r="B24" s="846" t="s">
        <v>983</v>
      </c>
      <c r="C24" s="847">
        <v>2004714957900</v>
      </c>
      <c r="D24" s="847">
        <v>2004714957900</v>
      </c>
      <c r="E24" s="848">
        <v>1</v>
      </c>
    </row>
    <row r="25" spans="1:5" s="844" customFormat="1" x14ac:dyDescent="0.2">
      <c r="A25" s="845">
        <v>600210209</v>
      </c>
      <c r="B25" s="846" t="s">
        <v>984</v>
      </c>
      <c r="C25" s="847">
        <v>236140917974</v>
      </c>
      <c r="D25" s="847">
        <v>152005772819</v>
      </c>
      <c r="E25" s="848">
        <v>0.643707893249303</v>
      </c>
    </row>
    <row r="26" spans="1:5" s="844" customFormat="1" x14ac:dyDescent="0.2">
      <c r="A26" s="845">
        <v>600210213</v>
      </c>
      <c r="B26" s="846" t="s">
        <v>802</v>
      </c>
      <c r="C26" s="847">
        <v>0</v>
      </c>
      <c r="D26" s="847">
        <v>3482387482.3699999</v>
      </c>
      <c r="E26" s="848">
        <v>0</v>
      </c>
    </row>
    <row r="27" spans="1:5" s="844" customFormat="1" ht="24" x14ac:dyDescent="0.2">
      <c r="A27" s="845">
        <v>600210215</v>
      </c>
      <c r="B27" s="846" t="s">
        <v>985</v>
      </c>
      <c r="C27" s="847">
        <v>217211053909</v>
      </c>
      <c r="D27" s="847">
        <v>217211053909</v>
      </c>
      <c r="E27" s="848">
        <v>1</v>
      </c>
    </row>
    <row r="28" spans="1:5" s="844" customFormat="1" ht="24" x14ac:dyDescent="0.2">
      <c r="A28" s="845">
        <v>600210218</v>
      </c>
      <c r="B28" s="846" t="s">
        <v>986</v>
      </c>
      <c r="C28" s="847">
        <v>139418143441</v>
      </c>
      <c r="D28" s="847">
        <v>64298446837.339996</v>
      </c>
      <c r="E28" s="848">
        <v>0.46119138621688999</v>
      </c>
    </row>
    <row r="29" spans="1:5" s="844" customFormat="1" x14ac:dyDescent="0.2">
      <c r="A29" s="845">
        <v>600210219</v>
      </c>
      <c r="B29" s="846" t="s">
        <v>876</v>
      </c>
      <c r="C29" s="847">
        <v>0</v>
      </c>
      <c r="D29" s="847">
        <v>573371110602.79004</v>
      </c>
      <c r="E29" s="848">
        <v>0</v>
      </c>
    </row>
    <row r="30" spans="1:5" s="840" customFormat="1" x14ac:dyDescent="0.2">
      <c r="A30" s="849"/>
      <c r="B30" s="850"/>
      <c r="C30" s="851">
        <v>3631632584991</v>
      </c>
      <c r="D30" s="851">
        <v>4725945957112.7002</v>
      </c>
      <c r="E30" s="852">
        <v>1.3013282171341714</v>
      </c>
    </row>
    <row r="31" spans="1:5" s="844" customFormat="1" x14ac:dyDescent="0.2">
      <c r="A31" s="840" t="s">
        <v>15</v>
      </c>
      <c r="B31" s="841"/>
      <c r="C31" s="842"/>
      <c r="D31" s="842"/>
      <c r="E31" s="843"/>
    </row>
    <row r="32" spans="1:5" s="844" customFormat="1" ht="24" x14ac:dyDescent="0.2">
      <c r="A32" s="845">
        <v>600210301</v>
      </c>
      <c r="B32" s="846" t="s">
        <v>987</v>
      </c>
      <c r="C32" s="847">
        <v>388680335458</v>
      </c>
      <c r="D32" s="847">
        <v>355839162085</v>
      </c>
      <c r="E32" s="848">
        <v>0.91550595598230677</v>
      </c>
    </row>
    <row r="33" spans="1:5" s="844" customFormat="1" ht="24" x14ac:dyDescent="0.2">
      <c r="A33" s="845">
        <v>600210302</v>
      </c>
      <c r="B33" s="846" t="s">
        <v>988</v>
      </c>
      <c r="C33" s="847">
        <v>102190233306</v>
      </c>
      <c r="D33" s="847">
        <v>154152740119.17001</v>
      </c>
      <c r="E33" s="848">
        <v>1.5084879947144527</v>
      </c>
    </row>
    <row r="34" spans="1:5" s="844" customFormat="1" x14ac:dyDescent="0.2">
      <c r="A34" s="845">
        <v>600210303</v>
      </c>
      <c r="B34" s="846" t="s">
        <v>198</v>
      </c>
      <c r="C34" s="847">
        <v>7024801705</v>
      </c>
      <c r="D34" s="847">
        <v>13403974169.299999</v>
      </c>
      <c r="E34" s="848">
        <v>1.9080928874845726</v>
      </c>
    </row>
    <row r="35" spans="1:5" s="844" customFormat="1" ht="24" x14ac:dyDescent="0.2">
      <c r="A35" s="845">
        <v>600210304</v>
      </c>
      <c r="B35" s="846" t="s">
        <v>818</v>
      </c>
      <c r="C35" s="847">
        <v>1400000000</v>
      </c>
      <c r="D35" s="847">
        <v>73643918011</v>
      </c>
      <c r="E35" s="848">
        <v>52.602798579285711</v>
      </c>
    </row>
    <row r="36" spans="1:5" s="844" customFormat="1" x14ac:dyDescent="0.2">
      <c r="A36" s="845">
        <v>600210305</v>
      </c>
      <c r="B36" s="846" t="s">
        <v>819</v>
      </c>
      <c r="C36" s="847">
        <v>5749314258</v>
      </c>
      <c r="D36" s="847">
        <v>15566763709.85</v>
      </c>
      <c r="E36" s="848">
        <v>2.7075861591996491</v>
      </c>
    </row>
    <row r="37" spans="1:5" s="844" customFormat="1" x14ac:dyDescent="0.2">
      <c r="A37" s="845">
        <v>600210306</v>
      </c>
      <c r="B37" s="846" t="s">
        <v>983</v>
      </c>
      <c r="C37" s="847">
        <v>65000000000</v>
      </c>
      <c r="D37" s="847">
        <v>65000000000</v>
      </c>
      <c r="E37" s="848">
        <v>1</v>
      </c>
    </row>
    <row r="38" spans="1:5" s="844" customFormat="1" x14ac:dyDescent="0.2">
      <c r="A38" s="845">
        <v>600210307</v>
      </c>
      <c r="B38" s="846" t="s">
        <v>821</v>
      </c>
      <c r="C38" s="847">
        <v>251667012</v>
      </c>
      <c r="D38" s="847">
        <v>224344099</v>
      </c>
      <c r="E38" s="848">
        <v>0.89143228274987429</v>
      </c>
    </row>
    <row r="39" spans="1:5" s="844" customFormat="1" x14ac:dyDescent="0.2">
      <c r="A39" s="845">
        <v>600210313</v>
      </c>
      <c r="B39" s="846" t="s">
        <v>802</v>
      </c>
      <c r="C39" s="847">
        <v>0</v>
      </c>
      <c r="D39" s="847">
        <v>6771047993.7299995</v>
      </c>
      <c r="E39" s="848">
        <v>0</v>
      </c>
    </row>
    <row r="40" spans="1:5" s="844" customFormat="1" ht="24" x14ac:dyDescent="0.2">
      <c r="A40" s="845">
        <v>600210318</v>
      </c>
      <c r="B40" s="846" t="s">
        <v>803</v>
      </c>
      <c r="C40" s="847">
        <v>12446134545</v>
      </c>
      <c r="D40" s="847">
        <v>12446134545</v>
      </c>
      <c r="E40" s="848">
        <v>1</v>
      </c>
    </row>
    <row r="41" spans="1:5" s="844" customFormat="1" x14ac:dyDescent="0.2">
      <c r="A41" s="845">
        <v>600210319</v>
      </c>
      <c r="B41" s="846" t="s">
        <v>876</v>
      </c>
      <c r="C41" s="847">
        <v>0</v>
      </c>
      <c r="D41" s="847">
        <v>962225762.78999996</v>
      </c>
      <c r="E41" s="848">
        <v>0</v>
      </c>
    </row>
    <row r="42" spans="1:5" s="840" customFormat="1" x14ac:dyDescent="0.2">
      <c r="A42" s="849"/>
      <c r="B42" s="850"/>
      <c r="C42" s="851">
        <v>582742486284</v>
      </c>
      <c r="D42" s="851">
        <v>698010310494.83997</v>
      </c>
      <c r="E42" s="852">
        <v>1.1978023345197866</v>
      </c>
    </row>
    <row r="43" spans="1:5" s="844" customFormat="1" x14ac:dyDescent="0.2">
      <c r="A43" s="840" t="s">
        <v>38</v>
      </c>
      <c r="B43" s="841"/>
      <c r="C43" s="842"/>
      <c r="D43" s="842"/>
      <c r="E43" s="843"/>
    </row>
    <row r="44" spans="1:5" s="844" customFormat="1" x14ac:dyDescent="0.2">
      <c r="A44" s="845">
        <v>600210401</v>
      </c>
      <c r="B44" s="846" t="s">
        <v>989</v>
      </c>
      <c r="C44" s="847">
        <v>95702778972</v>
      </c>
      <c r="D44" s="847">
        <v>226183107433.73999</v>
      </c>
      <c r="E44" s="848">
        <v>2.3633912187640336</v>
      </c>
    </row>
    <row r="45" spans="1:5" s="844" customFormat="1" x14ac:dyDescent="0.2">
      <c r="A45" s="845">
        <v>600210402</v>
      </c>
      <c r="B45" s="846" t="s">
        <v>823</v>
      </c>
      <c r="C45" s="847">
        <v>111751652119</v>
      </c>
      <c r="D45" s="847">
        <v>664299518448.80005</v>
      </c>
      <c r="E45" s="848">
        <v>5.9444268236984383</v>
      </c>
    </row>
    <row r="46" spans="1:5" s="844" customFormat="1" x14ac:dyDescent="0.2">
      <c r="A46" s="845">
        <v>600210403</v>
      </c>
      <c r="B46" s="846" t="s">
        <v>824</v>
      </c>
      <c r="C46" s="847">
        <v>0</v>
      </c>
      <c r="D46" s="847">
        <v>320865926.00999999</v>
      </c>
      <c r="E46" s="848">
        <v>0</v>
      </c>
    </row>
    <row r="47" spans="1:5" s="844" customFormat="1" x14ac:dyDescent="0.2">
      <c r="A47" s="845">
        <v>600210407</v>
      </c>
      <c r="B47" s="846" t="s">
        <v>18</v>
      </c>
      <c r="C47" s="847">
        <v>0</v>
      </c>
      <c r="D47" s="847">
        <v>113016153907.73</v>
      </c>
      <c r="E47" s="848">
        <v>0</v>
      </c>
    </row>
    <row r="48" spans="1:5" s="844" customFormat="1" x14ac:dyDescent="0.2">
      <c r="A48" s="845">
        <v>600210408</v>
      </c>
      <c r="B48" s="846" t="s">
        <v>990</v>
      </c>
      <c r="C48" s="847">
        <v>790545568909</v>
      </c>
      <c r="D48" s="847">
        <v>790545568909</v>
      </c>
      <c r="E48" s="848">
        <v>1</v>
      </c>
    </row>
    <row r="49" spans="1:6" s="844" customFormat="1" x14ac:dyDescent="0.2">
      <c r="A49" s="845">
        <v>600210412</v>
      </c>
      <c r="B49" s="846" t="s">
        <v>802</v>
      </c>
      <c r="C49" s="847">
        <v>0</v>
      </c>
      <c r="D49" s="847">
        <v>102175097881.52</v>
      </c>
      <c r="E49" s="848">
        <v>0</v>
      </c>
    </row>
    <row r="50" spans="1:6" s="844" customFormat="1" x14ac:dyDescent="0.2">
      <c r="A50" s="845">
        <v>600210414</v>
      </c>
      <c r="B50" s="846" t="s">
        <v>876</v>
      </c>
      <c r="C50" s="847">
        <v>0</v>
      </c>
      <c r="D50" s="847">
        <v>2008732190.5699999</v>
      </c>
      <c r="E50" s="848">
        <v>0</v>
      </c>
    </row>
    <row r="51" spans="1:6" s="840" customFormat="1" x14ac:dyDescent="0.2">
      <c r="A51" s="849"/>
      <c r="B51" s="850"/>
      <c r="C51" s="851">
        <v>998000000000</v>
      </c>
      <c r="D51" s="851">
        <v>1898549044697.3701</v>
      </c>
      <c r="E51" s="852">
        <v>1.9023537522017737</v>
      </c>
    </row>
    <row r="52" spans="1:6" s="844" customFormat="1" x14ac:dyDescent="0.2">
      <c r="A52" s="840" t="s">
        <v>573</v>
      </c>
      <c r="B52" s="841"/>
      <c r="C52" s="842"/>
      <c r="D52" s="842"/>
      <c r="E52" s="843"/>
    </row>
    <row r="53" spans="1:6" s="844" customFormat="1" x14ac:dyDescent="0.2">
      <c r="A53" s="845">
        <v>600210502</v>
      </c>
      <c r="B53" s="846" t="s">
        <v>991</v>
      </c>
      <c r="C53" s="847">
        <v>0</v>
      </c>
      <c r="D53" s="847">
        <v>0</v>
      </c>
      <c r="E53" s="848">
        <v>0</v>
      </c>
    </row>
    <row r="54" spans="1:6" s="844" customFormat="1" ht="24" x14ac:dyDescent="0.2">
      <c r="A54" s="845">
        <v>600210503</v>
      </c>
      <c r="B54" s="846" t="s">
        <v>828</v>
      </c>
      <c r="C54" s="847">
        <v>0</v>
      </c>
      <c r="D54" s="847">
        <v>0</v>
      </c>
      <c r="E54" s="848">
        <v>0</v>
      </c>
    </row>
    <row r="55" spans="1:6" s="844" customFormat="1" x14ac:dyDescent="0.2">
      <c r="A55" s="845">
        <v>600210504</v>
      </c>
      <c r="B55" s="846" t="s">
        <v>829</v>
      </c>
      <c r="C55" s="847">
        <v>0</v>
      </c>
      <c r="D55" s="847">
        <v>0</v>
      </c>
      <c r="E55" s="848">
        <v>0</v>
      </c>
    </row>
    <row r="56" spans="1:6" s="844" customFormat="1" x14ac:dyDescent="0.2">
      <c r="A56" s="845">
        <v>600210505</v>
      </c>
      <c r="B56" s="846" t="s">
        <v>309</v>
      </c>
      <c r="C56" s="847">
        <v>0</v>
      </c>
      <c r="D56" s="847">
        <v>0</v>
      </c>
      <c r="E56" s="848">
        <v>0</v>
      </c>
    </row>
    <row r="57" spans="1:6" s="844" customFormat="1" ht="24" x14ac:dyDescent="0.2">
      <c r="A57" s="845">
        <v>600210506</v>
      </c>
      <c r="B57" s="846" t="s">
        <v>992</v>
      </c>
      <c r="C57" s="847">
        <v>2418948261</v>
      </c>
      <c r="D57" s="847">
        <v>6632501227.3900003</v>
      </c>
      <c r="E57" s="848">
        <v>2.7418946218585534</v>
      </c>
    </row>
    <row r="58" spans="1:6" s="844" customFormat="1" x14ac:dyDescent="0.2">
      <c r="A58" s="845">
        <v>600210511</v>
      </c>
      <c r="B58" s="846" t="s">
        <v>993</v>
      </c>
      <c r="C58" s="847">
        <v>0</v>
      </c>
      <c r="D58" s="847">
        <v>0</v>
      </c>
      <c r="E58" s="848">
        <v>0</v>
      </c>
    </row>
    <row r="59" spans="1:6" s="844" customFormat="1" x14ac:dyDescent="0.2">
      <c r="A59" s="845">
        <v>600210512</v>
      </c>
      <c r="B59" s="846" t="s">
        <v>994</v>
      </c>
      <c r="C59" s="847">
        <v>122654915094</v>
      </c>
      <c r="D59" s="847">
        <v>122654915094.33</v>
      </c>
      <c r="E59" s="848">
        <v>1.0000000000026905</v>
      </c>
    </row>
    <row r="60" spans="1:6" s="840" customFormat="1" x14ac:dyDescent="0.2">
      <c r="B60" s="853"/>
      <c r="C60" s="851">
        <v>125073863355</v>
      </c>
      <c r="D60" s="851">
        <v>129287416321.72</v>
      </c>
      <c r="E60" s="852">
        <v>1.0336885169586596</v>
      </c>
    </row>
    <row r="61" spans="1:6" s="844" customFormat="1" x14ac:dyDescent="0.2">
      <c r="B61" s="841"/>
      <c r="C61" s="842"/>
      <c r="D61" s="842"/>
      <c r="E61" s="843"/>
    </row>
    <row r="62" spans="1:6" s="844" customFormat="1" x14ac:dyDescent="0.2">
      <c r="B62" s="841"/>
      <c r="C62" s="851">
        <v>21162958841337</v>
      </c>
      <c r="D62" s="851">
        <v>23302765553109.289</v>
      </c>
      <c r="E62" s="852">
        <v>1.1011109423693943</v>
      </c>
    </row>
    <row r="63" spans="1:6" s="844" customFormat="1" x14ac:dyDescent="0.2">
      <c r="B63" s="841"/>
      <c r="C63" s="842"/>
      <c r="D63" s="842"/>
      <c r="E63" s="843"/>
    </row>
    <row r="64" spans="1:6" x14ac:dyDescent="0.2">
      <c r="F64" s="844"/>
    </row>
    <row r="65" spans="2:6" s="860" customFormat="1" x14ac:dyDescent="0.2">
      <c r="B65" s="858" t="s">
        <v>830</v>
      </c>
      <c r="C65" s="859"/>
      <c r="D65" s="859"/>
      <c r="E65" s="827"/>
    </row>
    <row r="66" spans="2:6" x14ac:dyDescent="0.2">
      <c r="F66" s="844"/>
    </row>
    <row r="67" spans="2:6" x14ac:dyDescent="0.2">
      <c r="F67" s="844"/>
    </row>
    <row r="68" spans="2:6" x14ac:dyDescent="0.2">
      <c r="F68" s="844"/>
    </row>
    <row r="69" spans="2:6" x14ac:dyDescent="0.2">
      <c r="F69" s="844"/>
    </row>
    <row r="70" spans="2:6" x14ac:dyDescent="0.2">
      <c r="F70" s="844"/>
    </row>
    <row r="71" spans="2:6" x14ac:dyDescent="0.2">
      <c r="F71" s="844"/>
    </row>
    <row r="72" spans="2:6" x14ac:dyDescent="0.2">
      <c r="F72" s="844"/>
    </row>
  </sheetData>
  <printOptions horizontalCentered="1"/>
  <pageMargins left="0.23622047244094491" right="0.23622047244094491" top="0.74803149606299213" bottom="0.74803149606299213" header="0.31496062992125984" footer="0.31496062992125984"/>
  <pageSetup scale="36" fitToHeight="2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1109C-E10A-40F0-8CB2-0905BA475B2B}">
  <dimension ref="A1:H99"/>
  <sheetViews>
    <sheetView zoomScale="70" zoomScaleNormal="70" workbookViewId="0">
      <pane xSplit="1" ySplit="2" topLeftCell="B66" activePane="bottomRight" state="frozen"/>
      <selection activeCell="B27" sqref="B27"/>
      <selection pane="topRight" activeCell="B27" sqref="B27"/>
      <selection pane="bottomLeft" activeCell="B27" sqref="B27"/>
      <selection pane="bottomRight" activeCell="H99" sqref="H99"/>
    </sheetView>
  </sheetViews>
  <sheetFormatPr baseColWidth="10" defaultColWidth="31.5703125" defaultRowHeight="15" x14ac:dyDescent="0.25"/>
  <cols>
    <col min="1" max="1" width="31.5703125" style="557"/>
    <col min="2" max="2" width="71.5703125" style="555" customWidth="1"/>
    <col min="3" max="6" width="31.5703125" style="555"/>
    <col min="7" max="8" width="10.7109375" style="559" bestFit="1" customWidth="1"/>
    <col min="9" max="16384" width="31.5703125" style="555"/>
  </cols>
  <sheetData>
    <row r="1" spans="1:8" s="541" customFormat="1" x14ac:dyDescent="0.25">
      <c r="A1" s="540"/>
      <c r="D1" s="542" t="s">
        <v>765</v>
      </c>
      <c r="E1" s="542"/>
      <c r="F1" s="542"/>
      <c r="G1" s="543"/>
      <c r="H1" s="543"/>
    </row>
    <row r="2" spans="1:8" s="547" customFormat="1" x14ac:dyDescent="0.25">
      <c r="A2" s="544" t="s">
        <v>488</v>
      </c>
      <c r="B2" s="545" t="s">
        <v>489</v>
      </c>
      <c r="C2" s="545" t="s">
        <v>406</v>
      </c>
      <c r="D2" s="545" t="s">
        <v>490</v>
      </c>
      <c r="E2" s="545" t="s">
        <v>491</v>
      </c>
      <c r="F2" s="545" t="s">
        <v>494</v>
      </c>
      <c r="G2" s="546" t="s">
        <v>9</v>
      </c>
      <c r="H2" s="546" t="s">
        <v>293</v>
      </c>
    </row>
    <row r="3" spans="1:8" s="541" customFormat="1" x14ac:dyDescent="0.25">
      <c r="A3" s="548" t="s">
        <v>25</v>
      </c>
      <c r="B3" s="549"/>
      <c r="C3" s="549"/>
      <c r="D3" s="549"/>
      <c r="E3" s="549"/>
      <c r="F3" s="549"/>
      <c r="G3" s="550"/>
      <c r="H3" s="550"/>
    </row>
    <row r="4" spans="1:8" x14ac:dyDescent="0.25">
      <c r="A4" s="551">
        <v>630304810001</v>
      </c>
      <c r="B4" s="552" t="s">
        <v>766</v>
      </c>
      <c r="C4" s="553">
        <v>526757267272</v>
      </c>
      <c r="D4" s="553">
        <v>283897151726</v>
      </c>
      <c r="E4" s="553">
        <v>283897151726</v>
      </c>
      <c r="F4" s="553">
        <v>283897151726</v>
      </c>
      <c r="G4" s="554">
        <v>53.9</v>
      </c>
      <c r="H4" s="554">
        <v>53.9</v>
      </c>
    </row>
    <row r="5" spans="1:8" x14ac:dyDescent="0.25">
      <c r="A5" s="551">
        <v>6303048101</v>
      </c>
      <c r="B5" s="552" t="s">
        <v>259</v>
      </c>
      <c r="C5" s="553">
        <v>10812307794355</v>
      </c>
      <c r="D5" s="553">
        <v>10602285970783</v>
      </c>
      <c r="E5" s="553">
        <v>10602285970783</v>
      </c>
      <c r="F5" s="553">
        <v>10602285970783</v>
      </c>
      <c r="G5" s="554">
        <v>98.06</v>
      </c>
      <c r="H5" s="554">
        <v>98.06</v>
      </c>
    </row>
    <row r="6" spans="1:8" x14ac:dyDescent="0.25">
      <c r="A6" s="551">
        <v>63030481101</v>
      </c>
      <c r="B6" s="552" t="s">
        <v>767</v>
      </c>
      <c r="C6" s="553">
        <v>127924997008</v>
      </c>
      <c r="D6" s="552">
        <v>0</v>
      </c>
      <c r="E6" s="552">
        <v>0</v>
      </c>
      <c r="F6" s="552">
        <v>0</v>
      </c>
      <c r="G6" s="554">
        <v>0</v>
      </c>
      <c r="H6" s="554">
        <v>0</v>
      </c>
    </row>
    <row r="7" spans="1:8" x14ac:dyDescent="0.25">
      <c r="A7" s="551">
        <v>63030481216</v>
      </c>
      <c r="B7" s="552" t="s">
        <v>768</v>
      </c>
      <c r="C7" s="553">
        <v>379237658586</v>
      </c>
      <c r="D7" s="553">
        <v>123512497454.82001</v>
      </c>
      <c r="E7" s="553">
        <v>123512497454.82001</v>
      </c>
      <c r="F7" s="553">
        <v>121212968468.86</v>
      </c>
      <c r="G7" s="554">
        <v>32.57</v>
      </c>
      <c r="H7" s="554">
        <v>31.96</v>
      </c>
    </row>
    <row r="8" spans="1:8" x14ac:dyDescent="0.25">
      <c r="A8" s="551">
        <v>63030481316</v>
      </c>
      <c r="B8" s="552" t="s">
        <v>683</v>
      </c>
      <c r="C8" s="553">
        <v>30125000000</v>
      </c>
      <c r="D8" s="553">
        <v>30124948665</v>
      </c>
      <c r="E8" s="553">
        <v>30124948665</v>
      </c>
      <c r="F8" s="553">
        <v>30124948665</v>
      </c>
      <c r="G8" s="554">
        <v>100</v>
      </c>
      <c r="H8" s="554">
        <v>100</v>
      </c>
    </row>
    <row r="9" spans="1:8" x14ac:dyDescent="0.25">
      <c r="A9" s="551">
        <v>63030481401</v>
      </c>
      <c r="B9" s="552" t="s">
        <v>685</v>
      </c>
      <c r="C9" s="553">
        <v>24240000000</v>
      </c>
      <c r="D9" s="553">
        <v>24240000000</v>
      </c>
      <c r="E9" s="553">
        <v>24240000000</v>
      </c>
      <c r="F9" s="553">
        <v>24240000000</v>
      </c>
      <c r="G9" s="554">
        <v>100</v>
      </c>
      <c r="H9" s="554">
        <v>100</v>
      </c>
    </row>
    <row r="10" spans="1:8" x14ac:dyDescent="0.25">
      <c r="A10" s="551">
        <v>63030481501</v>
      </c>
      <c r="B10" s="552" t="s">
        <v>769</v>
      </c>
      <c r="C10" s="553">
        <v>77649453119</v>
      </c>
      <c r="D10" s="553">
        <v>77649453119</v>
      </c>
      <c r="E10" s="553">
        <v>77649453119</v>
      </c>
      <c r="F10" s="553">
        <v>77649453119</v>
      </c>
      <c r="G10" s="554">
        <v>100</v>
      </c>
      <c r="H10" s="554">
        <v>100</v>
      </c>
    </row>
    <row r="11" spans="1:8" x14ac:dyDescent="0.25">
      <c r="A11" s="551">
        <v>6303048201</v>
      </c>
      <c r="B11" s="552" t="s">
        <v>260</v>
      </c>
      <c r="C11" s="553">
        <v>966926223312</v>
      </c>
      <c r="D11" s="553">
        <v>858975547675</v>
      </c>
      <c r="E11" s="553">
        <v>858975547675</v>
      </c>
      <c r="F11" s="553">
        <v>858975547675</v>
      </c>
      <c r="G11" s="554">
        <v>88.84</v>
      </c>
      <c r="H11" s="554">
        <v>88.84</v>
      </c>
    </row>
    <row r="12" spans="1:8" x14ac:dyDescent="0.25">
      <c r="A12" s="551">
        <v>6303048201001</v>
      </c>
      <c r="B12" s="552" t="s">
        <v>260</v>
      </c>
      <c r="C12" s="553">
        <v>966293497041</v>
      </c>
      <c r="D12" s="553">
        <v>858369485209</v>
      </c>
      <c r="E12" s="553">
        <v>858369485209</v>
      </c>
      <c r="F12" s="553">
        <v>858369485209</v>
      </c>
      <c r="G12" s="554">
        <v>88.83</v>
      </c>
      <c r="H12" s="554">
        <v>88.83</v>
      </c>
    </row>
    <row r="13" spans="1:8" x14ac:dyDescent="0.25">
      <c r="A13" s="551">
        <v>6303048201002</v>
      </c>
      <c r="B13" s="552" t="s">
        <v>446</v>
      </c>
      <c r="C13" s="553">
        <v>632726271</v>
      </c>
      <c r="D13" s="553">
        <v>606062466</v>
      </c>
      <c r="E13" s="553">
        <v>606062466</v>
      </c>
      <c r="F13" s="553">
        <v>606062466</v>
      </c>
      <c r="G13" s="554">
        <v>95.79</v>
      </c>
      <c r="H13" s="554">
        <v>95.79</v>
      </c>
    </row>
    <row r="14" spans="1:8" x14ac:dyDescent="0.25">
      <c r="A14" s="551">
        <v>6303048301</v>
      </c>
      <c r="B14" s="552" t="s">
        <v>261</v>
      </c>
      <c r="C14" s="553">
        <v>320214309412</v>
      </c>
      <c r="D14" s="553">
        <v>298004068789</v>
      </c>
      <c r="E14" s="553">
        <v>298004068789</v>
      </c>
      <c r="F14" s="553">
        <v>298004068789</v>
      </c>
      <c r="G14" s="554">
        <v>93.06</v>
      </c>
      <c r="H14" s="554">
        <v>93.06</v>
      </c>
    </row>
    <row r="15" spans="1:8" x14ac:dyDescent="0.25">
      <c r="A15" s="551">
        <v>6303048401</v>
      </c>
      <c r="B15" s="552" t="s">
        <v>262</v>
      </c>
      <c r="C15" s="553">
        <v>113193522141</v>
      </c>
      <c r="D15" s="553">
        <v>82936983246</v>
      </c>
      <c r="E15" s="553">
        <v>82936983246</v>
      </c>
      <c r="F15" s="553">
        <v>82936983246</v>
      </c>
      <c r="G15" s="554">
        <v>73.27</v>
      </c>
      <c r="H15" s="554">
        <v>73.27</v>
      </c>
    </row>
    <row r="16" spans="1:8" x14ac:dyDescent="0.25">
      <c r="A16" s="551">
        <v>6303048501</v>
      </c>
      <c r="B16" s="552" t="s">
        <v>447</v>
      </c>
      <c r="C16" s="553">
        <v>92296183699</v>
      </c>
      <c r="D16" s="553">
        <v>85174455690</v>
      </c>
      <c r="E16" s="553">
        <v>85174455690</v>
      </c>
      <c r="F16" s="553">
        <v>85174455690</v>
      </c>
      <c r="G16" s="554">
        <v>92.28</v>
      </c>
      <c r="H16" s="554">
        <v>92.28</v>
      </c>
    </row>
    <row r="17" spans="1:8" x14ac:dyDescent="0.25">
      <c r="A17" s="551">
        <v>6303048501001</v>
      </c>
      <c r="B17" s="552" t="s">
        <v>447</v>
      </c>
      <c r="C17" s="553">
        <v>91659340031</v>
      </c>
      <c r="D17" s="553">
        <v>84995721180</v>
      </c>
      <c r="E17" s="553">
        <v>84995721180</v>
      </c>
      <c r="F17" s="553">
        <v>84995721180</v>
      </c>
      <c r="G17" s="554">
        <v>92.73</v>
      </c>
      <c r="H17" s="554">
        <v>92.73</v>
      </c>
    </row>
    <row r="18" spans="1:8" x14ac:dyDescent="0.25">
      <c r="A18" s="551">
        <v>6303048501002</v>
      </c>
      <c r="B18" s="552" t="s">
        <v>448</v>
      </c>
      <c r="C18" s="553">
        <v>636843668</v>
      </c>
      <c r="D18" s="553">
        <v>178734510</v>
      </c>
      <c r="E18" s="553">
        <v>178734510</v>
      </c>
      <c r="F18" s="553">
        <v>178734510</v>
      </c>
      <c r="G18" s="554">
        <v>28.065680634199225</v>
      </c>
      <c r="H18" s="554">
        <v>28.065680634199225</v>
      </c>
    </row>
    <row r="19" spans="1:8" x14ac:dyDescent="0.25">
      <c r="A19" s="551">
        <v>6303048616</v>
      </c>
      <c r="B19" s="552" t="s">
        <v>263</v>
      </c>
      <c r="C19" s="553">
        <v>2017712975760</v>
      </c>
      <c r="D19" s="553">
        <v>1953301454376.6699</v>
      </c>
      <c r="E19" s="553">
        <v>1953301454376.6699</v>
      </c>
      <c r="F19" s="553">
        <v>1944108552276.23</v>
      </c>
      <c r="G19" s="554">
        <v>96.80769652784393</v>
      </c>
      <c r="H19" s="554">
        <v>96.352086527270018</v>
      </c>
    </row>
    <row r="20" spans="1:8" x14ac:dyDescent="0.25">
      <c r="A20" s="551">
        <v>6303048716</v>
      </c>
      <c r="B20" s="552" t="s">
        <v>449</v>
      </c>
      <c r="C20" s="553">
        <v>83315476211</v>
      </c>
      <c r="D20" s="553">
        <v>51312363671.029999</v>
      </c>
      <c r="E20" s="553">
        <v>51312363671.029999</v>
      </c>
      <c r="F20" s="553">
        <v>44888338485.410004</v>
      </c>
      <c r="G20" s="554">
        <v>61.588033825887578</v>
      </c>
      <c r="H20" s="554">
        <v>53.877551358799614</v>
      </c>
    </row>
    <row r="21" spans="1:8" x14ac:dyDescent="0.25">
      <c r="A21" s="551">
        <v>6303048716001</v>
      </c>
      <c r="B21" s="552" t="s">
        <v>383</v>
      </c>
      <c r="C21" s="553">
        <v>30014331038</v>
      </c>
      <c r="D21" s="553">
        <v>1409189645.03</v>
      </c>
      <c r="E21" s="553">
        <v>1409189645.03</v>
      </c>
      <c r="F21" s="553">
        <v>1191643880.8199999</v>
      </c>
      <c r="G21" s="554">
        <v>4.6950559825767186</v>
      </c>
      <c r="H21" s="554">
        <v>3.9702496761007438</v>
      </c>
    </row>
    <row r="22" spans="1:8" x14ac:dyDescent="0.25">
      <c r="A22" s="551">
        <v>6303048716002</v>
      </c>
      <c r="B22" s="552" t="s">
        <v>698</v>
      </c>
      <c r="C22" s="553">
        <v>7342954</v>
      </c>
      <c r="D22" s="553">
        <v>7342954</v>
      </c>
      <c r="E22" s="553">
        <v>7342954</v>
      </c>
      <c r="F22" s="553">
        <v>3779271.82</v>
      </c>
      <c r="G22" s="554">
        <v>100</v>
      </c>
      <c r="H22" s="554">
        <v>51.468003476530015</v>
      </c>
    </row>
    <row r="23" spans="1:8" x14ac:dyDescent="0.25">
      <c r="A23" s="551">
        <v>6303048716003</v>
      </c>
      <c r="B23" s="552" t="s">
        <v>385</v>
      </c>
      <c r="C23" s="553">
        <v>11694443305</v>
      </c>
      <c r="D23" s="553">
        <v>8853500600</v>
      </c>
      <c r="E23" s="553">
        <v>8853500600</v>
      </c>
      <c r="F23" s="553">
        <v>8853500600</v>
      </c>
      <c r="G23" s="554">
        <v>75.70690086816407</v>
      </c>
      <c r="H23" s="554">
        <v>75.70690086816407</v>
      </c>
    </row>
    <row r="24" spans="1:8" x14ac:dyDescent="0.25">
      <c r="A24" s="551">
        <v>6303048716004</v>
      </c>
      <c r="B24" s="552" t="s">
        <v>386</v>
      </c>
      <c r="C24" s="553">
        <v>1160548924</v>
      </c>
      <c r="D24" s="553">
        <v>1077908322</v>
      </c>
      <c r="E24" s="553">
        <v>1077908322</v>
      </c>
      <c r="F24" s="553">
        <v>788655457.32000005</v>
      </c>
      <c r="G24" s="554">
        <v>92.879179818187481</v>
      </c>
      <c r="H24" s="554">
        <v>67.955382234277963</v>
      </c>
    </row>
    <row r="25" spans="1:8" x14ac:dyDescent="0.25">
      <c r="A25" s="551">
        <v>6303048716005</v>
      </c>
      <c r="B25" s="552" t="s">
        <v>450</v>
      </c>
      <c r="C25" s="553">
        <v>40438809990</v>
      </c>
      <c r="D25" s="553">
        <v>39964422150</v>
      </c>
      <c r="E25" s="553">
        <v>39964422150</v>
      </c>
      <c r="F25" s="553">
        <v>34050759275.450001</v>
      </c>
      <c r="G25" s="554">
        <v>98.826899604322406</v>
      </c>
      <c r="H25" s="554">
        <v>84.203168401519022</v>
      </c>
    </row>
    <row r="26" spans="1:8" x14ac:dyDescent="0.25">
      <c r="A26" s="551">
        <v>6303048801</v>
      </c>
      <c r="B26" s="552" t="s">
        <v>702</v>
      </c>
      <c r="C26" s="553">
        <v>10856476870</v>
      </c>
      <c r="D26" s="553">
        <v>3975853492.5999999</v>
      </c>
      <c r="E26" s="553">
        <v>3975853492.5999999</v>
      </c>
      <c r="F26" s="553">
        <v>3975853492.5999999</v>
      </c>
      <c r="G26" s="554">
        <v>36.62194964543778</v>
      </c>
      <c r="H26" s="554">
        <v>36.62194964543778</v>
      </c>
    </row>
    <row r="27" spans="1:8" x14ac:dyDescent="0.25">
      <c r="A27" s="551">
        <v>6303048901</v>
      </c>
      <c r="B27" s="552" t="s">
        <v>264</v>
      </c>
      <c r="C27" s="553">
        <v>242752568962</v>
      </c>
      <c r="D27" s="553">
        <v>222837883118</v>
      </c>
      <c r="E27" s="553">
        <v>222837883118</v>
      </c>
      <c r="F27" s="553">
        <v>222837883118</v>
      </c>
      <c r="G27" s="554">
        <v>91.796302741860003</v>
      </c>
      <c r="H27" s="554">
        <v>91.796302741860003</v>
      </c>
    </row>
    <row r="28" spans="1:8" s="541" customFormat="1" x14ac:dyDescent="0.25">
      <c r="A28" s="548" t="s">
        <v>97</v>
      </c>
      <c r="B28" s="549"/>
      <c r="C28" s="556">
        <v>15825509906707</v>
      </c>
      <c r="D28" s="556">
        <v>14698228631806.119</v>
      </c>
      <c r="E28" s="556">
        <v>14698228631806.119</v>
      </c>
      <c r="F28" s="556">
        <v>14680312175534.1</v>
      </c>
      <c r="G28" s="550">
        <v>92.876809142035114</v>
      </c>
      <c r="H28" s="550">
        <v>92.763596636544676</v>
      </c>
    </row>
    <row r="29" spans="1:8" s="541" customFormat="1" x14ac:dyDescent="0.25">
      <c r="A29" s="548" t="s">
        <v>31</v>
      </c>
      <c r="B29" s="549"/>
      <c r="C29" s="549"/>
      <c r="D29" s="549"/>
      <c r="E29" s="549"/>
      <c r="F29" s="549"/>
      <c r="G29" s="550"/>
      <c r="H29" s="550"/>
    </row>
    <row r="30" spans="1:8" x14ac:dyDescent="0.25">
      <c r="A30" s="551">
        <v>6303047111</v>
      </c>
      <c r="B30" s="552" t="s">
        <v>770</v>
      </c>
      <c r="C30" s="553">
        <v>641155763927</v>
      </c>
      <c r="D30" s="553">
        <v>641155763927</v>
      </c>
      <c r="E30" s="553">
        <v>641155763927</v>
      </c>
      <c r="F30" s="553">
        <v>641155763927</v>
      </c>
      <c r="G30" s="554">
        <v>100</v>
      </c>
      <c r="H30" s="554">
        <v>100</v>
      </c>
    </row>
    <row r="31" spans="1:8" x14ac:dyDescent="0.25">
      <c r="A31" s="551">
        <v>6303047116</v>
      </c>
      <c r="B31" s="552" t="s">
        <v>771</v>
      </c>
      <c r="C31" s="553">
        <v>2270339704711</v>
      </c>
      <c r="D31" s="553">
        <v>2005698774526.9399</v>
      </c>
      <c r="E31" s="553">
        <v>2005698774526.9399</v>
      </c>
      <c r="F31" s="553">
        <v>2005698774526.9399</v>
      </c>
      <c r="G31" s="554">
        <v>88.343553626141286</v>
      </c>
      <c r="H31" s="554">
        <v>88.343553626141286</v>
      </c>
    </row>
    <row r="32" spans="1:8" x14ac:dyDescent="0.25">
      <c r="A32" s="551">
        <v>63030471516</v>
      </c>
      <c r="B32" s="552" t="s">
        <v>683</v>
      </c>
      <c r="C32" s="553">
        <v>1629877333</v>
      </c>
      <c r="D32" s="553">
        <v>1629877333</v>
      </c>
      <c r="E32" s="553">
        <v>1629877333</v>
      </c>
      <c r="F32" s="553">
        <v>1629877333</v>
      </c>
      <c r="G32" s="554">
        <v>100</v>
      </c>
      <c r="H32" s="554">
        <v>100</v>
      </c>
    </row>
    <row r="33" spans="1:8" x14ac:dyDescent="0.25">
      <c r="A33" s="551">
        <v>63030471816</v>
      </c>
      <c r="B33" s="552" t="s">
        <v>772</v>
      </c>
      <c r="C33" s="553">
        <v>139418143441</v>
      </c>
      <c r="D33" s="553">
        <v>139380862135</v>
      </c>
      <c r="E33" s="553">
        <v>139380862135</v>
      </c>
      <c r="F33" s="553">
        <v>138937187668</v>
      </c>
      <c r="G33" s="554">
        <v>99.973259358445134</v>
      </c>
      <c r="H33" s="554">
        <v>99.65502641110443</v>
      </c>
    </row>
    <row r="34" spans="1:8" x14ac:dyDescent="0.25">
      <c r="A34" s="551">
        <v>6303047316</v>
      </c>
      <c r="B34" s="552" t="s">
        <v>773</v>
      </c>
      <c r="C34" s="553">
        <v>62616410378</v>
      </c>
      <c r="D34" s="553">
        <v>59338910684</v>
      </c>
      <c r="E34" s="553">
        <v>59338910684</v>
      </c>
      <c r="F34" s="553">
        <v>59338910684</v>
      </c>
      <c r="G34" s="554">
        <v>94.765749626632171</v>
      </c>
      <c r="H34" s="554">
        <v>94.765749626632171</v>
      </c>
    </row>
    <row r="35" spans="1:8" x14ac:dyDescent="0.25">
      <c r="A35" s="551">
        <v>6303047316001</v>
      </c>
      <c r="B35" s="552" t="s">
        <v>774</v>
      </c>
      <c r="C35" s="553">
        <v>60320700857</v>
      </c>
      <c r="D35" s="553">
        <v>57720600596</v>
      </c>
      <c r="E35" s="553">
        <v>57720600596</v>
      </c>
      <c r="F35" s="553">
        <v>57720600596</v>
      </c>
      <c r="G35" s="554">
        <v>95.689539040396824</v>
      </c>
      <c r="H35" s="554">
        <v>95.689539040396824</v>
      </c>
    </row>
    <row r="36" spans="1:8" x14ac:dyDescent="0.25">
      <c r="A36" s="551">
        <v>6303047316002</v>
      </c>
      <c r="B36" s="552" t="s">
        <v>775</v>
      </c>
      <c r="C36" s="553">
        <v>2295709521</v>
      </c>
      <c r="D36" s="553">
        <v>1618310088</v>
      </c>
      <c r="E36" s="553">
        <v>1618310088</v>
      </c>
      <c r="F36" s="553">
        <v>1618310088</v>
      </c>
      <c r="G36" s="554">
        <v>70.492807264878707</v>
      </c>
      <c r="H36" s="554">
        <v>70.492807264878707</v>
      </c>
    </row>
    <row r="37" spans="1:8" x14ac:dyDescent="0.25">
      <c r="A37" s="551">
        <v>6303047416</v>
      </c>
      <c r="B37" s="552" t="s">
        <v>776</v>
      </c>
      <c r="C37" s="553">
        <v>16886772509</v>
      </c>
      <c r="D37" s="553">
        <v>11988344243</v>
      </c>
      <c r="E37" s="553">
        <v>11988344243</v>
      </c>
      <c r="F37" s="553">
        <v>11988344243</v>
      </c>
      <c r="G37" s="554">
        <v>70.992513439798358</v>
      </c>
      <c r="H37" s="554">
        <v>70.992513439798358</v>
      </c>
    </row>
    <row r="38" spans="1:8" x14ac:dyDescent="0.25">
      <c r="A38" s="551">
        <v>6303047416001</v>
      </c>
      <c r="B38" s="552" t="s">
        <v>777</v>
      </c>
      <c r="C38" s="553">
        <v>16285603408</v>
      </c>
      <c r="D38" s="553">
        <v>11690079867</v>
      </c>
      <c r="E38" s="553">
        <v>11690079867</v>
      </c>
      <c r="F38" s="553">
        <v>11690079867</v>
      </c>
      <c r="G38" s="554">
        <v>71.781680875622115</v>
      </c>
      <c r="H38" s="554">
        <v>71.781680875622115</v>
      </c>
    </row>
    <row r="39" spans="1:8" x14ac:dyDescent="0.25">
      <c r="A39" s="551">
        <v>6303047416002</v>
      </c>
      <c r="B39" s="552" t="s">
        <v>778</v>
      </c>
      <c r="C39" s="553">
        <v>601169101</v>
      </c>
      <c r="D39" s="553">
        <v>298264376</v>
      </c>
      <c r="E39" s="553">
        <v>298264376</v>
      </c>
      <c r="F39" s="553">
        <v>298264376</v>
      </c>
      <c r="G39" s="554">
        <v>49.614056262016703</v>
      </c>
      <c r="H39" s="554">
        <v>49.614056262016703</v>
      </c>
    </row>
    <row r="40" spans="1:8" x14ac:dyDescent="0.25">
      <c r="A40" s="551">
        <v>6303047516</v>
      </c>
      <c r="B40" s="552" t="s">
        <v>393</v>
      </c>
      <c r="C40" s="553">
        <v>19188373082</v>
      </c>
      <c r="D40" s="553">
        <v>16158175967.91</v>
      </c>
      <c r="E40" s="553">
        <v>16158175967.91</v>
      </c>
      <c r="F40" s="553">
        <v>14939492851.5</v>
      </c>
      <c r="G40" s="554">
        <v>84.208160321145044</v>
      </c>
      <c r="H40" s="554">
        <v>77.857006363474667</v>
      </c>
    </row>
    <row r="41" spans="1:8" x14ac:dyDescent="0.25">
      <c r="A41" s="551">
        <v>6303047616</v>
      </c>
      <c r="B41" s="552" t="s">
        <v>394</v>
      </c>
      <c r="C41" s="553">
        <v>6163723497</v>
      </c>
      <c r="D41" s="552">
        <v>0</v>
      </c>
      <c r="E41" s="552">
        <v>0</v>
      </c>
      <c r="F41" s="552">
        <v>0</v>
      </c>
      <c r="G41" s="554">
        <v>0</v>
      </c>
      <c r="H41" s="554">
        <v>0</v>
      </c>
    </row>
    <row r="42" spans="1:8" x14ac:dyDescent="0.25">
      <c r="A42" s="551">
        <v>6303047716</v>
      </c>
      <c r="B42" s="552" t="s">
        <v>77</v>
      </c>
      <c r="C42" s="553">
        <v>20881844230</v>
      </c>
      <c r="D42" s="553">
        <v>12650080931.26</v>
      </c>
      <c r="E42" s="553">
        <v>12650080931.26</v>
      </c>
      <c r="F42" s="553">
        <v>11446818516.040001</v>
      </c>
      <c r="G42" s="554">
        <v>60.57932810879894</v>
      </c>
      <c r="H42" s="554">
        <v>54.817086029187372</v>
      </c>
    </row>
    <row r="43" spans="1:8" x14ac:dyDescent="0.25">
      <c r="A43" s="551">
        <v>6303047716001</v>
      </c>
      <c r="B43" s="552" t="s">
        <v>383</v>
      </c>
      <c r="C43" s="553">
        <v>1100000000</v>
      </c>
      <c r="D43" s="553">
        <v>767320895.25999999</v>
      </c>
      <c r="E43" s="553">
        <v>767320895.25999999</v>
      </c>
      <c r="F43" s="553">
        <v>702252903.02999997</v>
      </c>
      <c r="G43" s="554">
        <v>69.75644502363636</v>
      </c>
      <c r="H43" s="554">
        <v>63.841173002727274</v>
      </c>
    </row>
    <row r="44" spans="1:8" x14ac:dyDescent="0.25">
      <c r="A44" s="551">
        <v>6303047716002</v>
      </c>
      <c r="B44" s="552" t="s">
        <v>698</v>
      </c>
      <c r="C44" s="553">
        <v>5788795</v>
      </c>
      <c r="D44" s="553">
        <v>5788795</v>
      </c>
      <c r="E44" s="553">
        <v>5788795</v>
      </c>
      <c r="F44" s="553">
        <v>2979377.21</v>
      </c>
      <c r="G44" s="554">
        <v>100</v>
      </c>
      <c r="H44" s="554">
        <v>51.468003444585619</v>
      </c>
    </row>
    <row r="45" spans="1:8" x14ac:dyDescent="0.25">
      <c r="A45" s="551">
        <v>6303047716003</v>
      </c>
      <c r="B45" s="552" t="s">
        <v>385</v>
      </c>
      <c r="C45" s="553">
        <v>3347780695</v>
      </c>
      <c r="D45" s="553">
        <v>2512479900</v>
      </c>
      <c r="E45" s="553">
        <v>2512479900</v>
      </c>
      <c r="F45" s="553">
        <v>2512479900</v>
      </c>
      <c r="G45" s="554">
        <v>75.049118472797687</v>
      </c>
      <c r="H45" s="554">
        <v>75.049118472797687</v>
      </c>
    </row>
    <row r="46" spans="1:8" x14ac:dyDescent="0.25">
      <c r="A46" s="551">
        <v>6303047716004</v>
      </c>
      <c r="B46" s="552" t="s">
        <v>386</v>
      </c>
      <c r="C46" s="553">
        <v>867245735</v>
      </c>
      <c r="D46" s="553">
        <v>819745559</v>
      </c>
      <c r="E46" s="553">
        <v>819745559</v>
      </c>
      <c r="F46" s="553">
        <v>566927728.27999997</v>
      </c>
      <c r="G46" s="554">
        <v>94.522870037521713</v>
      </c>
      <c r="H46" s="554">
        <v>65.371059827696939</v>
      </c>
    </row>
    <row r="47" spans="1:8" x14ac:dyDescent="0.25">
      <c r="A47" s="551">
        <v>6303047716005</v>
      </c>
      <c r="B47" s="552" t="s">
        <v>450</v>
      </c>
      <c r="C47" s="553">
        <v>15561029005</v>
      </c>
      <c r="D47" s="553">
        <v>8544745782</v>
      </c>
      <c r="E47" s="553">
        <v>8544745782</v>
      </c>
      <c r="F47" s="553">
        <v>7662178607.5200005</v>
      </c>
      <c r="G47" s="554">
        <v>54.911187295226043</v>
      </c>
      <c r="H47" s="554">
        <v>49.239536826632886</v>
      </c>
    </row>
    <row r="48" spans="1:8" x14ac:dyDescent="0.25">
      <c r="A48" s="551">
        <v>6303047916</v>
      </c>
      <c r="B48" s="552" t="s">
        <v>779</v>
      </c>
      <c r="C48" s="553">
        <v>236140917974</v>
      </c>
      <c r="D48" s="553">
        <v>139698485052.94</v>
      </c>
      <c r="E48" s="553">
        <v>139698485052.94</v>
      </c>
      <c r="F48" s="553">
        <v>139698485052.94</v>
      </c>
      <c r="G48" s="554">
        <v>59.158948924015498</v>
      </c>
      <c r="H48" s="554">
        <v>59.158948924015498</v>
      </c>
    </row>
    <row r="49" spans="1:8" x14ac:dyDescent="0.25">
      <c r="A49" s="551">
        <v>6303051116</v>
      </c>
      <c r="B49" s="552" t="s">
        <v>720</v>
      </c>
      <c r="C49" s="553">
        <v>134499872000</v>
      </c>
      <c r="D49" s="553">
        <v>134499872000</v>
      </c>
      <c r="E49" s="553">
        <v>134499872000</v>
      </c>
      <c r="F49" s="553">
        <v>134499872000</v>
      </c>
      <c r="G49" s="554">
        <v>100</v>
      </c>
      <c r="H49" s="554">
        <v>100</v>
      </c>
    </row>
    <row r="50" spans="1:8" x14ac:dyDescent="0.25">
      <c r="A50" s="551">
        <v>6303052116</v>
      </c>
      <c r="B50" s="552" t="s">
        <v>780</v>
      </c>
      <c r="C50" s="553">
        <v>82711181909</v>
      </c>
      <c r="D50" s="553">
        <v>82711181909</v>
      </c>
      <c r="E50" s="553">
        <v>82711181909</v>
      </c>
      <c r="F50" s="553">
        <v>82711181909</v>
      </c>
      <c r="G50" s="554">
        <v>100</v>
      </c>
      <c r="H50" s="554">
        <v>100</v>
      </c>
    </row>
    <row r="51" spans="1:8" s="541" customFormat="1" x14ac:dyDescent="0.25">
      <c r="A51" s="548" t="s">
        <v>97</v>
      </c>
      <c r="B51" s="549"/>
      <c r="C51" s="556">
        <v>3631632584991</v>
      </c>
      <c r="D51" s="556">
        <v>3244910328710.0498</v>
      </c>
      <c r="E51" s="556">
        <v>3244910328710.0498</v>
      </c>
      <c r="F51" s="556">
        <v>3242044708711.4199</v>
      </c>
      <c r="G51" s="550">
        <v>89.35128355552223</v>
      </c>
      <c r="H51" s="550">
        <v>89.272376344190519</v>
      </c>
    </row>
    <row r="52" spans="1:8" s="541" customFormat="1" x14ac:dyDescent="0.25">
      <c r="A52" s="548" t="s">
        <v>15</v>
      </c>
      <c r="B52" s="549"/>
      <c r="C52" s="549"/>
      <c r="D52" s="549"/>
      <c r="E52" s="549"/>
      <c r="F52" s="549"/>
      <c r="G52" s="550"/>
      <c r="H52" s="550"/>
    </row>
    <row r="53" spans="1:8" x14ac:dyDescent="0.25">
      <c r="A53" s="551">
        <v>63015001916</v>
      </c>
      <c r="B53" s="552" t="s">
        <v>548</v>
      </c>
      <c r="C53" s="553">
        <v>1400000000</v>
      </c>
      <c r="D53" s="552">
        <v>0</v>
      </c>
      <c r="E53" s="552">
        <v>0</v>
      </c>
      <c r="F53" s="552">
        <v>0</v>
      </c>
      <c r="G53" s="554">
        <v>0</v>
      </c>
      <c r="H53" s="554">
        <v>0</v>
      </c>
    </row>
    <row r="54" spans="1:8" x14ac:dyDescent="0.25">
      <c r="A54" s="551">
        <v>63030491001</v>
      </c>
      <c r="B54" s="552" t="s">
        <v>781</v>
      </c>
      <c r="C54" s="553">
        <v>12446134545</v>
      </c>
      <c r="D54" s="553">
        <v>9090740007</v>
      </c>
      <c r="E54" s="553">
        <v>9090740007</v>
      </c>
      <c r="F54" s="553">
        <v>9090740007</v>
      </c>
      <c r="G54" s="554">
        <v>73.040669567982718</v>
      </c>
      <c r="H54" s="554">
        <v>73.040669567982718</v>
      </c>
    </row>
    <row r="55" spans="1:8" x14ac:dyDescent="0.25">
      <c r="A55" s="551">
        <v>63030491101</v>
      </c>
      <c r="B55" s="552" t="s">
        <v>782</v>
      </c>
      <c r="C55" s="553">
        <v>5000000000</v>
      </c>
      <c r="D55" s="552">
        <v>0</v>
      </c>
      <c r="E55" s="552">
        <v>0</v>
      </c>
      <c r="F55" s="552">
        <v>0</v>
      </c>
      <c r="G55" s="554">
        <v>0</v>
      </c>
      <c r="H55" s="554">
        <v>0</v>
      </c>
    </row>
    <row r="56" spans="1:8" x14ac:dyDescent="0.25">
      <c r="A56" s="551">
        <v>6303049201</v>
      </c>
      <c r="B56" s="552" t="s">
        <v>469</v>
      </c>
      <c r="C56" s="553">
        <v>388680335458</v>
      </c>
      <c r="D56" s="553">
        <v>355839162085</v>
      </c>
      <c r="E56" s="553">
        <v>355839162085</v>
      </c>
      <c r="F56" s="553">
        <v>355839162085</v>
      </c>
      <c r="G56" s="554">
        <v>91.550595598230686</v>
      </c>
      <c r="H56" s="554">
        <v>91.550595598230686</v>
      </c>
    </row>
    <row r="57" spans="1:8" x14ac:dyDescent="0.25">
      <c r="A57" s="551">
        <v>6303049301</v>
      </c>
      <c r="B57" s="552" t="s">
        <v>398</v>
      </c>
      <c r="C57" s="553">
        <v>76748452226</v>
      </c>
      <c r="D57" s="553">
        <v>12952541429</v>
      </c>
      <c r="E57" s="553">
        <v>12952541429</v>
      </c>
      <c r="F57" s="553">
        <v>12952541429</v>
      </c>
      <c r="G57" s="554">
        <v>16.876615818725369</v>
      </c>
      <c r="H57" s="554">
        <v>16.876615818725369</v>
      </c>
    </row>
    <row r="58" spans="1:8" x14ac:dyDescent="0.25">
      <c r="A58" s="551">
        <v>6303049416</v>
      </c>
      <c r="B58" s="552" t="s">
        <v>270</v>
      </c>
      <c r="C58" s="553">
        <v>87929949696</v>
      </c>
      <c r="D58" s="553">
        <v>73627000000</v>
      </c>
      <c r="E58" s="553">
        <v>73627000000</v>
      </c>
      <c r="F58" s="553">
        <v>73110650000</v>
      </c>
      <c r="G58" s="554">
        <v>83.733699671784692</v>
      </c>
      <c r="H58" s="554">
        <v>83.146470858638352</v>
      </c>
    </row>
    <row r="59" spans="1:8" x14ac:dyDescent="0.25">
      <c r="A59" s="551">
        <v>6303049501</v>
      </c>
      <c r="B59" s="552" t="s">
        <v>271</v>
      </c>
      <c r="C59" s="553">
        <v>4737236533</v>
      </c>
      <c r="D59" s="553">
        <v>1252684456</v>
      </c>
      <c r="E59" s="553">
        <v>1252684456</v>
      </c>
      <c r="F59" s="553">
        <v>1252684456</v>
      </c>
      <c r="G59" s="554">
        <v>26.44335885011634</v>
      </c>
      <c r="H59" s="554">
        <v>26.44335885011634</v>
      </c>
    </row>
    <row r="60" spans="1:8" x14ac:dyDescent="0.25">
      <c r="A60" s="551">
        <v>6303049616</v>
      </c>
      <c r="B60" s="552" t="s">
        <v>470</v>
      </c>
      <c r="C60" s="553">
        <v>1705022498</v>
      </c>
      <c r="D60" s="553">
        <v>785387302.99000001</v>
      </c>
      <c r="E60" s="553">
        <v>785387302.99000001</v>
      </c>
      <c r="F60" s="553">
        <v>735159023.57000005</v>
      </c>
      <c r="G60" s="554">
        <v>46.063163618736013</v>
      </c>
      <c r="H60" s="554">
        <v>43.117262348874881</v>
      </c>
    </row>
    <row r="61" spans="1:8" x14ac:dyDescent="0.25">
      <c r="A61" s="551">
        <v>6303049616001</v>
      </c>
      <c r="B61" s="552" t="s">
        <v>383</v>
      </c>
      <c r="C61" s="553">
        <v>770053898</v>
      </c>
      <c r="D61" s="553">
        <v>26550810.989999998</v>
      </c>
      <c r="E61" s="553">
        <v>26550810.989999998</v>
      </c>
      <c r="F61" s="553">
        <v>24651813.760000002</v>
      </c>
      <c r="G61" s="554">
        <v>3.4479159262693582</v>
      </c>
      <c r="H61" s="554">
        <v>3.2013101711485654</v>
      </c>
    </row>
    <row r="62" spans="1:8" x14ac:dyDescent="0.25">
      <c r="A62" s="551">
        <v>6303049616002</v>
      </c>
      <c r="B62" s="552" t="s">
        <v>698</v>
      </c>
      <c r="C62" s="553">
        <v>213937</v>
      </c>
      <c r="D62" s="553">
        <v>213937</v>
      </c>
      <c r="E62" s="553">
        <v>213937</v>
      </c>
      <c r="F62" s="553">
        <v>110109.11</v>
      </c>
      <c r="G62" s="554">
        <v>100</v>
      </c>
      <c r="H62" s="554">
        <v>51.468006936621528</v>
      </c>
    </row>
    <row r="63" spans="1:8" x14ac:dyDescent="0.25">
      <c r="A63" s="551">
        <v>6303049616003</v>
      </c>
      <c r="B63" s="552" t="s">
        <v>385</v>
      </c>
      <c r="C63" s="553">
        <v>316678400</v>
      </c>
      <c r="D63" s="553">
        <v>239283800</v>
      </c>
      <c r="E63" s="553">
        <v>239283800</v>
      </c>
      <c r="F63" s="553">
        <v>239283800</v>
      </c>
      <c r="G63" s="554">
        <v>75.560505547583915</v>
      </c>
      <c r="H63" s="554">
        <v>75.560505547583915</v>
      </c>
    </row>
    <row r="64" spans="1:8" x14ac:dyDescent="0.25">
      <c r="A64" s="551">
        <v>6303049616004</v>
      </c>
      <c r="B64" s="552" t="s">
        <v>386</v>
      </c>
      <c r="C64" s="553">
        <v>42985613</v>
      </c>
      <c r="D64" s="553">
        <v>39987591</v>
      </c>
      <c r="E64" s="553">
        <v>39987591</v>
      </c>
      <c r="F64" s="553">
        <v>28593839.460000001</v>
      </c>
      <c r="G64" s="554">
        <v>93.025522283467268</v>
      </c>
      <c r="H64" s="554">
        <v>66.519557276058848</v>
      </c>
    </row>
    <row r="65" spans="1:8" x14ac:dyDescent="0.25">
      <c r="A65" s="551">
        <v>6303049616005</v>
      </c>
      <c r="B65" s="552" t="s">
        <v>450</v>
      </c>
      <c r="C65" s="553">
        <v>575090650</v>
      </c>
      <c r="D65" s="553">
        <v>479351164</v>
      </c>
      <c r="E65" s="553">
        <v>479351164</v>
      </c>
      <c r="F65" s="553">
        <v>442519461.24000001</v>
      </c>
      <c r="G65" s="554">
        <v>83.352279158077081</v>
      </c>
      <c r="H65" s="554">
        <v>76.947775318551948</v>
      </c>
    </row>
    <row r="66" spans="1:8" x14ac:dyDescent="0.25">
      <c r="A66" s="551">
        <v>6303049716</v>
      </c>
      <c r="B66" s="552" t="s">
        <v>471</v>
      </c>
      <c r="C66" s="553">
        <v>4095355328</v>
      </c>
      <c r="D66" s="553">
        <v>3180628103</v>
      </c>
      <c r="E66" s="553">
        <v>3180628103</v>
      </c>
      <c r="F66" s="553">
        <v>3180628103</v>
      </c>
      <c r="G66" s="554">
        <v>77.664276924983838</v>
      </c>
      <c r="H66" s="554">
        <v>77.664276924983838</v>
      </c>
    </row>
    <row r="67" spans="1:8" s="541" customFormat="1" x14ac:dyDescent="0.25">
      <c r="A67" s="548" t="s">
        <v>97</v>
      </c>
      <c r="B67" s="549"/>
      <c r="C67" s="556">
        <v>582742486284</v>
      </c>
      <c r="D67" s="556">
        <v>456728143382.98999</v>
      </c>
      <c r="E67" s="556">
        <v>456728143382.98999</v>
      </c>
      <c r="F67" s="556">
        <v>456161565103.57001</v>
      </c>
      <c r="G67" s="550">
        <v>78.375638319325006</v>
      </c>
      <c r="H67" s="550">
        <v>78.278412135760988</v>
      </c>
    </row>
    <row r="68" spans="1:8" s="541" customFormat="1" x14ac:dyDescent="0.25">
      <c r="A68" s="548" t="s">
        <v>38</v>
      </c>
      <c r="B68" s="549"/>
      <c r="C68" s="549"/>
      <c r="D68" s="549"/>
      <c r="E68" s="549"/>
      <c r="F68" s="549"/>
      <c r="G68" s="550"/>
      <c r="H68" s="550"/>
    </row>
    <row r="69" spans="1:8" x14ac:dyDescent="0.25">
      <c r="A69" s="551">
        <v>3103001051616</v>
      </c>
      <c r="B69" s="552" t="s">
        <v>783</v>
      </c>
      <c r="C69" s="553">
        <v>11000000000</v>
      </c>
      <c r="D69" s="553">
        <v>11000000000</v>
      </c>
      <c r="E69" s="553">
        <v>11000000000</v>
      </c>
      <c r="F69" s="552">
        <v>0</v>
      </c>
      <c r="G69" s="554">
        <v>100</v>
      </c>
      <c r="H69" s="554">
        <v>0</v>
      </c>
    </row>
    <row r="70" spans="1:8" x14ac:dyDescent="0.25">
      <c r="A70" s="551">
        <v>32030021616</v>
      </c>
      <c r="B70" s="552" t="s">
        <v>784</v>
      </c>
      <c r="C70" s="553">
        <v>1000000000</v>
      </c>
      <c r="D70" s="553">
        <v>865891645</v>
      </c>
      <c r="E70" s="553">
        <v>865891645</v>
      </c>
      <c r="F70" s="553">
        <v>648165104</v>
      </c>
      <c r="G70" s="554">
        <v>86.589164499999995</v>
      </c>
      <c r="H70" s="554">
        <v>64.816510399999999</v>
      </c>
    </row>
    <row r="71" spans="1:8" x14ac:dyDescent="0.25">
      <c r="A71" s="551">
        <v>32030051616</v>
      </c>
      <c r="B71" s="552" t="s">
        <v>785</v>
      </c>
      <c r="C71" s="553">
        <v>3000000000</v>
      </c>
      <c r="D71" s="553">
        <v>3000000000</v>
      </c>
      <c r="E71" s="553">
        <v>3000000000</v>
      </c>
      <c r="F71" s="553">
        <v>2011393000</v>
      </c>
      <c r="G71" s="554">
        <v>100</v>
      </c>
      <c r="H71" s="554">
        <v>67.04643333333334</v>
      </c>
    </row>
    <row r="72" spans="1:8" x14ac:dyDescent="0.25">
      <c r="A72" s="551">
        <v>32030061616</v>
      </c>
      <c r="B72" s="552" t="s">
        <v>786</v>
      </c>
      <c r="C72" s="553">
        <v>4223000000</v>
      </c>
      <c r="D72" s="553">
        <v>4223000000</v>
      </c>
      <c r="E72" s="553">
        <v>4223000000</v>
      </c>
      <c r="F72" s="553">
        <v>3800700000</v>
      </c>
      <c r="G72" s="554">
        <v>100</v>
      </c>
      <c r="H72" s="554">
        <v>90</v>
      </c>
    </row>
    <row r="73" spans="1:8" x14ac:dyDescent="0.25">
      <c r="A73" s="551">
        <v>32030151616</v>
      </c>
      <c r="B73" s="552" t="s">
        <v>787</v>
      </c>
      <c r="C73" s="553">
        <v>100882515000</v>
      </c>
      <c r="D73" s="553">
        <v>98665746628.610001</v>
      </c>
      <c r="E73" s="553">
        <v>98665746628.610001</v>
      </c>
      <c r="F73" s="553">
        <v>68657759579.230003</v>
      </c>
      <c r="G73" s="554">
        <v>97.802623803153594</v>
      </c>
      <c r="H73" s="554">
        <v>68.0571450654556</v>
      </c>
    </row>
    <row r="74" spans="1:8" x14ac:dyDescent="0.25">
      <c r="A74" s="551">
        <v>32030171616</v>
      </c>
      <c r="B74" s="552" t="s">
        <v>598</v>
      </c>
      <c r="C74" s="553">
        <v>199329000000</v>
      </c>
      <c r="D74" s="553">
        <v>199316591620.92999</v>
      </c>
      <c r="E74" s="553">
        <v>199316591620.92999</v>
      </c>
      <c r="F74" s="553">
        <v>192535554611.09</v>
      </c>
      <c r="G74" s="554">
        <v>99.993774925339508</v>
      </c>
      <c r="H74" s="554">
        <v>96.591842938604017</v>
      </c>
    </row>
    <row r="75" spans="1:8" x14ac:dyDescent="0.25">
      <c r="A75" s="551">
        <v>41030611616</v>
      </c>
      <c r="B75" s="552" t="s">
        <v>788</v>
      </c>
      <c r="C75" s="553">
        <v>15100000000</v>
      </c>
      <c r="D75" s="553">
        <v>15095523069</v>
      </c>
      <c r="E75" s="553">
        <v>15095523069</v>
      </c>
      <c r="F75" s="553">
        <v>9734854525</v>
      </c>
      <c r="G75" s="554">
        <v>99.970351450331123</v>
      </c>
      <c r="H75" s="554">
        <v>64.469235264900661</v>
      </c>
    </row>
    <row r="76" spans="1:8" x14ac:dyDescent="0.25">
      <c r="A76" s="551">
        <v>6303045116</v>
      </c>
      <c r="B76" s="552" t="s">
        <v>481</v>
      </c>
      <c r="C76" s="553">
        <v>100407000000</v>
      </c>
      <c r="D76" s="553">
        <v>94208678299</v>
      </c>
      <c r="E76" s="553">
        <v>94208678299</v>
      </c>
      <c r="F76" s="553">
        <v>82452259612</v>
      </c>
      <c r="G76" s="554">
        <v>93.826803209935562</v>
      </c>
      <c r="H76" s="554">
        <v>82.118039192486577</v>
      </c>
    </row>
    <row r="77" spans="1:8" x14ac:dyDescent="0.25">
      <c r="A77" s="551">
        <v>6303045216</v>
      </c>
      <c r="B77" s="552" t="s">
        <v>482</v>
      </c>
      <c r="C77" s="553">
        <v>12143000000</v>
      </c>
      <c r="D77" s="553">
        <v>4280119473</v>
      </c>
      <c r="E77" s="553">
        <v>4280119473</v>
      </c>
      <c r="F77" s="553">
        <v>3857707516</v>
      </c>
      <c r="G77" s="554">
        <v>35.247628040846578</v>
      </c>
      <c r="H77" s="554">
        <v>31.768982261385162</v>
      </c>
    </row>
    <row r="78" spans="1:8" x14ac:dyDescent="0.25">
      <c r="A78" s="551">
        <v>6303045316</v>
      </c>
      <c r="B78" s="552" t="s">
        <v>483</v>
      </c>
      <c r="C78" s="553">
        <v>7926431091</v>
      </c>
      <c r="D78" s="553">
        <v>2353509235</v>
      </c>
      <c r="E78" s="553">
        <v>2353509235</v>
      </c>
      <c r="F78" s="553">
        <v>1955781211</v>
      </c>
      <c r="G78" s="554">
        <v>29.691915667724309</v>
      </c>
      <c r="H78" s="554">
        <v>24.674171623351086</v>
      </c>
    </row>
    <row r="79" spans="1:8" x14ac:dyDescent="0.25">
      <c r="A79" s="551">
        <v>6303045416</v>
      </c>
      <c r="B79" s="552" t="s">
        <v>223</v>
      </c>
      <c r="C79" s="553">
        <v>50500000000</v>
      </c>
      <c r="D79" s="553">
        <v>46564011635</v>
      </c>
      <c r="E79" s="553">
        <v>46564011635</v>
      </c>
      <c r="F79" s="553">
        <v>24155208914</v>
      </c>
      <c r="G79" s="554">
        <v>92.205963633663373</v>
      </c>
      <c r="H79" s="554">
        <v>47.832096859405944</v>
      </c>
    </row>
    <row r="80" spans="1:8" x14ac:dyDescent="0.25">
      <c r="A80" s="551">
        <v>6303045416001</v>
      </c>
      <c r="B80" s="552" t="s">
        <v>563</v>
      </c>
      <c r="C80" s="553">
        <v>50000000000</v>
      </c>
      <c r="D80" s="553">
        <v>46533531000</v>
      </c>
      <c r="E80" s="553">
        <v>46533531000</v>
      </c>
      <c r="F80" s="553">
        <v>24124728279</v>
      </c>
      <c r="G80" s="554">
        <v>93.067062000000007</v>
      </c>
      <c r="H80" s="554">
        <v>48.249456557999999</v>
      </c>
    </row>
    <row r="81" spans="1:8" x14ac:dyDescent="0.25">
      <c r="A81" s="551">
        <v>6303045416002</v>
      </c>
      <c r="B81" s="552" t="s">
        <v>564</v>
      </c>
      <c r="C81" s="553">
        <v>500000000</v>
      </c>
      <c r="D81" s="553">
        <v>30480635</v>
      </c>
      <c r="E81" s="553">
        <v>30480635</v>
      </c>
      <c r="F81" s="553">
        <v>30480635</v>
      </c>
      <c r="G81" s="554">
        <v>6.0961270000000001</v>
      </c>
      <c r="H81" s="554">
        <v>6.0961270000000001</v>
      </c>
    </row>
    <row r="82" spans="1:8" x14ac:dyDescent="0.25">
      <c r="A82" s="551">
        <v>6303045516</v>
      </c>
      <c r="B82" s="552" t="s">
        <v>486</v>
      </c>
      <c r="C82" s="553">
        <v>4007000000</v>
      </c>
      <c r="D82" s="553">
        <v>3055218091</v>
      </c>
      <c r="E82" s="553">
        <v>3055218091</v>
      </c>
      <c r="F82" s="553">
        <v>2945531592</v>
      </c>
      <c r="G82" s="554">
        <v>76.247019990017463</v>
      </c>
      <c r="H82" s="554">
        <v>73.509647916146747</v>
      </c>
    </row>
    <row r="83" spans="1:8" x14ac:dyDescent="0.25">
      <c r="A83" s="551">
        <v>6303045616</v>
      </c>
      <c r="B83" s="552" t="s">
        <v>470</v>
      </c>
      <c r="C83" s="553">
        <v>7471000000</v>
      </c>
      <c r="D83" s="553">
        <v>2373844445.9400001</v>
      </c>
      <c r="E83" s="553">
        <v>2373844445.9400001</v>
      </c>
      <c r="F83" s="553">
        <v>1929999189.2</v>
      </c>
      <c r="G83" s="554">
        <v>31.774119206799625</v>
      </c>
      <c r="H83" s="554">
        <v>25.833210938294741</v>
      </c>
    </row>
    <row r="84" spans="1:8" x14ac:dyDescent="0.25">
      <c r="A84" s="551">
        <v>6303045616001</v>
      </c>
      <c r="B84" s="552" t="s">
        <v>383</v>
      </c>
      <c r="C84" s="553">
        <v>2330915096</v>
      </c>
      <c r="D84" s="553">
        <v>166034537.94</v>
      </c>
      <c r="E84" s="553">
        <v>166034537.94</v>
      </c>
      <c r="F84" s="553">
        <v>159650207.75</v>
      </c>
      <c r="G84" s="554">
        <v>7.1231482530155619</v>
      </c>
      <c r="H84" s="554">
        <v>6.8492502375556281</v>
      </c>
    </row>
    <row r="85" spans="1:8" x14ac:dyDescent="0.25">
      <c r="A85" s="551">
        <v>6303045616002</v>
      </c>
      <c r="B85" s="552" t="s">
        <v>698</v>
      </c>
      <c r="C85" s="553">
        <v>1654313</v>
      </c>
      <c r="D85" s="553">
        <v>1654313</v>
      </c>
      <c r="E85" s="553">
        <v>1654313</v>
      </c>
      <c r="F85" s="553">
        <v>851441.86</v>
      </c>
      <c r="G85" s="554">
        <v>100</v>
      </c>
      <c r="H85" s="554">
        <v>51.468002729834076</v>
      </c>
    </row>
    <row r="86" spans="1:8" x14ac:dyDescent="0.25">
      <c r="A86" s="551">
        <v>6303045616003</v>
      </c>
      <c r="B86" s="552" t="s">
        <v>385</v>
      </c>
      <c r="C86" s="553">
        <v>475017600</v>
      </c>
      <c r="D86" s="553">
        <v>358925700</v>
      </c>
      <c r="E86" s="553">
        <v>358925700</v>
      </c>
      <c r="F86" s="553">
        <v>358925700</v>
      </c>
      <c r="G86" s="554">
        <v>75.560505547583915</v>
      </c>
      <c r="H86" s="554">
        <v>75.560505547583915</v>
      </c>
    </row>
    <row r="87" spans="1:8" x14ac:dyDescent="0.25">
      <c r="A87" s="551">
        <v>6303045616004</v>
      </c>
      <c r="B87" s="552" t="s">
        <v>386</v>
      </c>
      <c r="C87" s="553">
        <v>216404593</v>
      </c>
      <c r="D87" s="553">
        <v>60995947</v>
      </c>
      <c r="E87" s="553">
        <v>60995947</v>
      </c>
      <c r="F87" s="553">
        <v>45871241.710000001</v>
      </c>
      <c r="G87" s="554">
        <v>28.186068583119212</v>
      </c>
      <c r="H87" s="554">
        <v>21.196981577003775</v>
      </c>
    </row>
    <row r="88" spans="1:8" x14ac:dyDescent="0.25">
      <c r="A88" s="551">
        <v>6303045616005</v>
      </c>
      <c r="B88" s="552" t="s">
        <v>450</v>
      </c>
      <c r="C88" s="553">
        <v>4447008398</v>
      </c>
      <c r="D88" s="553">
        <v>1786233948</v>
      </c>
      <c r="E88" s="553">
        <v>1786233948</v>
      </c>
      <c r="F88" s="553">
        <v>1364700597.8800001</v>
      </c>
      <c r="G88" s="554">
        <v>40.167091854455272</v>
      </c>
      <c r="H88" s="554">
        <v>30.688059831273566</v>
      </c>
    </row>
    <row r="89" spans="1:8" x14ac:dyDescent="0.25">
      <c r="A89" s="551">
        <v>6303045716</v>
      </c>
      <c r="B89" s="552" t="s">
        <v>273</v>
      </c>
      <c r="C89" s="553">
        <v>25000000000</v>
      </c>
      <c r="D89" s="553">
        <v>18659000000</v>
      </c>
      <c r="E89" s="553">
        <v>18659000000</v>
      </c>
      <c r="F89" s="553">
        <v>1500000000</v>
      </c>
      <c r="G89" s="554">
        <v>74.635999999999996</v>
      </c>
      <c r="H89" s="554">
        <v>6</v>
      </c>
    </row>
    <row r="90" spans="1:8" x14ac:dyDescent="0.25">
      <c r="A90" s="551">
        <v>6303051716</v>
      </c>
      <c r="B90" s="552" t="s">
        <v>789</v>
      </c>
      <c r="C90" s="553">
        <v>134499872000</v>
      </c>
      <c r="D90" s="553">
        <v>134499872000</v>
      </c>
      <c r="E90" s="553">
        <v>134499872000</v>
      </c>
      <c r="F90" s="553">
        <v>134499872000</v>
      </c>
      <c r="G90" s="554">
        <v>100</v>
      </c>
      <c r="H90" s="554">
        <v>100</v>
      </c>
    </row>
    <row r="91" spans="1:8" x14ac:dyDescent="0.25">
      <c r="A91" s="551">
        <v>6303052716</v>
      </c>
      <c r="B91" s="552" t="s">
        <v>790</v>
      </c>
      <c r="C91" s="553">
        <v>82711181909</v>
      </c>
      <c r="D91" s="553">
        <v>82711181909</v>
      </c>
      <c r="E91" s="553">
        <v>82711181909</v>
      </c>
      <c r="F91" s="553">
        <v>82711181909</v>
      </c>
      <c r="G91" s="554">
        <v>100</v>
      </c>
      <c r="H91" s="554">
        <v>100</v>
      </c>
    </row>
    <row r="92" spans="1:8" x14ac:dyDescent="0.25">
      <c r="A92" s="551">
        <v>63030611616</v>
      </c>
      <c r="B92" s="552" t="s">
        <v>791</v>
      </c>
      <c r="C92" s="553">
        <v>200000000000</v>
      </c>
      <c r="D92" s="553">
        <v>200000000000</v>
      </c>
      <c r="E92" s="553">
        <v>200000000000</v>
      </c>
      <c r="F92" s="553">
        <v>84249286846</v>
      </c>
      <c r="G92" s="554">
        <v>100</v>
      </c>
      <c r="H92" s="554">
        <v>42.124643423000002</v>
      </c>
    </row>
    <row r="93" spans="1:8" x14ac:dyDescent="0.25">
      <c r="A93" s="551">
        <v>63030621616</v>
      </c>
      <c r="B93" s="552" t="s">
        <v>792</v>
      </c>
      <c r="C93" s="553">
        <v>38800000000</v>
      </c>
      <c r="D93" s="553">
        <v>38800000000</v>
      </c>
      <c r="E93" s="553">
        <v>38800000000</v>
      </c>
      <c r="F93" s="552">
        <v>0</v>
      </c>
      <c r="G93" s="554">
        <v>100</v>
      </c>
      <c r="H93" s="554">
        <v>0</v>
      </c>
    </row>
    <row r="94" spans="1:8" s="541" customFormat="1" x14ac:dyDescent="0.25">
      <c r="A94" s="548" t="s">
        <v>97</v>
      </c>
      <c r="B94" s="549"/>
      <c r="C94" s="556">
        <v>998000000000</v>
      </c>
      <c r="D94" s="556">
        <v>959672188051.47998</v>
      </c>
      <c r="E94" s="556">
        <v>959672188051.47998</v>
      </c>
      <c r="F94" s="556">
        <v>697645255608.52002</v>
      </c>
      <c r="G94" s="550">
        <v>96.159537880909824</v>
      </c>
      <c r="H94" s="550">
        <v>69.904334229310621</v>
      </c>
    </row>
    <row r="95" spans="1:8" s="541" customFormat="1" x14ac:dyDescent="0.25">
      <c r="A95" s="548" t="s">
        <v>573</v>
      </c>
      <c r="B95" s="549"/>
      <c r="C95" s="549"/>
      <c r="D95" s="549"/>
      <c r="E95" s="549"/>
      <c r="F95" s="549"/>
      <c r="G95" s="550"/>
      <c r="H95" s="550"/>
    </row>
    <row r="96" spans="1:8" x14ac:dyDescent="0.25">
      <c r="A96" s="551">
        <v>6303044116</v>
      </c>
      <c r="B96" s="552" t="s">
        <v>793</v>
      </c>
      <c r="C96" s="553">
        <v>125073863355</v>
      </c>
      <c r="D96" s="552">
        <v>0</v>
      </c>
      <c r="E96" s="552">
        <v>0</v>
      </c>
      <c r="F96" s="552">
        <v>0</v>
      </c>
      <c r="G96" s="554">
        <v>0</v>
      </c>
      <c r="H96" s="554">
        <v>0</v>
      </c>
    </row>
    <row r="97" spans="1:8" s="541" customFormat="1" x14ac:dyDescent="0.25">
      <c r="A97" s="548" t="s">
        <v>97</v>
      </c>
      <c r="B97" s="549">
        <v>0</v>
      </c>
      <c r="C97" s="556">
        <v>125073863355</v>
      </c>
      <c r="D97" s="556">
        <v>0</v>
      </c>
      <c r="E97" s="556">
        <v>0</v>
      </c>
      <c r="F97" s="556">
        <v>0</v>
      </c>
      <c r="G97" s="550">
        <v>0</v>
      </c>
      <c r="H97" s="550">
        <v>0</v>
      </c>
    </row>
    <row r="98" spans="1:8" s="541" customFormat="1" x14ac:dyDescent="0.25">
      <c r="A98" s="548" t="s">
        <v>764</v>
      </c>
      <c r="B98" s="549"/>
      <c r="C98" s="556">
        <v>21162958841337</v>
      </c>
      <c r="D98" s="556">
        <v>19359539291950.641</v>
      </c>
      <c r="E98" s="556">
        <v>19359539291950.641</v>
      </c>
      <c r="F98" s="556">
        <v>19076163704957.609</v>
      </c>
      <c r="G98" s="550">
        <v>91.478414890342307</v>
      </c>
      <c r="H98" s="550">
        <v>90.139398030187948</v>
      </c>
    </row>
    <row r="99" spans="1:8" x14ac:dyDescent="0.25">
      <c r="D99" s="558"/>
    </row>
  </sheetData>
  <pageMargins left="0" right="0" top="0.78740157480314965" bottom="0" header="0.39370078740157483" footer="0"/>
  <pageSetup scale="50" orientation="landscape" r:id="rId1"/>
  <headerFooter alignWithMargins="0"/>
  <rowBreaks count="2" manualBreakCount="2">
    <brk id="43" max="61" man="1"/>
    <brk id="79" max="54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F4C41-A3C3-48D2-BA02-92628C40CF50}">
  <dimension ref="A1:E70"/>
  <sheetViews>
    <sheetView topLeftCell="A31" workbookViewId="0">
      <selection activeCell="E32" sqref="E32"/>
    </sheetView>
  </sheetViews>
  <sheetFormatPr baseColWidth="10" defaultRowHeight="15" x14ac:dyDescent="0.25"/>
  <cols>
    <col min="1" max="1" width="11.5703125" style="555" bestFit="1" customWidth="1"/>
    <col min="2" max="2" width="42.85546875" style="555" customWidth="1"/>
    <col min="3" max="3" width="20.140625" style="555" bestFit="1" customWidth="1"/>
    <col min="4" max="4" width="22.85546875" style="555" customWidth="1"/>
    <col min="5" max="5" width="22.85546875" style="863" customWidth="1"/>
    <col min="6" max="16384" width="11.42578125" style="555"/>
  </cols>
  <sheetData>
    <row r="1" spans="1:5" s="635" customFormat="1" x14ac:dyDescent="0.25">
      <c r="A1" s="634" t="s">
        <v>976</v>
      </c>
      <c r="B1" s="634" t="s">
        <v>977</v>
      </c>
      <c r="C1" s="634" t="s">
        <v>995</v>
      </c>
      <c r="D1" s="634" t="s">
        <v>89</v>
      </c>
      <c r="E1" s="862" t="s">
        <v>1300</v>
      </c>
    </row>
    <row r="2" spans="1:5" x14ac:dyDescent="0.25">
      <c r="A2" s="541" t="s">
        <v>25</v>
      </c>
    </row>
    <row r="3" spans="1:5" x14ac:dyDescent="0.25">
      <c r="A3" s="552">
        <v>600210101</v>
      </c>
      <c r="B3" s="552" t="s">
        <v>177</v>
      </c>
      <c r="C3" s="553">
        <v>11742870000000</v>
      </c>
      <c r="D3" s="553">
        <v>11112428659629</v>
      </c>
      <c r="E3" s="864">
        <v>0.94631284001517513</v>
      </c>
    </row>
    <row r="4" spans="1:5" x14ac:dyDescent="0.25">
      <c r="A4" s="552">
        <v>600210102</v>
      </c>
      <c r="B4" s="552" t="s">
        <v>178</v>
      </c>
      <c r="C4" s="553">
        <v>2943305000000</v>
      </c>
      <c r="D4" s="553">
        <v>3652183179980.2598</v>
      </c>
      <c r="E4" s="864">
        <v>1.2408442821862702</v>
      </c>
    </row>
    <row r="5" spans="1:5" x14ac:dyDescent="0.25">
      <c r="A5" s="552">
        <v>600210103</v>
      </c>
      <c r="B5" s="552" t="s">
        <v>795</v>
      </c>
      <c r="C5" s="553">
        <v>52108000000</v>
      </c>
      <c r="D5" s="553">
        <v>67826800026.540001</v>
      </c>
      <c r="E5" s="864">
        <v>1.3016580952356644</v>
      </c>
    </row>
    <row r="6" spans="1:5" x14ac:dyDescent="0.25">
      <c r="A6" s="552">
        <v>600210104</v>
      </c>
      <c r="B6" s="552" t="s">
        <v>996</v>
      </c>
      <c r="C6" s="553">
        <v>12406000000</v>
      </c>
      <c r="D6" s="553">
        <v>2636952855.9899998</v>
      </c>
      <c r="E6" s="864">
        <v>0.21255463936724164</v>
      </c>
    </row>
    <row r="7" spans="1:5" x14ac:dyDescent="0.25">
      <c r="A7" s="552">
        <v>600210105</v>
      </c>
      <c r="B7" s="552" t="s">
        <v>198</v>
      </c>
      <c r="C7" s="553">
        <v>365408000000</v>
      </c>
      <c r="D7" s="553">
        <v>374937045704.32001</v>
      </c>
      <c r="E7" s="864">
        <v>1.0260778245257904</v>
      </c>
    </row>
    <row r="8" spans="1:5" x14ac:dyDescent="0.25">
      <c r="A8" s="552">
        <v>600210106</v>
      </c>
      <c r="B8" s="552" t="s">
        <v>309</v>
      </c>
      <c r="C8" s="553">
        <v>113167000000</v>
      </c>
      <c r="D8" s="553">
        <v>123551860517.78999</v>
      </c>
      <c r="E8" s="864">
        <v>1.091765802025237</v>
      </c>
    </row>
    <row r="9" spans="1:5" x14ac:dyDescent="0.25">
      <c r="A9" s="552">
        <v>600210107</v>
      </c>
      <c r="B9" s="552" t="s">
        <v>872</v>
      </c>
      <c r="C9" s="553">
        <v>43717000000</v>
      </c>
      <c r="D9" s="553">
        <v>42592874108.529999</v>
      </c>
      <c r="E9" s="864">
        <v>0.97428629843150261</v>
      </c>
    </row>
    <row r="10" spans="1:5" x14ac:dyDescent="0.25">
      <c r="A10" s="552">
        <v>600210108</v>
      </c>
      <c r="B10" s="552" t="s">
        <v>997</v>
      </c>
      <c r="C10" s="553">
        <v>1510532000000</v>
      </c>
      <c r="D10" s="553">
        <v>1510532000000</v>
      </c>
      <c r="E10" s="864">
        <v>1</v>
      </c>
    </row>
    <row r="11" spans="1:5" x14ac:dyDescent="0.25">
      <c r="A11" s="552">
        <v>600210109</v>
      </c>
      <c r="B11" s="552" t="s">
        <v>801</v>
      </c>
      <c r="C11" s="553">
        <v>9140000000</v>
      </c>
      <c r="D11" s="553">
        <v>7430419538.7600002</v>
      </c>
      <c r="E11" s="864">
        <v>0.81295618585995622</v>
      </c>
    </row>
    <row r="12" spans="1:5" x14ac:dyDescent="0.25">
      <c r="A12" s="552">
        <v>600210113</v>
      </c>
      <c r="B12" s="552" t="s">
        <v>249</v>
      </c>
      <c r="C12" s="552">
        <v>0</v>
      </c>
      <c r="D12" s="553">
        <v>123320029741.12</v>
      </c>
      <c r="E12" s="864">
        <v>0</v>
      </c>
    </row>
    <row r="13" spans="1:5" x14ac:dyDescent="0.25">
      <c r="A13" s="552">
        <v>600210115</v>
      </c>
      <c r="B13" s="552" t="s">
        <v>998</v>
      </c>
      <c r="C13" s="553">
        <v>820276000000</v>
      </c>
      <c r="D13" s="553">
        <v>820276000000</v>
      </c>
      <c r="E13" s="864">
        <v>1</v>
      </c>
    </row>
    <row r="14" spans="1:5" x14ac:dyDescent="0.25">
      <c r="A14" s="552">
        <v>600210118</v>
      </c>
      <c r="B14" s="552" t="s">
        <v>999</v>
      </c>
      <c r="C14" s="553">
        <v>52327000000</v>
      </c>
      <c r="D14" s="552">
        <v>0</v>
      </c>
      <c r="E14" s="864">
        <v>0</v>
      </c>
    </row>
    <row r="15" spans="1:5" x14ac:dyDescent="0.25">
      <c r="A15" s="552">
        <v>600210119</v>
      </c>
      <c r="B15" s="552" t="s">
        <v>876</v>
      </c>
      <c r="C15" s="552">
        <v>0</v>
      </c>
      <c r="D15" s="553">
        <v>18892855339.869999</v>
      </c>
      <c r="E15" s="864">
        <v>0</v>
      </c>
    </row>
    <row r="16" spans="1:5" x14ac:dyDescent="0.25">
      <c r="A16" s="558"/>
      <c r="B16" s="558"/>
      <c r="C16" s="556">
        <v>17665256000000</v>
      </c>
      <c r="D16" s="556">
        <v>17856608677442.176</v>
      </c>
      <c r="E16" s="865">
        <v>1.0108321485656464</v>
      </c>
    </row>
    <row r="17" spans="1:5" x14ac:dyDescent="0.25">
      <c r="A17" s="541" t="s">
        <v>31</v>
      </c>
      <c r="C17" s="541"/>
      <c r="D17" s="541"/>
      <c r="E17" s="866"/>
    </row>
    <row r="18" spans="1:5" x14ac:dyDescent="0.25">
      <c r="A18" s="552">
        <v>600210201</v>
      </c>
      <c r="B18" s="552" t="s">
        <v>1000</v>
      </c>
      <c r="C18" s="553">
        <v>723866945836</v>
      </c>
      <c r="D18" s="553">
        <v>723866945836</v>
      </c>
      <c r="E18" s="864">
        <v>1</v>
      </c>
    </row>
    <row r="19" spans="1:5" x14ac:dyDescent="0.25">
      <c r="A19" s="552">
        <v>600210202</v>
      </c>
      <c r="B19" s="552" t="s">
        <v>1001</v>
      </c>
      <c r="C19" s="553">
        <v>2015395000000</v>
      </c>
      <c r="D19" s="553">
        <v>2238822802040.98</v>
      </c>
      <c r="E19" s="864">
        <v>1.1108605519220698</v>
      </c>
    </row>
    <row r="20" spans="1:5" x14ac:dyDescent="0.25">
      <c r="A20" s="552">
        <v>600210203</v>
      </c>
      <c r="B20" s="552" t="s">
        <v>1002</v>
      </c>
      <c r="C20" s="553">
        <v>321500000000</v>
      </c>
      <c r="D20" s="553">
        <v>71966103510.669998</v>
      </c>
      <c r="E20" s="864">
        <v>0.22384480096631415</v>
      </c>
    </row>
    <row r="21" spans="1:5" x14ac:dyDescent="0.25">
      <c r="A21" s="552">
        <v>600210204</v>
      </c>
      <c r="B21" s="552" t="s">
        <v>808</v>
      </c>
      <c r="C21" s="553">
        <v>149879000000</v>
      </c>
      <c r="D21" s="553">
        <v>151687353496.37</v>
      </c>
      <c r="E21" s="864">
        <v>1.0120654227501518</v>
      </c>
    </row>
    <row r="22" spans="1:5" x14ac:dyDescent="0.25">
      <c r="A22" s="552">
        <v>600210205</v>
      </c>
      <c r="B22" s="552" t="s">
        <v>809</v>
      </c>
      <c r="C22" s="553">
        <v>9062000000</v>
      </c>
      <c r="D22" s="553">
        <v>9673345456</v>
      </c>
      <c r="E22" s="864">
        <v>1.0674625310086074</v>
      </c>
    </row>
    <row r="23" spans="1:5" x14ac:dyDescent="0.25">
      <c r="A23" s="552">
        <v>600210206</v>
      </c>
      <c r="B23" s="552" t="s">
        <v>309</v>
      </c>
      <c r="C23" s="553">
        <v>114554000000</v>
      </c>
      <c r="D23" s="553">
        <v>65965189315.629997</v>
      </c>
      <c r="E23" s="864">
        <v>0.5758436136287689</v>
      </c>
    </row>
    <row r="24" spans="1:5" x14ac:dyDescent="0.25">
      <c r="A24" s="552">
        <v>600210207</v>
      </c>
      <c r="B24" s="552" t="s">
        <v>810</v>
      </c>
      <c r="C24" s="553">
        <v>95000000</v>
      </c>
      <c r="D24" s="553">
        <v>579995769</v>
      </c>
      <c r="E24" s="864">
        <v>6.1052186210526314</v>
      </c>
    </row>
    <row r="25" spans="1:5" x14ac:dyDescent="0.25">
      <c r="A25" s="552">
        <v>600210208</v>
      </c>
      <c r="B25" s="552" t="s">
        <v>997</v>
      </c>
      <c r="C25" s="553">
        <v>1830105000000</v>
      </c>
      <c r="D25" s="553">
        <v>1830105000000</v>
      </c>
      <c r="E25" s="864">
        <v>1</v>
      </c>
    </row>
    <row r="26" spans="1:5" x14ac:dyDescent="0.25">
      <c r="A26" s="552">
        <v>600210209</v>
      </c>
      <c r="B26" s="552" t="s">
        <v>1003</v>
      </c>
      <c r="C26" s="553">
        <v>150000000000</v>
      </c>
      <c r="D26" s="553">
        <v>154168088585</v>
      </c>
      <c r="E26" s="864">
        <v>1.0277872572333333</v>
      </c>
    </row>
    <row r="27" spans="1:5" x14ac:dyDescent="0.25">
      <c r="A27" s="552">
        <v>600210210</v>
      </c>
      <c r="B27" s="552" t="s">
        <v>1004</v>
      </c>
      <c r="C27" s="553">
        <v>176826000000</v>
      </c>
      <c r="D27" s="553">
        <v>125981836027.34</v>
      </c>
      <c r="E27" s="864">
        <v>0.71246217200717088</v>
      </c>
    </row>
    <row r="28" spans="1:5" x14ac:dyDescent="0.25">
      <c r="A28" s="552">
        <v>600210211</v>
      </c>
      <c r="B28" s="552" t="s">
        <v>1005</v>
      </c>
      <c r="C28" s="553">
        <v>176826000000</v>
      </c>
      <c r="D28" s="553">
        <v>114056865502.13</v>
      </c>
      <c r="E28" s="864">
        <v>0.64502316119874903</v>
      </c>
    </row>
    <row r="29" spans="1:5" x14ac:dyDescent="0.25">
      <c r="A29" s="552">
        <v>600210213</v>
      </c>
      <c r="B29" s="552" t="s">
        <v>249</v>
      </c>
      <c r="C29" s="552">
        <v>0</v>
      </c>
      <c r="D29" s="553">
        <v>10742168631.719999</v>
      </c>
      <c r="E29" s="864">
        <v>0</v>
      </c>
    </row>
    <row r="30" spans="1:5" x14ac:dyDescent="0.25">
      <c r="A30" s="552">
        <v>600210215</v>
      </c>
      <c r="B30" s="552" t="s">
        <v>1006</v>
      </c>
      <c r="C30" s="553">
        <v>332579000000</v>
      </c>
      <c r="D30" s="553">
        <v>332579086299</v>
      </c>
      <c r="E30" s="864">
        <v>1.0000002594842128</v>
      </c>
    </row>
    <row r="31" spans="1:5" x14ac:dyDescent="0.25">
      <c r="A31" s="552">
        <v>600210216</v>
      </c>
      <c r="B31" s="552" t="s">
        <v>1007</v>
      </c>
      <c r="C31" s="553">
        <v>285629000000</v>
      </c>
      <c r="D31" s="553">
        <v>285628859800.09998</v>
      </c>
      <c r="E31" s="864">
        <v>0.99999950915383229</v>
      </c>
    </row>
    <row r="32" spans="1:5" x14ac:dyDescent="0.25">
      <c r="A32" s="552">
        <v>600210217</v>
      </c>
      <c r="B32" s="552" t="s">
        <v>1008</v>
      </c>
      <c r="C32" s="552">
        <v>197935600000</v>
      </c>
      <c r="D32" s="553">
        <v>197935600000</v>
      </c>
      <c r="E32" s="864">
        <v>1</v>
      </c>
    </row>
    <row r="33" spans="1:5" x14ac:dyDescent="0.25">
      <c r="A33" s="552">
        <v>600210218</v>
      </c>
      <c r="B33" s="552" t="s">
        <v>1009</v>
      </c>
      <c r="C33" s="553">
        <v>70660000000</v>
      </c>
      <c r="D33" s="553">
        <v>15816378662.74</v>
      </c>
      <c r="E33" s="864">
        <v>0.22383779596292103</v>
      </c>
    </row>
    <row r="34" spans="1:5" x14ac:dyDescent="0.25">
      <c r="A34" s="552">
        <v>600210219</v>
      </c>
      <c r="B34" s="552" t="s">
        <v>876</v>
      </c>
      <c r="C34" s="552">
        <v>0</v>
      </c>
      <c r="D34" s="553">
        <v>4119382013.4000001</v>
      </c>
      <c r="E34" s="864">
        <v>0</v>
      </c>
    </row>
    <row r="35" spans="1:5" x14ac:dyDescent="0.25">
      <c r="A35" s="558"/>
      <c r="B35" s="558"/>
      <c r="C35" s="556">
        <v>6554912545836</v>
      </c>
      <c r="D35" s="556">
        <v>6333695000946.0801</v>
      </c>
      <c r="E35" s="865">
        <v>0.9662516405302084</v>
      </c>
    </row>
    <row r="36" spans="1:5" x14ac:dyDescent="0.25">
      <c r="A36" s="541" t="s">
        <v>15</v>
      </c>
      <c r="C36" s="541"/>
      <c r="D36" s="541"/>
      <c r="E36" s="866"/>
    </row>
    <row r="37" spans="1:5" x14ac:dyDescent="0.25">
      <c r="A37" s="552">
        <v>600210301</v>
      </c>
      <c r="B37" s="552" t="s">
        <v>1010</v>
      </c>
      <c r="C37" s="553">
        <v>362689000000</v>
      </c>
      <c r="D37" s="553">
        <v>331207709027</v>
      </c>
      <c r="E37" s="864">
        <v>0.91320031494475984</v>
      </c>
    </row>
    <row r="38" spans="1:5" x14ac:dyDescent="0.25">
      <c r="A38" s="552">
        <v>600210302</v>
      </c>
      <c r="B38" s="552" t="s">
        <v>1011</v>
      </c>
      <c r="C38" s="553">
        <v>138256000000</v>
      </c>
      <c r="D38" s="553">
        <v>85656160766.039993</v>
      </c>
      <c r="E38" s="864">
        <v>0.61954751161642163</v>
      </c>
    </row>
    <row r="39" spans="1:5" x14ac:dyDescent="0.25">
      <c r="A39" s="552">
        <v>600210303</v>
      </c>
      <c r="B39" s="552" t="s">
        <v>198</v>
      </c>
      <c r="C39" s="553">
        <v>13787000000</v>
      </c>
      <c r="D39" s="553">
        <v>14143980342.09</v>
      </c>
      <c r="E39" s="864">
        <v>1.0258925322470442</v>
      </c>
    </row>
    <row r="40" spans="1:5" x14ac:dyDescent="0.25">
      <c r="A40" s="552">
        <v>600210304</v>
      </c>
      <c r="B40" s="552" t="s">
        <v>818</v>
      </c>
      <c r="C40" s="553">
        <v>6000000000</v>
      </c>
      <c r="D40" s="553">
        <v>72190176393</v>
      </c>
      <c r="E40" s="864">
        <v>12.0316960655</v>
      </c>
    </row>
    <row r="41" spans="1:5" x14ac:dyDescent="0.25">
      <c r="A41" s="552">
        <v>600210305</v>
      </c>
      <c r="B41" s="552" t="s">
        <v>18</v>
      </c>
      <c r="C41" s="553">
        <v>15092000000</v>
      </c>
      <c r="D41" s="553">
        <v>17287052564.02</v>
      </c>
      <c r="E41" s="864">
        <v>1.1454447763066526</v>
      </c>
    </row>
    <row r="42" spans="1:5" x14ac:dyDescent="0.25">
      <c r="A42" s="552">
        <v>600210306</v>
      </c>
      <c r="B42" s="552" t="s">
        <v>997</v>
      </c>
      <c r="C42" s="553">
        <v>67027000000</v>
      </c>
      <c r="D42" s="553">
        <v>67027000000</v>
      </c>
      <c r="E42" s="864">
        <v>1</v>
      </c>
    </row>
    <row r="43" spans="1:5" x14ac:dyDescent="0.25">
      <c r="A43" s="552">
        <v>600210307</v>
      </c>
      <c r="B43" s="552" t="s">
        <v>872</v>
      </c>
      <c r="C43" s="553">
        <v>225000000</v>
      </c>
      <c r="D43" s="553">
        <v>151480175</v>
      </c>
      <c r="E43" s="864">
        <v>0.67324522222222227</v>
      </c>
    </row>
    <row r="44" spans="1:5" x14ac:dyDescent="0.25">
      <c r="A44" s="552">
        <v>600210308</v>
      </c>
      <c r="B44" s="552" t="s">
        <v>1012</v>
      </c>
      <c r="C44" s="553">
        <v>500000000</v>
      </c>
      <c r="D44" s="552">
        <v>0</v>
      </c>
      <c r="E44" s="864">
        <v>0</v>
      </c>
    </row>
    <row r="45" spans="1:5" x14ac:dyDescent="0.25">
      <c r="A45" s="552">
        <v>600210313</v>
      </c>
      <c r="B45" s="552" t="s">
        <v>249</v>
      </c>
      <c r="C45" s="552">
        <v>0</v>
      </c>
      <c r="D45" s="553">
        <v>1442774025.2</v>
      </c>
      <c r="E45" s="864">
        <v>0</v>
      </c>
    </row>
    <row r="46" spans="1:5" x14ac:dyDescent="0.25">
      <c r="A46" s="552">
        <v>600210318</v>
      </c>
      <c r="B46" s="552" t="s">
        <v>998</v>
      </c>
      <c r="C46" s="553">
        <v>20387000000</v>
      </c>
      <c r="D46" s="553">
        <v>20387000000</v>
      </c>
      <c r="E46" s="864">
        <v>1</v>
      </c>
    </row>
    <row r="47" spans="1:5" x14ac:dyDescent="0.25">
      <c r="A47" s="552">
        <v>600210319</v>
      </c>
      <c r="B47" s="552" t="s">
        <v>876</v>
      </c>
      <c r="C47" s="552">
        <v>0</v>
      </c>
      <c r="D47" s="553">
        <v>682738775</v>
      </c>
      <c r="E47" s="864">
        <v>0</v>
      </c>
    </row>
    <row r="48" spans="1:5" x14ac:dyDescent="0.25">
      <c r="A48" s="558"/>
      <c r="B48" s="558"/>
      <c r="C48" s="556">
        <v>623963000000</v>
      </c>
      <c r="D48" s="556">
        <v>610176072067.34998</v>
      </c>
      <c r="E48" s="865">
        <v>0.97790425404607317</v>
      </c>
    </row>
    <row r="49" spans="1:5" x14ac:dyDescent="0.25">
      <c r="A49" s="541" t="s">
        <v>38</v>
      </c>
      <c r="C49" s="541"/>
      <c r="D49" s="541"/>
      <c r="E49" s="866"/>
    </row>
    <row r="50" spans="1:5" x14ac:dyDescent="0.25">
      <c r="A50" s="552">
        <v>600210401</v>
      </c>
      <c r="B50" s="552" t="s">
        <v>1013</v>
      </c>
      <c r="C50" s="553">
        <v>43952625010</v>
      </c>
      <c r="D50" s="553">
        <v>181651503489.45999</v>
      </c>
      <c r="E50" s="864">
        <v>4.1328931650414749</v>
      </c>
    </row>
    <row r="51" spans="1:5" x14ac:dyDescent="0.25">
      <c r="A51" s="552">
        <v>600210402</v>
      </c>
      <c r="B51" s="552" t="s">
        <v>823</v>
      </c>
      <c r="C51" s="553">
        <v>163501806081</v>
      </c>
      <c r="D51" s="553">
        <v>745476419281.59998</v>
      </c>
      <c r="E51" s="864">
        <v>4.5594384377153938</v>
      </c>
    </row>
    <row r="52" spans="1:5" x14ac:dyDescent="0.25">
      <c r="A52" s="552">
        <v>600210403</v>
      </c>
      <c r="B52" s="552" t="s">
        <v>824</v>
      </c>
      <c r="C52" s="552">
        <v>0</v>
      </c>
      <c r="D52" s="553">
        <v>507979505.54000002</v>
      </c>
      <c r="E52" s="864">
        <v>0</v>
      </c>
    </row>
    <row r="53" spans="1:5" x14ac:dyDescent="0.25">
      <c r="A53" s="552">
        <v>600210407</v>
      </c>
      <c r="B53" s="552" t="s">
        <v>1014</v>
      </c>
      <c r="C53" s="552">
        <v>0</v>
      </c>
      <c r="D53" s="553">
        <v>108856942713.2</v>
      </c>
      <c r="E53" s="864">
        <v>0</v>
      </c>
    </row>
    <row r="54" spans="1:5" x14ac:dyDescent="0.25">
      <c r="A54" s="552">
        <v>600210408</v>
      </c>
      <c r="B54" s="552" t="s">
        <v>1015</v>
      </c>
      <c r="C54" s="553">
        <v>910152086299</v>
      </c>
      <c r="D54" s="553">
        <v>910152086299</v>
      </c>
      <c r="E54" s="864">
        <v>1</v>
      </c>
    </row>
    <row r="55" spans="1:5" x14ac:dyDescent="0.25">
      <c r="A55" s="552">
        <v>600210412</v>
      </c>
      <c r="B55" s="552" t="s">
        <v>249</v>
      </c>
      <c r="C55" s="552">
        <v>0</v>
      </c>
      <c r="D55" s="553">
        <v>24077835077.209999</v>
      </c>
      <c r="E55" s="864">
        <v>0</v>
      </c>
    </row>
    <row r="56" spans="1:5" x14ac:dyDescent="0.25">
      <c r="A56" s="552">
        <v>600210414</v>
      </c>
      <c r="B56" s="552" t="s">
        <v>876</v>
      </c>
      <c r="C56" s="552">
        <v>0</v>
      </c>
      <c r="D56" s="553">
        <v>50030488318.480003</v>
      </c>
      <c r="E56" s="864">
        <v>0</v>
      </c>
    </row>
    <row r="57" spans="1:5" x14ac:dyDescent="0.25">
      <c r="A57" s="558"/>
      <c r="B57" s="558"/>
      <c r="C57" s="556">
        <v>1117606517390</v>
      </c>
      <c r="D57" s="556">
        <v>2020753254684.4897</v>
      </c>
      <c r="E57" s="865">
        <v>1.8081079729238261</v>
      </c>
    </row>
    <row r="58" spans="1:5" x14ac:dyDescent="0.25">
      <c r="A58" s="541" t="s">
        <v>573</v>
      </c>
      <c r="C58" s="541"/>
      <c r="D58" s="541"/>
      <c r="E58" s="866"/>
    </row>
    <row r="59" spans="1:5" x14ac:dyDescent="0.25">
      <c r="A59" s="552">
        <v>600210504</v>
      </c>
      <c r="B59" s="552" t="s">
        <v>829</v>
      </c>
      <c r="C59" s="553">
        <v>220777000000</v>
      </c>
      <c r="D59" s="553">
        <v>152000000000</v>
      </c>
      <c r="E59" s="864">
        <v>0.68847751350910646</v>
      </c>
    </row>
    <row r="60" spans="1:5" x14ac:dyDescent="0.25">
      <c r="A60" s="552">
        <v>600210505</v>
      </c>
      <c r="B60" s="552" t="s">
        <v>873</v>
      </c>
      <c r="C60" s="552">
        <v>0</v>
      </c>
      <c r="D60" s="552">
        <v>0</v>
      </c>
      <c r="E60" s="864">
        <v>0</v>
      </c>
    </row>
    <row r="61" spans="1:5" x14ac:dyDescent="0.25">
      <c r="A61" s="552">
        <v>600210506</v>
      </c>
      <c r="B61" s="552" t="s">
        <v>1014</v>
      </c>
      <c r="C61" s="553">
        <v>129223000000</v>
      </c>
      <c r="D61" s="553">
        <v>5251990799.9399996</v>
      </c>
      <c r="E61" s="864">
        <v>4.0642848408874575E-2</v>
      </c>
    </row>
    <row r="62" spans="1:5" x14ac:dyDescent="0.25">
      <c r="A62" s="552">
        <v>600210507</v>
      </c>
      <c r="B62" s="552" t="s">
        <v>249</v>
      </c>
      <c r="C62" s="552">
        <v>0</v>
      </c>
      <c r="D62" s="553">
        <v>6246402493.9499998</v>
      </c>
      <c r="E62" s="864">
        <v>0</v>
      </c>
    </row>
    <row r="63" spans="1:5" x14ac:dyDescent="0.25">
      <c r="A63" s="558"/>
      <c r="B63" s="558"/>
      <c r="C63" s="556">
        <v>350000000000</v>
      </c>
      <c r="D63" s="556">
        <v>163498393293.89001</v>
      </c>
      <c r="E63" s="865">
        <v>0.46713826655397145</v>
      </c>
    </row>
    <row r="64" spans="1:5" x14ac:dyDescent="0.25">
      <c r="C64" s="541"/>
      <c r="D64" s="541"/>
      <c r="E64" s="866"/>
    </row>
    <row r="65" spans="1:5" x14ac:dyDescent="0.25">
      <c r="A65" s="636" t="s">
        <v>121</v>
      </c>
      <c r="B65" s="558"/>
      <c r="C65" s="556">
        <v>26311738063226</v>
      </c>
      <c r="D65" s="556">
        <v>26984731398433.984</v>
      </c>
      <c r="E65" s="865">
        <v>1.025577684514448</v>
      </c>
    </row>
    <row r="66" spans="1:5" x14ac:dyDescent="0.25">
      <c r="C66" s="541"/>
      <c r="D66" s="636"/>
      <c r="E66" s="866"/>
    </row>
    <row r="67" spans="1:5" x14ac:dyDescent="0.25">
      <c r="C67" s="541"/>
      <c r="D67" s="541"/>
      <c r="E67" s="866"/>
    </row>
    <row r="68" spans="1:5" x14ac:dyDescent="0.25">
      <c r="C68" s="541"/>
      <c r="D68" s="541"/>
      <c r="E68" s="866"/>
    </row>
    <row r="69" spans="1:5" x14ac:dyDescent="0.25">
      <c r="C69" s="541"/>
      <c r="D69" s="541"/>
      <c r="E69" s="866"/>
    </row>
    <row r="70" spans="1:5" x14ac:dyDescent="0.25">
      <c r="C70" s="541"/>
      <c r="D70" s="541"/>
      <c r="E70" s="866"/>
    </row>
  </sheetData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8E9BB-2286-46BF-AF04-E4EA32A2752E}">
  <dimension ref="A1:H133"/>
  <sheetViews>
    <sheetView zoomScale="85" zoomScaleNormal="85" workbookViewId="0">
      <pane xSplit="2" ySplit="2" topLeftCell="C105" activePane="bottomRight" state="frozen"/>
      <selection activeCell="B27" sqref="B27"/>
      <selection pane="topRight" activeCell="B27" sqref="B27"/>
      <selection pane="bottomLeft" activeCell="B27" sqref="B27"/>
      <selection pane="bottomRight" activeCell="L132" sqref="L132"/>
    </sheetView>
  </sheetViews>
  <sheetFormatPr baseColWidth="10" defaultRowHeight="12" x14ac:dyDescent="0.2"/>
  <cols>
    <col min="1" max="1" width="17.85546875" style="537" bestFit="1" customWidth="1"/>
    <col min="2" max="2" width="57" style="538" customWidth="1"/>
    <col min="3" max="6" width="24.42578125" style="536" customWidth="1"/>
    <col min="7" max="7" width="8.5703125" style="834" bestFit="1" customWidth="1"/>
    <col min="8" max="8" width="10.7109375" style="834" bestFit="1" customWidth="1"/>
    <col min="9" max="16384" width="11.42578125" style="536"/>
  </cols>
  <sheetData>
    <row r="1" spans="1:8" s="526" customFormat="1" x14ac:dyDescent="0.2">
      <c r="A1" s="524"/>
      <c r="B1" s="525"/>
      <c r="D1" s="527" t="s">
        <v>89</v>
      </c>
      <c r="E1" s="527"/>
      <c r="F1" s="527"/>
      <c r="G1" s="867"/>
      <c r="H1" s="867"/>
    </row>
    <row r="2" spans="1:8" s="526" customFormat="1" ht="24" x14ac:dyDescent="0.2">
      <c r="A2" s="528" t="s">
        <v>488</v>
      </c>
      <c r="B2" s="529" t="s">
        <v>489</v>
      </c>
      <c r="C2" s="530" t="s">
        <v>406</v>
      </c>
      <c r="D2" s="530" t="s">
        <v>490</v>
      </c>
      <c r="E2" s="530" t="s">
        <v>491</v>
      </c>
      <c r="F2" s="530" t="s">
        <v>494</v>
      </c>
      <c r="G2" s="868" t="s">
        <v>1301</v>
      </c>
      <c r="H2" s="871" t="s">
        <v>1302</v>
      </c>
    </row>
    <row r="3" spans="1:8" s="526" customFormat="1" x14ac:dyDescent="0.2">
      <c r="A3" s="524" t="s">
        <v>25</v>
      </c>
      <c r="B3" s="525"/>
      <c r="G3" s="869"/>
      <c r="H3" s="869"/>
    </row>
    <row r="4" spans="1:8" ht="24" x14ac:dyDescent="0.2">
      <c r="A4" s="532">
        <v>63030281601</v>
      </c>
      <c r="B4" s="533" t="s">
        <v>680</v>
      </c>
      <c r="C4" s="534">
        <v>750000000</v>
      </c>
      <c r="D4" s="535">
        <v>0</v>
      </c>
      <c r="E4" s="535">
        <v>0</v>
      </c>
      <c r="F4" s="535">
        <v>0</v>
      </c>
      <c r="G4" s="870">
        <v>0</v>
      </c>
      <c r="H4" s="870">
        <v>0</v>
      </c>
    </row>
    <row r="5" spans="1:8" x14ac:dyDescent="0.2">
      <c r="A5" s="532">
        <v>63030481001</v>
      </c>
      <c r="B5" s="533" t="s">
        <v>681</v>
      </c>
      <c r="C5" s="534">
        <v>668276000000</v>
      </c>
      <c r="D5" s="534">
        <v>397032175341</v>
      </c>
      <c r="E5" s="534">
        <v>397032175341</v>
      </c>
      <c r="F5" s="534">
        <v>397032175341</v>
      </c>
      <c r="G5" s="870">
        <v>0.59411407164255492</v>
      </c>
      <c r="H5" s="870">
        <v>0.59411407164255492</v>
      </c>
    </row>
    <row r="6" spans="1:8" x14ac:dyDescent="0.2">
      <c r="A6" s="532">
        <v>6303048101</v>
      </c>
      <c r="B6" s="533" t="s">
        <v>259</v>
      </c>
      <c r="C6" s="534">
        <v>11266905477859</v>
      </c>
      <c r="D6" s="534">
        <v>10765290289749</v>
      </c>
      <c r="E6" s="534">
        <v>10765290289749</v>
      </c>
      <c r="F6" s="534">
        <v>10765290289749</v>
      </c>
      <c r="G6" s="870">
        <v>0.9554788855648304</v>
      </c>
      <c r="H6" s="870">
        <v>0.9554788855648304</v>
      </c>
    </row>
    <row r="7" spans="1:8" x14ac:dyDescent="0.2">
      <c r="A7" s="532">
        <v>63030481101</v>
      </c>
      <c r="B7" s="533" t="s">
        <v>682</v>
      </c>
      <c r="C7" s="534">
        <v>52327000000</v>
      </c>
      <c r="D7" s="535">
        <v>0</v>
      </c>
      <c r="E7" s="535">
        <v>0</v>
      </c>
      <c r="F7" s="535">
        <v>0</v>
      </c>
      <c r="G7" s="870">
        <v>0</v>
      </c>
      <c r="H7" s="870">
        <v>0</v>
      </c>
    </row>
    <row r="8" spans="1:8" ht="24" x14ac:dyDescent="0.2">
      <c r="A8" s="532">
        <v>63030481216</v>
      </c>
      <c r="B8" s="533" t="s">
        <v>683</v>
      </c>
      <c r="C8" s="534">
        <v>31029000000</v>
      </c>
      <c r="D8" s="534">
        <v>22824661272</v>
      </c>
      <c r="E8" s="534">
        <v>22824661272</v>
      </c>
      <c r="F8" s="534">
        <v>22824661272</v>
      </c>
      <c r="G8" s="870">
        <v>0.73559126210963932</v>
      </c>
      <c r="H8" s="870">
        <v>0.73559126210963932</v>
      </c>
    </row>
    <row r="9" spans="1:8" x14ac:dyDescent="0.2">
      <c r="A9" s="532">
        <v>63030481301</v>
      </c>
      <c r="B9" s="533" t="s">
        <v>684</v>
      </c>
      <c r="C9" s="534">
        <v>152000000000</v>
      </c>
      <c r="D9" s="534">
        <v>152000000000</v>
      </c>
      <c r="E9" s="534">
        <v>152000000000</v>
      </c>
      <c r="F9" s="534">
        <v>152000000000</v>
      </c>
      <c r="G9" s="870">
        <v>1</v>
      </c>
      <c r="H9" s="870">
        <v>1</v>
      </c>
    </row>
    <row r="10" spans="1:8" x14ac:dyDescent="0.2">
      <c r="A10" s="532">
        <v>63030481401</v>
      </c>
      <c r="B10" s="533" t="s">
        <v>685</v>
      </c>
      <c r="C10" s="534">
        <v>24000000000</v>
      </c>
      <c r="D10" s="534">
        <v>15872328126.5</v>
      </c>
      <c r="E10" s="534">
        <v>15872328126.5</v>
      </c>
      <c r="F10" s="534">
        <v>15872328126.5</v>
      </c>
      <c r="G10" s="870">
        <v>0.66134700527083334</v>
      </c>
      <c r="H10" s="870">
        <v>0.66134700527083334</v>
      </c>
    </row>
    <row r="11" spans="1:8" x14ac:dyDescent="0.2">
      <c r="A11" s="532">
        <v>6303048201</v>
      </c>
      <c r="B11" s="533" t="s">
        <v>686</v>
      </c>
      <c r="C11" s="534">
        <v>1809715000000</v>
      </c>
      <c r="D11" s="534">
        <v>1731993170929.3401</v>
      </c>
      <c r="E11" s="534">
        <v>1731993170929.3401</v>
      </c>
      <c r="F11" s="534">
        <v>1731993170929.3401</v>
      </c>
      <c r="G11" s="870">
        <v>0.95705300057154863</v>
      </c>
      <c r="H11" s="870">
        <v>0.95705300057154863</v>
      </c>
    </row>
    <row r="12" spans="1:8" x14ac:dyDescent="0.2">
      <c r="A12" s="532">
        <v>6303048201001</v>
      </c>
      <c r="B12" s="533" t="s">
        <v>686</v>
      </c>
      <c r="C12" s="534">
        <v>1808823905153.6201</v>
      </c>
      <c r="D12" s="534">
        <v>1731196572532.01</v>
      </c>
      <c r="E12" s="534">
        <v>1731196572532.01</v>
      </c>
      <c r="F12" s="534">
        <v>1731196572532.01</v>
      </c>
      <c r="G12" s="870">
        <v>0.95708408518903487</v>
      </c>
      <c r="H12" s="870">
        <v>0.95708408518903487</v>
      </c>
    </row>
    <row r="13" spans="1:8" x14ac:dyDescent="0.2">
      <c r="A13" s="532">
        <v>6303048201002</v>
      </c>
      <c r="B13" s="533" t="s">
        <v>687</v>
      </c>
      <c r="C13" s="534">
        <v>891094846.38</v>
      </c>
      <c r="D13" s="534">
        <v>796598397.33000004</v>
      </c>
      <c r="E13" s="534">
        <v>796598397.33000004</v>
      </c>
      <c r="F13" s="534">
        <v>796598397.33000004</v>
      </c>
      <c r="G13" s="870">
        <v>0.89395466775070687</v>
      </c>
      <c r="H13" s="870">
        <v>0.89395466775070687</v>
      </c>
    </row>
    <row r="14" spans="1:8" x14ac:dyDescent="0.2">
      <c r="A14" s="532">
        <v>6303048301</v>
      </c>
      <c r="B14" s="533" t="s">
        <v>688</v>
      </c>
      <c r="C14" s="534">
        <v>362771000000</v>
      </c>
      <c r="D14" s="534">
        <v>342444489439</v>
      </c>
      <c r="E14" s="534">
        <v>342444489439</v>
      </c>
      <c r="F14" s="534">
        <v>342444489439</v>
      </c>
      <c r="G14" s="870">
        <v>0.94396875560339721</v>
      </c>
      <c r="H14" s="870">
        <v>0.94396875560339721</v>
      </c>
    </row>
    <row r="15" spans="1:8" x14ac:dyDescent="0.2">
      <c r="A15" s="532">
        <v>6303048401</v>
      </c>
      <c r="B15" s="533" t="s">
        <v>262</v>
      </c>
      <c r="C15" s="534">
        <v>113193522141</v>
      </c>
      <c r="D15" s="534">
        <v>4693880441</v>
      </c>
      <c r="E15" s="534">
        <v>4693880441</v>
      </c>
      <c r="F15" s="534">
        <v>4693880441</v>
      </c>
      <c r="G15" s="870">
        <v>4.1467747908339202E-2</v>
      </c>
      <c r="H15" s="870">
        <v>4.1467747908339202E-2</v>
      </c>
    </row>
    <row r="16" spans="1:8" x14ac:dyDescent="0.2">
      <c r="A16" s="532">
        <v>6303048501</v>
      </c>
      <c r="B16" s="533" t="s">
        <v>689</v>
      </c>
      <c r="C16" s="534">
        <v>95065000000</v>
      </c>
      <c r="D16" s="534">
        <v>79723318474.910004</v>
      </c>
      <c r="E16" s="534">
        <v>79723318474.910004</v>
      </c>
      <c r="F16" s="534">
        <v>79723318474.910004</v>
      </c>
      <c r="G16" s="870">
        <v>0.83861903408099725</v>
      </c>
      <c r="H16" s="870">
        <v>0.83861903408099725</v>
      </c>
    </row>
    <row r="17" spans="1:8" x14ac:dyDescent="0.2">
      <c r="A17" s="532">
        <v>6303048501001</v>
      </c>
      <c r="B17" s="533" t="s">
        <v>689</v>
      </c>
      <c r="C17" s="534">
        <v>94409000000</v>
      </c>
      <c r="D17" s="534">
        <v>79679375782.990005</v>
      </c>
      <c r="E17" s="534">
        <v>79679375782.990005</v>
      </c>
      <c r="F17" s="534">
        <v>79679375782.990005</v>
      </c>
      <c r="G17" s="870">
        <v>0.84398071987829559</v>
      </c>
      <c r="H17" s="870">
        <v>0.84398071987829559</v>
      </c>
    </row>
    <row r="18" spans="1:8" ht="24" x14ac:dyDescent="0.2">
      <c r="A18" s="532">
        <v>6303048501002</v>
      </c>
      <c r="B18" s="533" t="s">
        <v>690</v>
      </c>
      <c r="C18" s="534">
        <v>656000000</v>
      </c>
      <c r="D18" s="534">
        <v>43942691.920000002</v>
      </c>
      <c r="E18" s="534">
        <v>43942691.920000002</v>
      </c>
      <c r="F18" s="534">
        <v>43942691.920000002</v>
      </c>
      <c r="G18" s="870">
        <v>6.6985810853658539E-2</v>
      </c>
      <c r="H18" s="870">
        <v>6.6985810853658539E-2</v>
      </c>
    </row>
    <row r="19" spans="1:8" ht="24" x14ac:dyDescent="0.2">
      <c r="A19" s="532">
        <v>6303048616</v>
      </c>
      <c r="B19" s="533" t="s">
        <v>691</v>
      </c>
      <c r="C19" s="534">
        <v>2658191000000</v>
      </c>
      <c r="D19" s="534">
        <v>2649252830728.8799</v>
      </c>
      <c r="E19" s="534">
        <v>2649252830728.8799</v>
      </c>
      <c r="F19" s="534">
        <v>2640561610024.1899</v>
      </c>
      <c r="G19" s="870">
        <v>0.99663749923496092</v>
      </c>
      <c r="H19" s="870">
        <v>0.99336789945650628</v>
      </c>
    </row>
    <row r="20" spans="1:8" ht="24" x14ac:dyDescent="0.2">
      <c r="A20" s="532">
        <v>6303048616001</v>
      </c>
      <c r="B20" s="533" t="s">
        <v>692</v>
      </c>
      <c r="C20" s="534">
        <v>2392784032694.4302</v>
      </c>
      <c r="D20" s="534">
        <v>2383845863423.3101</v>
      </c>
      <c r="E20" s="534">
        <v>2383845863423.3101</v>
      </c>
      <c r="F20" s="534">
        <v>2375154642718.6201</v>
      </c>
      <c r="G20" s="870">
        <v>0.99626453154610228</v>
      </c>
      <c r="H20" s="870">
        <v>0.99263226863146603</v>
      </c>
    </row>
    <row r="21" spans="1:8" ht="24" x14ac:dyDescent="0.2">
      <c r="A21" s="532">
        <v>6303048616002</v>
      </c>
      <c r="B21" s="533" t="s">
        <v>693</v>
      </c>
      <c r="C21" s="534">
        <v>67008516680.5</v>
      </c>
      <c r="D21" s="534">
        <v>67008516680.5</v>
      </c>
      <c r="E21" s="534">
        <v>67008516680.5</v>
      </c>
      <c r="F21" s="534">
        <v>67008516680.5</v>
      </c>
      <c r="G21" s="870">
        <v>1</v>
      </c>
      <c r="H21" s="870">
        <v>1</v>
      </c>
    </row>
    <row r="22" spans="1:8" ht="24" x14ac:dyDescent="0.2">
      <c r="A22" s="532">
        <v>6303048616003</v>
      </c>
      <c r="B22" s="533" t="s">
        <v>694</v>
      </c>
      <c r="C22" s="534">
        <v>190420309183.54001</v>
      </c>
      <c r="D22" s="534">
        <v>190420309183.54001</v>
      </c>
      <c r="E22" s="534">
        <v>190420309183.54001</v>
      </c>
      <c r="F22" s="534">
        <v>190420309183.54001</v>
      </c>
      <c r="G22" s="870">
        <v>1</v>
      </c>
      <c r="H22" s="870">
        <v>1</v>
      </c>
    </row>
    <row r="23" spans="1:8" ht="36" x14ac:dyDescent="0.2">
      <c r="A23" s="532">
        <v>6303048616004</v>
      </c>
      <c r="B23" s="533" t="s">
        <v>695</v>
      </c>
      <c r="C23" s="534">
        <v>1847915807.6199999</v>
      </c>
      <c r="D23" s="534">
        <v>1847915807.6199999</v>
      </c>
      <c r="E23" s="534">
        <v>1847915807.6199999</v>
      </c>
      <c r="F23" s="534">
        <v>1847915807.6199999</v>
      </c>
      <c r="G23" s="870">
        <v>1</v>
      </c>
      <c r="H23" s="870">
        <v>1</v>
      </c>
    </row>
    <row r="24" spans="1:8" ht="36" x14ac:dyDescent="0.2">
      <c r="A24" s="532">
        <v>6303048616005</v>
      </c>
      <c r="B24" s="533" t="s">
        <v>696</v>
      </c>
      <c r="C24" s="534">
        <v>6130225633.9099998</v>
      </c>
      <c r="D24" s="534">
        <v>6130225633.9099998</v>
      </c>
      <c r="E24" s="534">
        <v>6130225633.9099998</v>
      </c>
      <c r="F24" s="534">
        <v>6130225633.9099998</v>
      </c>
      <c r="G24" s="870">
        <v>1</v>
      </c>
      <c r="H24" s="870">
        <v>1</v>
      </c>
    </row>
    <row r="25" spans="1:8" x14ac:dyDescent="0.2">
      <c r="A25" s="532">
        <v>6303048716</v>
      </c>
      <c r="B25" s="533" t="s">
        <v>697</v>
      </c>
      <c r="C25" s="534">
        <v>62682000000</v>
      </c>
      <c r="D25" s="534">
        <v>54070665024.660004</v>
      </c>
      <c r="E25" s="534">
        <v>54070665024.660004</v>
      </c>
      <c r="F25" s="534">
        <v>52451018427.790001</v>
      </c>
      <c r="G25" s="870">
        <v>0.86261869475543229</v>
      </c>
      <c r="H25" s="870">
        <v>0.83677959267078272</v>
      </c>
    </row>
    <row r="26" spans="1:8" x14ac:dyDescent="0.2">
      <c r="A26" s="532">
        <v>6303048716001</v>
      </c>
      <c r="B26" s="533" t="s">
        <v>383</v>
      </c>
      <c r="C26" s="534">
        <v>3216995510</v>
      </c>
      <c r="D26" s="534">
        <v>1460328656.25</v>
      </c>
      <c r="E26" s="534">
        <v>1460328656.25</v>
      </c>
      <c r="F26" s="534">
        <v>1438861260.6500001</v>
      </c>
      <c r="G26" s="870">
        <v>0.45394177632843508</v>
      </c>
      <c r="H26" s="870">
        <v>0.44726865678777405</v>
      </c>
    </row>
    <row r="27" spans="1:8" x14ac:dyDescent="0.2">
      <c r="A27" s="532">
        <v>6303048716002</v>
      </c>
      <c r="B27" s="533" t="s">
        <v>698</v>
      </c>
      <c r="C27" s="534">
        <v>8140000</v>
      </c>
      <c r="D27" s="534">
        <v>8140000</v>
      </c>
      <c r="E27" s="534">
        <v>8140000</v>
      </c>
      <c r="F27" s="534">
        <v>3008618</v>
      </c>
      <c r="G27" s="870">
        <v>1</v>
      </c>
      <c r="H27" s="870">
        <v>0.36960909090909089</v>
      </c>
    </row>
    <row r="28" spans="1:8" x14ac:dyDescent="0.2">
      <c r="A28" s="532">
        <v>6303048716003</v>
      </c>
      <c r="B28" s="533" t="s">
        <v>699</v>
      </c>
      <c r="C28" s="534">
        <v>283004490</v>
      </c>
      <c r="D28" s="534">
        <v>105117000</v>
      </c>
      <c r="E28" s="534">
        <v>105117000</v>
      </c>
      <c r="F28" s="534">
        <v>105117000</v>
      </c>
      <c r="G28" s="870">
        <v>0.37143226950215524</v>
      </c>
      <c r="H28" s="870">
        <v>0.37143226950215524</v>
      </c>
    </row>
    <row r="29" spans="1:8" x14ac:dyDescent="0.2">
      <c r="A29" s="532">
        <v>6303048716004</v>
      </c>
      <c r="B29" s="533" t="s">
        <v>700</v>
      </c>
      <c r="C29" s="534">
        <v>4000000000</v>
      </c>
      <c r="D29" s="534">
        <v>1990109692.21</v>
      </c>
      <c r="E29" s="534">
        <v>1990109692.21</v>
      </c>
      <c r="F29" s="534">
        <v>1658424743.51</v>
      </c>
      <c r="G29" s="870">
        <v>0.49752742305250003</v>
      </c>
      <c r="H29" s="870">
        <v>0.41460618587749998</v>
      </c>
    </row>
    <row r="30" spans="1:8" x14ac:dyDescent="0.2">
      <c r="A30" s="532">
        <v>6303048716005</v>
      </c>
      <c r="B30" s="533" t="s">
        <v>450</v>
      </c>
      <c r="C30" s="534">
        <v>54914860000</v>
      </c>
      <c r="D30" s="534">
        <v>50495320081</v>
      </c>
      <c r="E30" s="534">
        <v>50495320081</v>
      </c>
      <c r="F30" s="534">
        <v>49233957210.43</v>
      </c>
      <c r="G30" s="870">
        <v>0.91952014593135634</v>
      </c>
      <c r="H30" s="870">
        <v>0.89655071888428739</v>
      </c>
    </row>
    <row r="31" spans="1:8" ht="24" x14ac:dyDescent="0.2">
      <c r="A31" s="532">
        <v>6303048716006</v>
      </c>
      <c r="B31" s="533" t="s">
        <v>701</v>
      </c>
      <c r="C31" s="534">
        <v>259000000</v>
      </c>
      <c r="D31" s="534">
        <v>11649595.199999999</v>
      </c>
      <c r="E31" s="534">
        <v>11649595.199999999</v>
      </c>
      <c r="F31" s="534">
        <v>11649595.199999999</v>
      </c>
      <c r="G31" s="870">
        <v>4.497913204633204E-2</v>
      </c>
      <c r="H31" s="870">
        <v>4.497913204633204E-2</v>
      </c>
    </row>
    <row r="32" spans="1:8" x14ac:dyDescent="0.2">
      <c r="A32" s="532">
        <v>6303048801</v>
      </c>
      <c r="B32" s="533" t="s">
        <v>702</v>
      </c>
      <c r="C32" s="534">
        <v>9140000000</v>
      </c>
      <c r="D32" s="534">
        <v>7430419538.7600002</v>
      </c>
      <c r="E32" s="534">
        <v>7430419538.7600002</v>
      </c>
      <c r="F32" s="534">
        <v>7430419538.7600002</v>
      </c>
      <c r="G32" s="870">
        <v>0.81295618585995622</v>
      </c>
      <c r="H32" s="870">
        <v>0.81295618585995622</v>
      </c>
    </row>
    <row r="33" spans="1:8" x14ac:dyDescent="0.2">
      <c r="A33" s="532">
        <v>6303048901</v>
      </c>
      <c r="B33" s="533" t="s">
        <v>264</v>
      </c>
      <c r="C33" s="534">
        <v>359211000000</v>
      </c>
      <c r="D33" s="534">
        <v>310416743141</v>
      </c>
      <c r="E33" s="534">
        <v>310416743141</v>
      </c>
      <c r="F33" s="534">
        <v>310416743141</v>
      </c>
      <c r="G33" s="870">
        <v>0.86416268750400183</v>
      </c>
      <c r="H33" s="870">
        <v>0.86416268750400183</v>
      </c>
    </row>
    <row r="34" spans="1:8" s="526" customFormat="1" x14ac:dyDescent="0.2">
      <c r="A34" s="528" t="s">
        <v>97</v>
      </c>
      <c r="B34" s="529"/>
      <c r="C34" s="531">
        <v>17665256000000</v>
      </c>
      <c r="D34" s="531">
        <v>16533044972206.049</v>
      </c>
      <c r="E34" s="531">
        <v>16533044972206.049</v>
      </c>
      <c r="F34" s="531">
        <v>16522734104904.488</v>
      </c>
      <c r="G34" s="868">
        <v>0.93590746560401095</v>
      </c>
      <c r="H34" s="868">
        <v>0.93532378499946378</v>
      </c>
    </row>
    <row r="35" spans="1:8" s="526" customFormat="1" x14ac:dyDescent="0.2">
      <c r="A35" s="528" t="s">
        <v>31</v>
      </c>
      <c r="B35" s="529"/>
      <c r="C35" s="530"/>
      <c r="D35" s="530"/>
      <c r="E35" s="530"/>
      <c r="F35" s="530"/>
      <c r="G35" s="868"/>
      <c r="H35" s="868"/>
    </row>
    <row r="36" spans="1:8" ht="24" x14ac:dyDescent="0.2">
      <c r="A36" s="532">
        <v>63030471016</v>
      </c>
      <c r="B36" s="533" t="s">
        <v>703</v>
      </c>
      <c r="C36" s="534">
        <v>53259124628</v>
      </c>
      <c r="D36" s="534">
        <v>53204155195.040001</v>
      </c>
      <c r="E36" s="534">
        <v>53204155195.040001</v>
      </c>
      <c r="F36" s="534">
        <v>53204155195.040001</v>
      </c>
      <c r="G36" s="870">
        <v>0.99896788703637274</v>
      </c>
      <c r="H36" s="870">
        <v>0.99896788703637274</v>
      </c>
    </row>
    <row r="37" spans="1:8" ht="24" x14ac:dyDescent="0.2">
      <c r="A37" s="532">
        <v>6303047116</v>
      </c>
      <c r="B37" s="533" t="s">
        <v>704</v>
      </c>
      <c r="C37" s="534">
        <v>4585683289802</v>
      </c>
      <c r="D37" s="534">
        <v>3770955393339.2002</v>
      </c>
      <c r="E37" s="534">
        <v>3770955393339.2002</v>
      </c>
      <c r="F37" s="534">
        <v>3770955393339.2002</v>
      </c>
      <c r="G37" s="870">
        <v>0.82233227962457522</v>
      </c>
      <c r="H37" s="870">
        <v>0.82233227962457522</v>
      </c>
    </row>
    <row r="38" spans="1:8" x14ac:dyDescent="0.2">
      <c r="A38" s="532">
        <v>63030471216</v>
      </c>
      <c r="B38" s="533" t="s">
        <v>521</v>
      </c>
      <c r="C38" s="534">
        <v>150000000000</v>
      </c>
      <c r="D38" s="534">
        <v>110670038467</v>
      </c>
      <c r="E38" s="534">
        <v>110670038467</v>
      </c>
      <c r="F38" s="534">
        <v>99975852719</v>
      </c>
      <c r="G38" s="870">
        <v>0.73780025644666669</v>
      </c>
      <c r="H38" s="870">
        <v>0.66650568479333339</v>
      </c>
    </row>
    <row r="39" spans="1:8" ht="24" x14ac:dyDescent="0.2">
      <c r="A39" s="532">
        <v>63030471316</v>
      </c>
      <c r="B39" s="533" t="s">
        <v>705</v>
      </c>
      <c r="C39" s="534">
        <v>6962000000</v>
      </c>
      <c r="D39" s="534">
        <v>2366842000</v>
      </c>
      <c r="E39" s="534">
        <v>2366842000</v>
      </c>
      <c r="F39" s="534">
        <v>2366842000</v>
      </c>
      <c r="G39" s="870">
        <v>0.33996581442114338</v>
      </c>
      <c r="H39" s="870">
        <v>0.33996581442114338</v>
      </c>
    </row>
    <row r="40" spans="1:8" ht="24" x14ac:dyDescent="0.2">
      <c r="A40" s="532">
        <v>63030471416</v>
      </c>
      <c r="B40" s="533" t="s">
        <v>706</v>
      </c>
      <c r="C40" s="534">
        <v>1750000000</v>
      </c>
      <c r="D40" s="535">
        <v>0</v>
      </c>
      <c r="E40" s="535">
        <v>0</v>
      </c>
      <c r="F40" s="535">
        <v>0</v>
      </c>
      <c r="G40" s="870">
        <v>0</v>
      </c>
      <c r="H40" s="870">
        <v>0</v>
      </c>
    </row>
    <row r="41" spans="1:8" ht="24" x14ac:dyDescent="0.2">
      <c r="A41" s="532">
        <v>63030471516</v>
      </c>
      <c r="B41" s="533" t="s">
        <v>683</v>
      </c>
      <c r="C41" s="534">
        <v>1670499271</v>
      </c>
      <c r="D41" s="534">
        <v>1670499271</v>
      </c>
      <c r="E41" s="534">
        <v>1670499271</v>
      </c>
      <c r="F41" s="534">
        <v>1670499271</v>
      </c>
      <c r="G41" s="870">
        <v>1</v>
      </c>
      <c r="H41" s="870">
        <v>1</v>
      </c>
    </row>
    <row r="42" spans="1:8" ht="36" x14ac:dyDescent="0.2">
      <c r="A42" s="532">
        <v>63030471616</v>
      </c>
      <c r="B42" s="533" t="s">
        <v>707</v>
      </c>
      <c r="C42" s="534">
        <v>176826000000</v>
      </c>
      <c r="D42" s="534">
        <v>55515651002</v>
      </c>
      <c r="E42" s="534">
        <v>55515651002</v>
      </c>
      <c r="F42" s="534">
        <v>55515651002</v>
      </c>
      <c r="G42" s="870">
        <v>0.31395638086028071</v>
      </c>
      <c r="H42" s="870">
        <v>0.31395638086028071</v>
      </c>
    </row>
    <row r="43" spans="1:8" ht="36" x14ac:dyDescent="0.2">
      <c r="A43" s="532">
        <v>63030471816</v>
      </c>
      <c r="B43" s="533" t="s">
        <v>696</v>
      </c>
      <c r="C43" s="534">
        <v>105000000</v>
      </c>
      <c r="D43" s="534">
        <v>13419919.65</v>
      </c>
      <c r="E43" s="534">
        <v>13419919.65</v>
      </c>
      <c r="F43" s="534">
        <v>13419919.65</v>
      </c>
      <c r="G43" s="870">
        <v>0.12780875857142857</v>
      </c>
      <c r="H43" s="870">
        <v>0.12780875857142857</v>
      </c>
    </row>
    <row r="44" spans="1:8" x14ac:dyDescent="0.2">
      <c r="A44" s="532">
        <v>6303047216</v>
      </c>
      <c r="B44" s="533" t="s">
        <v>708</v>
      </c>
      <c r="C44" s="534">
        <v>541000000</v>
      </c>
      <c r="D44" s="534">
        <v>540309134.5</v>
      </c>
      <c r="E44" s="534">
        <v>540309134.5</v>
      </c>
      <c r="F44" s="534">
        <v>540309134.5</v>
      </c>
      <c r="G44" s="870">
        <v>0.99872298428835493</v>
      </c>
      <c r="H44" s="870">
        <v>0.99872298428835493</v>
      </c>
    </row>
    <row r="45" spans="1:8" ht="24" x14ac:dyDescent="0.2">
      <c r="A45" s="532">
        <v>6303047316</v>
      </c>
      <c r="B45" s="533" t="s">
        <v>709</v>
      </c>
      <c r="C45" s="534">
        <v>80073000000</v>
      </c>
      <c r="D45" s="534">
        <v>69436876728.300003</v>
      </c>
      <c r="E45" s="534">
        <v>69436876728.300003</v>
      </c>
      <c r="F45" s="534">
        <v>69436876728.300003</v>
      </c>
      <c r="G45" s="870">
        <v>0.86716966678281071</v>
      </c>
      <c r="H45" s="870">
        <v>0.86716966678281071</v>
      </c>
    </row>
    <row r="46" spans="1:8" ht="24" x14ac:dyDescent="0.2">
      <c r="A46" s="532">
        <v>6303047316001</v>
      </c>
      <c r="B46" s="533" t="s">
        <v>710</v>
      </c>
      <c r="C46" s="534">
        <v>77639000000</v>
      </c>
      <c r="D46" s="534">
        <v>67826800026.540001</v>
      </c>
      <c r="E46" s="534">
        <v>67826800026.540001</v>
      </c>
      <c r="F46" s="534">
        <v>67826800026.540001</v>
      </c>
      <c r="G46" s="870">
        <v>0.87361764096059968</v>
      </c>
      <c r="H46" s="870">
        <v>0.87361764096059968</v>
      </c>
    </row>
    <row r="47" spans="1:8" ht="24" x14ac:dyDescent="0.2">
      <c r="A47" s="532">
        <v>6303047316002</v>
      </c>
      <c r="B47" s="533" t="s">
        <v>711</v>
      </c>
      <c r="C47" s="534">
        <v>2434000000</v>
      </c>
      <c r="D47" s="534">
        <v>1610076701.76</v>
      </c>
      <c r="E47" s="534">
        <v>1610076701.76</v>
      </c>
      <c r="F47" s="534">
        <v>1610076701.76</v>
      </c>
      <c r="G47" s="870">
        <v>0.66149412562037802</v>
      </c>
      <c r="H47" s="870">
        <v>0.66149412562037802</v>
      </c>
    </row>
    <row r="48" spans="1:8" ht="24" x14ac:dyDescent="0.2">
      <c r="A48" s="532">
        <v>6303047416</v>
      </c>
      <c r="B48" s="533" t="s">
        <v>712</v>
      </c>
      <c r="C48" s="534">
        <v>7972000000</v>
      </c>
      <c r="D48" s="534">
        <v>2374468292.6500001</v>
      </c>
      <c r="E48" s="534">
        <v>2374468292.6500001</v>
      </c>
      <c r="F48" s="534">
        <v>2374468292.6500001</v>
      </c>
      <c r="G48" s="870">
        <v>0.2978510151342198</v>
      </c>
      <c r="H48" s="870">
        <v>0.2978510151342198</v>
      </c>
    </row>
    <row r="49" spans="1:8" ht="24" x14ac:dyDescent="0.2">
      <c r="A49" s="532">
        <v>6303047416001</v>
      </c>
      <c r="B49" s="533" t="s">
        <v>713</v>
      </c>
      <c r="C49" s="534">
        <v>7200000000</v>
      </c>
      <c r="D49" s="534">
        <v>2329987024.6100001</v>
      </c>
      <c r="E49" s="534">
        <v>2329987024.6100001</v>
      </c>
      <c r="F49" s="534">
        <v>2329987024.6100001</v>
      </c>
      <c r="G49" s="870">
        <v>0.32360930897361112</v>
      </c>
      <c r="H49" s="870">
        <v>0.32360930897361112</v>
      </c>
    </row>
    <row r="50" spans="1:8" ht="24" x14ac:dyDescent="0.2">
      <c r="A50" s="532">
        <v>6303047416002</v>
      </c>
      <c r="B50" s="533" t="s">
        <v>714</v>
      </c>
      <c r="C50" s="534">
        <v>772000000</v>
      </c>
      <c r="D50" s="534">
        <v>44481268.039999999</v>
      </c>
      <c r="E50" s="534">
        <v>44481268.039999999</v>
      </c>
      <c r="F50" s="534">
        <v>44481268.039999999</v>
      </c>
      <c r="G50" s="870">
        <v>5.7618222849740934E-2</v>
      </c>
      <c r="H50" s="870">
        <v>5.7618222849740934E-2</v>
      </c>
    </row>
    <row r="51" spans="1:8" ht="24" x14ac:dyDescent="0.2">
      <c r="A51" s="532">
        <v>6303047516</v>
      </c>
      <c r="B51" s="533" t="s">
        <v>715</v>
      </c>
      <c r="C51" s="534">
        <v>19000000000</v>
      </c>
      <c r="D51" s="534">
        <v>16630926543.389999</v>
      </c>
      <c r="E51" s="534">
        <v>16630926543.389999</v>
      </c>
      <c r="F51" s="534">
        <v>15126927562.41</v>
      </c>
      <c r="G51" s="870">
        <v>0.8753119233363158</v>
      </c>
      <c r="H51" s="870">
        <v>0.79615408223210526</v>
      </c>
    </row>
    <row r="52" spans="1:8" ht="36" x14ac:dyDescent="0.2">
      <c r="A52" s="532">
        <v>6303047616</v>
      </c>
      <c r="B52" s="533" t="s">
        <v>716</v>
      </c>
      <c r="C52" s="534">
        <v>2100000000</v>
      </c>
      <c r="D52" s="535">
        <v>0</v>
      </c>
      <c r="E52" s="535">
        <v>0</v>
      </c>
      <c r="F52" s="535">
        <v>0</v>
      </c>
      <c r="G52" s="870">
        <v>0</v>
      </c>
      <c r="H52" s="870">
        <v>0</v>
      </c>
    </row>
    <row r="53" spans="1:8" x14ac:dyDescent="0.2">
      <c r="A53" s="532">
        <v>6303047716</v>
      </c>
      <c r="B53" s="533" t="s">
        <v>77</v>
      </c>
      <c r="C53" s="534">
        <v>16488000000</v>
      </c>
      <c r="D53" s="534">
        <v>11596713384</v>
      </c>
      <c r="E53" s="534">
        <v>11596713384</v>
      </c>
      <c r="F53" s="534">
        <v>10081625367.23</v>
      </c>
      <c r="G53" s="870">
        <v>0.70334263609898107</v>
      </c>
      <c r="H53" s="870">
        <v>0.61145229058891315</v>
      </c>
    </row>
    <row r="54" spans="1:8" x14ac:dyDescent="0.2">
      <c r="A54" s="532">
        <v>6303047716001</v>
      </c>
      <c r="B54" s="533" t="s">
        <v>383</v>
      </c>
      <c r="C54" s="534">
        <v>1122966420</v>
      </c>
      <c r="D54" s="534">
        <v>772235197.38</v>
      </c>
      <c r="E54" s="534">
        <v>772235197.38</v>
      </c>
      <c r="F54" s="534">
        <v>755675815.98000002</v>
      </c>
      <c r="G54" s="870">
        <v>0.6876743450440842</v>
      </c>
      <c r="H54" s="870">
        <v>0.67292823945706237</v>
      </c>
    </row>
    <row r="55" spans="1:8" x14ac:dyDescent="0.2">
      <c r="A55" s="532">
        <v>6303047716002</v>
      </c>
      <c r="B55" s="533" t="s">
        <v>698</v>
      </c>
      <c r="C55" s="534">
        <v>11880000</v>
      </c>
      <c r="D55" s="534">
        <v>11880000</v>
      </c>
      <c r="E55" s="534">
        <v>11880000</v>
      </c>
      <c r="F55" s="534">
        <v>4390956</v>
      </c>
      <c r="G55" s="870">
        <v>1</v>
      </c>
      <c r="H55" s="870">
        <v>0.36960909090909089</v>
      </c>
    </row>
    <row r="56" spans="1:8" x14ac:dyDescent="0.2">
      <c r="A56" s="532">
        <v>6303047716003</v>
      </c>
      <c r="B56" s="533" t="s">
        <v>699</v>
      </c>
      <c r="C56" s="534">
        <v>413033580</v>
      </c>
      <c r="D56" s="534">
        <v>153414000</v>
      </c>
      <c r="E56" s="534">
        <v>153414000</v>
      </c>
      <c r="F56" s="534">
        <v>153414000</v>
      </c>
      <c r="G56" s="870">
        <v>0.37143226950215524</v>
      </c>
      <c r="H56" s="870">
        <v>0.37143226950215524</v>
      </c>
    </row>
    <row r="57" spans="1:8" x14ac:dyDescent="0.2">
      <c r="A57" s="532">
        <v>6303047716004</v>
      </c>
      <c r="B57" s="533" t="s">
        <v>700</v>
      </c>
      <c r="C57" s="534">
        <v>2802000000</v>
      </c>
      <c r="D57" s="534">
        <v>1511009210.8099999</v>
      </c>
      <c r="E57" s="534">
        <v>1511009210.8099999</v>
      </c>
      <c r="F57" s="534">
        <v>1259174342.3399999</v>
      </c>
      <c r="G57" s="870">
        <v>0.53926096031763027</v>
      </c>
      <c r="H57" s="870">
        <v>0.4493841335974304</v>
      </c>
    </row>
    <row r="58" spans="1:8" x14ac:dyDescent="0.2">
      <c r="A58" s="532">
        <v>6303047716005</v>
      </c>
      <c r="B58" s="533" t="s">
        <v>450</v>
      </c>
      <c r="C58" s="534">
        <v>11801120000</v>
      </c>
      <c r="D58" s="534">
        <v>9131206342</v>
      </c>
      <c r="E58" s="534">
        <v>9131206342</v>
      </c>
      <c r="F58" s="534">
        <v>7892001619.1000004</v>
      </c>
      <c r="G58" s="870">
        <v>0.77375760453245113</v>
      </c>
      <c r="H58" s="870">
        <v>0.66875022193656197</v>
      </c>
    </row>
    <row r="59" spans="1:8" ht="24" x14ac:dyDescent="0.2">
      <c r="A59" s="532">
        <v>6303047716006</v>
      </c>
      <c r="B59" s="533" t="s">
        <v>701</v>
      </c>
      <c r="C59" s="534">
        <v>337000000</v>
      </c>
      <c r="D59" s="534">
        <v>16968633.809999999</v>
      </c>
      <c r="E59" s="534">
        <v>16968633.809999999</v>
      </c>
      <c r="F59" s="534">
        <v>16968633.809999999</v>
      </c>
      <c r="G59" s="870">
        <v>5.0352029109792279E-2</v>
      </c>
      <c r="H59" s="870">
        <v>5.0352029109792279E-2</v>
      </c>
    </row>
    <row r="60" spans="1:8" x14ac:dyDescent="0.2">
      <c r="A60" s="532">
        <v>6303047816</v>
      </c>
      <c r="B60" s="533" t="s">
        <v>717</v>
      </c>
      <c r="C60" s="534">
        <v>48101000000</v>
      </c>
      <c r="D60" s="534">
        <v>48100993900.919998</v>
      </c>
      <c r="E60" s="534">
        <v>48100993900.919998</v>
      </c>
      <c r="F60" s="534">
        <v>48100993900.919998</v>
      </c>
      <c r="G60" s="870">
        <v>0.99999987320263606</v>
      </c>
      <c r="H60" s="870">
        <v>0.99999987320263606</v>
      </c>
    </row>
    <row r="61" spans="1:8" x14ac:dyDescent="0.2">
      <c r="A61" s="532">
        <v>6303047916</v>
      </c>
      <c r="B61" s="533" t="s">
        <v>718</v>
      </c>
      <c r="C61" s="534">
        <v>150000000000</v>
      </c>
      <c r="D61" s="534">
        <v>118430652783.03</v>
      </c>
      <c r="E61" s="534">
        <v>118430652783.03</v>
      </c>
      <c r="F61" s="534">
        <v>118430652783.03</v>
      </c>
      <c r="G61" s="870">
        <v>0.78953768522019996</v>
      </c>
      <c r="H61" s="870">
        <v>0.78953768522019996</v>
      </c>
    </row>
    <row r="62" spans="1:8" ht="24" x14ac:dyDescent="0.2">
      <c r="A62" s="532">
        <v>6303051111</v>
      </c>
      <c r="B62" s="533" t="s">
        <v>719</v>
      </c>
      <c r="C62" s="534">
        <v>921802545836</v>
      </c>
      <c r="D62" s="534">
        <v>921802545836</v>
      </c>
      <c r="E62" s="534">
        <v>921802545836</v>
      </c>
      <c r="F62" s="534">
        <v>921802545836</v>
      </c>
      <c r="G62" s="870">
        <v>1</v>
      </c>
      <c r="H62" s="870">
        <v>1</v>
      </c>
    </row>
    <row r="63" spans="1:8" ht="36" x14ac:dyDescent="0.2">
      <c r="A63" s="532">
        <v>6303052116</v>
      </c>
      <c r="B63" s="533" t="s">
        <v>720</v>
      </c>
      <c r="C63" s="534">
        <v>134499872000</v>
      </c>
      <c r="D63" s="534">
        <v>134499872000</v>
      </c>
      <c r="E63" s="534">
        <v>134499872000</v>
      </c>
      <c r="F63" s="534">
        <v>134499872000</v>
      </c>
      <c r="G63" s="870">
        <v>1</v>
      </c>
      <c r="H63" s="870">
        <v>1</v>
      </c>
    </row>
    <row r="64" spans="1:8" ht="24" x14ac:dyDescent="0.2">
      <c r="A64" s="532">
        <v>6303053116</v>
      </c>
      <c r="B64" s="533" t="s">
        <v>721</v>
      </c>
      <c r="C64" s="534">
        <v>198079214299</v>
      </c>
      <c r="D64" s="534">
        <v>198079214299</v>
      </c>
      <c r="E64" s="534">
        <v>198079214299</v>
      </c>
      <c r="F64" s="534">
        <v>198079214299</v>
      </c>
      <c r="G64" s="870">
        <v>1</v>
      </c>
      <c r="H64" s="870">
        <v>1</v>
      </c>
    </row>
    <row r="65" spans="1:8" s="526" customFormat="1" x14ac:dyDescent="0.2">
      <c r="A65" s="528" t="s">
        <v>97</v>
      </c>
      <c r="B65" s="529"/>
      <c r="C65" s="531">
        <v>6554912545836</v>
      </c>
      <c r="D65" s="531">
        <v>5515888572095.6797</v>
      </c>
      <c r="E65" s="531">
        <v>5515888572095.6797</v>
      </c>
      <c r="F65" s="531">
        <v>5502175299349.9297</v>
      </c>
      <c r="G65" s="868">
        <v>0.84148926984535299</v>
      </c>
      <c r="H65" s="868">
        <v>0.8393972094784361</v>
      </c>
    </row>
    <row r="66" spans="1:8" s="526" customFormat="1" x14ac:dyDescent="0.2">
      <c r="A66" s="528" t="s">
        <v>15</v>
      </c>
      <c r="B66" s="529"/>
      <c r="C66" s="530"/>
      <c r="D66" s="530"/>
      <c r="E66" s="530"/>
      <c r="F66" s="530"/>
      <c r="G66" s="868"/>
      <c r="H66" s="868"/>
    </row>
    <row r="67" spans="1:8" ht="24" x14ac:dyDescent="0.2">
      <c r="A67" s="532">
        <v>63015001916</v>
      </c>
      <c r="B67" s="533" t="s">
        <v>548</v>
      </c>
      <c r="C67" s="534">
        <v>6000000000</v>
      </c>
      <c r="D67" s="534">
        <v>1600000000</v>
      </c>
      <c r="E67" s="534">
        <v>1600000000</v>
      </c>
      <c r="F67" s="534">
        <v>1600000000</v>
      </c>
      <c r="G67" s="870">
        <v>0.26666666666666666</v>
      </c>
      <c r="H67" s="870">
        <v>0.26666666666666666</v>
      </c>
    </row>
    <row r="68" spans="1:8" ht="24" x14ac:dyDescent="0.2">
      <c r="A68" s="532">
        <v>63015001916001</v>
      </c>
      <c r="B68" s="533" t="s">
        <v>722</v>
      </c>
      <c r="C68" s="534">
        <v>2000000000</v>
      </c>
      <c r="D68" s="535">
        <v>0</v>
      </c>
      <c r="E68" s="535">
        <v>0</v>
      </c>
      <c r="F68" s="535">
        <v>0</v>
      </c>
      <c r="G68" s="870">
        <v>0</v>
      </c>
      <c r="H68" s="870">
        <v>0</v>
      </c>
    </row>
    <row r="69" spans="1:8" ht="24" x14ac:dyDescent="0.2">
      <c r="A69" s="532">
        <v>63015001916002</v>
      </c>
      <c r="B69" s="533" t="s">
        <v>723</v>
      </c>
      <c r="C69" s="534">
        <v>4000000000</v>
      </c>
      <c r="D69" s="534">
        <v>1600000000</v>
      </c>
      <c r="E69" s="534">
        <v>1600000000</v>
      </c>
      <c r="F69" s="534">
        <v>1600000000</v>
      </c>
      <c r="G69" s="870">
        <v>0.4</v>
      </c>
      <c r="H69" s="870">
        <v>0.4</v>
      </c>
    </row>
    <row r="70" spans="1:8" ht="24" x14ac:dyDescent="0.2">
      <c r="A70" s="532">
        <v>63030491001</v>
      </c>
      <c r="B70" s="533" t="s">
        <v>724</v>
      </c>
      <c r="C70" s="534">
        <v>20387000000</v>
      </c>
      <c r="D70" s="534">
        <v>11639295326</v>
      </c>
      <c r="E70" s="534">
        <v>11639295326</v>
      </c>
      <c r="F70" s="534">
        <v>11639295326</v>
      </c>
      <c r="G70" s="870">
        <v>0.57091751243439448</v>
      </c>
      <c r="H70" s="870">
        <v>0.57091751243439448</v>
      </c>
    </row>
    <row r="71" spans="1:8" x14ac:dyDescent="0.2">
      <c r="A71" s="532">
        <v>63030491116</v>
      </c>
      <c r="B71" s="533" t="s">
        <v>725</v>
      </c>
      <c r="C71" s="534">
        <v>1000000000</v>
      </c>
      <c r="D71" s="534">
        <v>323415690</v>
      </c>
      <c r="E71" s="534">
        <v>323415690</v>
      </c>
      <c r="F71" s="534">
        <v>323415690</v>
      </c>
      <c r="G71" s="870">
        <v>0.32341568999999998</v>
      </c>
      <c r="H71" s="870">
        <v>0.32341568999999998</v>
      </c>
    </row>
    <row r="72" spans="1:8" ht="24" x14ac:dyDescent="0.2">
      <c r="A72" s="532">
        <v>6303049201</v>
      </c>
      <c r="B72" s="533" t="s">
        <v>726</v>
      </c>
      <c r="C72" s="534">
        <v>362689000000</v>
      </c>
      <c r="D72" s="534">
        <v>331207709027</v>
      </c>
      <c r="E72" s="534">
        <v>331207709027</v>
      </c>
      <c r="F72" s="534">
        <v>331207709027</v>
      </c>
      <c r="G72" s="870">
        <v>0.91320031494475984</v>
      </c>
      <c r="H72" s="870">
        <v>0.91320031494475984</v>
      </c>
    </row>
    <row r="73" spans="1:8" ht="24" x14ac:dyDescent="0.2">
      <c r="A73" s="532">
        <v>6303049301</v>
      </c>
      <c r="B73" s="533" t="s">
        <v>398</v>
      </c>
      <c r="C73" s="534">
        <v>76868000000</v>
      </c>
      <c r="D73" s="534">
        <v>56394555555.059998</v>
      </c>
      <c r="E73" s="534">
        <v>56394555555.059998</v>
      </c>
      <c r="F73" s="534">
        <v>56394555555.059998</v>
      </c>
      <c r="G73" s="870">
        <v>0.73365451885127753</v>
      </c>
      <c r="H73" s="870">
        <v>0.73365451885127753</v>
      </c>
    </row>
    <row r="74" spans="1:8" x14ac:dyDescent="0.2">
      <c r="A74" s="532">
        <v>6303049416</v>
      </c>
      <c r="B74" s="533" t="s">
        <v>270</v>
      </c>
      <c r="C74" s="534">
        <v>150300000000</v>
      </c>
      <c r="D74" s="534">
        <v>137121103276.14999</v>
      </c>
      <c r="E74" s="534">
        <v>137121103276.14999</v>
      </c>
      <c r="F74" s="534">
        <v>133263358203.14999</v>
      </c>
      <c r="G74" s="870">
        <v>0.9123160563948769</v>
      </c>
      <c r="H74" s="870">
        <v>0.88664908984131729</v>
      </c>
    </row>
    <row r="75" spans="1:8" x14ac:dyDescent="0.2">
      <c r="A75" s="532">
        <v>6303049501</v>
      </c>
      <c r="B75" s="533" t="s">
        <v>727</v>
      </c>
      <c r="C75" s="534">
        <v>1249000000</v>
      </c>
      <c r="D75" s="534">
        <v>306965831.38</v>
      </c>
      <c r="E75" s="534">
        <v>306965831.38</v>
      </c>
      <c r="F75" s="534">
        <v>306965831.38</v>
      </c>
      <c r="G75" s="870">
        <v>0.24576928052842273</v>
      </c>
      <c r="H75" s="870">
        <v>0.24576928052842273</v>
      </c>
    </row>
    <row r="76" spans="1:8" x14ac:dyDescent="0.2">
      <c r="A76" s="532">
        <v>6303049616</v>
      </c>
      <c r="B76" s="533" t="s">
        <v>77</v>
      </c>
      <c r="C76" s="534">
        <v>807000000</v>
      </c>
      <c r="D76" s="534">
        <v>596160379.27999997</v>
      </c>
      <c r="E76" s="534">
        <v>596160379.27999997</v>
      </c>
      <c r="F76" s="534">
        <v>545419945.29999995</v>
      </c>
      <c r="G76" s="870">
        <v>0.73873652946716228</v>
      </c>
      <c r="H76" s="870">
        <v>0.67586114659231722</v>
      </c>
    </row>
    <row r="77" spans="1:8" x14ac:dyDescent="0.2">
      <c r="A77" s="532">
        <v>6303049616001</v>
      </c>
      <c r="B77" s="533" t="s">
        <v>383</v>
      </c>
      <c r="C77" s="534">
        <v>25000000</v>
      </c>
      <c r="D77" s="534">
        <v>22329138.760000002</v>
      </c>
      <c r="E77" s="534">
        <v>22329138.760000002</v>
      </c>
      <c r="F77" s="534">
        <v>21867174.760000002</v>
      </c>
      <c r="G77" s="870">
        <v>0.89316555040000012</v>
      </c>
      <c r="H77" s="870">
        <v>0.87468699040000009</v>
      </c>
    </row>
    <row r="78" spans="1:8" x14ac:dyDescent="0.2">
      <c r="A78" s="532">
        <v>6303049616002</v>
      </c>
      <c r="B78" s="533" t="s">
        <v>698</v>
      </c>
      <c r="C78" s="534">
        <v>440000</v>
      </c>
      <c r="D78" s="534">
        <v>440000</v>
      </c>
      <c r="E78" s="534">
        <v>440000</v>
      </c>
      <c r="F78" s="534">
        <v>162628</v>
      </c>
      <c r="G78" s="870">
        <v>1</v>
      </c>
      <c r="H78" s="870">
        <v>0.36960909090909089</v>
      </c>
    </row>
    <row r="79" spans="1:8" x14ac:dyDescent="0.2">
      <c r="A79" s="532">
        <v>6303049616003</v>
      </c>
      <c r="B79" s="533" t="s">
        <v>699</v>
      </c>
      <c r="C79" s="534">
        <v>15297540</v>
      </c>
      <c r="D79" s="534">
        <v>5682000</v>
      </c>
      <c r="E79" s="534">
        <v>5682000</v>
      </c>
      <c r="F79" s="534">
        <v>5682000</v>
      </c>
      <c r="G79" s="870">
        <v>0.37143226950215524</v>
      </c>
      <c r="H79" s="870">
        <v>0.37143226950215524</v>
      </c>
    </row>
    <row r="80" spans="1:8" x14ac:dyDescent="0.2">
      <c r="A80" s="532">
        <v>6303049616004</v>
      </c>
      <c r="B80" s="533" t="s">
        <v>700</v>
      </c>
      <c r="C80" s="534">
        <v>137000000</v>
      </c>
      <c r="D80" s="534">
        <v>73707766.489999995</v>
      </c>
      <c r="E80" s="534">
        <v>73707766.489999995</v>
      </c>
      <c r="F80" s="534">
        <v>61423138.759999998</v>
      </c>
      <c r="G80" s="870">
        <v>0.53801289408759123</v>
      </c>
      <c r="H80" s="870">
        <v>0.44834407854014596</v>
      </c>
    </row>
    <row r="81" spans="1:8" x14ac:dyDescent="0.2">
      <c r="A81" s="532">
        <v>6303049616005</v>
      </c>
      <c r="B81" s="533" t="s">
        <v>450</v>
      </c>
      <c r="C81" s="534">
        <v>615262460</v>
      </c>
      <c r="D81" s="534">
        <v>493365713.04000002</v>
      </c>
      <c r="E81" s="534">
        <v>493365713.04000002</v>
      </c>
      <c r="F81" s="534">
        <v>455649242.79000002</v>
      </c>
      <c r="G81" s="870">
        <v>0.80187845856872209</v>
      </c>
      <c r="H81" s="870">
        <v>0.74057702592483865</v>
      </c>
    </row>
    <row r="82" spans="1:8" ht="24" x14ac:dyDescent="0.2">
      <c r="A82" s="532">
        <v>6303049616006</v>
      </c>
      <c r="B82" s="533" t="s">
        <v>701</v>
      </c>
      <c r="C82" s="534">
        <v>14000000</v>
      </c>
      <c r="D82" s="534">
        <v>635760.99</v>
      </c>
      <c r="E82" s="534">
        <v>635760.99</v>
      </c>
      <c r="F82" s="534">
        <v>635760.99</v>
      </c>
      <c r="G82" s="870">
        <v>4.5411499285714287E-2</v>
      </c>
      <c r="H82" s="870">
        <v>4.5411499285714287E-2</v>
      </c>
    </row>
    <row r="83" spans="1:8" x14ac:dyDescent="0.2">
      <c r="A83" s="532">
        <v>6303049701</v>
      </c>
      <c r="B83" s="533" t="s">
        <v>689</v>
      </c>
      <c r="C83" s="534">
        <v>4341000000</v>
      </c>
      <c r="D83" s="534">
        <v>2780134201.9400001</v>
      </c>
      <c r="E83" s="534">
        <v>2780134201.9400001</v>
      </c>
      <c r="F83" s="534">
        <v>2780134201.9400001</v>
      </c>
      <c r="G83" s="870">
        <v>0.64043635151808342</v>
      </c>
      <c r="H83" s="870">
        <v>0.64043635151808342</v>
      </c>
    </row>
    <row r="84" spans="1:8" ht="24" x14ac:dyDescent="0.2">
      <c r="A84" s="532">
        <v>6303049816</v>
      </c>
      <c r="B84" s="533" t="s">
        <v>728</v>
      </c>
      <c r="C84" s="534">
        <v>322000000</v>
      </c>
      <c r="D84" s="534">
        <v>322000000</v>
      </c>
      <c r="E84" s="534">
        <v>322000000</v>
      </c>
      <c r="F84" s="534">
        <v>322000000</v>
      </c>
      <c r="G84" s="870">
        <v>1</v>
      </c>
      <c r="H84" s="870">
        <v>1</v>
      </c>
    </row>
    <row r="85" spans="1:8" s="526" customFormat="1" x14ac:dyDescent="0.2">
      <c r="A85" s="528" t="s">
        <v>97</v>
      </c>
      <c r="B85" s="529"/>
      <c r="C85" s="531">
        <v>623963000000</v>
      </c>
      <c r="D85" s="531">
        <v>542291339286.81</v>
      </c>
      <c r="E85" s="531">
        <v>542291339286.81</v>
      </c>
      <c r="F85" s="531">
        <v>538382853779.82996</v>
      </c>
      <c r="G85" s="868">
        <v>0.86910816712979777</v>
      </c>
      <c r="H85" s="868">
        <v>0.86284419713962202</v>
      </c>
    </row>
    <row r="86" spans="1:8" s="526" customFormat="1" x14ac:dyDescent="0.2">
      <c r="A86" s="528" t="s">
        <v>38</v>
      </c>
      <c r="B86" s="529"/>
      <c r="C86" s="530"/>
      <c r="D86" s="530"/>
      <c r="E86" s="530"/>
      <c r="F86" s="530"/>
      <c r="G86" s="868"/>
      <c r="H86" s="868"/>
    </row>
    <row r="87" spans="1:8" x14ac:dyDescent="0.2">
      <c r="A87" s="532">
        <v>213201116</v>
      </c>
      <c r="B87" s="533" t="s">
        <v>729</v>
      </c>
      <c r="C87" s="534">
        <v>21354200000</v>
      </c>
      <c r="D87" s="534">
        <v>21354200000</v>
      </c>
      <c r="E87" s="534">
        <v>21354200000</v>
      </c>
      <c r="F87" s="534">
        <v>21354200000</v>
      </c>
      <c r="G87" s="870">
        <v>1</v>
      </c>
      <c r="H87" s="870">
        <v>1</v>
      </c>
    </row>
    <row r="88" spans="1:8" x14ac:dyDescent="0.2">
      <c r="A88" s="532">
        <v>31030010516</v>
      </c>
      <c r="B88" s="533" t="s">
        <v>730</v>
      </c>
      <c r="C88" s="534">
        <v>11000000000</v>
      </c>
      <c r="D88" s="534">
        <v>11000000000</v>
      </c>
      <c r="E88" s="534">
        <v>11000000000</v>
      </c>
      <c r="F88" s="535">
        <v>0</v>
      </c>
      <c r="G88" s="870">
        <v>1</v>
      </c>
      <c r="H88" s="870">
        <v>0</v>
      </c>
    </row>
    <row r="89" spans="1:8" x14ac:dyDescent="0.2">
      <c r="A89" s="532">
        <v>31030010716</v>
      </c>
      <c r="B89" s="533" t="s">
        <v>731</v>
      </c>
      <c r="C89" s="534">
        <v>8000000000</v>
      </c>
      <c r="D89" s="534">
        <v>7048614707.75</v>
      </c>
      <c r="E89" s="534">
        <v>7048614707.75</v>
      </c>
      <c r="F89" s="534">
        <v>5725210484.21</v>
      </c>
      <c r="G89" s="870">
        <v>0.88107683846874996</v>
      </c>
      <c r="H89" s="870">
        <v>0.71565131052624997</v>
      </c>
    </row>
    <row r="90" spans="1:8" ht="24" x14ac:dyDescent="0.2">
      <c r="A90" s="532">
        <v>31030010916</v>
      </c>
      <c r="B90" s="533" t="s">
        <v>732</v>
      </c>
      <c r="C90" s="534">
        <v>250000000</v>
      </c>
      <c r="D90" s="534">
        <v>245804391.05000001</v>
      </c>
      <c r="E90" s="534">
        <v>245804391.05000001</v>
      </c>
      <c r="F90" s="534">
        <v>122303459.05</v>
      </c>
      <c r="G90" s="870">
        <v>0.98321756420000006</v>
      </c>
      <c r="H90" s="870">
        <v>0.48921383619999997</v>
      </c>
    </row>
    <row r="91" spans="1:8" ht="24" x14ac:dyDescent="0.2">
      <c r="A91" s="532">
        <v>31030011116</v>
      </c>
      <c r="B91" s="533" t="s">
        <v>733</v>
      </c>
      <c r="C91" s="534">
        <v>500000000</v>
      </c>
      <c r="D91" s="534">
        <v>449653493</v>
      </c>
      <c r="E91" s="534">
        <v>449653493</v>
      </c>
      <c r="F91" s="534">
        <v>395289493</v>
      </c>
      <c r="G91" s="870">
        <v>0.89930698600000003</v>
      </c>
      <c r="H91" s="870">
        <v>0.79057898599999998</v>
      </c>
    </row>
    <row r="92" spans="1:8" ht="36" x14ac:dyDescent="0.2">
      <c r="A92" s="532">
        <v>31030011316</v>
      </c>
      <c r="B92" s="533" t="s">
        <v>734</v>
      </c>
      <c r="C92" s="534">
        <v>1000000000</v>
      </c>
      <c r="D92" s="534">
        <v>857559812.60000002</v>
      </c>
      <c r="E92" s="534">
        <v>857559812.60000002</v>
      </c>
      <c r="F92" s="534">
        <v>652391762.60000002</v>
      </c>
      <c r="G92" s="870">
        <v>0.85755981260000003</v>
      </c>
      <c r="H92" s="870">
        <v>0.65239176259999998</v>
      </c>
    </row>
    <row r="93" spans="1:8" ht="36" x14ac:dyDescent="0.2">
      <c r="A93" s="532">
        <v>310705116</v>
      </c>
      <c r="B93" s="533" t="s">
        <v>735</v>
      </c>
      <c r="C93" s="534">
        <v>900000000</v>
      </c>
      <c r="D93" s="534">
        <v>804721413.34000003</v>
      </c>
      <c r="E93" s="534">
        <v>804721413.34000003</v>
      </c>
      <c r="F93" s="534">
        <v>577048479.33000004</v>
      </c>
      <c r="G93" s="870">
        <v>0.89413490371111115</v>
      </c>
      <c r="H93" s="870">
        <v>0.64116497703333342</v>
      </c>
    </row>
    <row r="94" spans="1:8" ht="24" x14ac:dyDescent="0.2">
      <c r="A94" s="532">
        <v>3203001916</v>
      </c>
      <c r="B94" s="533" t="s">
        <v>736</v>
      </c>
      <c r="C94" s="534">
        <v>4349690000</v>
      </c>
      <c r="D94" s="534">
        <v>4349690000</v>
      </c>
      <c r="E94" s="534">
        <v>4349690000</v>
      </c>
      <c r="F94" s="534">
        <v>2827298500</v>
      </c>
      <c r="G94" s="870">
        <v>1</v>
      </c>
      <c r="H94" s="870">
        <v>0.65</v>
      </c>
    </row>
    <row r="95" spans="1:8" ht="36" x14ac:dyDescent="0.2">
      <c r="A95" s="532">
        <v>3203002016</v>
      </c>
      <c r="B95" s="533" t="s">
        <v>737</v>
      </c>
      <c r="C95" s="534">
        <v>2700000000</v>
      </c>
      <c r="D95" s="534">
        <v>2700000000</v>
      </c>
      <c r="E95" s="534">
        <v>2700000000</v>
      </c>
      <c r="F95" s="534">
        <v>2700000000</v>
      </c>
      <c r="G95" s="870">
        <v>1</v>
      </c>
      <c r="H95" s="870">
        <v>1</v>
      </c>
    </row>
    <row r="96" spans="1:8" x14ac:dyDescent="0.2">
      <c r="A96" s="532">
        <v>320300216</v>
      </c>
      <c r="B96" s="533" t="s">
        <v>738</v>
      </c>
      <c r="C96" s="534">
        <v>1000000000</v>
      </c>
      <c r="D96" s="534">
        <v>940688854</v>
      </c>
      <c r="E96" s="534">
        <v>940688854</v>
      </c>
      <c r="F96" s="534">
        <v>927496132.24000001</v>
      </c>
      <c r="G96" s="870">
        <v>0.94068885400000002</v>
      </c>
      <c r="H96" s="870">
        <v>0.92749613224000005</v>
      </c>
    </row>
    <row r="97" spans="1:8" x14ac:dyDescent="0.2">
      <c r="A97" s="532">
        <v>320301516</v>
      </c>
      <c r="B97" s="533" t="s">
        <v>739</v>
      </c>
      <c r="C97" s="534">
        <v>80000000000</v>
      </c>
      <c r="D97" s="534">
        <v>78728832023.220001</v>
      </c>
      <c r="E97" s="534">
        <v>78728832023.220001</v>
      </c>
      <c r="F97" s="534">
        <v>63766612491.379997</v>
      </c>
      <c r="G97" s="870">
        <v>0.98411040029024999</v>
      </c>
      <c r="H97" s="870">
        <v>0.79708265614224993</v>
      </c>
    </row>
    <row r="98" spans="1:8" ht="24" x14ac:dyDescent="0.2">
      <c r="A98" s="532">
        <v>320301716</v>
      </c>
      <c r="B98" s="533" t="s">
        <v>740</v>
      </c>
      <c r="C98" s="534">
        <v>220000000000</v>
      </c>
      <c r="D98" s="534">
        <v>219886134709</v>
      </c>
      <c r="E98" s="534">
        <v>219886134709</v>
      </c>
      <c r="F98" s="534">
        <v>209103083571.32999</v>
      </c>
      <c r="G98" s="870">
        <v>0.9994824304954546</v>
      </c>
      <c r="H98" s="870">
        <v>0.95046856168786353</v>
      </c>
    </row>
    <row r="99" spans="1:8" ht="24" x14ac:dyDescent="0.2">
      <c r="A99" s="532">
        <v>410300716</v>
      </c>
      <c r="B99" s="533" t="s">
        <v>741</v>
      </c>
      <c r="C99" s="534">
        <v>1500000000</v>
      </c>
      <c r="D99" s="534">
        <v>998392200.66999996</v>
      </c>
      <c r="E99" s="534">
        <v>998392200.66999996</v>
      </c>
      <c r="F99" s="534">
        <v>555397546.66999996</v>
      </c>
      <c r="G99" s="870">
        <v>0.66559480044666663</v>
      </c>
      <c r="H99" s="870">
        <v>0.37026503111333331</v>
      </c>
    </row>
    <row r="100" spans="1:8" ht="24" x14ac:dyDescent="0.2">
      <c r="A100" s="532">
        <v>410305216</v>
      </c>
      <c r="B100" s="533" t="s">
        <v>742</v>
      </c>
      <c r="C100" s="534">
        <v>2300000000</v>
      </c>
      <c r="D100" s="534">
        <v>1851582701.6700001</v>
      </c>
      <c r="E100" s="534">
        <v>1851582701.6700001</v>
      </c>
      <c r="F100" s="534">
        <v>1599322454.0599999</v>
      </c>
      <c r="G100" s="870">
        <v>0.80503595724782617</v>
      </c>
      <c r="H100" s="870">
        <v>0.69535758872173914</v>
      </c>
    </row>
    <row r="101" spans="1:8" ht="24" x14ac:dyDescent="0.2">
      <c r="A101" s="532">
        <v>410306116</v>
      </c>
      <c r="B101" s="533" t="s">
        <v>743</v>
      </c>
      <c r="C101" s="534">
        <v>15000000000</v>
      </c>
      <c r="D101" s="534">
        <v>13678822819</v>
      </c>
      <c r="E101" s="534">
        <v>13678822819</v>
      </c>
      <c r="F101" s="534">
        <v>13678822819</v>
      </c>
      <c r="G101" s="870">
        <v>0.9119215212666667</v>
      </c>
      <c r="H101" s="870">
        <v>0.9119215212666667</v>
      </c>
    </row>
    <row r="102" spans="1:8" ht="24" x14ac:dyDescent="0.2">
      <c r="A102" s="532">
        <v>520300316</v>
      </c>
      <c r="B102" s="533" t="s">
        <v>744</v>
      </c>
      <c r="C102" s="534">
        <v>1073310000</v>
      </c>
      <c r="D102" s="534">
        <v>998134269.07000005</v>
      </c>
      <c r="E102" s="534">
        <v>998134269.07000005</v>
      </c>
      <c r="F102" s="534">
        <v>347153216.33999997</v>
      </c>
      <c r="G102" s="870">
        <v>0.92995897650259485</v>
      </c>
      <c r="H102" s="870">
        <v>0.3234417049501076</v>
      </c>
    </row>
    <row r="103" spans="1:8" x14ac:dyDescent="0.2">
      <c r="A103" s="532">
        <v>6303041116</v>
      </c>
      <c r="B103" s="533" t="s">
        <v>745</v>
      </c>
      <c r="C103" s="534">
        <v>114500000000</v>
      </c>
      <c r="D103" s="534">
        <v>95314297423</v>
      </c>
      <c r="E103" s="534">
        <v>95314297423</v>
      </c>
      <c r="F103" s="534">
        <v>94605777867</v>
      </c>
      <c r="G103" s="870">
        <v>0.83243927880349344</v>
      </c>
      <c r="H103" s="870">
        <v>0.82625133508296944</v>
      </c>
    </row>
    <row r="104" spans="1:8" x14ac:dyDescent="0.2">
      <c r="A104" s="532">
        <v>6303041216</v>
      </c>
      <c r="B104" s="533" t="s">
        <v>746</v>
      </c>
      <c r="C104" s="534">
        <v>10000000000</v>
      </c>
      <c r="D104" s="534">
        <v>2503045306</v>
      </c>
      <c r="E104" s="534">
        <v>2503045306</v>
      </c>
      <c r="F104" s="534">
        <v>2502692506</v>
      </c>
      <c r="G104" s="870">
        <v>0.25030453060000002</v>
      </c>
      <c r="H104" s="870">
        <v>0.25026925059999999</v>
      </c>
    </row>
    <row r="105" spans="1:8" x14ac:dyDescent="0.2">
      <c r="A105" s="532">
        <v>6303041316</v>
      </c>
      <c r="B105" s="533" t="s">
        <v>747</v>
      </c>
      <c r="C105" s="534">
        <v>10000000000</v>
      </c>
      <c r="D105" s="534">
        <v>2021485713</v>
      </c>
      <c r="E105" s="534">
        <v>2021485713</v>
      </c>
      <c r="F105" s="534">
        <v>2019196513</v>
      </c>
      <c r="G105" s="870">
        <v>0.2021485713</v>
      </c>
      <c r="H105" s="870">
        <v>0.2019196513</v>
      </c>
    </row>
    <row r="106" spans="1:8" x14ac:dyDescent="0.2">
      <c r="A106" s="532">
        <v>6303041416</v>
      </c>
      <c r="B106" s="533" t="s">
        <v>748</v>
      </c>
      <c r="C106" s="534">
        <v>500000000</v>
      </c>
      <c r="D106" s="534">
        <v>540300</v>
      </c>
      <c r="E106" s="534">
        <v>540300</v>
      </c>
      <c r="F106" s="534">
        <v>540300</v>
      </c>
      <c r="G106" s="870">
        <v>1.0805999999999999E-3</v>
      </c>
      <c r="H106" s="870">
        <v>1.0805999999999999E-3</v>
      </c>
    </row>
    <row r="107" spans="1:8" ht="24" x14ac:dyDescent="0.2">
      <c r="A107" s="532">
        <v>6303041416001</v>
      </c>
      <c r="B107" s="533" t="s">
        <v>563</v>
      </c>
      <c r="C107" s="535">
        <v>0</v>
      </c>
      <c r="D107" s="535">
        <v>0</v>
      </c>
      <c r="E107" s="535">
        <v>0</v>
      </c>
      <c r="F107" s="535">
        <v>0</v>
      </c>
      <c r="G107" s="870">
        <v>0</v>
      </c>
      <c r="H107" s="870">
        <v>0</v>
      </c>
    </row>
    <row r="108" spans="1:8" ht="24" x14ac:dyDescent="0.2">
      <c r="A108" s="532">
        <v>6303041416002</v>
      </c>
      <c r="B108" s="533" t="s">
        <v>564</v>
      </c>
      <c r="C108" s="534">
        <v>500000000</v>
      </c>
      <c r="D108" s="534">
        <v>540300</v>
      </c>
      <c r="E108" s="534">
        <v>540300</v>
      </c>
      <c r="F108" s="534">
        <v>540300</v>
      </c>
      <c r="G108" s="870">
        <v>1.0805999999999999E-3</v>
      </c>
      <c r="H108" s="870">
        <v>1.0805999999999999E-3</v>
      </c>
    </row>
    <row r="109" spans="1:8" ht="24" x14ac:dyDescent="0.2">
      <c r="A109" s="532">
        <v>6303041516</v>
      </c>
      <c r="B109" s="533" t="s">
        <v>749</v>
      </c>
      <c r="C109" s="534">
        <v>4007000000</v>
      </c>
      <c r="D109" s="534">
        <v>1331435961</v>
      </c>
      <c r="E109" s="534">
        <v>1331435961</v>
      </c>
      <c r="F109" s="534">
        <v>1331435961</v>
      </c>
      <c r="G109" s="870">
        <v>0.3322775046169204</v>
      </c>
      <c r="H109" s="870">
        <v>0.3322775046169204</v>
      </c>
    </row>
    <row r="110" spans="1:8" x14ac:dyDescent="0.2">
      <c r="A110" s="532">
        <v>6303041616</v>
      </c>
      <c r="B110" s="533" t="s">
        <v>750</v>
      </c>
      <c r="C110" s="534">
        <v>8147431091</v>
      </c>
      <c r="D110" s="534">
        <v>2549869312.4400001</v>
      </c>
      <c r="E110" s="534">
        <v>2549869312.4400001</v>
      </c>
      <c r="F110" s="534">
        <v>2391141023.1500001</v>
      </c>
      <c r="G110" s="870">
        <v>0.31296604831143582</v>
      </c>
      <c r="H110" s="870">
        <v>0.29348404379772619</v>
      </c>
    </row>
    <row r="111" spans="1:8" x14ac:dyDescent="0.2">
      <c r="A111" s="532">
        <v>6303041616001</v>
      </c>
      <c r="B111" s="533" t="s">
        <v>383</v>
      </c>
      <c r="C111" s="534">
        <v>395517148</v>
      </c>
      <c r="D111" s="534">
        <v>22232533.98</v>
      </c>
      <c r="E111" s="534">
        <v>22232533.98</v>
      </c>
      <c r="F111" s="534">
        <v>21776973.98</v>
      </c>
      <c r="G111" s="870">
        <v>5.6211302322598668E-2</v>
      </c>
      <c r="H111" s="870">
        <v>5.5059493855371351E-2</v>
      </c>
    </row>
    <row r="112" spans="1:8" x14ac:dyDescent="0.2">
      <c r="A112" s="532">
        <v>6303041616002</v>
      </c>
      <c r="B112" s="533" t="s">
        <v>698</v>
      </c>
      <c r="C112" s="534">
        <v>1540000</v>
      </c>
      <c r="D112" s="534">
        <v>1540000</v>
      </c>
      <c r="E112" s="534">
        <v>1540000</v>
      </c>
      <c r="F112" s="534">
        <v>569198</v>
      </c>
      <c r="G112" s="870">
        <v>1</v>
      </c>
      <c r="H112" s="870">
        <v>0.36960909090909089</v>
      </c>
    </row>
    <row r="113" spans="1:8" x14ac:dyDescent="0.2">
      <c r="A113" s="532">
        <v>6303041616003</v>
      </c>
      <c r="B113" s="533" t="s">
        <v>751</v>
      </c>
      <c r="C113" s="534">
        <v>53541390</v>
      </c>
      <c r="D113" s="534">
        <v>19887000</v>
      </c>
      <c r="E113" s="534">
        <v>19887000</v>
      </c>
      <c r="F113" s="534">
        <v>19887000</v>
      </c>
      <c r="G113" s="870">
        <v>0.37143226950215524</v>
      </c>
      <c r="H113" s="870">
        <v>0.37143226950215524</v>
      </c>
    </row>
    <row r="114" spans="1:8" x14ac:dyDescent="0.2">
      <c r="A114" s="532">
        <v>6303041616004</v>
      </c>
      <c r="B114" s="533" t="s">
        <v>386</v>
      </c>
      <c r="C114" s="534">
        <v>255953891</v>
      </c>
      <c r="D114" s="534">
        <v>110561649.5</v>
      </c>
      <c r="E114" s="534">
        <v>110561649.5</v>
      </c>
      <c r="F114" s="534">
        <v>92134707.900000006</v>
      </c>
      <c r="G114" s="870">
        <v>0.43195924495635035</v>
      </c>
      <c r="H114" s="870">
        <v>0.35996603739850941</v>
      </c>
    </row>
    <row r="115" spans="1:8" x14ac:dyDescent="0.2">
      <c r="A115" s="532">
        <v>6303041616005</v>
      </c>
      <c r="B115" s="533" t="s">
        <v>450</v>
      </c>
      <c r="C115" s="534">
        <v>4191878662.3600001</v>
      </c>
      <c r="D115" s="534">
        <v>2093438294.96</v>
      </c>
      <c r="E115" s="534">
        <v>2093438294.96</v>
      </c>
      <c r="F115" s="534">
        <v>1954563309.27</v>
      </c>
      <c r="G115" s="870">
        <v>0.49940336149458298</v>
      </c>
      <c r="H115" s="870">
        <v>0.46627382772801768</v>
      </c>
    </row>
    <row r="116" spans="1:8" ht="24" x14ac:dyDescent="0.2">
      <c r="A116" s="532">
        <v>6303041616006</v>
      </c>
      <c r="B116" s="533" t="s">
        <v>701</v>
      </c>
      <c r="C116" s="534">
        <v>348999999.63999999</v>
      </c>
      <c r="D116" s="534">
        <v>302209834</v>
      </c>
      <c r="E116" s="534">
        <v>302209834</v>
      </c>
      <c r="F116" s="534">
        <v>302209834</v>
      </c>
      <c r="G116" s="870">
        <v>0.86593075734021518</v>
      </c>
      <c r="H116" s="870">
        <v>0.86593075734021518</v>
      </c>
    </row>
    <row r="117" spans="1:8" x14ac:dyDescent="0.2">
      <c r="A117" s="532">
        <v>6303041616007</v>
      </c>
      <c r="B117" s="533" t="s">
        <v>752</v>
      </c>
      <c r="C117" s="534">
        <v>2900000000</v>
      </c>
      <c r="D117" s="535">
        <v>0</v>
      </c>
      <c r="E117" s="535">
        <v>0</v>
      </c>
      <c r="F117" s="535">
        <v>0</v>
      </c>
      <c r="G117" s="870">
        <v>0</v>
      </c>
      <c r="H117" s="870">
        <v>0</v>
      </c>
    </row>
    <row r="118" spans="1:8" ht="24" x14ac:dyDescent="0.2">
      <c r="A118" s="532">
        <v>6303041716</v>
      </c>
      <c r="B118" s="533" t="s">
        <v>753</v>
      </c>
      <c r="C118" s="534">
        <v>37100000000</v>
      </c>
      <c r="D118" s="534">
        <v>26058383260</v>
      </c>
      <c r="E118" s="534">
        <v>26058383260</v>
      </c>
      <c r="F118" s="534">
        <v>13029191630</v>
      </c>
      <c r="G118" s="870">
        <v>0.70238229811320751</v>
      </c>
      <c r="H118" s="870">
        <v>0.35119114905660376</v>
      </c>
    </row>
    <row r="119" spans="1:8" x14ac:dyDescent="0.2">
      <c r="A119" s="532">
        <v>6303041816</v>
      </c>
      <c r="B119" s="533" t="s">
        <v>754</v>
      </c>
      <c r="C119" s="534">
        <v>3200000000</v>
      </c>
      <c r="D119" s="535">
        <v>0</v>
      </c>
      <c r="E119" s="535">
        <v>0</v>
      </c>
      <c r="F119" s="535">
        <v>0</v>
      </c>
      <c r="G119" s="870">
        <v>0</v>
      </c>
      <c r="H119" s="870">
        <v>0</v>
      </c>
    </row>
    <row r="120" spans="1:8" ht="24" x14ac:dyDescent="0.2">
      <c r="A120" s="532">
        <v>6303041916</v>
      </c>
      <c r="B120" s="533" t="s">
        <v>755</v>
      </c>
      <c r="C120" s="534">
        <v>20000000000</v>
      </c>
      <c r="D120" s="534">
        <v>20000000000</v>
      </c>
      <c r="E120" s="534">
        <v>20000000000</v>
      </c>
      <c r="F120" s="534">
        <v>20000000000</v>
      </c>
      <c r="G120" s="870">
        <v>1</v>
      </c>
      <c r="H120" s="870">
        <v>1</v>
      </c>
    </row>
    <row r="121" spans="1:8" ht="48" x14ac:dyDescent="0.2">
      <c r="A121" s="532">
        <v>630305216</v>
      </c>
      <c r="B121" s="533" t="s">
        <v>756</v>
      </c>
      <c r="C121" s="534">
        <v>134499872000</v>
      </c>
      <c r="D121" s="534">
        <v>134499872000</v>
      </c>
      <c r="E121" s="534">
        <v>134499872000</v>
      </c>
      <c r="F121" s="534">
        <v>134499872000</v>
      </c>
      <c r="G121" s="870">
        <v>1</v>
      </c>
      <c r="H121" s="870">
        <v>1</v>
      </c>
    </row>
    <row r="122" spans="1:8" ht="24" x14ac:dyDescent="0.2">
      <c r="A122" s="532">
        <v>630305316</v>
      </c>
      <c r="B122" s="533" t="s">
        <v>757</v>
      </c>
      <c r="C122" s="534">
        <v>198079214299</v>
      </c>
      <c r="D122" s="534">
        <v>198079214299</v>
      </c>
      <c r="E122" s="534">
        <v>198079214299</v>
      </c>
      <c r="F122" s="534">
        <v>198079214299</v>
      </c>
      <c r="G122" s="870">
        <v>1</v>
      </c>
      <c r="H122" s="870">
        <v>1</v>
      </c>
    </row>
    <row r="123" spans="1:8" ht="24" x14ac:dyDescent="0.2">
      <c r="A123" s="532">
        <v>630306116</v>
      </c>
      <c r="B123" s="533" t="s">
        <v>758</v>
      </c>
      <c r="C123" s="535">
        <v>0</v>
      </c>
      <c r="D123" s="535">
        <v>0</v>
      </c>
      <c r="E123" s="535">
        <v>0</v>
      </c>
      <c r="F123" s="535">
        <v>0</v>
      </c>
      <c r="G123" s="870">
        <v>0</v>
      </c>
      <c r="H123" s="870">
        <v>0</v>
      </c>
    </row>
    <row r="124" spans="1:8" ht="24" x14ac:dyDescent="0.2">
      <c r="A124" s="532">
        <v>630306216</v>
      </c>
      <c r="B124" s="533" t="s">
        <v>759</v>
      </c>
      <c r="C124" s="534">
        <v>149000000000</v>
      </c>
      <c r="D124" s="534">
        <v>149000000000</v>
      </c>
      <c r="E124" s="534">
        <v>149000000000</v>
      </c>
      <c r="F124" s="534">
        <v>149000000000</v>
      </c>
      <c r="G124" s="870">
        <v>1</v>
      </c>
      <c r="H124" s="870">
        <v>1</v>
      </c>
    </row>
    <row r="125" spans="1:8" ht="36" x14ac:dyDescent="0.2">
      <c r="A125" s="532">
        <v>630306316</v>
      </c>
      <c r="B125" s="533" t="s">
        <v>760</v>
      </c>
      <c r="C125" s="534">
        <v>37645800000</v>
      </c>
      <c r="D125" s="534">
        <v>32951944261</v>
      </c>
      <c r="E125" s="534">
        <v>32951944261</v>
      </c>
      <c r="F125" s="534">
        <v>31798952085</v>
      </c>
      <c r="G125" s="870">
        <v>0.87531528778774792</v>
      </c>
      <c r="H125" s="870">
        <v>0.84468790900976998</v>
      </c>
    </row>
    <row r="126" spans="1:8" ht="24" x14ac:dyDescent="0.2">
      <c r="A126" s="532">
        <v>670300116</v>
      </c>
      <c r="B126" s="533" t="s">
        <v>761</v>
      </c>
      <c r="C126" s="534">
        <v>15000000000</v>
      </c>
      <c r="D126" s="534">
        <v>14431543500.99</v>
      </c>
      <c r="E126" s="534">
        <v>14431543500.99</v>
      </c>
      <c r="F126" s="534">
        <v>1765492373.3199999</v>
      </c>
      <c r="G126" s="870">
        <v>0.96210290006599997</v>
      </c>
      <c r="H126" s="870">
        <v>0.11769949155466666</v>
      </c>
    </row>
    <row r="127" spans="1:8" ht="24" x14ac:dyDescent="0.2">
      <c r="A127" s="532">
        <v>670300216</v>
      </c>
      <c r="B127" s="533" t="s">
        <v>762</v>
      </c>
      <c r="C127" s="534">
        <v>5000000000</v>
      </c>
      <c r="D127" s="534">
        <v>29386666.670000002</v>
      </c>
      <c r="E127" s="534">
        <v>29386666.670000002</v>
      </c>
      <c r="F127" s="534">
        <v>29386666.670000002</v>
      </c>
      <c r="G127" s="870">
        <v>5.8773333340000006E-3</v>
      </c>
      <c r="H127" s="870">
        <v>5.8773333340000006E-3</v>
      </c>
    </row>
    <row r="128" spans="1:8" s="526" customFormat="1" x14ac:dyDescent="0.2">
      <c r="A128" s="528" t="s">
        <v>97</v>
      </c>
      <c r="B128" s="529"/>
      <c r="C128" s="531">
        <v>1117606517390</v>
      </c>
      <c r="D128" s="531">
        <v>1044663849397.47</v>
      </c>
      <c r="E128" s="531">
        <v>1044663849397.47</v>
      </c>
      <c r="F128" s="531">
        <v>975384523633.3501</v>
      </c>
      <c r="G128" s="868">
        <v>0.93473314010115427</v>
      </c>
      <c r="H128" s="868">
        <v>0.8727441263596174</v>
      </c>
    </row>
    <row r="129" spans="1:8" s="526" customFormat="1" x14ac:dyDescent="0.2">
      <c r="A129" s="528" t="s">
        <v>573</v>
      </c>
      <c r="B129" s="529"/>
      <c r="C129" s="530"/>
      <c r="D129" s="530"/>
      <c r="E129" s="530"/>
      <c r="F129" s="530"/>
      <c r="G129" s="868"/>
      <c r="H129" s="868"/>
    </row>
    <row r="130" spans="1:8" ht="24" x14ac:dyDescent="0.2">
      <c r="A130" s="532">
        <v>6303044116</v>
      </c>
      <c r="B130" s="533" t="s">
        <v>763</v>
      </c>
      <c r="C130" s="534">
        <v>350000000000</v>
      </c>
      <c r="D130" s="534">
        <v>292565149904</v>
      </c>
      <c r="E130" s="534">
        <v>292565149904</v>
      </c>
      <c r="F130" s="534">
        <v>265459677336</v>
      </c>
      <c r="G130" s="870">
        <v>0.83590042829714284</v>
      </c>
      <c r="H130" s="870">
        <v>0.75845622095999998</v>
      </c>
    </row>
    <row r="131" spans="1:8" s="526" customFormat="1" x14ac:dyDescent="0.2">
      <c r="A131" s="528" t="s">
        <v>97</v>
      </c>
      <c r="B131" s="529"/>
      <c r="C131" s="531">
        <v>350000000000</v>
      </c>
      <c r="D131" s="531">
        <v>292565149904</v>
      </c>
      <c r="E131" s="531">
        <v>292565149904</v>
      </c>
      <c r="F131" s="531">
        <v>265459677336</v>
      </c>
      <c r="G131" s="868">
        <v>0.83590042829714284</v>
      </c>
      <c r="H131" s="868">
        <v>0.75845622095999998</v>
      </c>
    </row>
    <row r="132" spans="1:8" s="526" customFormat="1" x14ac:dyDescent="0.2">
      <c r="A132" s="528" t="s">
        <v>764</v>
      </c>
      <c r="B132" s="529"/>
      <c r="C132" s="531">
        <v>26311738063226</v>
      </c>
      <c r="D132" s="531">
        <v>23928453882890.008</v>
      </c>
      <c r="E132" s="531">
        <v>23928453882890.008</v>
      </c>
      <c r="F132" s="531">
        <v>23804136459003.598</v>
      </c>
      <c r="G132" s="868">
        <v>0.9094212562237789</v>
      </c>
      <c r="H132" s="868">
        <v>0.90469646671775383</v>
      </c>
    </row>
    <row r="133" spans="1:8" x14ac:dyDescent="0.2">
      <c r="C133" s="539"/>
      <c r="F133" s="539"/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C0B1F-B684-4DE7-A5D5-04693E925457}">
  <dimension ref="A2:E70"/>
  <sheetViews>
    <sheetView topLeftCell="A49" workbookViewId="0">
      <selection activeCell="E67" sqref="E67"/>
    </sheetView>
  </sheetViews>
  <sheetFormatPr baseColWidth="10" defaultRowHeight="15" x14ac:dyDescent="0.25"/>
  <cols>
    <col min="1" max="1" width="12.42578125" customWidth="1"/>
    <col min="2" max="2" width="68.5703125" style="513" customWidth="1"/>
    <col min="3" max="4" width="20.5703125" customWidth="1"/>
    <col min="5" max="5" width="20.5703125" style="874" customWidth="1"/>
  </cols>
  <sheetData>
    <row r="2" spans="1:5" s="496" customFormat="1" ht="30" x14ac:dyDescent="0.25">
      <c r="A2" s="498" t="s">
        <v>488</v>
      </c>
      <c r="B2" s="498" t="s">
        <v>489</v>
      </c>
      <c r="C2" s="637" t="s">
        <v>858</v>
      </c>
      <c r="D2" s="637" t="s">
        <v>89</v>
      </c>
      <c r="E2" s="875" t="s">
        <v>1106</v>
      </c>
    </row>
    <row r="3" spans="1:5" s="504" customFormat="1" x14ac:dyDescent="0.25">
      <c r="A3" s="504" t="s">
        <v>25</v>
      </c>
      <c r="B3" s="503"/>
      <c r="E3" s="873"/>
    </row>
    <row r="4" spans="1:5" x14ac:dyDescent="0.25">
      <c r="A4" s="508">
        <v>600210101</v>
      </c>
      <c r="B4" s="506" t="s">
        <v>1016</v>
      </c>
      <c r="C4" s="507">
        <v>7483754402996.6299</v>
      </c>
      <c r="D4" s="507">
        <v>7359389405782</v>
      </c>
      <c r="E4" s="876">
        <v>0.98338200447026536</v>
      </c>
    </row>
    <row r="5" spans="1:5" x14ac:dyDescent="0.25">
      <c r="A5" s="508">
        <v>600210102</v>
      </c>
      <c r="B5" s="506" t="s">
        <v>1017</v>
      </c>
      <c r="C5" s="507">
        <v>3726000000000</v>
      </c>
      <c r="D5" s="507">
        <v>4002499366198.29</v>
      </c>
      <c r="E5" s="876">
        <v>1.0742080961348068</v>
      </c>
    </row>
    <row r="6" spans="1:5" ht="30" x14ac:dyDescent="0.25">
      <c r="A6" s="508">
        <v>600210103</v>
      </c>
      <c r="B6" s="506" t="s">
        <v>1018</v>
      </c>
      <c r="C6" s="507">
        <v>72783365077.910004</v>
      </c>
      <c r="D6" s="507">
        <v>12963997630.43</v>
      </c>
      <c r="E6" s="876">
        <v>0.17811759069607264</v>
      </c>
    </row>
    <row r="7" spans="1:5" ht="30" x14ac:dyDescent="0.25">
      <c r="A7" s="508">
        <v>600210104</v>
      </c>
      <c r="B7" s="506" t="s">
        <v>1019</v>
      </c>
      <c r="C7" s="507">
        <v>3081225258.6500001</v>
      </c>
      <c r="D7" s="507">
        <v>354705554.31999999</v>
      </c>
      <c r="E7" s="876">
        <v>0.11511834564001003</v>
      </c>
    </row>
    <row r="8" spans="1:5" x14ac:dyDescent="0.25">
      <c r="A8" s="508">
        <v>600210105</v>
      </c>
      <c r="B8" s="506" t="s">
        <v>1020</v>
      </c>
      <c r="C8" s="507">
        <v>342728065662.70001</v>
      </c>
      <c r="D8" s="507">
        <v>394393268319.95001</v>
      </c>
      <c r="E8" s="876">
        <v>1.1507469268889607</v>
      </c>
    </row>
    <row r="9" spans="1:5" x14ac:dyDescent="0.25">
      <c r="A9" s="508">
        <v>600210106</v>
      </c>
      <c r="B9" s="506" t="s">
        <v>1021</v>
      </c>
      <c r="C9" s="507">
        <v>30000000000</v>
      </c>
      <c r="D9" s="507">
        <v>49421127428.230003</v>
      </c>
      <c r="E9" s="876">
        <v>1.6473709142743334</v>
      </c>
    </row>
    <row r="10" spans="1:5" x14ac:dyDescent="0.25">
      <c r="A10" s="508">
        <v>600210107</v>
      </c>
      <c r="B10" s="506" t="s">
        <v>1022</v>
      </c>
      <c r="C10" s="507">
        <v>15000000000</v>
      </c>
      <c r="D10" s="507">
        <v>1556265509.6900001</v>
      </c>
      <c r="E10" s="876">
        <v>0.10375103397933334</v>
      </c>
    </row>
    <row r="11" spans="1:5" x14ac:dyDescent="0.25">
      <c r="A11" s="508">
        <v>600210108</v>
      </c>
      <c r="B11" s="506" t="s">
        <v>1023</v>
      </c>
      <c r="C11" s="507">
        <v>1150666939626.1101</v>
      </c>
      <c r="D11" s="507">
        <v>448200542830.5</v>
      </c>
      <c r="E11" s="876">
        <v>0.38951370496152016</v>
      </c>
    </row>
    <row r="12" spans="1:5" ht="30" x14ac:dyDescent="0.25">
      <c r="A12" s="508">
        <v>600210109</v>
      </c>
      <c r="B12" s="506" t="s">
        <v>630</v>
      </c>
      <c r="C12" s="507">
        <v>5000000000</v>
      </c>
      <c r="D12" s="507">
        <v>2169451687</v>
      </c>
      <c r="E12" s="876">
        <v>0.43389033739999999</v>
      </c>
    </row>
    <row r="13" spans="1:5" ht="30" x14ac:dyDescent="0.25">
      <c r="A13" s="508">
        <v>600210110</v>
      </c>
      <c r="B13" s="506" t="s">
        <v>1024</v>
      </c>
      <c r="C13" s="507">
        <v>5545063045425</v>
      </c>
      <c r="D13" s="507">
        <v>5545063045425</v>
      </c>
      <c r="E13" s="876">
        <v>1</v>
      </c>
    </row>
    <row r="14" spans="1:5" x14ac:dyDescent="0.25">
      <c r="A14" s="508">
        <v>600210113</v>
      </c>
      <c r="B14" s="506" t="s">
        <v>1025</v>
      </c>
      <c r="C14" s="508">
        <v>0</v>
      </c>
      <c r="D14" s="507">
        <v>90685304818.039993</v>
      </c>
      <c r="E14" s="876">
        <v>0</v>
      </c>
    </row>
    <row r="15" spans="1:5" x14ac:dyDescent="0.25">
      <c r="A15" s="508">
        <v>600210119</v>
      </c>
      <c r="B15" s="506" t="s">
        <v>1026</v>
      </c>
      <c r="C15" s="508">
        <v>0</v>
      </c>
      <c r="D15" s="507">
        <v>26734821801.799999</v>
      </c>
      <c r="E15" s="876">
        <v>0</v>
      </c>
    </row>
    <row r="16" spans="1:5" s="504" customFormat="1" x14ac:dyDescent="0.25">
      <c r="A16" s="511"/>
      <c r="B16" s="638"/>
      <c r="C16" s="510">
        <v>18374077044047</v>
      </c>
      <c r="D16" s="510">
        <v>17933431302985.246</v>
      </c>
      <c r="E16" s="877">
        <v>0.976018074812388</v>
      </c>
    </row>
    <row r="17" spans="1:5" s="504" customFormat="1" x14ac:dyDescent="0.25">
      <c r="A17" s="504" t="s">
        <v>31</v>
      </c>
      <c r="B17" s="503"/>
      <c r="E17" s="873"/>
    </row>
    <row r="18" spans="1:5" x14ac:dyDescent="0.25">
      <c r="A18" s="508">
        <v>600210201</v>
      </c>
      <c r="B18" s="506" t="s">
        <v>1027</v>
      </c>
      <c r="C18" s="507">
        <v>349501000000</v>
      </c>
      <c r="D18" s="507">
        <v>349501000000</v>
      </c>
      <c r="E18" s="876">
        <v>1</v>
      </c>
    </row>
    <row r="19" spans="1:5" ht="30" x14ac:dyDescent="0.25">
      <c r="A19" s="508">
        <v>600210202</v>
      </c>
      <c r="B19" s="506" t="s">
        <v>1028</v>
      </c>
      <c r="C19" s="507">
        <v>2262340263808.9902</v>
      </c>
      <c r="D19" s="507">
        <v>2498388533606.75</v>
      </c>
      <c r="E19" s="876">
        <v>1.1043380934220466</v>
      </c>
    </row>
    <row r="20" spans="1:5" ht="30" x14ac:dyDescent="0.25">
      <c r="A20" s="508">
        <v>600210203</v>
      </c>
      <c r="B20" s="506" t="s">
        <v>1029</v>
      </c>
      <c r="C20" s="507">
        <v>360469523008.71002</v>
      </c>
      <c r="D20" s="507">
        <v>76144708943.770004</v>
      </c>
      <c r="E20" s="876">
        <v>0.21123757789068376</v>
      </c>
    </row>
    <row r="21" spans="1:5" x14ac:dyDescent="0.25">
      <c r="A21" s="508">
        <v>600210204</v>
      </c>
      <c r="B21" s="506" t="s">
        <v>1030</v>
      </c>
      <c r="C21" s="507">
        <v>158007000000</v>
      </c>
      <c r="D21" s="507">
        <v>198538289434.14999</v>
      </c>
      <c r="E21" s="876">
        <v>1.2565157836940768</v>
      </c>
    </row>
    <row r="22" spans="1:5" x14ac:dyDescent="0.25">
      <c r="A22" s="508">
        <v>600210205</v>
      </c>
      <c r="B22" s="506" t="s">
        <v>974</v>
      </c>
      <c r="C22" s="507">
        <v>11510000000</v>
      </c>
      <c r="D22" s="507">
        <v>8912202300</v>
      </c>
      <c r="E22" s="876">
        <v>0.77430080799304957</v>
      </c>
    </row>
    <row r="23" spans="1:5" x14ac:dyDescent="0.25">
      <c r="A23" s="508">
        <v>600210206</v>
      </c>
      <c r="B23" s="506" t="s">
        <v>1031</v>
      </c>
      <c r="C23" s="507">
        <v>2020000000</v>
      </c>
      <c r="D23" s="507">
        <v>35446567307.660004</v>
      </c>
      <c r="E23" s="876">
        <v>17.547805597851486</v>
      </c>
    </row>
    <row r="24" spans="1:5" x14ac:dyDescent="0.25">
      <c r="A24" s="508">
        <v>600210207</v>
      </c>
      <c r="B24" s="506" t="s">
        <v>1032</v>
      </c>
      <c r="C24" s="507">
        <v>480000000</v>
      </c>
      <c r="D24" s="507">
        <v>137129529.09999999</v>
      </c>
      <c r="E24" s="876">
        <v>0.2856865189583333</v>
      </c>
    </row>
    <row r="25" spans="1:5" x14ac:dyDescent="0.25">
      <c r="A25" s="508">
        <v>600210208</v>
      </c>
      <c r="B25" s="506" t="s">
        <v>1033</v>
      </c>
      <c r="C25" s="507">
        <v>966553170573.17004</v>
      </c>
      <c r="D25" s="507">
        <v>611266104573.21997</v>
      </c>
      <c r="E25" s="876">
        <v>0.63241849820919482</v>
      </c>
    </row>
    <row r="26" spans="1:5" x14ac:dyDescent="0.25">
      <c r="A26" s="508">
        <v>600210209</v>
      </c>
      <c r="B26" s="506" t="s">
        <v>1034</v>
      </c>
      <c r="C26" s="507">
        <v>148100000000</v>
      </c>
      <c r="D26" s="507">
        <v>147697868189</v>
      </c>
      <c r="E26" s="876">
        <v>0.99728472781228894</v>
      </c>
    </row>
    <row r="27" spans="1:5" ht="30" x14ac:dyDescent="0.25">
      <c r="A27" s="508">
        <v>600210210</v>
      </c>
      <c r="B27" s="506" t="s">
        <v>1035</v>
      </c>
      <c r="C27" s="507">
        <v>123119000000</v>
      </c>
      <c r="D27" s="507">
        <v>158327080447.54999</v>
      </c>
      <c r="E27" s="876">
        <v>1.2859678883645089</v>
      </c>
    </row>
    <row r="28" spans="1:5" ht="30" x14ac:dyDescent="0.25">
      <c r="A28" s="508">
        <v>600210211</v>
      </c>
      <c r="B28" s="506" t="s">
        <v>1036</v>
      </c>
      <c r="C28" s="507">
        <v>60000000000</v>
      </c>
      <c r="D28" s="507">
        <v>96052476621.350006</v>
      </c>
      <c r="E28" s="876">
        <v>1.6008746103558333</v>
      </c>
    </row>
    <row r="29" spans="1:5" x14ac:dyDescent="0.25">
      <c r="A29" s="508">
        <v>600210213</v>
      </c>
      <c r="B29" s="506" t="s">
        <v>1025</v>
      </c>
      <c r="C29" s="508">
        <v>0</v>
      </c>
      <c r="D29" s="507">
        <v>2898627482.5500002</v>
      </c>
      <c r="E29" s="876">
        <v>0</v>
      </c>
    </row>
    <row r="30" spans="1:5" x14ac:dyDescent="0.25">
      <c r="A30" s="508">
        <v>600210215</v>
      </c>
      <c r="B30" s="506" t="s">
        <v>1037</v>
      </c>
      <c r="C30" s="507">
        <v>2142000000000</v>
      </c>
      <c r="D30" s="507">
        <v>2142000000000</v>
      </c>
      <c r="E30" s="876">
        <v>1</v>
      </c>
    </row>
    <row r="31" spans="1:5" ht="30" x14ac:dyDescent="0.25">
      <c r="A31" s="508">
        <v>600210217</v>
      </c>
      <c r="B31" s="506" t="s">
        <v>1038</v>
      </c>
      <c r="C31" s="507">
        <v>191118843000</v>
      </c>
      <c r="D31" s="507">
        <v>191118843000</v>
      </c>
      <c r="E31" s="876">
        <v>1</v>
      </c>
    </row>
    <row r="32" spans="1:5" x14ac:dyDescent="0.25">
      <c r="A32" s="508">
        <v>600210218</v>
      </c>
      <c r="B32" s="506" t="s">
        <v>1039</v>
      </c>
      <c r="C32" s="507">
        <v>13301185769.129999</v>
      </c>
      <c r="D32" s="507">
        <v>47463805880.230003</v>
      </c>
      <c r="E32" s="876">
        <v>3.5683890672654295</v>
      </c>
    </row>
    <row r="33" spans="1:5" x14ac:dyDescent="0.25">
      <c r="A33" s="508">
        <v>600210219</v>
      </c>
      <c r="B33" s="506" t="s">
        <v>1026</v>
      </c>
      <c r="C33" s="508">
        <v>0</v>
      </c>
      <c r="D33" s="507">
        <v>18910499422.66</v>
      </c>
      <c r="E33" s="876">
        <v>0</v>
      </c>
    </row>
    <row r="34" spans="1:5" ht="30" x14ac:dyDescent="0.25">
      <c r="A34" s="508">
        <v>600210220</v>
      </c>
      <c r="B34" s="506" t="s">
        <v>1040</v>
      </c>
      <c r="C34" s="507">
        <v>1309000000</v>
      </c>
      <c r="D34" s="508">
        <v>0</v>
      </c>
      <c r="E34" s="876">
        <v>0</v>
      </c>
    </row>
    <row r="35" spans="1:5" x14ac:dyDescent="0.25">
      <c r="A35" s="508">
        <v>600210221</v>
      </c>
      <c r="B35" s="506" t="s">
        <v>1041</v>
      </c>
      <c r="C35" s="507">
        <v>2491000000</v>
      </c>
      <c r="D35" s="507">
        <v>836244577</v>
      </c>
      <c r="E35" s="876">
        <v>0.33570637374548373</v>
      </c>
    </row>
    <row r="36" spans="1:5" ht="30" x14ac:dyDescent="0.25">
      <c r="A36" s="508">
        <v>600210222</v>
      </c>
      <c r="B36" s="506" t="s">
        <v>1042</v>
      </c>
      <c r="C36" s="507">
        <v>54106275</v>
      </c>
      <c r="D36" s="508">
        <v>0</v>
      </c>
      <c r="E36" s="876">
        <v>0</v>
      </c>
    </row>
    <row r="37" spans="1:5" s="504" customFormat="1" x14ac:dyDescent="0.25">
      <c r="A37" s="511"/>
      <c r="B37" s="638"/>
      <c r="C37" s="510">
        <v>6792374092435</v>
      </c>
      <c r="D37" s="510">
        <v>6583639981314.9902</v>
      </c>
      <c r="E37" s="877">
        <v>0.96926934407919507</v>
      </c>
    </row>
    <row r="38" spans="1:5" s="504" customFormat="1" x14ac:dyDescent="0.25">
      <c r="A38" s="504" t="s">
        <v>15</v>
      </c>
      <c r="B38" s="503"/>
      <c r="E38" s="873"/>
    </row>
    <row r="39" spans="1:5" ht="30" x14ac:dyDescent="0.25">
      <c r="A39" s="508">
        <v>600210301</v>
      </c>
      <c r="B39" s="506" t="s">
        <v>1043</v>
      </c>
      <c r="C39" s="507">
        <v>241612035174.54999</v>
      </c>
      <c r="D39" s="507">
        <v>235773655253.35999</v>
      </c>
      <c r="E39" s="876">
        <v>0.97583572392421536</v>
      </c>
    </row>
    <row r="40" spans="1:5" ht="30" x14ac:dyDescent="0.25">
      <c r="A40" s="508">
        <v>600210302</v>
      </c>
      <c r="B40" s="506" t="s">
        <v>1044</v>
      </c>
      <c r="C40" s="507">
        <v>93700000000</v>
      </c>
      <c r="D40" s="507">
        <v>90182099206.220001</v>
      </c>
      <c r="E40" s="876">
        <v>0.96245570124034152</v>
      </c>
    </row>
    <row r="41" spans="1:5" x14ac:dyDescent="0.25">
      <c r="A41" s="508">
        <v>600210303</v>
      </c>
      <c r="B41" s="506" t="s">
        <v>1020</v>
      </c>
      <c r="C41" s="507">
        <v>8062603067.8299999</v>
      </c>
      <c r="D41" s="507">
        <v>14757702754.09</v>
      </c>
      <c r="E41" s="876">
        <v>1.8303893457156071</v>
      </c>
    </row>
    <row r="42" spans="1:5" x14ac:dyDescent="0.25">
      <c r="A42" s="508">
        <v>600210304</v>
      </c>
      <c r="B42" s="506" t="s">
        <v>1045</v>
      </c>
      <c r="C42" s="507">
        <v>74896370260.050003</v>
      </c>
      <c r="D42" s="507">
        <v>65195898873</v>
      </c>
      <c r="E42" s="876">
        <v>0.87048142181832444</v>
      </c>
    </row>
    <row r="43" spans="1:5" x14ac:dyDescent="0.25">
      <c r="A43" s="508">
        <v>600210305</v>
      </c>
      <c r="B43" s="506" t="s">
        <v>1021</v>
      </c>
      <c r="C43" s="507">
        <v>15400000000</v>
      </c>
      <c r="D43" s="507">
        <v>9296532015.1399994</v>
      </c>
      <c r="E43" s="876">
        <v>0.60367091007402596</v>
      </c>
    </row>
    <row r="44" spans="1:5" x14ac:dyDescent="0.25">
      <c r="A44" s="508">
        <v>600210306</v>
      </c>
      <c r="B44" s="506" t="s">
        <v>1023</v>
      </c>
      <c r="C44" s="507">
        <v>175369072379.88</v>
      </c>
      <c r="D44" s="507">
        <v>66144555917.279999</v>
      </c>
      <c r="E44" s="876">
        <v>0.37717343782260165</v>
      </c>
    </row>
    <row r="45" spans="1:5" x14ac:dyDescent="0.25">
      <c r="A45" s="508">
        <v>600210307</v>
      </c>
      <c r="B45" s="506" t="s">
        <v>1046</v>
      </c>
      <c r="C45" s="507">
        <v>157204729</v>
      </c>
      <c r="D45" s="507">
        <v>23210800.010000002</v>
      </c>
      <c r="E45" s="876">
        <v>0.14764695793597915</v>
      </c>
    </row>
    <row r="46" spans="1:5" x14ac:dyDescent="0.25">
      <c r="A46" s="508">
        <v>600210308</v>
      </c>
      <c r="B46" s="506" t="s">
        <v>1047</v>
      </c>
      <c r="C46" s="507">
        <v>500000000</v>
      </c>
      <c r="D46" s="507">
        <v>147375000</v>
      </c>
      <c r="E46" s="876">
        <v>0.29475000000000001</v>
      </c>
    </row>
    <row r="47" spans="1:5" x14ac:dyDescent="0.25">
      <c r="A47" s="508">
        <v>600210309</v>
      </c>
      <c r="B47" s="506" t="s">
        <v>1048</v>
      </c>
      <c r="C47" s="507">
        <v>1722539569.6900001</v>
      </c>
      <c r="D47" s="507">
        <v>367921759.94</v>
      </c>
      <c r="E47" s="876">
        <v>0.21359263172468873</v>
      </c>
    </row>
    <row r="48" spans="1:5" x14ac:dyDescent="0.25">
      <c r="A48" s="508">
        <v>600210313</v>
      </c>
      <c r="B48" s="506" t="s">
        <v>1025</v>
      </c>
      <c r="C48" s="508">
        <v>0</v>
      </c>
      <c r="D48" s="507">
        <v>142913196.25</v>
      </c>
      <c r="E48" s="876">
        <v>0</v>
      </c>
    </row>
    <row r="49" spans="1:5" x14ac:dyDescent="0.25">
      <c r="A49" s="508">
        <v>600210319</v>
      </c>
      <c r="B49" s="506" t="s">
        <v>1026</v>
      </c>
      <c r="C49" s="508">
        <v>0</v>
      </c>
      <c r="D49" s="507">
        <v>3048244621.48</v>
      </c>
      <c r="E49" s="876">
        <v>0</v>
      </c>
    </row>
    <row r="50" spans="1:5" s="504" customFormat="1" x14ac:dyDescent="0.25">
      <c r="A50" s="511"/>
      <c r="B50" s="638"/>
      <c r="C50" s="510">
        <v>611419825181</v>
      </c>
      <c r="D50" s="510">
        <v>485080109396.76996</v>
      </c>
      <c r="E50" s="877">
        <v>0.793366667908046</v>
      </c>
    </row>
    <row r="51" spans="1:5" s="504" customFormat="1" x14ac:dyDescent="0.25">
      <c r="A51" s="504" t="s">
        <v>38</v>
      </c>
      <c r="B51" s="503"/>
      <c r="E51" s="873"/>
    </row>
    <row r="52" spans="1:5" x14ac:dyDescent="0.25">
      <c r="A52" s="508">
        <v>600210401</v>
      </c>
      <c r="B52" s="506" t="s">
        <v>1049</v>
      </c>
      <c r="C52" s="507">
        <v>199271699327.94</v>
      </c>
      <c r="D52" s="507">
        <v>238750728768.76001</v>
      </c>
      <c r="E52" s="876">
        <v>1.1981165894302415</v>
      </c>
    </row>
    <row r="53" spans="1:5" x14ac:dyDescent="0.25">
      <c r="A53" s="508">
        <v>600210402</v>
      </c>
      <c r="B53" s="506" t="s">
        <v>823</v>
      </c>
      <c r="C53" s="507">
        <v>820631357202.55005</v>
      </c>
      <c r="D53" s="507">
        <v>847401496306.70996</v>
      </c>
      <c r="E53" s="876">
        <v>1.032621394331575</v>
      </c>
    </row>
    <row r="54" spans="1:5" x14ac:dyDescent="0.25">
      <c r="A54" s="508">
        <v>600210403</v>
      </c>
      <c r="B54" s="506" t="s">
        <v>1050</v>
      </c>
      <c r="C54" s="507">
        <v>300000000</v>
      </c>
      <c r="D54" s="507">
        <v>899445487.84000003</v>
      </c>
      <c r="E54" s="876">
        <v>2.9981516261333336</v>
      </c>
    </row>
    <row r="55" spans="1:5" x14ac:dyDescent="0.25">
      <c r="A55" s="508">
        <v>600210407</v>
      </c>
      <c r="B55" s="506" t="s">
        <v>1051</v>
      </c>
      <c r="C55" s="507">
        <v>65000000000</v>
      </c>
      <c r="D55" s="507">
        <v>28607662504.09</v>
      </c>
      <c r="E55" s="876">
        <v>0.4401178846783077</v>
      </c>
    </row>
    <row r="56" spans="1:5" x14ac:dyDescent="0.25">
      <c r="A56" s="508">
        <v>600210408</v>
      </c>
      <c r="B56" s="506" t="s">
        <v>1052</v>
      </c>
      <c r="C56" s="507">
        <v>1330796943469.51</v>
      </c>
      <c r="D56" s="507">
        <v>1276857660846.74</v>
      </c>
      <c r="E56" s="876">
        <v>0.95946843514522562</v>
      </c>
    </row>
    <row r="57" spans="1:5" x14ac:dyDescent="0.25">
      <c r="A57" s="508">
        <v>600210412</v>
      </c>
      <c r="B57" s="506" t="s">
        <v>249</v>
      </c>
      <c r="C57" s="508">
        <v>0</v>
      </c>
      <c r="D57" s="507">
        <v>2428215331.77</v>
      </c>
      <c r="E57" s="876">
        <v>0</v>
      </c>
    </row>
    <row r="58" spans="1:5" x14ac:dyDescent="0.25">
      <c r="A58" s="508">
        <v>600210414</v>
      </c>
      <c r="B58" s="506" t="s">
        <v>1053</v>
      </c>
      <c r="C58" s="508">
        <v>0</v>
      </c>
      <c r="D58" s="507">
        <v>15830641768.85</v>
      </c>
      <c r="E58" s="876">
        <v>0</v>
      </c>
    </row>
    <row r="59" spans="1:5" x14ac:dyDescent="0.25">
      <c r="A59" s="520"/>
      <c r="B59" s="639"/>
      <c r="C59" s="510">
        <v>2416000000000</v>
      </c>
      <c r="D59" s="510">
        <v>2410775851014.7598</v>
      </c>
      <c r="E59" s="877">
        <v>0.99783768667829464</v>
      </c>
    </row>
    <row r="60" spans="1:5" x14ac:dyDescent="0.25">
      <c r="A60" t="s">
        <v>573</v>
      </c>
    </row>
    <row r="61" spans="1:5" x14ac:dyDescent="0.25">
      <c r="A61" s="508">
        <v>600210502</v>
      </c>
      <c r="B61" s="506" t="s">
        <v>1054</v>
      </c>
      <c r="C61" s="507">
        <v>435172785369</v>
      </c>
      <c r="D61" s="507">
        <v>421084777956.84998</v>
      </c>
      <c r="E61" s="876">
        <v>0.96762663501532098</v>
      </c>
    </row>
    <row r="62" spans="1:5" x14ac:dyDescent="0.25">
      <c r="A62" s="508">
        <v>600210503</v>
      </c>
      <c r="B62" s="506" t="s">
        <v>1055</v>
      </c>
      <c r="C62" s="507">
        <v>5000000000</v>
      </c>
      <c r="D62" s="507">
        <v>10717195872.700001</v>
      </c>
      <c r="E62" s="876">
        <v>2.1434391745400001</v>
      </c>
    </row>
    <row r="63" spans="1:5" x14ac:dyDescent="0.25">
      <c r="A63" s="508">
        <v>600210504</v>
      </c>
      <c r="B63" s="506" t="s">
        <v>1056</v>
      </c>
      <c r="C63" s="507">
        <v>311730500000</v>
      </c>
      <c r="D63" s="507">
        <v>311730500000</v>
      </c>
      <c r="E63" s="876">
        <v>1</v>
      </c>
    </row>
    <row r="64" spans="1:5" x14ac:dyDescent="0.25">
      <c r="A64" s="508">
        <v>600210505</v>
      </c>
      <c r="B64" s="506" t="s">
        <v>997</v>
      </c>
      <c r="C64" s="507">
        <v>220659812</v>
      </c>
      <c r="D64" s="507">
        <v>149025207.93000001</v>
      </c>
      <c r="E64" s="876">
        <v>0.67536180049858829</v>
      </c>
    </row>
    <row r="65" spans="1:5" x14ac:dyDescent="0.25">
      <c r="A65" s="508">
        <v>600210506</v>
      </c>
      <c r="B65" s="506" t="s">
        <v>1057</v>
      </c>
      <c r="C65" s="507">
        <v>2765714631</v>
      </c>
      <c r="D65" s="507">
        <v>857578281.51999998</v>
      </c>
      <c r="E65" s="876">
        <v>0.31007475316060545</v>
      </c>
    </row>
    <row r="66" spans="1:5" x14ac:dyDescent="0.25">
      <c r="A66" s="508">
        <v>600210507</v>
      </c>
      <c r="B66" s="506" t="s">
        <v>1025</v>
      </c>
      <c r="C66" s="508">
        <v>0</v>
      </c>
      <c r="D66" s="507">
        <v>652960</v>
      </c>
      <c r="E66" s="876">
        <v>0</v>
      </c>
    </row>
    <row r="67" spans="1:5" s="504" customFormat="1" x14ac:dyDescent="0.25">
      <c r="A67" s="511"/>
      <c r="B67" s="638"/>
      <c r="C67" s="510">
        <v>754889659812</v>
      </c>
      <c r="D67" s="510">
        <v>744539730279.00012</v>
      </c>
      <c r="E67" s="877">
        <v>0.9862894803254062</v>
      </c>
    </row>
    <row r="68" spans="1:5" s="504" customFormat="1" x14ac:dyDescent="0.25">
      <c r="B68" s="503"/>
      <c r="E68" s="873"/>
    </row>
    <row r="69" spans="1:5" s="504" customFormat="1" x14ac:dyDescent="0.25">
      <c r="B69" s="638"/>
      <c r="C69" s="510">
        <v>28948760621475</v>
      </c>
      <c r="D69" s="510">
        <v>28157466974990.766</v>
      </c>
      <c r="E69" s="877">
        <v>0.97266571592369899</v>
      </c>
    </row>
    <row r="70" spans="1:5" s="504" customFormat="1" x14ac:dyDescent="0.25">
      <c r="B70" s="503"/>
      <c r="E70" s="87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9E9C3-B5B0-4568-ACB9-84D995325603}">
  <dimension ref="A1:D39"/>
  <sheetViews>
    <sheetView workbookViewId="0">
      <selection activeCell="C9" sqref="C9"/>
    </sheetView>
  </sheetViews>
  <sheetFormatPr baseColWidth="10" defaultColWidth="11.42578125" defaultRowHeight="12.75" x14ac:dyDescent="0.2"/>
  <cols>
    <col min="1" max="1" width="24.140625" style="38" customWidth="1"/>
    <col min="2" max="2" width="18.28515625" style="38" bestFit="1" customWidth="1"/>
    <col min="3" max="3" width="20.28515625" style="38" bestFit="1" customWidth="1"/>
    <col min="4" max="4" width="9.5703125" style="38" bestFit="1" customWidth="1"/>
    <col min="5" max="256" width="11.42578125" style="38"/>
    <col min="257" max="257" width="24.140625" style="38" customWidth="1"/>
    <col min="258" max="258" width="18.28515625" style="38" bestFit="1" customWidth="1"/>
    <col min="259" max="259" width="20.28515625" style="38" bestFit="1" customWidth="1"/>
    <col min="260" max="260" width="9.5703125" style="38" bestFit="1" customWidth="1"/>
    <col min="261" max="512" width="11.42578125" style="38"/>
    <col min="513" max="513" width="24.140625" style="38" customWidth="1"/>
    <col min="514" max="514" width="18.28515625" style="38" bestFit="1" customWidth="1"/>
    <col min="515" max="515" width="20.28515625" style="38" bestFit="1" customWidth="1"/>
    <col min="516" max="516" width="9.5703125" style="38" bestFit="1" customWidth="1"/>
    <col min="517" max="768" width="11.42578125" style="38"/>
    <col min="769" max="769" width="24.140625" style="38" customWidth="1"/>
    <col min="770" max="770" width="18.28515625" style="38" bestFit="1" customWidth="1"/>
    <col min="771" max="771" width="20.28515625" style="38" bestFit="1" customWidth="1"/>
    <col min="772" max="772" width="9.5703125" style="38" bestFit="1" customWidth="1"/>
    <col min="773" max="1024" width="11.42578125" style="38"/>
    <col min="1025" max="1025" width="24.140625" style="38" customWidth="1"/>
    <col min="1026" max="1026" width="18.28515625" style="38" bestFit="1" customWidth="1"/>
    <col min="1027" max="1027" width="20.28515625" style="38" bestFit="1" customWidth="1"/>
    <col min="1028" max="1028" width="9.5703125" style="38" bestFit="1" customWidth="1"/>
    <col min="1029" max="1280" width="11.42578125" style="38"/>
    <col min="1281" max="1281" width="24.140625" style="38" customWidth="1"/>
    <col min="1282" max="1282" width="18.28515625" style="38" bestFit="1" customWidth="1"/>
    <col min="1283" max="1283" width="20.28515625" style="38" bestFit="1" customWidth="1"/>
    <col min="1284" max="1284" width="9.5703125" style="38" bestFit="1" customWidth="1"/>
    <col min="1285" max="1536" width="11.42578125" style="38"/>
    <col min="1537" max="1537" width="24.140625" style="38" customWidth="1"/>
    <col min="1538" max="1538" width="18.28515625" style="38" bestFit="1" customWidth="1"/>
    <col min="1539" max="1539" width="20.28515625" style="38" bestFit="1" customWidth="1"/>
    <col min="1540" max="1540" width="9.5703125" style="38" bestFit="1" customWidth="1"/>
    <col min="1541" max="1792" width="11.42578125" style="38"/>
    <col min="1793" max="1793" width="24.140625" style="38" customWidth="1"/>
    <col min="1794" max="1794" width="18.28515625" style="38" bestFit="1" customWidth="1"/>
    <col min="1795" max="1795" width="20.28515625" style="38" bestFit="1" customWidth="1"/>
    <col min="1796" max="1796" width="9.5703125" style="38" bestFit="1" customWidth="1"/>
    <col min="1797" max="2048" width="11.42578125" style="38"/>
    <col min="2049" max="2049" width="24.140625" style="38" customWidth="1"/>
    <col min="2050" max="2050" width="18.28515625" style="38" bestFit="1" customWidth="1"/>
    <col min="2051" max="2051" width="20.28515625" style="38" bestFit="1" customWidth="1"/>
    <col min="2052" max="2052" width="9.5703125" style="38" bestFit="1" customWidth="1"/>
    <col min="2053" max="2304" width="11.42578125" style="38"/>
    <col min="2305" max="2305" width="24.140625" style="38" customWidth="1"/>
    <col min="2306" max="2306" width="18.28515625" style="38" bestFit="1" customWidth="1"/>
    <col min="2307" max="2307" width="20.28515625" style="38" bestFit="1" customWidth="1"/>
    <col min="2308" max="2308" width="9.5703125" style="38" bestFit="1" customWidth="1"/>
    <col min="2309" max="2560" width="11.42578125" style="38"/>
    <col min="2561" max="2561" width="24.140625" style="38" customWidth="1"/>
    <col min="2562" max="2562" width="18.28515625" style="38" bestFit="1" customWidth="1"/>
    <col min="2563" max="2563" width="20.28515625" style="38" bestFit="1" customWidth="1"/>
    <col min="2564" max="2564" width="9.5703125" style="38" bestFit="1" customWidth="1"/>
    <col min="2565" max="2816" width="11.42578125" style="38"/>
    <col min="2817" max="2817" width="24.140625" style="38" customWidth="1"/>
    <col min="2818" max="2818" width="18.28515625" style="38" bestFit="1" customWidth="1"/>
    <col min="2819" max="2819" width="20.28515625" style="38" bestFit="1" customWidth="1"/>
    <col min="2820" max="2820" width="9.5703125" style="38" bestFit="1" customWidth="1"/>
    <col min="2821" max="3072" width="11.42578125" style="38"/>
    <col min="3073" max="3073" width="24.140625" style="38" customWidth="1"/>
    <col min="3074" max="3074" width="18.28515625" style="38" bestFit="1" customWidth="1"/>
    <col min="3075" max="3075" width="20.28515625" style="38" bestFit="1" customWidth="1"/>
    <col min="3076" max="3076" width="9.5703125" style="38" bestFit="1" customWidth="1"/>
    <col min="3077" max="3328" width="11.42578125" style="38"/>
    <col min="3329" max="3329" width="24.140625" style="38" customWidth="1"/>
    <col min="3330" max="3330" width="18.28515625" style="38" bestFit="1" customWidth="1"/>
    <col min="3331" max="3331" width="20.28515625" style="38" bestFit="1" customWidth="1"/>
    <col min="3332" max="3332" width="9.5703125" style="38" bestFit="1" customWidth="1"/>
    <col min="3333" max="3584" width="11.42578125" style="38"/>
    <col min="3585" max="3585" width="24.140625" style="38" customWidth="1"/>
    <col min="3586" max="3586" width="18.28515625" style="38" bestFit="1" customWidth="1"/>
    <col min="3587" max="3587" width="20.28515625" style="38" bestFit="1" customWidth="1"/>
    <col min="3588" max="3588" width="9.5703125" style="38" bestFit="1" customWidth="1"/>
    <col min="3589" max="3840" width="11.42578125" style="38"/>
    <col min="3841" max="3841" width="24.140625" style="38" customWidth="1"/>
    <col min="3842" max="3842" width="18.28515625" style="38" bestFit="1" customWidth="1"/>
    <col min="3843" max="3843" width="20.28515625" style="38" bestFit="1" customWidth="1"/>
    <col min="3844" max="3844" width="9.5703125" style="38" bestFit="1" customWidth="1"/>
    <col min="3845" max="4096" width="11.42578125" style="38"/>
    <col min="4097" max="4097" width="24.140625" style="38" customWidth="1"/>
    <col min="4098" max="4098" width="18.28515625" style="38" bestFit="1" customWidth="1"/>
    <col min="4099" max="4099" width="20.28515625" style="38" bestFit="1" customWidth="1"/>
    <col min="4100" max="4100" width="9.5703125" style="38" bestFit="1" customWidth="1"/>
    <col min="4101" max="4352" width="11.42578125" style="38"/>
    <col min="4353" max="4353" width="24.140625" style="38" customWidth="1"/>
    <col min="4354" max="4354" width="18.28515625" style="38" bestFit="1" customWidth="1"/>
    <col min="4355" max="4355" width="20.28515625" style="38" bestFit="1" customWidth="1"/>
    <col min="4356" max="4356" width="9.5703125" style="38" bestFit="1" customWidth="1"/>
    <col min="4357" max="4608" width="11.42578125" style="38"/>
    <col min="4609" max="4609" width="24.140625" style="38" customWidth="1"/>
    <col min="4610" max="4610" width="18.28515625" style="38" bestFit="1" customWidth="1"/>
    <col min="4611" max="4611" width="20.28515625" style="38" bestFit="1" customWidth="1"/>
    <col min="4612" max="4612" width="9.5703125" style="38" bestFit="1" customWidth="1"/>
    <col min="4613" max="4864" width="11.42578125" style="38"/>
    <col min="4865" max="4865" width="24.140625" style="38" customWidth="1"/>
    <col min="4866" max="4866" width="18.28515625" style="38" bestFit="1" customWidth="1"/>
    <col min="4867" max="4867" width="20.28515625" style="38" bestFit="1" customWidth="1"/>
    <col min="4868" max="4868" width="9.5703125" style="38" bestFit="1" customWidth="1"/>
    <col min="4869" max="5120" width="11.42578125" style="38"/>
    <col min="5121" max="5121" width="24.140625" style="38" customWidth="1"/>
    <col min="5122" max="5122" width="18.28515625" style="38" bestFit="1" customWidth="1"/>
    <col min="5123" max="5123" width="20.28515625" style="38" bestFit="1" customWidth="1"/>
    <col min="5124" max="5124" width="9.5703125" style="38" bestFit="1" customWidth="1"/>
    <col min="5125" max="5376" width="11.42578125" style="38"/>
    <col min="5377" max="5377" width="24.140625" style="38" customWidth="1"/>
    <col min="5378" max="5378" width="18.28515625" style="38" bestFit="1" customWidth="1"/>
    <col min="5379" max="5379" width="20.28515625" style="38" bestFit="1" customWidth="1"/>
    <col min="5380" max="5380" width="9.5703125" style="38" bestFit="1" customWidth="1"/>
    <col min="5381" max="5632" width="11.42578125" style="38"/>
    <col min="5633" max="5633" width="24.140625" style="38" customWidth="1"/>
    <col min="5634" max="5634" width="18.28515625" style="38" bestFit="1" customWidth="1"/>
    <col min="5635" max="5635" width="20.28515625" style="38" bestFit="1" customWidth="1"/>
    <col min="5636" max="5636" width="9.5703125" style="38" bestFit="1" customWidth="1"/>
    <col min="5637" max="5888" width="11.42578125" style="38"/>
    <col min="5889" max="5889" width="24.140625" style="38" customWidth="1"/>
    <col min="5890" max="5890" width="18.28515625" style="38" bestFit="1" customWidth="1"/>
    <col min="5891" max="5891" width="20.28515625" style="38" bestFit="1" customWidth="1"/>
    <col min="5892" max="5892" width="9.5703125" style="38" bestFit="1" customWidth="1"/>
    <col min="5893" max="6144" width="11.42578125" style="38"/>
    <col min="6145" max="6145" width="24.140625" style="38" customWidth="1"/>
    <col min="6146" max="6146" width="18.28515625" style="38" bestFit="1" customWidth="1"/>
    <col min="6147" max="6147" width="20.28515625" style="38" bestFit="1" customWidth="1"/>
    <col min="6148" max="6148" width="9.5703125" style="38" bestFit="1" customWidth="1"/>
    <col min="6149" max="6400" width="11.42578125" style="38"/>
    <col min="6401" max="6401" width="24.140625" style="38" customWidth="1"/>
    <col min="6402" max="6402" width="18.28515625" style="38" bestFit="1" customWidth="1"/>
    <col min="6403" max="6403" width="20.28515625" style="38" bestFit="1" customWidth="1"/>
    <col min="6404" max="6404" width="9.5703125" style="38" bestFit="1" customWidth="1"/>
    <col min="6405" max="6656" width="11.42578125" style="38"/>
    <col min="6657" max="6657" width="24.140625" style="38" customWidth="1"/>
    <col min="6658" max="6658" width="18.28515625" style="38" bestFit="1" customWidth="1"/>
    <col min="6659" max="6659" width="20.28515625" style="38" bestFit="1" customWidth="1"/>
    <col min="6660" max="6660" width="9.5703125" style="38" bestFit="1" customWidth="1"/>
    <col min="6661" max="6912" width="11.42578125" style="38"/>
    <col min="6913" max="6913" width="24.140625" style="38" customWidth="1"/>
    <col min="6914" max="6914" width="18.28515625" style="38" bestFit="1" customWidth="1"/>
    <col min="6915" max="6915" width="20.28515625" style="38" bestFit="1" customWidth="1"/>
    <col min="6916" max="6916" width="9.5703125" style="38" bestFit="1" customWidth="1"/>
    <col min="6917" max="7168" width="11.42578125" style="38"/>
    <col min="7169" max="7169" width="24.140625" style="38" customWidth="1"/>
    <col min="7170" max="7170" width="18.28515625" style="38" bestFit="1" customWidth="1"/>
    <col min="7171" max="7171" width="20.28515625" style="38" bestFit="1" customWidth="1"/>
    <col min="7172" max="7172" width="9.5703125" style="38" bestFit="1" customWidth="1"/>
    <col min="7173" max="7424" width="11.42578125" style="38"/>
    <col min="7425" max="7425" width="24.140625" style="38" customWidth="1"/>
    <col min="7426" max="7426" width="18.28515625" style="38" bestFit="1" customWidth="1"/>
    <col min="7427" max="7427" width="20.28515625" style="38" bestFit="1" customWidth="1"/>
    <col min="7428" max="7428" width="9.5703125" style="38" bestFit="1" customWidth="1"/>
    <col min="7429" max="7680" width="11.42578125" style="38"/>
    <col min="7681" max="7681" width="24.140625" style="38" customWidth="1"/>
    <col min="7682" max="7682" width="18.28515625" style="38" bestFit="1" customWidth="1"/>
    <col min="7683" max="7683" width="20.28515625" style="38" bestFit="1" customWidth="1"/>
    <col min="7684" max="7684" width="9.5703125" style="38" bestFit="1" customWidth="1"/>
    <col min="7685" max="7936" width="11.42578125" style="38"/>
    <col min="7937" max="7937" width="24.140625" style="38" customWidth="1"/>
    <col min="7938" max="7938" width="18.28515625" style="38" bestFit="1" customWidth="1"/>
    <col min="7939" max="7939" width="20.28515625" style="38" bestFit="1" customWidth="1"/>
    <col min="7940" max="7940" width="9.5703125" style="38" bestFit="1" customWidth="1"/>
    <col min="7941" max="8192" width="11.42578125" style="38"/>
    <col min="8193" max="8193" width="24.140625" style="38" customWidth="1"/>
    <col min="8194" max="8194" width="18.28515625" style="38" bestFit="1" customWidth="1"/>
    <col min="8195" max="8195" width="20.28515625" style="38" bestFit="1" customWidth="1"/>
    <col min="8196" max="8196" width="9.5703125" style="38" bestFit="1" customWidth="1"/>
    <col min="8197" max="8448" width="11.42578125" style="38"/>
    <col min="8449" max="8449" width="24.140625" style="38" customWidth="1"/>
    <col min="8450" max="8450" width="18.28515625" style="38" bestFit="1" customWidth="1"/>
    <col min="8451" max="8451" width="20.28515625" style="38" bestFit="1" customWidth="1"/>
    <col min="8452" max="8452" width="9.5703125" style="38" bestFit="1" customWidth="1"/>
    <col min="8453" max="8704" width="11.42578125" style="38"/>
    <col min="8705" max="8705" width="24.140625" style="38" customWidth="1"/>
    <col min="8706" max="8706" width="18.28515625" style="38" bestFit="1" customWidth="1"/>
    <col min="8707" max="8707" width="20.28515625" style="38" bestFit="1" customWidth="1"/>
    <col min="8708" max="8708" width="9.5703125" style="38" bestFit="1" customWidth="1"/>
    <col min="8709" max="8960" width="11.42578125" style="38"/>
    <col min="8961" max="8961" width="24.140625" style="38" customWidth="1"/>
    <col min="8962" max="8962" width="18.28515625" style="38" bestFit="1" customWidth="1"/>
    <col min="8963" max="8963" width="20.28515625" style="38" bestFit="1" customWidth="1"/>
    <col min="8964" max="8964" width="9.5703125" style="38" bestFit="1" customWidth="1"/>
    <col min="8965" max="9216" width="11.42578125" style="38"/>
    <col min="9217" max="9217" width="24.140625" style="38" customWidth="1"/>
    <col min="9218" max="9218" width="18.28515625" style="38" bestFit="1" customWidth="1"/>
    <col min="9219" max="9219" width="20.28515625" style="38" bestFit="1" customWidth="1"/>
    <col min="9220" max="9220" width="9.5703125" style="38" bestFit="1" customWidth="1"/>
    <col min="9221" max="9472" width="11.42578125" style="38"/>
    <col min="9473" max="9473" width="24.140625" style="38" customWidth="1"/>
    <col min="9474" max="9474" width="18.28515625" style="38" bestFit="1" customWidth="1"/>
    <col min="9475" max="9475" width="20.28515625" style="38" bestFit="1" customWidth="1"/>
    <col min="9476" max="9476" width="9.5703125" style="38" bestFit="1" customWidth="1"/>
    <col min="9477" max="9728" width="11.42578125" style="38"/>
    <col min="9729" max="9729" width="24.140625" style="38" customWidth="1"/>
    <col min="9730" max="9730" width="18.28515625" style="38" bestFit="1" customWidth="1"/>
    <col min="9731" max="9731" width="20.28515625" style="38" bestFit="1" customWidth="1"/>
    <col min="9732" max="9732" width="9.5703125" style="38" bestFit="1" customWidth="1"/>
    <col min="9733" max="9984" width="11.42578125" style="38"/>
    <col min="9985" max="9985" width="24.140625" style="38" customWidth="1"/>
    <col min="9986" max="9986" width="18.28515625" style="38" bestFit="1" customWidth="1"/>
    <col min="9987" max="9987" width="20.28515625" style="38" bestFit="1" customWidth="1"/>
    <col min="9988" max="9988" width="9.5703125" style="38" bestFit="1" customWidth="1"/>
    <col min="9989" max="10240" width="11.42578125" style="38"/>
    <col min="10241" max="10241" width="24.140625" style="38" customWidth="1"/>
    <col min="10242" max="10242" width="18.28515625" style="38" bestFit="1" customWidth="1"/>
    <col min="10243" max="10243" width="20.28515625" style="38" bestFit="1" customWidth="1"/>
    <col min="10244" max="10244" width="9.5703125" style="38" bestFit="1" customWidth="1"/>
    <col min="10245" max="10496" width="11.42578125" style="38"/>
    <col min="10497" max="10497" width="24.140625" style="38" customWidth="1"/>
    <col min="10498" max="10498" width="18.28515625" style="38" bestFit="1" customWidth="1"/>
    <col min="10499" max="10499" width="20.28515625" style="38" bestFit="1" customWidth="1"/>
    <col min="10500" max="10500" width="9.5703125" style="38" bestFit="1" customWidth="1"/>
    <col min="10501" max="10752" width="11.42578125" style="38"/>
    <col min="10753" max="10753" width="24.140625" style="38" customWidth="1"/>
    <col min="10754" max="10754" width="18.28515625" style="38" bestFit="1" customWidth="1"/>
    <col min="10755" max="10755" width="20.28515625" style="38" bestFit="1" customWidth="1"/>
    <col min="10756" max="10756" width="9.5703125" style="38" bestFit="1" customWidth="1"/>
    <col min="10757" max="11008" width="11.42578125" style="38"/>
    <col min="11009" max="11009" width="24.140625" style="38" customWidth="1"/>
    <col min="11010" max="11010" width="18.28515625" style="38" bestFit="1" customWidth="1"/>
    <col min="11011" max="11011" width="20.28515625" style="38" bestFit="1" customWidth="1"/>
    <col min="11012" max="11012" width="9.5703125" style="38" bestFit="1" customWidth="1"/>
    <col min="11013" max="11264" width="11.42578125" style="38"/>
    <col min="11265" max="11265" width="24.140625" style="38" customWidth="1"/>
    <col min="11266" max="11266" width="18.28515625" style="38" bestFit="1" customWidth="1"/>
    <col min="11267" max="11267" width="20.28515625" style="38" bestFit="1" customWidth="1"/>
    <col min="11268" max="11268" width="9.5703125" style="38" bestFit="1" customWidth="1"/>
    <col min="11269" max="11520" width="11.42578125" style="38"/>
    <col min="11521" max="11521" width="24.140625" style="38" customWidth="1"/>
    <col min="11522" max="11522" width="18.28515625" style="38" bestFit="1" customWidth="1"/>
    <col min="11523" max="11523" width="20.28515625" style="38" bestFit="1" customWidth="1"/>
    <col min="11524" max="11524" width="9.5703125" style="38" bestFit="1" customWidth="1"/>
    <col min="11525" max="11776" width="11.42578125" style="38"/>
    <col min="11777" max="11777" width="24.140625" style="38" customWidth="1"/>
    <col min="11778" max="11778" width="18.28515625" style="38" bestFit="1" customWidth="1"/>
    <col min="11779" max="11779" width="20.28515625" style="38" bestFit="1" customWidth="1"/>
    <col min="11780" max="11780" width="9.5703125" style="38" bestFit="1" customWidth="1"/>
    <col min="11781" max="12032" width="11.42578125" style="38"/>
    <col min="12033" max="12033" width="24.140625" style="38" customWidth="1"/>
    <col min="12034" max="12034" width="18.28515625" style="38" bestFit="1" customWidth="1"/>
    <col min="12035" max="12035" width="20.28515625" style="38" bestFit="1" customWidth="1"/>
    <col min="12036" max="12036" width="9.5703125" style="38" bestFit="1" customWidth="1"/>
    <col min="12037" max="12288" width="11.42578125" style="38"/>
    <col min="12289" max="12289" width="24.140625" style="38" customWidth="1"/>
    <col min="12290" max="12290" width="18.28515625" style="38" bestFit="1" customWidth="1"/>
    <col min="12291" max="12291" width="20.28515625" style="38" bestFit="1" customWidth="1"/>
    <col min="12292" max="12292" width="9.5703125" style="38" bestFit="1" customWidth="1"/>
    <col min="12293" max="12544" width="11.42578125" style="38"/>
    <col min="12545" max="12545" width="24.140625" style="38" customWidth="1"/>
    <col min="12546" max="12546" width="18.28515625" style="38" bestFit="1" customWidth="1"/>
    <col min="12547" max="12547" width="20.28515625" style="38" bestFit="1" customWidth="1"/>
    <col min="12548" max="12548" width="9.5703125" style="38" bestFit="1" customWidth="1"/>
    <col min="12549" max="12800" width="11.42578125" style="38"/>
    <col min="12801" max="12801" width="24.140625" style="38" customWidth="1"/>
    <col min="12802" max="12802" width="18.28515625" style="38" bestFit="1" customWidth="1"/>
    <col min="12803" max="12803" width="20.28515625" style="38" bestFit="1" customWidth="1"/>
    <col min="12804" max="12804" width="9.5703125" style="38" bestFit="1" customWidth="1"/>
    <col min="12805" max="13056" width="11.42578125" style="38"/>
    <col min="13057" max="13057" width="24.140625" style="38" customWidth="1"/>
    <col min="13058" max="13058" width="18.28515625" style="38" bestFit="1" customWidth="1"/>
    <col min="13059" max="13059" width="20.28515625" style="38" bestFit="1" customWidth="1"/>
    <col min="13060" max="13060" width="9.5703125" style="38" bestFit="1" customWidth="1"/>
    <col min="13061" max="13312" width="11.42578125" style="38"/>
    <col min="13313" max="13313" width="24.140625" style="38" customWidth="1"/>
    <col min="13314" max="13314" width="18.28515625" style="38" bestFit="1" customWidth="1"/>
    <col min="13315" max="13315" width="20.28515625" style="38" bestFit="1" customWidth="1"/>
    <col min="13316" max="13316" width="9.5703125" style="38" bestFit="1" customWidth="1"/>
    <col min="13317" max="13568" width="11.42578125" style="38"/>
    <col min="13569" max="13569" width="24.140625" style="38" customWidth="1"/>
    <col min="13570" max="13570" width="18.28515625" style="38" bestFit="1" customWidth="1"/>
    <col min="13571" max="13571" width="20.28515625" style="38" bestFit="1" customWidth="1"/>
    <col min="13572" max="13572" width="9.5703125" style="38" bestFit="1" customWidth="1"/>
    <col min="13573" max="13824" width="11.42578125" style="38"/>
    <col min="13825" max="13825" width="24.140625" style="38" customWidth="1"/>
    <col min="13826" max="13826" width="18.28515625" style="38" bestFit="1" customWidth="1"/>
    <col min="13827" max="13827" width="20.28515625" style="38" bestFit="1" customWidth="1"/>
    <col min="13828" max="13828" width="9.5703125" style="38" bestFit="1" customWidth="1"/>
    <col min="13829" max="14080" width="11.42578125" style="38"/>
    <col min="14081" max="14081" width="24.140625" style="38" customWidth="1"/>
    <col min="14082" max="14082" width="18.28515625" style="38" bestFit="1" customWidth="1"/>
    <col min="14083" max="14083" width="20.28515625" style="38" bestFit="1" customWidth="1"/>
    <col min="14084" max="14084" width="9.5703125" style="38" bestFit="1" customWidth="1"/>
    <col min="14085" max="14336" width="11.42578125" style="38"/>
    <col min="14337" max="14337" width="24.140625" style="38" customWidth="1"/>
    <col min="14338" max="14338" width="18.28515625" style="38" bestFit="1" customWidth="1"/>
    <col min="14339" max="14339" width="20.28515625" style="38" bestFit="1" customWidth="1"/>
    <col min="14340" max="14340" width="9.5703125" style="38" bestFit="1" customWidth="1"/>
    <col min="14341" max="14592" width="11.42578125" style="38"/>
    <col min="14593" max="14593" width="24.140625" style="38" customWidth="1"/>
    <col min="14594" max="14594" width="18.28515625" style="38" bestFit="1" customWidth="1"/>
    <col min="14595" max="14595" width="20.28515625" style="38" bestFit="1" customWidth="1"/>
    <col min="14596" max="14596" width="9.5703125" style="38" bestFit="1" customWidth="1"/>
    <col min="14597" max="14848" width="11.42578125" style="38"/>
    <col min="14849" max="14849" width="24.140625" style="38" customWidth="1"/>
    <col min="14850" max="14850" width="18.28515625" style="38" bestFit="1" customWidth="1"/>
    <col min="14851" max="14851" width="20.28515625" style="38" bestFit="1" customWidth="1"/>
    <col min="14852" max="14852" width="9.5703125" style="38" bestFit="1" customWidth="1"/>
    <col min="14853" max="15104" width="11.42578125" style="38"/>
    <col min="15105" max="15105" width="24.140625" style="38" customWidth="1"/>
    <col min="15106" max="15106" width="18.28515625" style="38" bestFit="1" customWidth="1"/>
    <col min="15107" max="15107" width="20.28515625" style="38" bestFit="1" customWidth="1"/>
    <col min="15108" max="15108" width="9.5703125" style="38" bestFit="1" customWidth="1"/>
    <col min="15109" max="15360" width="11.42578125" style="38"/>
    <col min="15361" max="15361" width="24.140625" style="38" customWidth="1"/>
    <col min="15362" max="15362" width="18.28515625" style="38" bestFit="1" customWidth="1"/>
    <col min="15363" max="15363" width="20.28515625" style="38" bestFit="1" customWidth="1"/>
    <col min="15364" max="15364" width="9.5703125" style="38" bestFit="1" customWidth="1"/>
    <col min="15365" max="15616" width="11.42578125" style="38"/>
    <col min="15617" max="15617" width="24.140625" style="38" customWidth="1"/>
    <col min="15618" max="15618" width="18.28515625" style="38" bestFit="1" customWidth="1"/>
    <col min="15619" max="15619" width="20.28515625" style="38" bestFit="1" customWidth="1"/>
    <col min="15620" max="15620" width="9.5703125" style="38" bestFit="1" customWidth="1"/>
    <col min="15621" max="15872" width="11.42578125" style="38"/>
    <col min="15873" max="15873" width="24.140625" style="38" customWidth="1"/>
    <col min="15874" max="15874" width="18.28515625" style="38" bestFit="1" customWidth="1"/>
    <col min="15875" max="15875" width="20.28515625" style="38" bestFit="1" customWidth="1"/>
    <col min="15876" max="15876" width="9.5703125" style="38" bestFit="1" customWidth="1"/>
    <col min="15877" max="16128" width="11.42578125" style="38"/>
    <col min="16129" max="16129" width="24.140625" style="38" customWidth="1"/>
    <col min="16130" max="16130" width="18.28515625" style="38" bestFit="1" customWidth="1"/>
    <col min="16131" max="16131" width="20.28515625" style="38" bestFit="1" customWidth="1"/>
    <col min="16132" max="16132" width="9.5703125" style="38" bestFit="1" customWidth="1"/>
    <col min="16133" max="16384" width="11.42578125" style="38"/>
  </cols>
  <sheetData>
    <row r="1" spans="1:4" x14ac:dyDescent="0.2">
      <c r="A1" s="930" t="s">
        <v>1099</v>
      </c>
      <c r="B1" s="930"/>
      <c r="C1" s="930"/>
      <c r="D1" s="930"/>
    </row>
    <row r="2" spans="1:4" x14ac:dyDescent="0.2">
      <c r="A2" s="930" t="s">
        <v>1120</v>
      </c>
      <c r="B2" s="930"/>
      <c r="C2" s="930"/>
      <c r="D2" s="930"/>
    </row>
    <row r="3" spans="1:4" x14ac:dyDescent="0.2">
      <c r="A3" s="930" t="s">
        <v>1133</v>
      </c>
      <c r="B3" s="930"/>
      <c r="C3" s="930"/>
      <c r="D3" s="930"/>
    </row>
    <row r="4" spans="1:4" ht="15" x14ac:dyDescent="0.25">
      <c r="B4" s="648"/>
      <c r="C4" s="649"/>
      <c r="D4" s="650" t="s">
        <v>1102</v>
      </c>
    </row>
    <row r="5" spans="1:4" ht="15" x14ac:dyDescent="0.25">
      <c r="A5" s="38" t="s">
        <v>1103</v>
      </c>
      <c r="B5" s="648" t="s">
        <v>1104</v>
      </c>
      <c r="C5" s="649" t="s">
        <v>1105</v>
      </c>
      <c r="D5" s="650" t="s">
        <v>1106</v>
      </c>
    </row>
    <row r="6" spans="1:4" s="58" customFormat="1" x14ac:dyDescent="0.2">
      <c r="A6" s="58" t="s">
        <v>1107</v>
      </c>
      <c r="B6" s="651"/>
      <c r="C6" s="652"/>
      <c r="D6" s="653"/>
    </row>
    <row r="7" spans="1:4" ht="15" x14ac:dyDescent="0.25">
      <c r="A7" s="38" t="s">
        <v>1121</v>
      </c>
      <c r="B7" s="648">
        <v>46900854</v>
      </c>
      <c r="C7" s="649">
        <v>22323612</v>
      </c>
      <c r="D7" s="650">
        <f>C7/B7</f>
        <v>0.47597453129531503</v>
      </c>
    </row>
    <row r="8" spans="1:4" ht="15" x14ac:dyDescent="0.25">
      <c r="A8" s="38" t="s">
        <v>1141</v>
      </c>
      <c r="B8" s="648">
        <v>473746</v>
      </c>
      <c r="C8" s="649">
        <v>473746</v>
      </c>
      <c r="D8" s="650">
        <f>C8/B8</f>
        <v>1</v>
      </c>
    </row>
    <row r="9" spans="1:4" ht="15" x14ac:dyDescent="0.25">
      <c r="B9" s="648"/>
      <c r="C9" s="649"/>
      <c r="D9" s="650"/>
    </row>
    <row r="10" spans="1:4" s="58" customFormat="1" x14ac:dyDescent="0.2">
      <c r="A10" s="58" t="s">
        <v>24</v>
      </c>
      <c r="B10" s="652">
        <f>SUM(B7:B9)</f>
        <v>47374600</v>
      </c>
      <c r="C10" s="652">
        <f>SUM(C7:C9)</f>
        <v>22797358</v>
      </c>
      <c r="D10" s="653">
        <f>C10/B10</f>
        <v>0.48121478598236184</v>
      </c>
    </row>
    <row r="11" spans="1:4" ht="15" x14ac:dyDescent="0.25">
      <c r="B11" s="648"/>
      <c r="C11" s="649"/>
      <c r="D11" s="650"/>
    </row>
    <row r="12" spans="1:4" s="58" customFormat="1" x14ac:dyDescent="0.2">
      <c r="A12" s="58" t="s">
        <v>1109</v>
      </c>
      <c r="B12" s="651"/>
      <c r="C12" s="652"/>
      <c r="D12" s="653"/>
    </row>
    <row r="13" spans="1:4" ht="15" x14ac:dyDescent="0.25">
      <c r="A13" s="38" t="s">
        <v>1123</v>
      </c>
      <c r="B13" s="648">
        <v>336770021</v>
      </c>
      <c r="C13" s="649">
        <v>336770021</v>
      </c>
      <c r="D13" s="650">
        <f>C13/B13</f>
        <v>1</v>
      </c>
    </row>
    <row r="14" spans="1:4" ht="15" x14ac:dyDescent="0.25">
      <c r="A14" s="38" t="s">
        <v>1142</v>
      </c>
      <c r="B14" s="648">
        <v>5000000</v>
      </c>
      <c r="C14" s="649">
        <v>0</v>
      </c>
      <c r="D14" s="650">
        <f t="shared" ref="D14:D21" si="0">C14/B14</f>
        <v>0</v>
      </c>
    </row>
    <row r="15" spans="1:4" ht="15" x14ac:dyDescent="0.25">
      <c r="A15" s="38" t="s">
        <v>1143</v>
      </c>
      <c r="B15" s="648">
        <v>4226998</v>
      </c>
      <c r="C15" s="649">
        <v>1346767</v>
      </c>
      <c r="D15" s="650">
        <f t="shared" si="0"/>
        <v>0.31861074928353406</v>
      </c>
    </row>
    <row r="16" spans="1:4" ht="15" x14ac:dyDescent="0.25">
      <c r="A16" s="38" t="s">
        <v>1144</v>
      </c>
      <c r="B16" s="648">
        <v>2600000</v>
      </c>
      <c r="C16" s="649">
        <v>0</v>
      </c>
      <c r="D16" s="650"/>
    </row>
    <row r="17" spans="1:4" ht="15" x14ac:dyDescent="0.25">
      <c r="A17" s="38" t="s">
        <v>1141</v>
      </c>
      <c r="B17" s="648">
        <v>1967078</v>
      </c>
      <c r="C17" s="649">
        <v>1833618</v>
      </c>
      <c r="D17" s="650">
        <f t="shared" si="0"/>
        <v>0.93215317338712544</v>
      </c>
    </row>
    <row r="18" spans="1:4" ht="15" x14ac:dyDescent="0.25">
      <c r="B18" s="648"/>
      <c r="C18" s="649"/>
      <c r="D18" s="650"/>
    </row>
    <row r="19" spans="1:4" ht="15" x14ac:dyDescent="0.25">
      <c r="B19" s="648"/>
      <c r="C19" s="649"/>
      <c r="D19" s="650"/>
    </row>
    <row r="20" spans="1:4" ht="15" x14ac:dyDescent="0.25">
      <c r="B20" s="648"/>
      <c r="C20" s="649"/>
      <c r="D20" s="650"/>
    </row>
    <row r="21" spans="1:4" s="58" customFormat="1" x14ac:dyDescent="0.2">
      <c r="A21" s="58" t="s">
        <v>24</v>
      </c>
      <c r="B21" s="651">
        <f>SUM(B13:B20)</f>
        <v>350564097</v>
      </c>
      <c r="C21" s="652">
        <f>SUM(C13:C20)</f>
        <v>339950406</v>
      </c>
      <c r="D21" s="653">
        <f t="shared" si="0"/>
        <v>0.96972396463063926</v>
      </c>
    </row>
    <row r="22" spans="1:4" ht="15" x14ac:dyDescent="0.25">
      <c r="B22" s="648"/>
      <c r="C22" s="649"/>
      <c r="D22" s="650"/>
    </row>
    <row r="23" spans="1:4" s="58" customFormat="1" x14ac:dyDescent="0.2">
      <c r="A23" s="58" t="s">
        <v>1114</v>
      </c>
      <c r="B23" s="651"/>
      <c r="C23" s="652"/>
      <c r="D23" s="653"/>
    </row>
    <row r="24" spans="1:4" ht="15" x14ac:dyDescent="0.25">
      <c r="A24" s="38" t="s">
        <v>1145</v>
      </c>
      <c r="B24" s="648">
        <v>7944702</v>
      </c>
      <c r="C24" s="649">
        <v>2821856</v>
      </c>
      <c r="D24" s="650">
        <f t="shared" ref="D24:D39" si="1">C24/B24</f>
        <v>0.35518714232453275</v>
      </c>
    </row>
    <row r="25" spans="1:4" ht="15" x14ac:dyDescent="0.25">
      <c r="A25" s="38" t="s">
        <v>1146</v>
      </c>
      <c r="B25" s="648">
        <v>1100000</v>
      </c>
      <c r="C25" s="649"/>
      <c r="D25" s="650">
        <f t="shared" si="1"/>
        <v>0</v>
      </c>
    </row>
    <row r="26" spans="1:4" ht="15" x14ac:dyDescent="0.25">
      <c r="A26" s="38" t="s">
        <v>1141</v>
      </c>
      <c r="B26" s="648">
        <v>76878</v>
      </c>
      <c r="C26" s="649">
        <v>76878</v>
      </c>
      <c r="D26" s="650">
        <f t="shared" si="1"/>
        <v>1</v>
      </c>
    </row>
    <row r="27" spans="1:4" ht="15" x14ac:dyDescent="0.25">
      <c r="B27" s="648"/>
      <c r="C27" s="649"/>
      <c r="D27" s="650"/>
    </row>
    <row r="28" spans="1:4" s="58" customFormat="1" x14ac:dyDescent="0.2">
      <c r="A28" s="58" t="s">
        <v>24</v>
      </c>
      <c r="B28" s="652">
        <f>SUM(B24:B27)</f>
        <v>9121580</v>
      </c>
      <c r="C28" s="652">
        <f>SUM(C24:C27)</f>
        <v>2898734</v>
      </c>
      <c r="D28" s="653">
        <f t="shared" si="1"/>
        <v>0.31778858487235762</v>
      </c>
    </row>
    <row r="29" spans="1:4" ht="15" x14ac:dyDescent="0.25">
      <c r="B29" s="648"/>
      <c r="C29" s="649"/>
      <c r="D29" s="650"/>
    </row>
    <row r="30" spans="1:4" s="58" customFormat="1" x14ac:dyDescent="0.2">
      <c r="A30" s="58" t="s">
        <v>38</v>
      </c>
      <c r="B30" s="651"/>
      <c r="C30" s="652"/>
      <c r="D30" s="653"/>
    </row>
    <row r="31" spans="1:4" ht="15" x14ac:dyDescent="0.25">
      <c r="A31" s="38" t="s">
        <v>1127</v>
      </c>
      <c r="B31" s="648">
        <v>9402000</v>
      </c>
      <c r="C31" s="649">
        <v>920311</v>
      </c>
      <c r="D31" s="650">
        <f t="shared" si="1"/>
        <v>9.7884599021484789E-2</v>
      </c>
    </row>
    <row r="32" spans="1:4" ht="15" x14ac:dyDescent="0.25">
      <c r="A32" s="58" t="s">
        <v>1128</v>
      </c>
      <c r="B32" s="648">
        <v>16579000</v>
      </c>
      <c r="C32" s="649">
        <v>15647136</v>
      </c>
      <c r="D32" s="650">
        <f t="shared" si="1"/>
        <v>0.9437925085952108</v>
      </c>
    </row>
    <row r="33" spans="1:4" ht="15" x14ac:dyDescent="0.25">
      <c r="A33" s="38" t="s">
        <v>1129</v>
      </c>
      <c r="B33" s="648">
        <v>3905501</v>
      </c>
      <c r="C33" s="649">
        <v>332897</v>
      </c>
      <c r="D33" s="650">
        <f t="shared" si="1"/>
        <v>8.5237975870445307E-2</v>
      </c>
    </row>
    <row r="34" spans="1:4" ht="15" x14ac:dyDescent="0.25">
      <c r="A34" s="38" t="s">
        <v>1130</v>
      </c>
      <c r="B34" s="648">
        <v>0</v>
      </c>
      <c r="D34" s="650"/>
    </row>
    <row r="35" spans="1:4" ht="15" x14ac:dyDescent="0.25">
      <c r="A35" s="38" t="s">
        <v>1122</v>
      </c>
      <c r="B35" s="648">
        <v>466657</v>
      </c>
      <c r="C35" s="649">
        <v>466657</v>
      </c>
      <c r="D35" s="650"/>
    </row>
    <row r="36" spans="1:4" ht="15" x14ac:dyDescent="0.25">
      <c r="A36" s="38" t="s">
        <v>1131</v>
      </c>
      <c r="B36" s="648">
        <v>31419844</v>
      </c>
      <c r="C36" s="649">
        <v>30010483</v>
      </c>
      <c r="D36" s="650"/>
    </row>
    <row r="37" spans="1:4" s="58" customFormat="1" x14ac:dyDescent="0.2">
      <c r="A37" s="58" t="s">
        <v>24</v>
      </c>
      <c r="B37" s="651">
        <f>SUM(B31:B36)</f>
        <v>61773002</v>
      </c>
      <c r="C37" s="651">
        <f>SUM(C31:C36)</f>
        <v>47377484</v>
      </c>
      <c r="D37" s="653">
        <f t="shared" si="1"/>
        <v>0.76696100992469174</v>
      </c>
    </row>
    <row r="38" spans="1:4" ht="15" x14ac:dyDescent="0.25">
      <c r="B38" s="648"/>
      <c r="C38" s="649"/>
      <c r="D38" s="650"/>
    </row>
    <row r="39" spans="1:4" s="58" customFormat="1" x14ac:dyDescent="0.2">
      <c r="A39" s="58" t="s">
        <v>1132</v>
      </c>
      <c r="B39" s="651">
        <f>SUM(B37+B28+B21+B10)</f>
        <v>468833279</v>
      </c>
      <c r="C39" s="651">
        <f>SUM(C37+C28+C21+C10)</f>
        <v>413023982</v>
      </c>
      <c r="D39" s="653">
        <f t="shared" si="1"/>
        <v>0.88096131503497643</v>
      </c>
    </row>
  </sheetData>
  <mergeCells count="3">
    <mergeCell ref="A1:D1"/>
    <mergeCell ref="A2:D2"/>
    <mergeCell ref="A3:D3"/>
  </mergeCells>
  <pageMargins left="0.75" right="0.75" top="1" bottom="1" header="0" footer="0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AE41-0C72-4A69-ABD6-C08E71F65A9D}">
  <dimension ref="A1:H124"/>
  <sheetViews>
    <sheetView topLeftCell="A112" workbookViewId="0">
      <selection activeCell="H112" sqref="H112"/>
    </sheetView>
  </sheetViews>
  <sheetFormatPr baseColWidth="10" defaultRowHeight="15" x14ac:dyDescent="0.25"/>
  <cols>
    <col min="1" max="1" width="15" style="512" bestFit="1" customWidth="1"/>
    <col min="2" max="2" width="65" style="513" customWidth="1"/>
    <col min="3" max="3" width="20.140625" customWidth="1"/>
    <col min="4" max="6" width="20.28515625" customWidth="1"/>
    <col min="7" max="8" width="20.28515625" style="874" customWidth="1"/>
  </cols>
  <sheetData>
    <row r="1" spans="1:8" s="496" customFormat="1" x14ac:dyDescent="0.25">
      <c r="A1" s="494"/>
      <c r="B1" s="495"/>
      <c r="D1" s="496" t="s">
        <v>89</v>
      </c>
      <c r="G1" s="872"/>
      <c r="H1" s="872"/>
    </row>
    <row r="2" spans="1:8" s="495" customFormat="1" ht="30" x14ac:dyDescent="0.25">
      <c r="A2" s="497" t="s">
        <v>488</v>
      </c>
      <c r="B2" s="498" t="s">
        <v>489</v>
      </c>
      <c r="C2" s="499" t="s">
        <v>406</v>
      </c>
      <c r="D2" s="521" t="s">
        <v>490</v>
      </c>
      <c r="E2" s="522" t="s">
        <v>491</v>
      </c>
      <c r="F2" s="523" t="s">
        <v>494</v>
      </c>
      <c r="G2" s="878" t="s">
        <v>1301</v>
      </c>
      <c r="H2" s="879" t="s">
        <v>1303</v>
      </c>
    </row>
    <row r="3" spans="1:8" s="504" customFormat="1" x14ac:dyDescent="0.25">
      <c r="A3" s="502" t="s">
        <v>25</v>
      </c>
      <c r="B3" s="503"/>
      <c r="G3" s="873"/>
      <c r="H3" s="873"/>
    </row>
    <row r="4" spans="1:8" x14ac:dyDescent="0.25">
      <c r="A4" s="505">
        <v>63030281601</v>
      </c>
      <c r="B4" s="506" t="s">
        <v>602</v>
      </c>
      <c r="C4" s="507">
        <v>750000000</v>
      </c>
      <c r="D4" s="508">
        <v>0</v>
      </c>
      <c r="E4" s="508">
        <v>0</v>
      </c>
      <c r="F4" s="508">
        <v>0</v>
      </c>
      <c r="G4" s="876">
        <v>0</v>
      </c>
      <c r="H4" s="876">
        <v>0</v>
      </c>
    </row>
    <row r="5" spans="1:8" x14ac:dyDescent="0.25">
      <c r="A5" s="505">
        <v>63030481001</v>
      </c>
      <c r="B5" s="506" t="s">
        <v>603</v>
      </c>
      <c r="C5" s="507">
        <v>15617000000</v>
      </c>
      <c r="D5" s="507">
        <v>15537017819</v>
      </c>
      <c r="E5" s="507">
        <v>15537017819</v>
      </c>
      <c r="F5" s="507">
        <v>15537017819</v>
      </c>
      <c r="G5" s="876">
        <v>0.99487851821732731</v>
      </c>
      <c r="H5" s="876">
        <v>0.99487851821732731</v>
      </c>
    </row>
    <row r="6" spans="1:8" x14ac:dyDescent="0.25">
      <c r="A6" s="505">
        <v>6303048101</v>
      </c>
      <c r="B6" s="506" t="s">
        <v>604</v>
      </c>
      <c r="C6" s="507">
        <v>7052021951993.5596</v>
      </c>
      <c r="D6" s="507">
        <v>7000591127721</v>
      </c>
      <c r="E6" s="507">
        <v>7000591127721</v>
      </c>
      <c r="F6" s="507">
        <v>7000591127721</v>
      </c>
      <c r="G6" s="876">
        <v>0.99270693928313414</v>
      </c>
      <c r="H6" s="876">
        <v>0.99270693928313414</v>
      </c>
    </row>
    <row r="7" spans="1:8" x14ac:dyDescent="0.25">
      <c r="A7" s="505">
        <v>63030481101</v>
      </c>
      <c r="B7" s="506" t="s">
        <v>605</v>
      </c>
      <c r="C7" s="507">
        <v>52327000000</v>
      </c>
      <c r="D7" s="508">
        <v>0</v>
      </c>
      <c r="E7" s="508">
        <v>0</v>
      </c>
      <c r="F7" s="508">
        <v>0</v>
      </c>
      <c r="G7" s="876">
        <v>0</v>
      </c>
      <c r="H7" s="876">
        <v>0</v>
      </c>
    </row>
    <row r="8" spans="1:8" ht="30" x14ac:dyDescent="0.25">
      <c r="A8" s="505">
        <v>63030481216</v>
      </c>
      <c r="B8" s="506" t="s">
        <v>606</v>
      </c>
      <c r="C8" s="507">
        <v>25000000000</v>
      </c>
      <c r="D8" s="507">
        <v>21836483895</v>
      </c>
      <c r="E8" s="507">
        <v>21836483895</v>
      </c>
      <c r="F8" s="507">
        <v>21836483895</v>
      </c>
      <c r="G8" s="876">
        <v>0.8734593558</v>
      </c>
      <c r="H8" s="876">
        <v>0.8734593558</v>
      </c>
    </row>
    <row r="9" spans="1:8" x14ac:dyDescent="0.25">
      <c r="A9" s="505">
        <v>63030481316</v>
      </c>
      <c r="B9" s="506" t="s">
        <v>607</v>
      </c>
      <c r="C9" s="507">
        <v>1309000000</v>
      </c>
      <c r="D9" s="508">
        <v>0</v>
      </c>
      <c r="E9" s="508">
        <v>0</v>
      </c>
      <c r="F9" s="508">
        <v>0</v>
      </c>
      <c r="G9" s="876">
        <v>0</v>
      </c>
      <c r="H9" s="876">
        <v>0</v>
      </c>
    </row>
    <row r="10" spans="1:8" x14ac:dyDescent="0.25">
      <c r="A10" s="505">
        <v>63030481601</v>
      </c>
      <c r="B10" s="506" t="s">
        <v>608</v>
      </c>
      <c r="C10" s="507">
        <v>10000000</v>
      </c>
      <c r="D10" s="507">
        <v>10000000</v>
      </c>
      <c r="E10" s="507">
        <v>10000000</v>
      </c>
      <c r="F10" s="507">
        <v>10000000</v>
      </c>
      <c r="G10" s="876">
        <v>1</v>
      </c>
      <c r="H10" s="876">
        <v>1</v>
      </c>
    </row>
    <row r="11" spans="1:8" ht="30" x14ac:dyDescent="0.25">
      <c r="A11" s="505">
        <v>63030481701</v>
      </c>
      <c r="B11" s="506" t="s">
        <v>609</v>
      </c>
      <c r="C11" s="507">
        <v>311730500000</v>
      </c>
      <c r="D11" s="507">
        <v>311730500000</v>
      </c>
      <c r="E11" s="507">
        <v>311730500000</v>
      </c>
      <c r="F11" s="507">
        <v>311730500000</v>
      </c>
      <c r="G11" s="876">
        <v>1</v>
      </c>
      <c r="H11" s="876">
        <v>1</v>
      </c>
    </row>
    <row r="12" spans="1:8" x14ac:dyDescent="0.25">
      <c r="A12" s="505">
        <v>6303048201</v>
      </c>
      <c r="B12" s="506" t="s">
        <v>610</v>
      </c>
      <c r="C12" s="507">
        <v>7447343226311.9805</v>
      </c>
      <c r="D12" s="507">
        <v>7328527165902.29</v>
      </c>
      <c r="E12" s="507">
        <v>7328527165902.29</v>
      </c>
      <c r="F12" s="507">
        <v>7328527165902.29</v>
      </c>
      <c r="G12" s="876">
        <v>0.98404584604212886</v>
      </c>
      <c r="H12" s="876">
        <v>0.98404584604212886</v>
      </c>
    </row>
    <row r="13" spans="1:8" x14ac:dyDescent="0.25">
      <c r="A13" s="505">
        <v>6303048201001</v>
      </c>
      <c r="B13" s="506" t="s">
        <v>611</v>
      </c>
      <c r="C13" s="507">
        <v>7445910143570.4404</v>
      </c>
      <c r="D13" s="507">
        <v>7327094830178.29</v>
      </c>
      <c r="E13" s="507">
        <v>7327094830178.29</v>
      </c>
      <c r="F13" s="507">
        <v>7327094830178.29</v>
      </c>
      <c r="G13" s="876">
        <v>0.9840428757396773</v>
      </c>
      <c r="H13" s="876">
        <v>0.9840428757396773</v>
      </c>
    </row>
    <row r="14" spans="1:8" x14ac:dyDescent="0.25">
      <c r="A14" s="505">
        <v>6303048201002</v>
      </c>
      <c r="B14" s="506" t="s">
        <v>612</v>
      </c>
      <c r="C14" s="507">
        <v>1433082741.54</v>
      </c>
      <c r="D14" s="507">
        <v>1432335724</v>
      </c>
      <c r="E14" s="507">
        <v>1432335724</v>
      </c>
      <c r="F14" s="507">
        <v>1432335724</v>
      </c>
      <c r="G14" s="876">
        <v>0.99947873383835661</v>
      </c>
      <c r="H14" s="876">
        <v>0.99947873383835661</v>
      </c>
    </row>
    <row r="15" spans="1:8" x14ac:dyDescent="0.25">
      <c r="A15" s="505">
        <v>6303048301</v>
      </c>
      <c r="B15" s="506" t="s">
        <v>613</v>
      </c>
      <c r="C15" s="507">
        <v>429732451003.07001</v>
      </c>
      <c r="D15" s="507">
        <v>358798278061</v>
      </c>
      <c r="E15" s="507">
        <v>358798278061</v>
      </c>
      <c r="F15" s="507">
        <v>358798278061</v>
      </c>
      <c r="G15" s="876">
        <v>0.8349341019592601</v>
      </c>
      <c r="H15" s="876">
        <v>0.8349341019592601</v>
      </c>
    </row>
    <row r="16" spans="1:8" x14ac:dyDescent="0.25">
      <c r="A16" s="505">
        <v>6303048401</v>
      </c>
      <c r="B16" s="506" t="s">
        <v>614</v>
      </c>
      <c r="C16" s="507">
        <v>2000000000</v>
      </c>
      <c r="D16" s="508">
        <v>0</v>
      </c>
      <c r="E16" s="508">
        <v>0</v>
      </c>
      <c r="F16" s="508">
        <v>0</v>
      </c>
      <c r="G16" s="876">
        <v>0</v>
      </c>
      <c r="H16" s="876">
        <v>0</v>
      </c>
    </row>
    <row r="17" spans="1:8" x14ac:dyDescent="0.25">
      <c r="A17" s="505">
        <v>6303048501</v>
      </c>
      <c r="B17" s="506" t="s">
        <v>615</v>
      </c>
      <c r="C17" s="507">
        <v>83121153442.240005</v>
      </c>
      <c r="D17" s="507">
        <v>17188217633.25</v>
      </c>
      <c r="E17" s="507">
        <v>17188217633.25</v>
      </c>
      <c r="F17" s="507">
        <v>17188217633.25</v>
      </c>
      <c r="G17" s="876">
        <v>0.2067851193281853</v>
      </c>
      <c r="H17" s="876">
        <v>0.2067851193281853</v>
      </c>
    </row>
    <row r="18" spans="1:8" x14ac:dyDescent="0.25">
      <c r="A18" s="505">
        <v>6303048501001</v>
      </c>
      <c r="B18" s="506" t="s">
        <v>616</v>
      </c>
      <c r="C18" s="507">
        <v>83065245683.029999</v>
      </c>
      <c r="D18" s="507">
        <v>17173511239.709999</v>
      </c>
      <c r="E18" s="507">
        <v>17173511239.709999</v>
      </c>
      <c r="F18" s="507">
        <v>17173511239.709999</v>
      </c>
      <c r="G18" s="876">
        <v>0.20674725149483908</v>
      </c>
      <c r="H18" s="876">
        <v>0.20674725149483908</v>
      </c>
    </row>
    <row r="19" spans="1:8" ht="30" x14ac:dyDescent="0.25">
      <c r="A19" s="505">
        <v>6303048501002</v>
      </c>
      <c r="B19" s="506" t="s">
        <v>617</v>
      </c>
      <c r="C19" s="507">
        <v>55907759.210000001</v>
      </c>
      <c r="D19" s="507">
        <v>14706393.539999999</v>
      </c>
      <c r="E19" s="507">
        <v>14706393.539999999</v>
      </c>
      <c r="F19" s="507">
        <v>14706393.539999999</v>
      </c>
      <c r="G19" s="876">
        <v>0.26304745079766179</v>
      </c>
      <c r="H19" s="876">
        <v>0.26304745079766179</v>
      </c>
    </row>
    <row r="20" spans="1:8" ht="30" x14ac:dyDescent="0.25">
      <c r="A20" s="505">
        <v>6303048616</v>
      </c>
      <c r="B20" s="506" t="s">
        <v>618</v>
      </c>
      <c r="C20" s="507">
        <v>2383500000000</v>
      </c>
      <c r="D20" s="507">
        <v>2358142259529.1899</v>
      </c>
      <c r="E20" s="507">
        <v>2358142259529.1899</v>
      </c>
      <c r="F20" s="507">
        <v>2357903195024.6099</v>
      </c>
      <c r="G20" s="876">
        <v>0.98936113259038805</v>
      </c>
      <c r="H20" s="876">
        <v>0.98926083281921962</v>
      </c>
    </row>
    <row r="21" spans="1:8" ht="30" x14ac:dyDescent="0.25">
      <c r="A21" s="505">
        <v>6303048616001</v>
      </c>
      <c r="B21" s="506" t="s">
        <v>619</v>
      </c>
      <c r="C21" s="507">
        <v>2251100000000</v>
      </c>
      <c r="D21" s="507">
        <v>2250425231248.7598</v>
      </c>
      <c r="E21" s="507">
        <v>2250425231248.7598</v>
      </c>
      <c r="F21" s="507">
        <v>2250415399944.0098</v>
      </c>
      <c r="G21" s="876">
        <v>0.99970024932200252</v>
      </c>
      <c r="H21" s="876">
        <v>0.99969588198836556</v>
      </c>
    </row>
    <row r="22" spans="1:8" x14ac:dyDescent="0.25">
      <c r="A22" s="505">
        <v>6303048616002</v>
      </c>
      <c r="B22" s="506" t="s">
        <v>620</v>
      </c>
      <c r="C22" s="508" t="s">
        <v>621</v>
      </c>
      <c r="D22" s="508">
        <v>0</v>
      </c>
      <c r="E22" s="508">
        <v>0</v>
      </c>
      <c r="F22" s="507">
        <v>34861328042.980003</v>
      </c>
      <c r="G22" s="876" t="e">
        <v>#VALUE!</v>
      </c>
      <c r="H22" s="876" t="e">
        <v>#VALUE!</v>
      </c>
    </row>
    <row r="23" spans="1:8" ht="30" x14ac:dyDescent="0.25">
      <c r="A23" s="505">
        <v>6303048616003</v>
      </c>
      <c r="B23" s="506" t="s">
        <v>622</v>
      </c>
      <c r="C23" s="507">
        <v>72000000000</v>
      </c>
      <c r="D23" s="507">
        <v>70337229965.940002</v>
      </c>
      <c r="E23" s="507">
        <v>70337229965.940002</v>
      </c>
      <c r="F23" s="507">
        <v>70337229965.940002</v>
      </c>
      <c r="G23" s="876">
        <v>0.97690597174916671</v>
      </c>
      <c r="H23" s="876">
        <v>0.97690597174916671</v>
      </c>
    </row>
    <row r="24" spans="1:8" x14ac:dyDescent="0.25">
      <c r="A24" s="505">
        <v>6303048616004</v>
      </c>
      <c r="B24" s="506" t="s">
        <v>514</v>
      </c>
      <c r="C24" s="507">
        <v>11000000000</v>
      </c>
      <c r="D24" s="507">
        <v>2518470271.5100002</v>
      </c>
      <c r="E24" s="507">
        <v>2518470271.5100002</v>
      </c>
      <c r="F24" s="507">
        <v>2289237071.6799998</v>
      </c>
      <c r="G24" s="876">
        <v>0.22895184286454548</v>
      </c>
      <c r="H24" s="876">
        <v>0.20811246106181816</v>
      </c>
    </row>
    <row r="25" spans="1:8" x14ac:dyDescent="0.25">
      <c r="A25" s="505">
        <v>6303048716</v>
      </c>
      <c r="B25" s="506" t="s">
        <v>623</v>
      </c>
      <c r="C25" s="507">
        <v>75877440222.380005</v>
      </c>
      <c r="D25" s="507">
        <v>65587420996.32</v>
      </c>
      <c r="E25" s="507">
        <v>65587420996.32</v>
      </c>
      <c r="F25" s="507">
        <v>60255576977.07</v>
      </c>
      <c r="G25" s="876">
        <v>0.86438631567034641</v>
      </c>
      <c r="H25" s="876">
        <v>0.79411715525028548</v>
      </c>
    </row>
    <row r="26" spans="1:8" x14ac:dyDescent="0.25">
      <c r="A26" s="505">
        <v>6303048716001</v>
      </c>
      <c r="B26" s="506" t="s">
        <v>624</v>
      </c>
      <c r="C26" s="507">
        <v>1886453516</v>
      </c>
      <c r="D26" s="507">
        <v>1571308918.0599999</v>
      </c>
      <c r="E26" s="507">
        <v>1571308918.0599999</v>
      </c>
      <c r="F26" s="507">
        <v>1501722332.45</v>
      </c>
      <c r="G26" s="876">
        <v>0.83294335361720084</v>
      </c>
      <c r="H26" s="876">
        <v>0.79605583689876624</v>
      </c>
    </row>
    <row r="27" spans="1:8" x14ac:dyDescent="0.25">
      <c r="A27" s="505">
        <v>6303048716002</v>
      </c>
      <c r="B27" s="506" t="s">
        <v>625</v>
      </c>
      <c r="C27" s="507">
        <v>2067597.17</v>
      </c>
      <c r="D27" s="507">
        <v>2030782</v>
      </c>
      <c r="E27" s="507">
        <v>2030782</v>
      </c>
      <c r="F27" s="507">
        <v>2030782</v>
      </c>
      <c r="G27" s="876">
        <v>0.982194224999834</v>
      </c>
      <c r="H27" s="876">
        <v>0.982194224999834</v>
      </c>
    </row>
    <row r="28" spans="1:8" x14ac:dyDescent="0.25">
      <c r="A28" s="505">
        <v>6303048716004</v>
      </c>
      <c r="B28" s="506" t="s">
        <v>626</v>
      </c>
      <c r="C28" s="507">
        <v>2656806722.2600002</v>
      </c>
      <c r="D28" s="507">
        <v>2049812983.24</v>
      </c>
      <c r="E28" s="507">
        <v>2049812983.24</v>
      </c>
      <c r="F28" s="507">
        <v>1298214889.3599999</v>
      </c>
      <c r="G28" s="876">
        <v>0.77153259439826172</v>
      </c>
      <c r="H28" s="876">
        <v>0.48863730977603048</v>
      </c>
    </row>
    <row r="29" spans="1:8" x14ac:dyDescent="0.25">
      <c r="A29" s="505">
        <v>6303048716005</v>
      </c>
      <c r="B29" s="506" t="s">
        <v>627</v>
      </c>
      <c r="C29" s="507">
        <v>70871796998.289993</v>
      </c>
      <c r="D29" s="507">
        <v>61946495960.019997</v>
      </c>
      <c r="E29" s="507">
        <v>61946495960.019997</v>
      </c>
      <c r="F29" s="507">
        <v>57437001323.260002</v>
      </c>
      <c r="G29" s="876">
        <v>0.87406413529368598</v>
      </c>
      <c r="H29" s="876">
        <v>0.81043523313859045</v>
      </c>
    </row>
    <row r="30" spans="1:8" ht="30" x14ac:dyDescent="0.25">
      <c r="A30" s="505">
        <v>6303048716006</v>
      </c>
      <c r="B30" s="506" t="s">
        <v>628</v>
      </c>
      <c r="C30" s="507">
        <v>19404604.66</v>
      </c>
      <c r="D30" s="507">
        <v>17772353</v>
      </c>
      <c r="E30" s="507">
        <v>17772353</v>
      </c>
      <c r="F30" s="507">
        <v>16607650</v>
      </c>
      <c r="G30" s="876">
        <v>0.9158832819014</v>
      </c>
      <c r="H30" s="876">
        <v>0.85586129122405941</v>
      </c>
    </row>
    <row r="31" spans="1:8" ht="30" x14ac:dyDescent="0.25">
      <c r="A31" s="505">
        <v>6303048716007</v>
      </c>
      <c r="B31" s="506" t="s">
        <v>629</v>
      </c>
      <c r="C31" s="507">
        <v>440910784</v>
      </c>
      <c r="D31" s="508">
        <v>0</v>
      </c>
      <c r="E31" s="508">
        <v>0</v>
      </c>
      <c r="F31" s="508">
        <v>0</v>
      </c>
      <c r="G31" s="876">
        <v>0</v>
      </c>
      <c r="H31" s="876">
        <v>0</v>
      </c>
    </row>
    <row r="32" spans="1:8" x14ac:dyDescent="0.25">
      <c r="A32" s="505">
        <v>6303048716008</v>
      </c>
      <c r="B32" s="506" t="s">
        <v>608</v>
      </c>
      <c r="C32" s="508">
        <v>0</v>
      </c>
      <c r="D32" s="508">
        <v>0</v>
      </c>
      <c r="E32" s="508">
        <v>0</v>
      </c>
      <c r="F32" s="508">
        <v>0</v>
      </c>
      <c r="G32" s="876">
        <v>0</v>
      </c>
      <c r="H32" s="876">
        <v>0</v>
      </c>
    </row>
    <row r="33" spans="1:8" ht="30" x14ac:dyDescent="0.25">
      <c r="A33" s="505">
        <v>6303048801</v>
      </c>
      <c r="B33" s="506" t="s">
        <v>630</v>
      </c>
      <c r="C33" s="507">
        <v>5000000000</v>
      </c>
      <c r="D33" s="507">
        <v>2169451687</v>
      </c>
      <c r="E33" s="507">
        <v>2169451687</v>
      </c>
      <c r="F33" s="507">
        <v>2169451687</v>
      </c>
      <c r="G33" s="876">
        <v>0.43389033739999999</v>
      </c>
      <c r="H33" s="876">
        <v>0.43389033739999999</v>
      </c>
    </row>
    <row r="34" spans="1:8" x14ac:dyDescent="0.25">
      <c r="A34" s="505">
        <v>6303048901</v>
      </c>
      <c r="B34" s="506" t="s">
        <v>631</v>
      </c>
      <c r="C34" s="507">
        <v>488737321073.77002</v>
      </c>
      <c r="D34" s="507">
        <v>458884288265</v>
      </c>
      <c r="E34" s="507">
        <v>458884288265</v>
      </c>
      <c r="F34" s="507">
        <v>458884288265</v>
      </c>
      <c r="G34" s="876">
        <v>0.93891804140681945</v>
      </c>
      <c r="H34" s="876">
        <v>0.93891804140681945</v>
      </c>
    </row>
    <row r="35" spans="1:8" s="504" customFormat="1" x14ac:dyDescent="0.25">
      <c r="A35" s="502" t="s">
        <v>97</v>
      </c>
      <c r="B35" s="503"/>
      <c r="C35" s="510">
        <v>18374077044047</v>
      </c>
      <c r="D35" s="510">
        <v>17939002211509.047</v>
      </c>
      <c r="E35" s="510">
        <v>17939002211509.047</v>
      </c>
      <c r="F35" s="510">
        <v>17933431302985.219</v>
      </c>
      <c r="G35" s="877">
        <v>0.97632126873665681</v>
      </c>
      <c r="H35" s="877">
        <v>0.97601807481238656</v>
      </c>
    </row>
    <row r="36" spans="1:8" s="504" customFormat="1" x14ac:dyDescent="0.25">
      <c r="A36" s="502" t="s">
        <v>31</v>
      </c>
      <c r="B36" s="503"/>
      <c r="G36" s="873"/>
      <c r="H36" s="873"/>
    </row>
    <row r="37" spans="1:8" ht="30" x14ac:dyDescent="0.25">
      <c r="A37" s="505">
        <v>63030471016</v>
      </c>
      <c r="B37" s="506" t="s">
        <v>632</v>
      </c>
      <c r="C37" s="507">
        <v>191118843000</v>
      </c>
      <c r="D37" s="507">
        <v>191118843000</v>
      </c>
      <c r="E37" s="507">
        <v>191118843000</v>
      </c>
      <c r="F37" s="507">
        <v>191118843000</v>
      </c>
      <c r="G37" s="876">
        <v>1</v>
      </c>
      <c r="H37" s="876">
        <v>1</v>
      </c>
    </row>
    <row r="38" spans="1:8" ht="30" x14ac:dyDescent="0.25">
      <c r="A38" s="505">
        <v>63030471116</v>
      </c>
      <c r="B38" s="506" t="s">
        <v>633</v>
      </c>
      <c r="C38" s="507">
        <v>158007000000</v>
      </c>
      <c r="D38" s="507">
        <v>158007000000</v>
      </c>
      <c r="E38" s="507">
        <v>158007000000</v>
      </c>
      <c r="F38" s="507">
        <v>158007000000</v>
      </c>
      <c r="G38" s="876">
        <v>1</v>
      </c>
      <c r="H38" s="876">
        <v>1</v>
      </c>
    </row>
    <row r="39" spans="1:8" x14ac:dyDescent="0.25">
      <c r="A39" s="505">
        <v>6303047116</v>
      </c>
      <c r="B39" s="506" t="s">
        <v>634</v>
      </c>
      <c r="C39" s="507">
        <v>3321345842287.6802</v>
      </c>
      <c r="D39" s="507">
        <v>3321280072887.9902</v>
      </c>
      <c r="E39" s="507">
        <v>3321280072887.9902</v>
      </c>
      <c r="F39" s="507">
        <v>3321280072887.9902</v>
      </c>
      <c r="G39" s="876">
        <v>0.99998019796708537</v>
      </c>
      <c r="H39" s="876">
        <v>0.99998019796708537</v>
      </c>
    </row>
    <row r="40" spans="1:8" x14ac:dyDescent="0.25">
      <c r="A40" s="505">
        <v>63030471216</v>
      </c>
      <c r="B40" s="506" t="s">
        <v>635</v>
      </c>
      <c r="C40" s="507">
        <v>39329961533</v>
      </c>
      <c r="D40" s="507">
        <v>4419587580</v>
      </c>
      <c r="E40" s="507">
        <v>4419587580</v>
      </c>
      <c r="F40" s="507">
        <v>3983385622</v>
      </c>
      <c r="G40" s="876">
        <v>0.11237202905199191</v>
      </c>
      <c r="H40" s="876">
        <v>0.10128119801637031</v>
      </c>
    </row>
    <row r="41" spans="1:8" ht="30" x14ac:dyDescent="0.25">
      <c r="A41" s="505">
        <v>63030471316</v>
      </c>
      <c r="B41" s="506" t="s">
        <v>636</v>
      </c>
      <c r="C41" s="507">
        <v>8510000000</v>
      </c>
      <c r="D41" s="508">
        <v>0</v>
      </c>
      <c r="E41" s="508">
        <v>0</v>
      </c>
      <c r="F41" s="508">
        <v>0</v>
      </c>
      <c r="G41" s="876">
        <v>0</v>
      </c>
      <c r="H41" s="876">
        <v>0</v>
      </c>
    </row>
    <row r="42" spans="1:8" x14ac:dyDescent="0.25">
      <c r="A42" s="505">
        <v>63030471416</v>
      </c>
      <c r="B42" s="506" t="s">
        <v>637</v>
      </c>
      <c r="C42" s="507">
        <v>1750000000</v>
      </c>
      <c r="D42" s="508">
        <v>0</v>
      </c>
      <c r="E42" s="508">
        <v>0</v>
      </c>
      <c r="F42" s="508">
        <v>0</v>
      </c>
      <c r="G42" s="876">
        <v>0</v>
      </c>
      <c r="H42" s="876">
        <v>0</v>
      </c>
    </row>
    <row r="43" spans="1:8" ht="30" x14ac:dyDescent="0.25">
      <c r="A43" s="505">
        <v>63030471516</v>
      </c>
      <c r="B43" s="506" t="s">
        <v>606</v>
      </c>
      <c r="C43" s="507">
        <v>1670499271</v>
      </c>
      <c r="D43" s="507">
        <v>1614454070</v>
      </c>
      <c r="E43" s="507">
        <v>1614454070</v>
      </c>
      <c r="F43" s="507">
        <v>1614454070</v>
      </c>
      <c r="G43" s="876">
        <v>0.96645002965703175</v>
      </c>
      <c r="H43" s="876">
        <v>0.96645002965703175</v>
      </c>
    </row>
    <row r="44" spans="1:8" ht="45" x14ac:dyDescent="0.25">
      <c r="A44" s="505">
        <v>63030471616</v>
      </c>
      <c r="B44" s="506" t="s">
        <v>638</v>
      </c>
      <c r="C44" s="507">
        <v>123119000000</v>
      </c>
      <c r="D44" s="507">
        <v>123119000000</v>
      </c>
      <c r="E44" s="507">
        <v>123119000000</v>
      </c>
      <c r="F44" s="507">
        <v>123119000000</v>
      </c>
      <c r="G44" s="876">
        <v>1</v>
      </c>
      <c r="H44" s="876">
        <v>1</v>
      </c>
    </row>
    <row r="45" spans="1:8" ht="30" x14ac:dyDescent="0.25">
      <c r="A45" s="505">
        <v>63030471716</v>
      </c>
      <c r="B45" s="506" t="s">
        <v>639</v>
      </c>
      <c r="C45" s="507">
        <v>58144524298</v>
      </c>
      <c r="D45" s="507">
        <v>31564993550</v>
      </c>
      <c r="E45" s="507">
        <v>31564993550</v>
      </c>
      <c r="F45" s="507">
        <v>31564993550</v>
      </c>
      <c r="G45" s="876">
        <v>0.54287130097108294</v>
      </c>
      <c r="H45" s="876">
        <v>0.54287130097108294</v>
      </c>
    </row>
    <row r="46" spans="1:8" ht="45" x14ac:dyDescent="0.25">
      <c r="A46" s="505">
        <v>63030471816</v>
      </c>
      <c r="B46" s="506" t="s">
        <v>640</v>
      </c>
      <c r="C46" s="507">
        <v>60000000000</v>
      </c>
      <c r="D46" s="507">
        <v>47678169687.860001</v>
      </c>
      <c r="E46" s="507">
        <v>47678169687.860001</v>
      </c>
      <c r="F46" s="507">
        <v>47678169687.860001</v>
      </c>
      <c r="G46" s="876">
        <v>0.79463616146433336</v>
      </c>
      <c r="H46" s="876">
        <v>0.79463616146433336</v>
      </c>
    </row>
    <row r="47" spans="1:8" ht="30" x14ac:dyDescent="0.25">
      <c r="A47" s="505">
        <v>63030471916</v>
      </c>
      <c r="B47" s="506" t="s">
        <v>641</v>
      </c>
      <c r="C47" s="507">
        <v>19288775250</v>
      </c>
      <c r="D47" s="507">
        <v>19288775250</v>
      </c>
      <c r="E47" s="507">
        <v>19288775250</v>
      </c>
      <c r="F47" s="507">
        <v>19288775250</v>
      </c>
      <c r="G47" s="876">
        <v>1</v>
      </c>
      <c r="H47" s="876">
        <v>1</v>
      </c>
    </row>
    <row r="48" spans="1:8" x14ac:dyDescent="0.25">
      <c r="A48" s="505">
        <v>63030472016</v>
      </c>
      <c r="B48" s="506" t="s">
        <v>642</v>
      </c>
      <c r="C48" s="507">
        <v>2347851275</v>
      </c>
      <c r="D48" s="507">
        <v>97927058</v>
      </c>
      <c r="E48" s="507">
        <v>97927058</v>
      </c>
      <c r="F48" s="507">
        <v>97927058</v>
      </c>
      <c r="G48" s="876">
        <v>4.1709225385240807E-2</v>
      </c>
      <c r="H48" s="876">
        <v>4.1709225385240807E-2</v>
      </c>
    </row>
    <row r="49" spans="1:8" x14ac:dyDescent="0.25">
      <c r="A49" s="505">
        <v>63030472116</v>
      </c>
      <c r="B49" s="506" t="s">
        <v>643</v>
      </c>
      <c r="C49" s="507">
        <v>3193523725</v>
      </c>
      <c r="D49" s="507">
        <v>185040858</v>
      </c>
      <c r="E49" s="507">
        <v>185040858</v>
      </c>
      <c r="F49" s="507">
        <v>185040858</v>
      </c>
      <c r="G49" s="876">
        <v>5.7942534308242852E-2</v>
      </c>
      <c r="H49" s="876">
        <v>5.7942534308242852E-2</v>
      </c>
    </row>
    <row r="50" spans="1:8" x14ac:dyDescent="0.25">
      <c r="A50" s="505">
        <v>6303047216</v>
      </c>
      <c r="B50" s="506" t="s">
        <v>644</v>
      </c>
      <c r="C50" s="507">
        <v>592719120.54999995</v>
      </c>
      <c r="D50" s="508">
        <v>0</v>
      </c>
      <c r="E50" s="508">
        <v>0</v>
      </c>
      <c r="F50" s="508">
        <v>0</v>
      </c>
      <c r="G50" s="876">
        <v>0</v>
      </c>
      <c r="H50" s="876">
        <v>0</v>
      </c>
    </row>
    <row r="51" spans="1:8" ht="30" x14ac:dyDescent="0.25">
      <c r="A51" s="505">
        <v>63030472216</v>
      </c>
      <c r="B51" s="506" t="s">
        <v>645</v>
      </c>
      <c r="C51" s="507">
        <v>89320000</v>
      </c>
      <c r="D51" s="507">
        <v>4648559</v>
      </c>
      <c r="E51" s="507">
        <v>4648559</v>
      </c>
      <c r="F51" s="507">
        <v>4648559</v>
      </c>
      <c r="G51" s="876">
        <v>5.2043875951634573E-2</v>
      </c>
      <c r="H51" s="876">
        <v>5.2043875951634573E-2</v>
      </c>
    </row>
    <row r="52" spans="1:8" ht="30" x14ac:dyDescent="0.25">
      <c r="A52" s="505">
        <v>63030472316</v>
      </c>
      <c r="B52" s="506" t="s">
        <v>646</v>
      </c>
      <c r="C52" s="507">
        <v>52871330</v>
      </c>
      <c r="D52" s="508">
        <v>0</v>
      </c>
      <c r="E52" s="508">
        <v>0</v>
      </c>
      <c r="F52" s="508">
        <v>0</v>
      </c>
      <c r="G52" s="876">
        <v>0</v>
      </c>
      <c r="H52" s="876">
        <v>0</v>
      </c>
    </row>
    <row r="53" spans="1:8" ht="30" x14ac:dyDescent="0.25">
      <c r="A53" s="505">
        <v>63030472416</v>
      </c>
      <c r="B53" s="506" t="s">
        <v>647</v>
      </c>
      <c r="C53" s="507">
        <v>154545455</v>
      </c>
      <c r="D53" s="508">
        <v>0</v>
      </c>
      <c r="E53" s="508">
        <v>0</v>
      </c>
      <c r="F53" s="508">
        <v>0</v>
      </c>
      <c r="G53" s="876">
        <v>0</v>
      </c>
      <c r="H53" s="876">
        <v>0</v>
      </c>
    </row>
    <row r="54" spans="1:8" ht="30" x14ac:dyDescent="0.25">
      <c r="A54" s="505">
        <v>63030472516</v>
      </c>
      <c r="B54" s="506" t="s">
        <v>648</v>
      </c>
      <c r="C54" s="507">
        <v>53828725</v>
      </c>
      <c r="D54" s="508">
        <v>0</v>
      </c>
      <c r="E54" s="508">
        <v>0</v>
      </c>
      <c r="F54" s="508">
        <v>0</v>
      </c>
      <c r="G54" s="876">
        <v>0</v>
      </c>
      <c r="H54" s="876">
        <v>0</v>
      </c>
    </row>
    <row r="55" spans="1:8" ht="30" x14ac:dyDescent="0.25">
      <c r="A55" s="505">
        <v>63030472616</v>
      </c>
      <c r="B55" s="506" t="s">
        <v>649</v>
      </c>
      <c r="C55" s="507">
        <v>84950775</v>
      </c>
      <c r="D55" s="508">
        <v>0</v>
      </c>
      <c r="E55" s="508">
        <v>0</v>
      </c>
      <c r="F55" s="508">
        <v>0</v>
      </c>
      <c r="G55" s="876">
        <v>0</v>
      </c>
      <c r="H55" s="876">
        <v>0</v>
      </c>
    </row>
    <row r="56" spans="1:8" ht="30" x14ac:dyDescent="0.25">
      <c r="A56" s="505">
        <v>6303047316</v>
      </c>
      <c r="B56" s="506" t="s">
        <v>650</v>
      </c>
      <c r="C56" s="507">
        <v>71573825745.720001</v>
      </c>
      <c r="D56" s="507">
        <v>13315228748.84</v>
      </c>
      <c r="E56" s="507">
        <v>13315228748.84</v>
      </c>
      <c r="F56" s="507">
        <v>13315228748.84</v>
      </c>
      <c r="G56" s="876">
        <v>0.18603488929242026</v>
      </c>
      <c r="H56" s="876">
        <v>0.18603488929242026</v>
      </c>
    </row>
    <row r="57" spans="1:8" ht="30" x14ac:dyDescent="0.25">
      <c r="A57" s="505">
        <v>6303047316001</v>
      </c>
      <c r="B57" s="506" t="s">
        <v>651</v>
      </c>
      <c r="C57" s="507">
        <v>69904220702.130005</v>
      </c>
      <c r="D57" s="507">
        <v>12963997630.43</v>
      </c>
      <c r="E57" s="507">
        <v>12963997630.43</v>
      </c>
      <c r="F57" s="507">
        <v>12963997630.43</v>
      </c>
      <c r="G57" s="876">
        <v>0.18545371796176799</v>
      </c>
      <c r="H57" s="876">
        <v>0.18545371796176799</v>
      </c>
    </row>
    <row r="58" spans="1:8" ht="30" x14ac:dyDescent="0.25">
      <c r="A58" s="505">
        <v>6303047316002</v>
      </c>
      <c r="B58" s="506" t="s">
        <v>652</v>
      </c>
      <c r="C58" s="507">
        <v>1669605043.5899999</v>
      </c>
      <c r="D58" s="507">
        <v>351231118.41000003</v>
      </c>
      <c r="E58" s="507">
        <v>351231118.41000003</v>
      </c>
      <c r="F58" s="507">
        <v>351231118.41000003</v>
      </c>
      <c r="G58" s="876">
        <v>0.21036778713532134</v>
      </c>
      <c r="H58" s="876">
        <v>0.21036778713532134</v>
      </c>
    </row>
    <row r="59" spans="1:8" ht="30" x14ac:dyDescent="0.25">
      <c r="A59" s="505">
        <v>6303047416</v>
      </c>
      <c r="B59" s="506" t="s">
        <v>653</v>
      </c>
      <c r="C59" s="507">
        <v>2776686766.1399999</v>
      </c>
      <c r="D59" s="507">
        <v>42349395.619999997</v>
      </c>
      <c r="E59" s="507">
        <v>42349395.619999997</v>
      </c>
      <c r="F59" s="507">
        <v>42349395.619999997</v>
      </c>
      <c r="G59" s="876">
        <v>1.5251772773373298E-2</v>
      </c>
      <c r="H59" s="876">
        <v>1.5251772773373298E-2</v>
      </c>
    </row>
    <row r="60" spans="1:8" ht="30" x14ac:dyDescent="0.25">
      <c r="A60" s="505">
        <v>6303047416001</v>
      </c>
      <c r="B60" s="506" t="s">
        <v>654</v>
      </c>
      <c r="C60" s="507">
        <v>2723752240.0300002</v>
      </c>
      <c r="D60" s="507">
        <v>41357125.630000003</v>
      </c>
      <c r="E60" s="507">
        <v>41357125.630000003</v>
      </c>
      <c r="F60" s="507">
        <v>41357125.630000003</v>
      </c>
      <c r="G60" s="876">
        <v>1.5183879437413325E-2</v>
      </c>
      <c r="H60" s="876">
        <v>1.5183879437413325E-2</v>
      </c>
    </row>
    <row r="61" spans="1:8" ht="30" x14ac:dyDescent="0.25">
      <c r="A61" s="505">
        <v>6303047416002</v>
      </c>
      <c r="B61" s="506" t="s">
        <v>655</v>
      </c>
      <c r="C61" s="507">
        <v>52934526.109999999</v>
      </c>
      <c r="D61" s="507">
        <v>992269.99</v>
      </c>
      <c r="E61" s="507">
        <v>992269.99</v>
      </c>
      <c r="F61" s="507">
        <v>992269.99</v>
      </c>
      <c r="G61" s="876">
        <v>1.8745232326025256E-2</v>
      </c>
      <c r="H61" s="876">
        <v>1.8745232326025256E-2</v>
      </c>
    </row>
    <row r="62" spans="1:8" ht="30" x14ac:dyDescent="0.25">
      <c r="A62" s="505">
        <v>6303047516</v>
      </c>
      <c r="B62" s="506" t="s">
        <v>618</v>
      </c>
      <c r="C62" s="507">
        <v>18000000000</v>
      </c>
      <c r="D62" s="507">
        <v>17861668525.41</v>
      </c>
      <c r="E62" s="507">
        <v>17861668525.41</v>
      </c>
      <c r="F62" s="507">
        <v>17861411322.41</v>
      </c>
      <c r="G62" s="876">
        <v>0.99231491807833327</v>
      </c>
      <c r="H62" s="876">
        <v>0.99230062902277782</v>
      </c>
    </row>
    <row r="63" spans="1:8" ht="45" x14ac:dyDescent="0.25">
      <c r="A63" s="505">
        <v>6303047616</v>
      </c>
      <c r="B63" s="506" t="s">
        <v>656</v>
      </c>
      <c r="C63" s="507">
        <v>3000000000</v>
      </c>
      <c r="D63" s="508">
        <v>0</v>
      </c>
      <c r="E63" s="508">
        <v>0</v>
      </c>
      <c r="F63" s="508">
        <v>0</v>
      </c>
      <c r="G63" s="876">
        <v>0</v>
      </c>
      <c r="H63" s="876">
        <v>0</v>
      </c>
    </row>
    <row r="64" spans="1:8" x14ac:dyDescent="0.25">
      <c r="A64" s="505">
        <v>6303047716</v>
      </c>
      <c r="B64" s="506" t="s">
        <v>623</v>
      </c>
      <c r="C64" s="507">
        <v>15603162540.92</v>
      </c>
      <c r="D64" s="507">
        <v>12799125032.030001</v>
      </c>
      <c r="E64" s="507">
        <v>12799125032.030001</v>
      </c>
      <c r="F64" s="507">
        <v>10808514723.85</v>
      </c>
      <c r="G64" s="876">
        <v>0.8202904378175716</v>
      </c>
      <c r="H64" s="876">
        <v>0.69271307630771528</v>
      </c>
    </row>
    <row r="65" spans="1:8" x14ac:dyDescent="0.25">
      <c r="A65" s="505">
        <v>6303047716001</v>
      </c>
      <c r="B65" s="506" t="s">
        <v>624</v>
      </c>
      <c r="C65" s="507">
        <v>1431946072</v>
      </c>
      <c r="D65" s="507">
        <v>1199428291.28</v>
      </c>
      <c r="E65" s="507">
        <v>1199428291.28</v>
      </c>
      <c r="F65" s="507">
        <v>1153771125.0699999</v>
      </c>
      <c r="G65" s="876">
        <v>0.83762113303942909</v>
      </c>
      <c r="H65" s="876">
        <v>0.80573643632998482</v>
      </c>
    </row>
    <row r="66" spans="1:8" x14ac:dyDescent="0.25">
      <c r="A66" s="505">
        <v>6303047716002</v>
      </c>
      <c r="B66" s="506" t="s">
        <v>625</v>
      </c>
      <c r="C66" s="507">
        <v>3017574</v>
      </c>
      <c r="D66" s="507">
        <v>2963844</v>
      </c>
      <c r="E66" s="507">
        <v>2963844</v>
      </c>
      <c r="F66" s="507">
        <v>2963844</v>
      </c>
      <c r="G66" s="876">
        <v>0.98219430575687627</v>
      </c>
      <c r="H66" s="876">
        <v>0.98219430575687627</v>
      </c>
    </row>
    <row r="67" spans="1:8" x14ac:dyDescent="0.25">
      <c r="A67" s="505">
        <v>6303047716004</v>
      </c>
      <c r="B67" s="506" t="s">
        <v>626</v>
      </c>
      <c r="C67" s="507">
        <v>2292501702.3600001</v>
      </c>
      <c r="D67" s="507">
        <v>1556339487.27</v>
      </c>
      <c r="E67" s="507">
        <v>1556339487.27</v>
      </c>
      <c r="F67" s="507">
        <v>985681675.25999999</v>
      </c>
      <c r="G67" s="876">
        <v>0.67888258737947149</v>
      </c>
      <c r="H67" s="876">
        <v>0.42995897200220035</v>
      </c>
    </row>
    <row r="68" spans="1:8" x14ac:dyDescent="0.25">
      <c r="A68" s="505">
        <v>6303047716005</v>
      </c>
      <c r="B68" s="506" t="s">
        <v>627</v>
      </c>
      <c r="C68" s="507">
        <v>11544571298.76</v>
      </c>
      <c r="D68" s="507">
        <v>10024045344.48</v>
      </c>
      <c r="E68" s="507">
        <v>10024045344.48</v>
      </c>
      <c r="F68" s="507">
        <v>8650821541.2800007</v>
      </c>
      <c r="G68" s="876">
        <v>0.86829082562439364</v>
      </c>
      <c r="H68" s="876">
        <v>0.74934108139720901</v>
      </c>
    </row>
    <row r="69" spans="1:8" ht="30" x14ac:dyDescent="0.25">
      <c r="A69" s="505">
        <v>6303047716006</v>
      </c>
      <c r="B69" s="506" t="s">
        <v>657</v>
      </c>
      <c r="C69" s="507">
        <v>28043861.800000001</v>
      </c>
      <c r="D69" s="507">
        <v>16348065</v>
      </c>
      <c r="E69" s="507">
        <v>16348065</v>
      </c>
      <c r="F69" s="507">
        <v>15276538.24</v>
      </c>
      <c r="G69" s="876">
        <v>0.58294628309714458</v>
      </c>
      <c r="H69" s="876">
        <v>0.54473732430103472</v>
      </c>
    </row>
    <row r="70" spans="1:8" ht="30" x14ac:dyDescent="0.25">
      <c r="A70" s="505">
        <v>6303047716007</v>
      </c>
      <c r="B70" s="506" t="s">
        <v>629</v>
      </c>
      <c r="C70" s="507">
        <v>303082032</v>
      </c>
      <c r="D70" s="508">
        <v>0</v>
      </c>
      <c r="E70" s="508">
        <v>0</v>
      </c>
      <c r="F70" s="508">
        <v>0</v>
      </c>
      <c r="G70" s="876">
        <v>0</v>
      </c>
      <c r="H70" s="876">
        <v>0</v>
      </c>
    </row>
    <row r="71" spans="1:8" x14ac:dyDescent="0.25">
      <c r="A71" s="505">
        <v>6303047816</v>
      </c>
      <c r="B71" s="506" t="s">
        <v>658</v>
      </c>
      <c r="C71" s="507">
        <v>52965361336.989998</v>
      </c>
      <c r="D71" s="507">
        <v>52011169356</v>
      </c>
      <c r="E71" s="507">
        <v>52011169356</v>
      </c>
      <c r="F71" s="507">
        <v>52011169356</v>
      </c>
      <c r="G71" s="876">
        <v>0.98198460358046102</v>
      </c>
      <c r="H71" s="876">
        <v>0.98198460358046102</v>
      </c>
    </row>
    <row r="72" spans="1:8" ht="30" x14ac:dyDescent="0.25">
      <c r="A72" s="505">
        <v>6303047916</v>
      </c>
      <c r="B72" s="506" t="s">
        <v>659</v>
      </c>
      <c r="C72" s="507">
        <v>148100000000</v>
      </c>
      <c r="D72" s="507">
        <v>100157997226.42</v>
      </c>
      <c r="E72" s="507">
        <v>100157997226.42</v>
      </c>
      <c r="F72" s="507">
        <v>100157997226.42</v>
      </c>
      <c r="G72" s="876">
        <v>0.67628627431748822</v>
      </c>
      <c r="H72" s="876">
        <v>0.67628627431748822</v>
      </c>
    </row>
    <row r="73" spans="1:8" ht="30" x14ac:dyDescent="0.25">
      <c r="A73" s="505">
        <v>6303051111</v>
      </c>
      <c r="B73" s="506" t="s">
        <v>660</v>
      </c>
      <c r="C73" s="507">
        <v>349501000000</v>
      </c>
      <c r="D73" s="507">
        <v>349501000000</v>
      </c>
      <c r="E73" s="507">
        <v>349501000000</v>
      </c>
      <c r="F73" s="507">
        <v>349501000000</v>
      </c>
      <c r="G73" s="876">
        <v>1</v>
      </c>
      <c r="H73" s="876">
        <v>1</v>
      </c>
    </row>
    <row r="74" spans="1:8" ht="45" x14ac:dyDescent="0.25">
      <c r="A74" s="505">
        <v>6303054116</v>
      </c>
      <c r="B74" s="506" t="s">
        <v>661</v>
      </c>
      <c r="C74" s="507">
        <v>2142000000000</v>
      </c>
      <c r="D74" s="507">
        <v>2141999999999</v>
      </c>
      <c r="E74" s="507">
        <v>2141999999999</v>
      </c>
      <c r="F74" s="507">
        <v>2141999999999</v>
      </c>
      <c r="G74" s="876">
        <v>0.99999999999953315</v>
      </c>
      <c r="H74" s="876">
        <v>0.99999999999953315</v>
      </c>
    </row>
    <row r="75" spans="1:8" s="504" customFormat="1" x14ac:dyDescent="0.25">
      <c r="A75" s="502" t="s">
        <v>97</v>
      </c>
      <c r="B75" s="503"/>
      <c r="C75" s="510">
        <v>6792374092435</v>
      </c>
      <c r="D75" s="510">
        <v>6586067050784.1699</v>
      </c>
      <c r="E75" s="510">
        <v>6586067050784.1699</v>
      </c>
      <c r="F75" s="510">
        <v>6583639981314.9902</v>
      </c>
      <c r="G75" s="877">
        <v>0.96962666678200127</v>
      </c>
      <c r="H75" s="877">
        <v>0.96926934407919507</v>
      </c>
    </row>
    <row r="76" spans="1:8" s="504" customFormat="1" x14ac:dyDescent="0.25">
      <c r="A76" s="502" t="s">
        <v>15</v>
      </c>
      <c r="B76" s="503"/>
      <c r="G76" s="873"/>
      <c r="H76" s="873"/>
    </row>
    <row r="77" spans="1:8" x14ac:dyDescent="0.25">
      <c r="A77" s="505">
        <v>63015001916</v>
      </c>
      <c r="B77" s="506" t="s">
        <v>662</v>
      </c>
      <c r="C77" s="507">
        <v>6000000000</v>
      </c>
      <c r="D77" s="507">
        <v>1500000000</v>
      </c>
      <c r="E77" s="507">
        <v>1500000000</v>
      </c>
      <c r="F77" s="507">
        <v>1500000000</v>
      </c>
      <c r="G77" s="876">
        <v>0.25</v>
      </c>
      <c r="H77" s="876">
        <v>0.25</v>
      </c>
    </row>
    <row r="78" spans="1:8" ht="30" x14ac:dyDescent="0.25">
      <c r="A78" s="505">
        <v>63015001916001</v>
      </c>
      <c r="B78" s="506" t="s">
        <v>663</v>
      </c>
      <c r="C78" s="507">
        <v>4200000000</v>
      </c>
      <c r="D78" s="507">
        <v>1500000000</v>
      </c>
      <c r="E78" s="507">
        <v>1500000000</v>
      </c>
      <c r="F78" s="507">
        <v>1500000000</v>
      </c>
      <c r="G78" s="876">
        <v>0.35714285714285715</v>
      </c>
      <c r="H78" s="876">
        <v>0.35714285714285715</v>
      </c>
    </row>
    <row r="79" spans="1:8" ht="30" x14ac:dyDescent="0.25">
      <c r="A79" s="505">
        <v>63015001916002</v>
      </c>
      <c r="B79" s="506" t="s">
        <v>664</v>
      </c>
      <c r="C79" s="507">
        <v>1800000000</v>
      </c>
      <c r="D79" s="508">
        <v>0</v>
      </c>
      <c r="E79" s="508">
        <v>0</v>
      </c>
      <c r="F79" s="508">
        <v>0</v>
      </c>
      <c r="G79" s="876">
        <v>0</v>
      </c>
      <c r="H79" s="876">
        <v>0</v>
      </c>
    </row>
    <row r="80" spans="1:8" ht="30" x14ac:dyDescent="0.25">
      <c r="A80" s="505">
        <v>63030491001</v>
      </c>
      <c r="B80" s="506" t="s">
        <v>665</v>
      </c>
      <c r="C80" s="507">
        <v>7200000000</v>
      </c>
      <c r="D80" s="507">
        <v>466984856</v>
      </c>
      <c r="E80" s="507">
        <v>466984856</v>
      </c>
      <c r="F80" s="507">
        <v>466984856</v>
      </c>
      <c r="G80" s="876">
        <v>6.4859007777777783E-2</v>
      </c>
      <c r="H80" s="876">
        <v>6.4859007777777783E-2</v>
      </c>
    </row>
    <row r="81" spans="1:8" x14ac:dyDescent="0.25">
      <c r="A81" s="505">
        <v>63030491116</v>
      </c>
      <c r="B81" s="506" t="s">
        <v>666</v>
      </c>
      <c r="C81" s="507">
        <v>500000000</v>
      </c>
      <c r="D81" s="507">
        <v>440988490</v>
      </c>
      <c r="E81" s="507">
        <v>440988490</v>
      </c>
      <c r="F81" s="507">
        <v>440988490</v>
      </c>
      <c r="G81" s="876">
        <v>0.88197698000000002</v>
      </c>
      <c r="H81" s="876">
        <v>0.88197698000000002</v>
      </c>
    </row>
    <row r="82" spans="1:8" ht="30" x14ac:dyDescent="0.25">
      <c r="A82" s="505">
        <v>6303049201</v>
      </c>
      <c r="B82" s="506" t="s">
        <v>667</v>
      </c>
      <c r="C82" s="507">
        <v>241612035174.53</v>
      </c>
      <c r="D82" s="507">
        <v>235773655260.35999</v>
      </c>
      <c r="E82" s="507">
        <v>235773655260.35999</v>
      </c>
      <c r="F82" s="507">
        <v>235773655260.35999</v>
      </c>
      <c r="G82" s="876">
        <v>0.97583572395326823</v>
      </c>
      <c r="H82" s="876">
        <v>0.97583572395326823</v>
      </c>
    </row>
    <row r="83" spans="1:8" ht="30" x14ac:dyDescent="0.25">
      <c r="A83" s="505">
        <v>6303049301</v>
      </c>
      <c r="B83" s="506" t="s">
        <v>668</v>
      </c>
      <c r="C83" s="507">
        <v>201246927692.39001</v>
      </c>
      <c r="D83" s="507">
        <v>195085904239.39001</v>
      </c>
      <c r="E83" s="507">
        <v>195085904239.39001</v>
      </c>
      <c r="F83" s="507">
        <v>195085904239.39001</v>
      </c>
      <c r="G83" s="876">
        <v>0.96938575150614348</v>
      </c>
      <c r="H83" s="876">
        <v>0.96938575150614348</v>
      </c>
    </row>
    <row r="84" spans="1:8" x14ac:dyDescent="0.25">
      <c r="A84" s="505">
        <v>6303049416</v>
      </c>
      <c r="B84" s="506" t="s">
        <v>669</v>
      </c>
      <c r="C84" s="507">
        <v>150300000000</v>
      </c>
      <c r="D84" s="507">
        <v>55068319961</v>
      </c>
      <c r="E84" s="507">
        <v>55068319961</v>
      </c>
      <c r="F84" s="507">
        <v>50366051370</v>
      </c>
      <c r="G84" s="876">
        <v>0.36638935436460413</v>
      </c>
      <c r="H84" s="876">
        <v>0.33510346886227543</v>
      </c>
    </row>
    <row r="85" spans="1:8" x14ac:dyDescent="0.25">
      <c r="A85" s="505">
        <v>6303049501</v>
      </c>
      <c r="B85" s="506" t="s">
        <v>670</v>
      </c>
      <c r="C85" s="507">
        <v>1057473018.62</v>
      </c>
      <c r="D85" s="507">
        <v>313348428.69</v>
      </c>
      <c r="E85" s="507">
        <v>313348428.69</v>
      </c>
      <c r="F85" s="507">
        <v>313348428.69</v>
      </c>
      <c r="G85" s="876">
        <v>0.29631813121711514</v>
      </c>
      <c r="H85" s="876">
        <v>0.29631813121711514</v>
      </c>
    </row>
    <row r="86" spans="1:8" x14ac:dyDescent="0.25">
      <c r="A86" s="505">
        <v>6303049616</v>
      </c>
      <c r="B86" s="506" t="s">
        <v>623</v>
      </c>
      <c r="C86" s="507">
        <v>824244919.67999995</v>
      </c>
      <c r="D86" s="507">
        <v>620755176.69000006</v>
      </c>
      <c r="E86" s="507">
        <v>620755176.69000006</v>
      </c>
      <c r="F86" s="507">
        <v>552126124.72000003</v>
      </c>
      <c r="G86" s="876">
        <v>0.75311980925645061</v>
      </c>
      <c r="H86" s="876">
        <v>0.66985687328755905</v>
      </c>
    </row>
    <row r="87" spans="1:8" x14ac:dyDescent="0.25">
      <c r="A87" s="505">
        <v>6303049616001</v>
      </c>
      <c r="B87" s="506" t="s">
        <v>624</v>
      </c>
      <c r="C87" s="507">
        <v>45369316</v>
      </c>
      <c r="D87" s="507">
        <v>36650537.310000002</v>
      </c>
      <c r="E87" s="507">
        <v>36650537.310000002</v>
      </c>
      <c r="F87" s="507">
        <v>34788156.130000003</v>
      </c>
      <c r="G87" s="876">
        <v>0.80782653434757545</v>
      </c>
      <c r="H87" s="876">
        <v>0.76677717887569663</v>
      </c>
    </row>
    <row r="88" spans="1:8" x14ac:dyDescent="0.25">
      <c r="A88" s="505">
        <v>6303049616002</v>
      </c>
      <c r="B88" s="506" t="s">
        <v>625</v>
      </c>
      <c r="C88" s="507">
        <v>111762</v>
      </c>
      <c r="D88" s="507">
        <v>109772</v>
      </c>
      <c r="E88" s="507">
        <v>109772</v>
      </c>
      <c r="F88" s="507">
        <v>109772</v>
      </c>
      <c r="G88" s="876">
        <v>0.98219430575687627</v>
      </c>
      <c r="H88" s="876">
        <v>0.98219430575687627</v>
      </c>
    </row>
    <row r="89" spans="1:8" x14ac:dyDescent="0.25">
      <c r="A89" s="505">
        <v>6303049616004</v>
      </c>
      <c r="B89" s="506" t="s">
        <v>626</v>
      </c>
      <c r="C89" s="507">
        <v>143611174.47999999</v>
      </c>
      <c r="D89" s="507">
        <v>75918999.379999995</v>
      </c>
      <c r="E89" s="507">
        <v>75918999.379999995</v>
      </c>
      <c r="F89" s="507">
        <v>48082032.920000002</v>
      </c>
      <c r="G89" s="876">
        <v>0.52864270245608813</v>
      </c>
      <c r="H89" s="876">
        <v>0.33480704474494877</v>
      </c>
    </row>
    <row r="90" spans="1:8" x14ac:dyDescent="0.25">
      <c r="A90" s="505">
        <v>6303049616005</v>
      </c>
      <c r="B90" s="506" t="s">
        <v>627</v>
      </c>
      <c r="C90" s="507">
        <v>633950792.05999994</v>
      </c>
      <c r="D90" s="507">
        <v>507365465</v>
      </c>
      <c r="E90" s="507">
        <v>507365465</v>
      </c>
      <c r="F90" s="507">
        <v>468482348.79000002</v>
      </c>
      <c r="G90" s="876">
        <v>0.80032310291991982</v>
      </c>
      <c r="H90" s="876">
        <v>0.73898850613891298</v>
      </c>
    </row>
    <row r="91" spans="1:8" ht="30" x14ac:dyDescent="0.25">
      <c r="A91" s="505">
        <v>6303049616006</v>
      </c>
      <c r="B91" s="506" t="s">
        <v>657</v>
      </c>
      <c r="C91" s="507">
        <v>1201875.1399999999</v>
      </c>
      <c r="D91" s="507">
        <v>710403</v>
      </c>
      <c r="E91" s="507">
        <v>710403</v>
      </c>
      <c r="F91" s="507">
        <v>663814.88</v>
      </c>
      <c r="G91" s="876">
        <v>0.59107887030594553</v>
      </c>
      <c r="H91" s="876">
        <v>0.55231600846657003</v>
      </c>
    </row>
    <row r="92" spans="1:8" x14ac:dyDescent="0.25">
      <c r="A92" s="505">
        <v>6303049701</v>
      </c>
      <c r="B92" s="506" t="s">
        <v>671</v>
      </c>
      <c r="C92" s="507">
        <v>2179144375.7800002</v>
      </c>
      <c r="D92" s="507">
        <v>581050627.61000001</v>
      </c>
      <c r="E92" s="507">
        <v>581050627.61000001</v>
      </c>
      <c r="F92" s="507">
        <v>581050627.61000001</v>
      </c>
      <c r="G92" s="876">
        <v>0.26664163883222264</v>
      </c>
      <c r="H92" s="876">
        <v>0.26664163883222264</v>
      </c>
    </row>
    <row r="93" spans="1:8" ht="30" x14ac:dyDescent="0.25">
      <c r="A93" s="505">
        <v>6303049901</v>
      </c>
      <c r="B93" s="506" t="s">
        <v>672</v>
      </c>
      <c r="C93" s="507">
        <v>500000000</v>
      </c>
      <c r="D93" s="508">
        <v>0</v>
      </c>
      <c r="E93" s="508">
        <v>0</v>
      </c>
      <c r="F93" s="508">
        <v>0</v>
      </c>
      <c r="G93" s="876">
        <v>0</v>
      </c>
      <c r="H93" s="876">
        <v>0</v>
      </c>
    </row>
    <row r="94" spans="1:8" s="504" customFormat="1" x14ac:dyDescent="0.25">
      <c r="A94" s="502" t="s">
        <v>97</v>
      </c>
      <c r="B94" s="503"/>
      <c r="C94" s="510">
        <v>611419825181.00012</v>
      </c>
      <c r="D94" s="510">
        <v>489851007039.73999</v>
      </c>
      <c r="E94" s="510">
        <v>489851007039.73999</v>
      </c>
      <c r="F94" s="510">
        <v>485080109396.76996</v>
      </c>
      <c r="G94" s="877">
        <v>0.80116964950347858</v>
      </c>
      <c r="H94" s="877">
        <v>0.79336666790804578</v>
      </c>
    </row>
    <row r="95" spans="1:8" s="504" customFormat="1" x14ac:dyDescent="0.25">
      <c r="A95" s="502" t="s">
        <v>38</v>
      </c>
      <c r="B95" s="503"/>
      <c r="G95" s="873"/>
      <c r="H95" s="873"/>
    </row>
    <row r="96" spans="1:8" x14ac:dyDescent="0.25">
      <c r="A96" s="505">
        <v>320301716</v>
      </c>
      <c r="B96" s="506" t="s">
        <v>673</v>
      </c>
      <c r="C96" s="507">
        <v>60000000000</v>
      </c>
      <c r="D96" s="507">
        <v>60000000000</v>
      </c>
      <c r="E96" s="507">
        <v>60000000000</v>
      </c>
      <c r="F96" s="507">
        <v>60000000000</v>
      </c>
      <c r="G96" s="876">
        <v>1</v>
      </c>
      <c r="H96" s="876">
        <v>1</v>
      </c>
    </row>
    <row r="97" spans="1:8" x14ac:dyDescent="0.25">
      <c r="A97" s="505">
        <v>6303041116</v>
      </c>
      <c r="B97" s="506" t="s">
        <v>559</v>
      </c>
      <c r="C97" s="507">
        <v>146074685620.67001</v>
      </c>
      <c r="D97" s="507">
        <v>145784897096.67001</v>
      </c>
      <c r="E97" s="507">
        <v>145784897096.67001</v>
      </c>
      <c r="F97" s="507">
        <v>145540814014.67001</v>
      </c>
      <c r="G97" s="876">
        <v>0.99801616191903009</v>
      </c>
      <c r="H97" s="876">
        <v>0.99634521475277127</v>
      </c>
    </row>
    <row r="98" spans="1:8" x14ac:dyDescent="0.25">
      <c r="A98" s="505">
        <v>6303041216</v>
      </c>
      <c r="B98" s="506" t="s">
        <v>560</v>
      </c>
      <c r="C98" s="507">
        <v>3220518394.79</v>
      </c>
      <c r="D98" s="507">
        <v>2572362392</v>
      </c>
      <c r="E98" s="507">
        <v>2572362392</v>
      </c>
      <c r="F98" s="507">
        <v>2484131451</v>
      </c>
      <c r="G98" s="876">
        <v>0.79874171691161411</v>
      </c>
      <c r="H98" s="876">
        <v>0.77134521418002411</v>
      </c>
    </row>
    <row r="99" spans="1:8" x14ac:dyDescent="0.25">
      <c r="A99" s="505">
        <v>6303041316</v>
      </c>
      <c r="B99" s="506" t="s">
        <v>561</v>
      </c>
      <c r="C99" s="507">
        <v>2662011394.79</v>
      </c>
      <c r="D99" s="507">
        <v>2476264464</v>
      </c>
      <c r="E99" s="507">
        <v>2476264464</v>
      </c>
      <c r="F99" s="507">
        <v>2475872223</v>
      </c>
      <c r="G99" s="876">
        <v>0.93022308952037636</v>
      </c>
      <c r="H99" s="876">
        <v>0.93007574191669307</v>
      </c>
    </row>
    <row r="100" spans="1:8" x14ac:dyDescent="0.25">
      <c r="A100" s="505">
        <v>6303041416</v>
      </c>
      <c r="B100" s="506" t="s">
        <v>562</v>
      </c>
      <c r="C100" s="507">
        <v>2507000</v>
      </c>
      <c r="D100" s="507">
        <v>1881959</v>
      </c>
      <c r="E100" s="507">
        <v>1881959</v>
      </c>
      <c r="F100" s="507">
        <v>1881959</v>
      </c>
      <c r="G100" s="876">
        <v>0.75068169126445949</v>
      </c>
      <c r="H100" s="876">
        <v>0.75068169126445949</v>
      </c>
    </row>
    <row r="101" spans="1:8" ht="30" x14ac:dyDescent="0.25">
      <c r="A101" s="505">
        <v>6303041416001</v>
      </c>
      <c r="B101" s="506" t="s">
        <v>563</v>
      </c>
      <c r="C101" s="508">
        <v>0</v>
      </c>
      <c r="D101" s="508">
        <v>0</v>
      </c>
      <c r="E101" s="508">
        <v>0</v>
      </c>
      <c r="F101" s="508">
        <v>0</v>
      </c>
      <c r="G101" s="876">
        <v>0</v>
      </c>
      <c r="H101" s="876">
        <v>0</v>
      </c>
    </row>
    <row r="102" spans="1:8" ht="30" x14ac:dyDescent="0.25">
      <c r="A102" s="505">
        <v>6303041416002</v>
      </c>
      <c r="B102" s="506" t="s">
        <v>564</v>
      </c>
      <c r="C102" s="507">
        <v>2507000</v>
      </c>
      <c r="D102" s="507">
        <v>1881959</v>
      </c>
      <c r="E102" s="507">
        <v>1881959</v>
      </c>
      <c r="F102" s="507">
        <v>1881959</v>
      </c>
      <c r="G102" s="876">
        <v>0.75068169126445949</v>
      </c>
      <c r="H102" s="876">
        <v>0.75068169126445949</v>
      </c>
    </row>
    <row r="103" spans="1:8" ht="30" x14ac:dyDescent="0.25">
      <c r="A103" s="505">
        <v>6303041516</v>
      </c>
      <c r="B103" s="506" t="s">
        <v>565</v>
      </c>
      <c r="C103" s="507">
        <v>638518522</v>
      </c>
      <c r="D103" s="507">
        <v>562901286</v>
      </c>
      <c r="E103" s="507">
        <v>562901286</v>
      </c>
      <c r="F103" s="507">
        <v>562901286</v>
      </c>
      <c r="G103" s="876">
        <v>0.88157393498445769</v>
      </c>
      <c r="H103" s="876">
        <v>0.88157393498445769</v>
      </c>
    </row>
    <row r="104" spans="1:8" x14ac:dyDescent="0.25">
      <c r="A104" s="505">
        <v>6303041616</v>
      </c>
      <c r="B104" s="506" t="s">
        <v>566</v>
      </c>
      <c r="C104" s="507">
        <v>3405786814.9299998</v>
      </c>
      <c r="D104" s="507">
        <v>2805144708.2399998</v>
      </c>
      <c r="E104" s="507">
        <v>2805144708.2399998</v>
      </c>
      <c r="F104" s="507">
        <v>2029328642.0899999</v>
      </c>
      <c r="G104" s="876">
        <v>0.82364072112295572</v>
      </c>
      <c r="H104" s="876">
        <v>0.59584723071743684</v>
      </c>
    </row>
    <row r="105" spans="1:8" x14ac:dyDescent="0.25">
      <c r="A105" s="505">
        <v>6303041616001</v>
      </c>
      <c r="B105" s="506" t="s">
        <v>674</v>
      </c>
      <c r="C105" s="507">
        <v>998712159.54999995</v>
      </c>
      <c r="D105" s="507">
        <v>470964893.67000002</v>
      </c>
      <c r="E105" s="507">
        <v>470964893.67000002</v>
      </c>
      <c r="F105" s="507">
        <v>466317858.00999999</v>
      </c>
      <c r="G105" s="876">
        <v>0.47157220342867112</v>
      </c>
      <c r="H105" s="876">
        <v>0.46691917541097488</v>
      </c>
    </row>
    <row r="106" spans="1:8" x14ac:dyDescent="0.25">
      <c r="A106" s="505">
        <v>6303041616002</v>
      </c>
      <c r="B106" s="506" t="s">
        <v>675</v>
      </c>
      <c r="C106" s="507">
        <v>391167</v>
      </c>
      <c r="D106" s="507">
        <v>384202</v>
      </c>
      <c r="E106" s="507">
        <v>384202</v>
      </c>
      <c r="F106" s="507">
        <v>384202</v>
      </c>
      <c r="G106" s="876">
        <v>0.98219430575687627</v>
      </c>
      <c r="H106" s="876">
        <v>0.98219430575687627</v>
      </c>
    </row>
    <row r="107" spans="1:8" x14ac:dyDescent="0.25">
      <c r="A107" s="505">
        <v>6303041616004</v>
      </c>
      <c r="B107" s="506" t="s">
        <v>386</v>
      </c>
      <c r="C107" s="507">
        <v>119029428.53</v>
      </c>
      <c r="D107" s="507">
        <v>113878499.06999999</v>
      </c>
      <c r="E107" s="507">
        <v>113878499.06999999</v>
      </c>
      <c r="F107" s="507">
        <v>72123049.459999993</v>
      </c>
      <c r="G107" s="876">
        <v>0.95672558018959342</v>
      </c>
      <c r="H107" s="876">
        <v>0.60592620119840535</v>
      </c>
    </row>
    <row r="108" spans="1:8" x14ac:dyDescent="0.25">
      <c r="A108" s="505">
        <v>6303041616005</v>
      </c>
      <c r="B108" s="506" t="s">
        <v>450</v>
      </c>
      <c r="C108" s="507">
        <v>2285301094.9000001</v>
      </c>
      <c r="D108" s="507">
        <v>2219206708.5</v>
      </c>
      <c r="E108" s="507">
        <v>2219206708.5</v>
      </c>
      <c r="F108" s="507">
        <v>1489839715.74</v>
      </c>
      <c r="G108" s="876">
        <v>0.97107847777804868</v>
      </c>
      <c r="H108" s="876">
        <v>0.6519227243468293</v>
      </c>
    </row>
    <row r="109" spans="1:8" x14ac:dyDescent="0.25">
      <c r="A109" s="505">
        <v>6303041616006</v>
      </c>
      <c r="B109" s="506" t="s">
        <v>676</v>
      </c>
      <c r="C109" s="507">
        <v>2352964.9500000002</v>
      </c>
      <c r="D109" s="507">
        <v>710405</v>
      </c>
      <c r="E109" s="507">
        <v>710405</v>
      </c>
      <c r="F109" s="507">
        <v>663816.88</v>
      </c>
      <c r="G109" s="876">
        <v>0.30191907448515115</v>
      </c>
      <c r="H109" s="876">
        <v>0.28211932353688479</v>
      </c>
    </row>
    <row r="110" spans="1:8" x14ac:dyDescent="0.25">
      <c r="A110" s="505">
        <v>6303041616007</v>
      </c>
      <c r="B110" s="506" t="s">
        <v>677</v>
      </c>
      <c r="C110" s="508">
        <v>0</v>
      </c>
      <c r="D110" s="508">
        <v>0</v>
      </c>
      <c r="E110" s="508">
        <v>0</v>
      </c>
      <c r="F110" s="508">
        <v>0</v>
      </c>
      <c r="G110" s="876">
        <v>0</v>
      </c>
      <c r="H110" s="876">
        <v>0</v>
      </c>
    </row>
    <row r="111" spans="1:8" ht="30" x14ac:dyDescent="0.25">
      <c r="A111" s="505">
        <v>6303041616008</v>
      </c>
      <c r="B111" s="506" t="s">
        <v>519</v>
      </c>
      <c r="C111" s="508">
        <v>0</v>
      </c>
      <c r="D111" s="508">
        <v>0</v>
      </c>
      <c r="E111" s="508">
        <v>0</v>
      </c>
      <c r="F111" s="508">
        <v>0</v>
      </c>
      <c r="G111" s="876">
        <v>0</v>
      </c>
      <c r="H111" s="876">
        <v>0</v>
      </c>
    </row>
    <row r="112" spans="1:8" ht="30" x14ac:dyDescent="0.25">
      <c r="A112" s="505">
        <v>6303041716</v>
      </c>
      <c r="B112" s="506" t="s">
        <v>569</v>
      </c>
      <c r="C112" s="507">
        <v>34797295652.489998</v>
      </c>
      <c r="D112" s="507">
        <v>34752094840</v>
      </c>
      <c r="E112" s="507">
        <v>34752094840</v>
      </c>
      <c r="F112" s="507">
        <v>33831594840</v>
      </c>
      <c r="G112" s="876">
        <v>0.99870102513306191</v>
      </c>
      <c r="H112" s="876">
        <v>0.97224781999917009</v>
      </c>
    </row>
    <row r="113" spans="1:8" x14ac:dyDescent="0.25">
      <c r="A113" s="505">
        <v>6303041816</v>
      </c>
      <c r="B113" s="506" t="s">
        <v>570</v>
      </c>
      <c r="C113" s="508">
        <v>0.33</v>
      </c>
      <c r="D113" s="508">
        <v>0</v>
      </c>
      <c r="E113" s="508">
        <v>0</v>
      </c>
      <c r="F113" s="508">
        <v>0</v>
      </c>
      <c r="G113" s="876">
        <v>0</v>
      </c>
      <c r="H113" s="876">
        <v>0</v>
      </c>
    </row>
    <row r="114" spans="1:8" ht="30" x14ac:dyDescent="0.25">
      <c r="A114" s="505">
        <v>6303041916</v>
      </c>
      <c r="B114" s="506" t="s">
        <v>571</v>
      </c>
      <c r="C114" s="507">
        <v>23198676600</v>
      </c>
      <c r="D114" s="507">
        <v>21849326600</v>
      </c>
      <c r="E114" s="507">
        <v>21849326600</v>
      </c>
      <c r="F114" s="507">
        <v>21849326600</v>
      </c>
      <c r="G114" s="876">
        <v>0.94183504415937247</v>
      </c>
      <c r="H114" s="876">
        <v>0.94183504415937247</v>
      </c>
    </row>
    <row r="115" spans="1:8" ht="30" x14ac:dyDescent="0.25">
      <c r="A115" s="505">
        <v>630305416</v>
      </c>
      <c r="B115" s="506" t="s">
        <v>678</v>
      </c>
      <c r="C115" s="507">
        <v>2142000000000</v>
      </c>
      <c r="D115" s="507">
        <v>2141999999999</v>
      </c>
      <c r="E115" s="507">
        <v>2141999999999</v>
      </c>
      <c r="F115" s="507">
        <v>2141999999999</v>
      </c>
      <c r="G115" s="876">
        <v>0.99999999999953315</v>
      </c>
      <c r="H115" s="876">
        <v>0.99999999999953315</v>
      </c>
    </row>
    <row r="116" spans="1:8" s="504" customFormat="1" x14ac:dyDescent="0.25">
      <c r="A116" s="502" t="s">
        <v>97</v>
      </c>
      <c r="B116" s="503"/>
      <c r="C116" s="510">
        <v>2416000000000</v>
      </c>
      <c r="D116" s="510">
        <v>2412804873344.9102</v>
      </c>
      <c r="E116" s="510">
        <v>2412804873344.9102</v>
      </c>
      <c r="F116" s="510">
        <v>2410775851014.7598</v>
      </c>
      <c r="G116" s="877">
        <v>0.99867751380170122</v>
      </c>
      <c r="H116" s="877">
        <v>0.99783768667829464</v>
      </c>
    </row>
    <row r="117" spans="1:8" s="504" customFormat="1" x14ac:dyDescent="0.25">
      <c r="A117" s="502" t="s">
        <v>573</v>
      </c>
      <c r="B117" s="503"/>
      <c r="G117" s="873"/>
      <c r="H117" s="873"/>
    </row>
    <row r="118" spans="1:8" ht="30" x14ac:dyDescent="0.25">
      <c r="A118" s="505">
        <v>6303045116</v>
      </c>
      <c r="B118" s="506" t="s">
        <v>679</v>
      </c>
      <c r="C118" s="507">
        <v>754889659812</v>
      </c>
      <c r="D118" s="507">
        <v>744539730279</v>
      </c>
      <c r="E118" s="507">
        <v>744539730279</v>
      </c>
      <c r="F118" s="507">
        <v>744539730279</v>
      </c>
      <c r="G118" s="876">
        <v>0.98628948032540598</v>
      </c>
      <c r="H118" s="876">
        <v>0.98628948032540598</v>
      </c>
    </row>
    <row r="119" spans="1:8" s="504" customFormat="1" x14ac:dyDescent="0.25">
      <c r="A119" s="502" t="s">
        <v>97</v>
      </c>
      <c r="B119" s="503"/>
      <c r="C119" s="510">
        <v>754889659812</v>
      </c>
      <c r="D119" s="510">
        <v>744539730279</v>
      </c>
      <c r="E119" s="510">
        <v>744539730279</v>
      </c>
      <c r="F119" s="510">
        <v>744539730279</v>
      </c>
      <c r="G119" s="877">
        <v>0.98628948032540598</v>
      </c>
      <c r="H119" s="877">
        <v>0.98628948032540598</v>
      </c>
    </row>
    <row r="120" spans="1:8" s="504" customFormat="1" x14ac:dyDescent="0.25">
      <c r="A120" s="502"/>
      <c r="B120" s="503"/>
      <c r="G120" s="873"/>
      <c r="H120" s="873"/>
    </row>
    <row r="121" spans="1:8" s="504" customFormat="1" x14ac:dyDescent="0.25">
      <c r="A121" s="502"/>
      <c r="B121" s="503"/>
      <c r="C121" s="510">
        <v>28948760621475</v>
      </c>
      <c r="D121" s="510">
        <v>28172264872956.867</v>
      </c>
      <c r="E121" s="510">
        <v>28172264872956.867</v>
      </c>
      <c r="F121" s="510">
        <v>28157466974990.738</v>
      </c>
      <c r="G121" s="877">
        <v>0.97317689145067898</v>
      </c>
      <c r="H121" s="877">
        <v>0.97266571592369799</v>
      </c>
    </row>
    <row r="122" spans="1:8" s="504" customFormat="1" x14ac:dyDescent="0.25">
      <c r="A122" s="502"/>
      <c r="B122" s="503"/>
      <c r="G122" s="873"/>
      <c r="H122" s="873"/>
    </row>
    <row r="123" spans="1:8" s="504" customFormat="1" x14ac:dyDescent="0.25">
      <c r="A123" s="502"/>
      <c r="B123" s="503"/>
      <c r="F123" s="511"/>
      <c r="G123" s="873"/>
      <c r="H123" s="873"/>
    </row>
    <row r="124" spans="1:8" s="504" customFormat="1" x14ac:dyDescent="0.25">
      <c r="A124" s="502"/>
      <c r="B124" s="503"/>
      <c r="G124" s="873"/>
      <c r="H124" s="873"/>
    </row>
  </sheetData>
  <pageMargins left="0.7" right="0.7" top="0.75" bottom="0.75" header="0.3" footer="0.3"/>
  <pageSetup orientation="portrait" horizontalDpi="1200" verticalDpi="12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EDA2A-DBA4-4A4B-95EC-6ED6E2C06E77}">
  <dimension ref="A2:E72"/>
  <sheetViews>
    <sheetView topLeftCell="A52" workbookViewId="0">
      <selection activeCell="H15" sqref="H15"/>
    </sheetView>
  </sheetViews>
  <sheetFormatPr baseColWidth="10" defaultRowHeight="15" x14ac:dyDescent="0.25"/>
  <cols>
    <col min="2" max="2" width="53.140625" style="513" customWidth="1"/>
    <col min="3" max="4" width="22.28515625" customWidth="1"/>
    <col min="5" max="5" width="8.140625" style="874" bestFit="1" customWidth="1"/>
  </cols>
  <sheetData>
    <row r="2" spans="1:5" s="504" customFormat="1" x14ac:dyDescent="0.25">
      <c r="A2" s="637" t="s">
        <v>488</v>
      </c>
      <c r="B2" s="498" t="s">
        <v>489</v>
      </c>
      <c r="C2" s="637" t="s">
        <v>858</v>
      </c>
      <c r="D2" s="637" t="s">
        <v>89</v>
      </c>
      <c r="E2" s="875" t="s">
        <v>1106</v>
      </c>
    </row>
    <row r="3" spans="1:5" s="504" customFormat="1" x14ac:dyDescent="0.25">
      <c r="A3" s="504" t="s">
        <v>25</v>
      </c>
      <c r="B3" s="503"/>
      <c r="E3" s="873"/>
    </row>
    <row r="4" spans="1:5" x14ac:dyDescent="0.25">
      <c r="A4" s="508">
        <v>600210101</v>
      </c>
      <c r="B4" s="506" t="s">
        <v>1058</v>
      </c>
      <c r="C4" s="507">
        <v>7789531319759</v>
      </c>
      <c r="D4" s="507">
        <v>7653352074961</v>
      </c>
      <c r="E4" s="876">
        <v>0.98251765873865016</v>
      </c>
    </row>
    <row r="5" spans="1:5" x14ac:dyDescent="0.25">
      <c r="A5" s="508">
        <v>600210102</v>
      </c>
      <c r="B5" s="506" t="s">
        <v>1059</v>
      </c>
      <c r="C5" s="507">
        <v>4276199113789</v>
      </c>
      <c r="D5" s="507">
        <v>4232685075783.5601</v>
      </c>
      <c r="E5" s="876">
        <v>0.98982413193409891</v>
      </c>
    </row>
    <row r="6" spans="1:5" ht="30" x14ac:dyDescent="0.25">
      <c r="A6" s="508">
        <v>600210103</v>
      </c>
      <c r="B6" s="506" t="s">
        <v>1060</v>
      </c>
      <c r="C6" s="507">
        <v>3960000000</v>
      </c>
      <c r="D6" s="507">
        <v>39216639</v>
      </c>
      <c r="E6" s="876">
        <v>9.9031916666666667E-3</v>
      </c>
    </row>
    <row r="7" spans="1:5" ht="45" x14ac:dyDescent="0.25">
      <c r="A7" s="508">
        <v>600210104</v>
      </c>
      <c r="B7" s="506" t="s">
        <v>1061</v>
      </c>
      <c r="C7" s="507">
        <v>214000000</v>
      </c>
      <c r="D7" s="507">
        <v>4604304.42</v>
      </c>
      <c r="E7" s="876">
        <v>2.151544121495327E-2</v>
      </c>
    </row>
    <row r="8" spans="1:5" x14ac:dyDescent="0.25">
      <c r="A8" s="508">
        <v>600210105</v>
      </c>
      <c r="B8" s="506" t="s">
        <v>870</v>
      </c>
      <c r="C8" s="507">
        <v>487577162229</v>
      </c>
      <c r="D8" s="507">
        <v>487251402716.44</v>
      </c>
      <c r="E8" s="876">
        <v>0.99933188110970839</v>
      </c>
    </row>
    <row r="9" spans="1:5" x14ac:dyDescent="0.25">
      <c r="A9" s="508">
        <v>600210106</v>
      </c>
      <c r="B9" s="506" t="s">
        <v>1062</v>
      </c>
      <c r="C9" s="507">
        <v>48507058341</v>
      </c>
      <c r="D9" s="507">
        <v>56179303191.239998</v>
      </c>
      <c r="E9" s="876">
        <v>1.1581675968949683</v>
      </c>
    </row>
    <row r="10" spans="1:5" x14ac:dyDescent="0.25">
      <c r="A10" s="508">
        <v>600210107</v>
      </c>
      <c r="B10" s="506" t="s">
        <v>872</v>
      </c>
      <c r="C10" s="507">
        <v>1438600019</v>
      </c>
      <c r="D10" s="507">
        <v>3815613929</v>
      </c>
      <c r="E10" s="876">
        <v>2.652310495346935</v>
      </c>
    </row>
    <row r="11" spans="1:5" x14ac:dyDescent="0.25">
      <c r="A11" s="508">
        <v>600210108</v>
      </c>
      <c r="B11" s="506" t="s">
        <v>997</v>
      </c>
      <c r="C11" s="507">
        <v>647819350243</v>
      </c>
      <c r="D11" s="507">
        <v>387587213954.20001</v>
      </c>
      <c r="E11" s="876">
        <v>0.59829520962721205</v>
      </c>
    </row>
    <row r="12" spans="1:5" ht="30" x14ac:dyDescent="0.25">
      <c r="A12" s="508">
        <v>600210109</v>
      </c>
      <c r="B12" s="506" t="s">
        <v>874</v>
      </c>
      <c r="C12" s="507">
        <v>10143553377</v>
      </c>
      <c r="D12" s="507">
        <v>9571074939</v>
      </c>
      <c r="E12" s="876">
        <v>0.943562337898466</v>
      </c>
    </row>
    <row r="13" spans="1:5" x14ac:dyDescent="0.25">
      <c r="A13" s="508">
        <v>600210110</v>
      </c>
      <c r="B13" s="506" t="s">
        <v>875</v>
      </c>
      <c r="C13" s="507">
        <v>6048174124864</v>
      </c>
      <c r="D13" s="507">
        <v>6030328874487</v>
      </c>
      <c r="E13" s="876">
        <v>0.99704948137924165</v>
      </c>
    </row>
    <row r="14" spans="1:5" x14ac:dyDescent="0.25">
      <c r="A14" s="508">
        <v>600210113</v>
      </c>
      <c r="B14" s="506" t="s">
        <v>249</v>
      </c>
      <c r="C14" s="507">
        <v>80000000000</v>
      </c>
      <c r="D14" s="507">
        <v>111430002590.07001</v>
      </c>
      <c r="E14" s="876">
        <v>1.3928750323758752</v>
      </c>
    </row>
    <row r="15" spans="1:5" x14ac:dyDescent="0.25">
      <c r="A15" s="508">
        <v>600210119</v>
      </c>
      <c r="B15" s="506" t="s">
        <v>876</v>
      </c>
      <c r="C15" s="507">
        <v>26000000000</v>
      </c>
      <c r="D15" s="507">
        <v>37467424778.790001</v>
      </c>
      <c r="E15" s="876">
        <v>1.4410547991842309</v>
      </c>
    </row>
    <row r="16" spans="1:5" x14ac:dyDescent="0.25">
      <c r="A16" s="508">
        <v>600210120</v>
      </c>
      <c r="B16" s="506" t="s">
        <v>873</v>
      </c>
      <c r="C16" s="507">
        <v>33200000000</v>
      </c>
      <c r="D16" s="507">
        <v>33200000000</v>
      </c>
      <c r="E16" s="876">
        <v>1</v>
      </c>
    </row>
    <row r="17" spans="1:5" s="504" customFormat="1" x14ac:dyDescent="0.25">
      <c r="A17" s="511"/>
      <c r="B17" s="640" t="s">
        <v>97</v>
      </c>
      <c r="C17" s="510">
        <v>19452764282621</v>
      </c>
      <c r="D17" s="510">
        <v>19042911882273.719</v>
      </c>
      <c r="E17" s="877">
        <v>0.97893089154874291</v>
      </c>
    </row>
    <row r="18" spans="1:5" s="504" customFormat="1" x14ac:dyDescent="0.25">
      <c r="A18" s="504" t="s">
        <v>31</v>
      </c>
      <c r="B18" s="503"/>
      <c r="E18" s="873"/>
    </row>
    <row r="19" spans="1:5" x14ac:dyDescent="0.25">
      <c r="A19" s="508">
        <v>600210202</v>
      </c>
      <c r="B19" s="506" t="s">
        <v>1063</v>
      </c>
      <c r="C19" s="507">
        <v>2520195448895</v>
      </c>
      <c r="D19" s="507">
        <v>2443518821207.9399</v>
      </c>
      <c r="E19" s="876">
        <v>0.96957512651620748</v>
      </c>
    </row>
    <row r="20" spans="1:5" x14ac:dyDescent="0.25">
      <c r="A20" s="508">
        <v>600210203</v>
      </c>
      <c r="B20" s="506" t="s">
        <v>879</v>
      </c>
      <c r="C20" s="507">
        <v>246480910593</v>
      </c>
      <c r="D20" s="507">
        <v>354634167642.29999</v>
      </c>
      <c r="E20" s="876">
        <v>1.4387895873522123</v>
      </c>
    </row>
    <row r="21" spans="1:5" x14ac:dyDescent="0.25">
      <c r="A21" s="508">
        <v>600210204</v>
      </c>
      <c r="B21" s="506" t="s">
        <v>1064</v>
      </c>
      <c r="C21" s="507">
        <v>255730421535</v>
      </c>
      <c r="D21" s="507">
        <v>263983188798.17999</v>
      </c>
      <c r="E21" s="876">
        <v>1.0322713551780169</v>
      </c>
    </row>
    <row r="22" spans="1:5" x14ac:dyDescent="0.25">
      <c r="A22" s="508">
        <v>600210205</v>
      </c>
      <c r="B22" s="506" t="s">
        <v>809</v>
      </c>
      <c r="C22" s="507">
        <v>10091800045</v>
      </c>
      <c r="D22" s="507">
        <v>9769871265</v>
      </c>
      <c r="E22" s="876">
        <v>0.96809996446971813</v>
      </c>
    </row>
    <row r="23" spans="1:5" x14ac:dyDescent="0.25">
      <c r="A23" s="508">
        <v>600210206</v>
      </c>
      <c r="B23" s="506" t="s">
        <v>309</v>
      </c>
      <c r="C23" s="507">
        <v>25820000000</v>
      </c>
      <c r="D23" s="507">
        <v>29484529931.91</v>
      </c>
      <c r="E23" s="876">
        <v>1.1419260236990705</v>
      </c>
    </row>
    <row r="24" spans="1:5" x14ac:dyDescent="0.25">
      <c r="A24" s="508">
        <v>600210207</v>
      </c>
      <c r="B24" s="506" t="s">
        <v>872</v>
      </c>
      <c r="C24" s="507">
        <v>480000000</v>
      </c>
      <c r="D24" s="507">
        <v>488078632</v>
      </c>
      <c r="E24" s="876">
        <v>1.0168304833333333</v>
      </c>
    </row>
    <row r="25" spans="1:5" x14ac:dyDescent="0.25">
      <c r="A25" s="508">
        <v>600210208</v>
      </c>
      <c r="B25" s="506" t="s">
        <v>873</v>
      </c>
      <c r="C25" s="507">
        <v>363669084472</v>
      </c>
      <c r="D25" s="507">
        <v>91328295680.130005</v>
      </c>
      <c r="E25" s="876">
        <v>0.25113021584643841</v>
      </c>
    </row>
    <row r="26" spans="1:5" ht="30" x14ac:dyDescent="0.25">
      <c r="A26" s="508">
        <v>600210209</v>
      </c>
      <c r="B26" s="506" t="s">
        <v>1065</v>
      </c>
      <c r="C26" s="507">
        <v>153345589133</v>
      </c>
      <c r="D26" s="507">
        <v>70122850536.169998</v>
      </c>
      <c r="E26" s="876">
        <v>0.45728638777702896</v>
      </c>
    </row>
    <row r="27" spans="1:5" x14ac:dyDescent="0.25">
      <c r="A27" s="508">
        <v>600210213</v>
      </c>
      <c r="B27" s="506" t="s">
        <v>249</v>
      </c>
      <c r="C27" s="507">
        <v>2300000000</v>
      </c>
      <c r="D27" s="507">
        <v>19566463296.889999</v>
      </c>
      <c r="E27" s="876">
        <v>8.5071579551695642</v>
      </c>
    </row>
    <row r="28" spans="1:5" x14ac:dyDescent="0.25">
      <c r="A28" s="508">
        <v>600210215</v>
      </c>
      <c r="B28" s="506" t="s">
        <v>1066</v>
      </c>
      <c r="C28" s="507">
        <v>1000000000000</v>
      </c>
      <c r="D28" s="507">
        <v>1000000000000</v>
      </c>
      <c r="E28" s="876">
        <v>1</v>
      </c>
    </row>
    <row r="29" spans="1:5" ht="30" x14ac:dyDescent="0.25">
      <c r="A29" s="508">
        <v>600210217</v>
      </c>
      <c r="B29" s="506" t="s">
        <v>1067</v>
      </c>
      <c r="C29" s="507">
        <v>196852409000</v>
      </c>
      <c r="D29" s="507">
        <v>196852408999.35999</v>
      </c>
      <c r="E29" s="876">
        <v>0.99999999999674871</v>
      </c>
    </row>
    <row r="30" spans="1:5" x14ac:dyDescent="0.25">
      <c r="A30" s="508">
        <v>600210218</v>
      </c>
      <c r="B30" s="506" t="s">
        <v>884</v>
      </c>
      <c r="C30" s="507">
        <v>70000000000</v>
      </c>
      <c r="D30" s="507">
        <v>75252792966.5</v>
      </c>
      <c r="E30" s="876">
        <v>1.0750398995214285</v>
      </c>
    </row>
    <row r="31" spans="1:5" x14ac:dyDescent="0.25">
      <c r="A31" s="508">
        <v>600210219</v>
      </c>
      <c r="B31" s="506" t="s">
        <v>876</v>
      </c>
      <c r="C31" s="507">
        <v>7500000000</v>
      </c>
      <c r="D31" s="507">
        <v>19608984847.310001</v>
      </c>
      <c r="E31" s="876">
        <v>2.614531312974667</v>
      </c>
    </row>
    <row r="32" spans="1:5" x14ac:dyDescent="0.25">
      <c r="A32" s="508">
        <v>600210220</v>
      </c>
      <c r="B32" s="506" t="s">
        <v>1068</v>
      </c>
      <c r="C32" s="507">
        <v>32721540639</v>
      </c>
      <c r="D32" s="507">
        <v>30819993779</v>
      </c>
      <c r="E32" s="876">
        <v>0.94188700095210087</v>
      </c>
    </row>
    <row r="33" spans="1:5" ht="30" x14ac:dyDescent="0.25">
      <c r="A33" s="508">
        <v>600210221</v>
      </c>
      <c r="B33" s="506" t="s">
        <v>1069</v>
      </c>
      <c r="C33" s="507">
        <v>3289255200</v>
      </c>
      <c r="D33" s="507">
        <v>18235801401</v>
      </c>
      <c r="E33" s="876">
        <v>5.5440518573931268</v>
      </c>
    </row>
    <row r="34" spans="1:5" ht="30" x14ac:dyDescent="0.25">
      <c r="A34" s="508">
        <v>600210223</v>
      </c>
      <c r="B34" s="506" t="s">
        <v>1070</v>
      </c>
      <c r="C34" s="507">
        <v>51591240</v>
      </c>
      <c r="D34" s="507">
        <v>6880207</v>
      </c>
      <c r="E34" s="876">
        <v>0.13335998514476488</v>
      </c>
    </row>
    <row r="35" spans="1:5" ht="30" x14ac:dyDescent="0.25">
      <c r="A35" s="508">
        <v>600210224</v>
      </c>
      <c r="B35" s="506" t="s">
        <v>1071</v>
      </c>
      <c r="C35" s="507">
        <v>205920370291</v>
      </c>
      <c r="D35" s="508">
        <v>0</v>
      </c>
      <c r="E35" s="876">
        <v>0</v>
      </c>
    </row>
    <row r="36" spans="1:5" s="504" customFormat="1" x14ac:dyDescent="0.25">
      <c r="A36" s="511"/>
      <c r="B36" s="640" t="s">
        <v>97</v>
      </c>
      <c r="C36" s="510">
        <v>5094448421043</v>
      </c>
      <c r="D36" s="510">
        <v>4623673129190.6895</v>
      </c>
      <c r="E36" s="877">
        <v>0.90759052738511636</v>
      </c>
    </row>
    <row r="37" spans="1:5" s="504" customFormat="1" x14ac:dyDescent="0.25">
      <c r="A37" s="504" t="s">
        <v>15</v>
      </c>
      <c r="B37" s="503"/>
      <c r="E37" s="873"/>
    </row>
    <row r="38" spans="1:5" x14ac:dyDescent="0.25">
      <c r="A38" s="508">
        <v>600210301</v>
      </c>
      <c r="B38" s="506" t="s">
        <v>1072</v>
      </c>
      <c r="C38" s="507">
        <v>358181280497</v>
      </c>
      <c r="D38" s="507">
        <v>327160861667</v>
      </c>
      <c r="E38" s="876">
        <v>0.91339463975627888</v>
      </c>
    </row>
    <row r="39" spans="1:5" x14ac:dyDescent="0.25">
      <c r="A39" s="508">
        <v>600210302</v>
      </c>
      <c r="B39" s="506" t="s">
        <v>1073</v>
      </c>
      <c r="C39" s="507">
        <v>178506263070</v>
      </c>
      <c r="D39" s="507">
        <v>182836614013.91</v>
      </c>
      <c r="E39" s="876">
        <v>1.0242588179789069</v>
      </c>
    </row>
    <row r="40" spans="1:5" x14ac:dyDescent="0.25">
      <c r="A40" s="508">
        <v>600210303</v>
      </c>
      <c r="B40" s="506" t="s">
        <v>1074</v>
      </c>
      <c r="C40" s="507">
        <v>16296182119</v>
      </c>
      <c r="D40" s="507">
        <v>18013610821.740002</v>
      </c>
      <c r="E40" s="876">
        <v>1.1053884087818104</v>
      </c>
    </row>
    <row r="41" spans="1:5" x14ac:dyDescent="0.25">
      <c r="A41" s="508">
        <v>600210304</v>
      </c>
      <c r="B41" s="506" t="s">
        <v>895</v>
      </c>
      <c r="C41" s="507">
        <v>65000000000</v>
      </c>
      <c r="D41" s="507">
        <v>79835266461</v>
      </c>
      <c r="E41" s="876">
        <v>1.2282348686307691</v>
      </c>
    </row>
    <row r="42" spans="1:5" x14ac:dyDescent="0.25">
      <c r="A42" s="508">
        <v>600210305</v>
      </c>
      <c r="B42" s="506" t="s">
        <v>1062</v>
      </c>
      <c r="C42" s="507">
        <v>5000000000</v>
      </c>
      <c r="D42" s="507">
        <v>15558008071.92</v>
      </c>
      <c r="E42" s="876">
        <v>3.111601614384</v>
      </c>
    </row>
    <row r="43" spans="1:5" x14ac:dyDescent="0.25">
      <c r="A43" s="508">
        <v>600210306</v>
      </c>
      <c r="B43" s="506" t="s">
        <v>873</v>
      </c>
      <c r="C43" s="507">
        <v>332964113</v>
      </c>
      <c r="D43" s="508">
        <v>0</v>
      </c>
      <c r="E43" s="876">
        <v>0</v>
      </c>
    </row>
    <row r="44" spans="1:5" x14ac:dyDescent="0.25">
      <c r="A44" s="508">
        <v>600210307</v>
      </c>
      <c r="B44" s="506" t="s">
        <v>1075</v>
      </c>
      <c r="C44" s="507">
        <v>25000000</v>
      </c>
      <c r="D44" s="507">
        <v>83507933</v>
      </c>
      <c r="E44" s="876">
        <v>3.34031732</v>
      </c>
    </row>
    <row r="45" spans="1:5" x14ac:dyDescent="0.25">
      <c r="A45" s="508">
        <v>600210308</v>
      </c>
      <c r="B45" s="506" t="s">
        <v>1076</v>
      </c>
      <c r="C45" s="507">
        <v>500000000</v>
      </c>
      <c r="D45" s="507">
        <v>153391399</v>
      </c>
      <c r="E45" s="876">
        <v>0.30678279800000002</v>
      </c>
    </row>
    <row r="46" spans="1:5" ht="30" x14ac:dyDescent="0.25">
      <c r="A46" s="508">
        <v>600210309</v>
      </c>
      <c r="B46" s="506" t="s">
        <v>1077</v>
      </c>
      <c r="C46" s="507">
        <v>130000000</v>
      </c>
      <c r="D46" s="507">
        <v>1049387.6000000001</v>
      </c>
      <c r="E46" s="876">
        <v>8.0722123076923079E-3</v>
      </c>
    </row>
    <row r="47" spans="1:5" x14ac:dyDescent="0.25">
      <c r="A47" s="508">
        <v>600210313</v>
      </c>
      <c r="B47" s="506" t="s">
        <v>249</v>
      </c>
      <c r="C47" s="508">
        <v>0</v>
      </c>
      <c r="D47" s="507">
        <v>430118296.94</v>
      </c>
      <c r="E47" s="876">
        <v>0</v>
      </c>
    </row>
    <row r="48" spans="1:5" x14ac:dyDescent="0.25">
      <c r="A48" s="508">
        <v>600210319</v>
      </c>
      <c r="B48" s="506" t="s">
        <v>876</v>
      </c>
      <c r="C48" s="508">
        <v>0</v>
      </c>
      <c r="D48" s="507">
        <v>10259837173.74</v>
      </c>
      <c r="E48" s="876">
        <v>0</v>
      </c>
    </row>
    <row r="49" spans="1:5" ht="45" x14ac:dyDescent="0.25">
      <c r="A49" s="508">
        <v>600210320</v>
      </c>
      <c r="B49" s="506" t="s">
        <v>1078</v>
      </c>
      <c r="C49" s="508">
        <v>0</v>
      </c>
      <c r="D49" s="507">
        <v>1904530180.5699999</v>
      </c>
      <c r="E49" s="876">
        <v>0</v>
      </c>
    </row>
    <row r="50" spans="1:5" s="504" customFormat="1" x14ac:dyDescent="0.25">
      <c r="A50" s="511"/>
      <c r="B50" s="640" t="s">
        <v>97</v>
      </c>
      <c r="C50" s="510">
        <v>623971689799</v>
      </c>
      <c r="D50" s="510">
        <v>636236795406.41992</v>
      </c>
      <c r="E50" s="877">
        <v>1.0196565097550674</v>
      </c>
    </row>
    <row r="51" spans="1:5" s="504" customFormat="1" x14ac:dyDescent="0.25">
      <c r="A51" s="504" t="s">
        <v>38</v>
      </c>
      <c r="B51" s="503"/>
      <c r="E51" s="873"/>
    </row>
    <row r="52" spans="1:5" x14ac:dyDescent="0.25">
      <c r="A52" s="508">
        <v>600210401</v>
      </c>
      <c r="B52" s="506" t="s">
        <v>1049</v>
      </c>
      <c r="C52" s="507">
        <v>259162454227</v>
      </c>
      <c r="D52" s="507">
        <v>269005892785.51999</v>
      </c>
      <c r="E52" s="876">
        <v>1.0379817307560228</v>
      </c>
    </row>
    <row r="53" spans="1:5" x14ac:dyDescent="0.25">
      <c r="A53" s="508">
        <v>600210402</v>
      </c>
      <c r="B53" s="506" t="s">
        <v>823</v>
      </c>
      <c r="C53" s="507">
        <v>962251677835</v>
      </c>
      <c r="D53" s="507">
        <v>953999653391.04004</v>
      </c>
      <c r="E53" s="876">
        <v>0.99142425559337399</v>
      </c>
    </row>
    <row r="54" spans="1:5" x14ac:dyDescent="0.25">
      <c r="A54" s="508">
        <v>600210403</v>
      </c>
      <c r="B54" s="506" t="s">
        <v>975</v>
      </c>
      <c r="C54" s="507">
        <v>300000000</v>
      </c>
      <c r="D54" s="507">
        <v>862672153.71000004</v>
      </c>
      <c r="E54" s="876">
        <v>2.8755738457</v>
      </c>
    </row>
    <row r="55" spans="1:5" x14ac:dyDescent="0.25">
      <c r="A55" s="508">
        <v>600210407</v>
      </c>
      <c r="B55" s="506" t="s">
        <v>18</v>
      </c>
      <c r="C55" s="507">
        <v>5000000000</v>
      </c>
      <c r="D55" s="507">
        <v>5417245546.4200001</v>
      </c>
      <c r="E55" s="876">
        <v>1.083449109284</v>
      </c>
    </row>
    <row r="56" spans="1:5" x14ac:dyDescent="0.25">
      <c r="A56" s="508">
        <v>600210408</v>
      </c>
      <c r="B56" s="506" t="s">
        <v>873</v>
      </c>
      <c r="C56" s="507">
        <v>45505867938</v>
      </c>
      <c r="D56" s="507">
        <v>45498199896.470001</v>
      </c>
      <c r="E56" s="876">
        <v>0.99983149334629884</v>
      </c>
    </row>
    <row r="57" spans="1:5" x14ac:dyDescent="0.25">
      <c r="A57" s="508">
        <v>600210412</v>
      </c>
      <c r="B57" s="506" t="s">
        <v>249</v>
      </c>
      <c r="C57" s="508">
        <v>0</v>
      </c>
      <c r="D57" s="507">
        <v>2215007985.6500001</v>
      </c>
      <c r="E57" s="876">
        <v>0</v>
      </c>
    </row>
    <row r="58" spans="1:5" x14ac:dyDescent="0.25">
      <c r="A58" s="508">
        <v>600210414</v>
      </c>
      <c r="B58" s="506" t="s">
        <v>876</v>
      </c>
      <c r="C58" s="507">
        <v>10000000000</v>
      </c>
      <c r="D58" s="507">
        <v>16606854681.16</v>
      </c>
      <c r="E58" s="876">
        <v>1.6606854681159999</v>
      </c>
    </row>
    <row r="59" spans="1:5" s="504" customFormat="1" x14ac:dyDescent="0.25">
      <c r="A59" s="511"/>
      <c r="B59" s="640" t="s">
        <v>97</v>
      </c>
      <c r="C59" s="510">
        <v>1282220000000</v>
      </c>
      <c r="D59" s="510">
        <v>1293605526439.9697</v>
      </c>
      <c r="E59" s="877">
        <v>1.0088795420754393</v>
      </c>
    </row>
    <row r="60" spans="1:5" s="504" customFormat="1" x14ac:dyDescent="0.25">
      <c r="A60" s="504" t="s">
        <v>573</v>
      </c>
      <c r="B60" s="503"/>
      <c r="E60" s="873"/>
    </row>
    <row r="61" spans="1:5" x14ac:dyDescent="0.25">
      <c r="A61" s="508">
        <v>600210502</v>
      </c>
      <c r="B61" s="506" t="s">
        <v>1079</v>
      </c>
      <c r="C61" s="507">
        <v>768212950587</v>
      </c>
      <c r="D61" s="507">
        <v>775267764256.83997</v>
      </c>
      <c r="E61" s="876">
        <v>1.0091834089290597</v>
      </c>
    </row>
    <row r="62" spans="1:5" x14ac:dyDescent="0.25">
      <c r="A62" s="508">
        <v>600210503</v>
      </c>
      <c r="B62" s="506" t="s">
        <v>1080</v>
      </c>
      <c r="C62" s="507">
        <v>16000000000</v>
      </c>
      <c r="D62" s="507">
        <v>19269617134.57</v>
      </c>
      <c r="E62" s="876">
        <v>1.2043510709106249</v>
      </c>
    </row>
    <row r="63" spans="1:5" ht="30" x14ac:dyDescent="0.25">
      <c r="A63" s="508">
        <v>600210504</v>
      </c>
      <c r="B63" s="506" t="s">
        <v>1081</v>
      </c>
      <c r="C63" s="507">
        <v>39800000000</v>
      </c>
      <c r="D63" s="507">
        <v>73000000000</v>
      </c>
      <c r="E63" s="876">
        <v>1.8341708542713568</v>
      </c>
    </row>
    <row r="64" spans="1:5" x14ac:dyDescent="0.25">
      <c r="A64" s="508">
        <v>600210505</v>
      </c>
      <c r="B64" s="506" t="s">
        <v>873</v>
      </c>
      <c r="C64" s="507">
        <v>300000000</v>
      </c>
      <c r="D64" s="508">
        <v>0</v>
      </c>
      <c r="E64" s="876">
        <v>0</v>
      </c>
    </row>
    <row r="65" spans="1:5" x14ac:dyDescent="0.25">
      <c r="A65" s="508">
        <v>600210506</v>
      </c>
      <c r="B65" s="506" t="s">
        <v>904</v>
      </c>
      <c r="C65" s="507">
        <v>3960000000</v>
      </c>
      <c r="D65" s="507">
        <v>6873635700.96</v>
      </c>
      <c r="E65" s="876">
        <v>1.7357665911515152</v>
      </c>
    </row>
    <row r="66" spans="1:5" x14ac:dyDescent="0.25">
      <c r="A66" s="508">
        <v>600210507</v>
      </c>
      <c r="B66" s="506" t="s">
        <v>249</v>
      </c>
      <c r="C66" s="508">
        <v>0</v>
      </c>
      <c r="D66" s="507">
        <v>675284504.94000006</v>
      </c>
      <c r="E66" s="876">
        <v>0</v>
      </c>
    </row>
    <row r="67" spans="1:5" s="504" customFormat="1" x14ac:dyDescent="0.25">
      <c r="A67" s="511"/>
      <c r="B67" s="640" t="s">
        <v>97</v>
      </c>
      <c r="C67" s="510">
        <v>828272950587</v>
      </c>
      <c r="D67" s="510">
        <v>875086301597.30981</v>
      </c>
      <c r="E67" s="877">
        <v>1.0565192319477934</v>
      </c>
    </row>
    <row r="68" spans="1:5" s="504" customFormat="1" ht="15.75" thickBot="1" x14ac:dyDescent="0.3">
      <c r="B68" s="503"/>
      <c r="E68" s="873"/>
    </row>
    <row r="69" spans="1:5" s="504" customFormat="1" ht="15.75" thickBot="1" x14ac:dyDescent="0.3">
      <c r="A69" s="511"/>
      <c r="B69" s="638"/>
      <c r="C69" s="641">
        <v>27281677344050</v>
      </c>
      <c r="D69" s="643">
        <v>26471513634908.109</v>
      </c>
      <c r="E69" s="880">
        <v>0.97030374273088515</v>
      </c>
    </row>
    <row r="70" spans="1:5" s="504" customFormat="1" x14ac:dyDescent="0.25">
      <c r="B70" s="503"/>
      <c r="E70" s="873"/>
    </row>
    <row r="71" spans="1:5" s="504" customFormat="1" x14ac:dyDescent="0.25">
      <c r="B71" s="503"/>
      <c r="E71" s="873"/>
    </row>
    <row r="72" spans="1:5" s="504" customFormat="1" x14ac:dyDescent="0.25">
      <c r="B72" s="503"/>
      <c r="C72" s="511"/>
      <c r="D72" s="511"/>
      <c r="E72" s="873"/>
    </row>
  </sheetData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D37D4-5BF5-46ED-99A1-077D389DB894}">
  <dimension ref="A1:H111"/>
  <sheetViews>
    <sheetView topLeftCell="A85" workbookViewId="0">
      <selection activeCell="H85" sqref="G1:H1048576"/>
    </sheetView>
  </sheetViews>
  <sheetFormatPr baseColWidth="10" defaultRowHeight="15" x14ac:dyDescent="0.25"/>
  <cols>
    <col min="1" max="1" width="15" style="512" bestFit="1" customWidth="1"/>
    <col min="2" max="2" width="84" style="513" customWidth="1"/>
    <col min="3" max="6" width="23.5703125" customWidth="1"/>
    <col min="7" max="7" width="8.140625" style="874" bestFit="1" customWidth="1"/>
    <col min="8" max="8" width="10" style="874" bestFit="1" customWidth="1"/>
  </cols>
  <sheetData>
    <row r="1" spans="1:8" s="504" customFormat="1" x14ac:dyDescent="0.25">
      <c r="A1" s="502"/>
      <c r="B1" s="503"/>
      <c r="D1" s="514" t="s">
        <v>89</v>
      </c>
      <c r="E1" s="514"/>
      <c r="F1" s="514"/>
      <c r="G1" s="881"/>
      <c r="H1" s="881"/>
    </row>
    <row r="2" spans="1:8" s="504" customFormat="1" ht="30" x14ac:dyDescent="0.25">
      <c r="A2" s="515" t="s">
        <v>488</v>
      </c>
      <c r="B2" s="509" t="s">
        <v>489</v>
      </c>
      <c r="C2" s="516" t="s">
        <v>406</v>
      </c>
      <c r="D2" s="517" t="s">
        <v>490</v>
      </c>
      <c r="E2" s="518" t="s">
        <v>491</v>
      </c>
      <c r="F2" s="519" t="s">
        <v>494</v>
      </c>
      <c r="G2" s="882" t="s">
        <v>1301</v>
      </c>
      <c r="H2" s="883" t="s">
        <v>1303</v>
      </c>
    </row>
    <row r="3" spans="1:8" s="504" customFormat="1" x14ac:dyDescent="0.25">
      <c r="A3" s="502" t="s">
        <v>25</v>
      </c>
      <c r="B3" s="503"/>
      <c r="G3" s="873"/>
      <c r="H3" s="873"/>
    </row>
    <row r="4" spans="1:8" x14ac:dyDescent="0.25">
      <c r="A4" s="505">
        <v>63030281601</v>
      </c>
      <c r="B4" s="506" t="s">
        <v>495</v>
      </c>
      <c r="C4" s="507">
        <v>750000000</v>
      </c>
      <c r="D4" s="508">
        <v>0</v>
      </c>
      <c r="E4" s="508">
        <v>0</v>
      </c>
      <c r="F4" s="508">
        <v>0</v>
      </c>
      <c r="G4" s="876">
        <v>0</v>
      </c>
      <c r="H4" s="876">
        <v>0</v>
      </c>
    </row>
    <row r="5" spans="1:8" x14ac:dyDescent="0.25">
      <c r="A5" s="505">
        <v>6303048101</v>
      </c>
      <c r="B5" s="506" t="s">
        <v>497</v>
      </c>
      <c r="C5" s="507">
        <v>7414127773343</v>
      </c>
      <c r="D5" s="507">
        <v>7252666666130</v>
      </c>
      <c r="E5" s="507">
        <v>7252666666130</v>
      </c>
      <c r="F5" s="507">
        <v>7252666666130</v>
      </c>
      <c r="G5" s="876">
        <v>0.97822250814269451</v>
      </c>
      <c r="H5" s="876">
        <v>0.97822250814269451</v>
      </c>
    </row>
    <row r="6" spans="1:8" x14ac:dyDescent="0.25">
      <c r="A6" s="505">
        <v>63030481101</v>
      </c>
      <c r="B6" s="506" t="s">
        <v>496</v>
      </c>
      <c r="C6" s="507">
        <v>8000000000</v>
      </c>
      <c r="D6" s="507">
        <v>7840612061</v>
      </c>
      <c r="E6" s="507">
        <v>7840612061</v>
      </c>
      <c r="F6" s="507">
        <v>7840612061</v>
      </c>
      <c r="G6" s="876">
        <v>0.98007650762499998</v>
      </c>
      <c r="H6" s="876">
        <v>0.98007650762499998</v>
      </c>
    </row>
    <row r="7" spans="1:8" x14ac:dyDescent="0.25">
      <c r="A7" s="505">
        <v>63030481216</v>
      </c>
      <c r="B7" s="506" t="s">
        <v>576</v>
      </c>
      <c r="C7" s="507">
        <v>20819350243</v>
      </c>
      <c r="D7" s="507">
        <v>20466629855</v>
      </c>
      <c r="E7" s="507">
        <v>20466629855</v>
      </c>
      <c r="F7" s="507">
        <v>20466629855</v>
      </c>
      <c r="G7" s="876">
        <v>0.98305805013686276</v>
      </c>
      <c r="H7" s="876">
        <v>0.98305805013686276</v>
      </c>
    </row>
    <row r="8" spans="1:8" x14ac:dyDescent="0.25">
      <c r="A8" s="505">
        <v>63030481316</v>
      </c>
      <c r="B8" s="506" t="s">
        <v>577</v>
      </c>
      <c r="C8" s="507">
        <v>89255200</v>
      </c>
      <c r="D8" s="508">
        <v>0</v>
      </c>
      <c r="E8" s="508">
        <v>0</v>
      </c>
      <c r="F8" s="508">
        <v>0</v>
      </c>
      <c r="G8" s="876">
        <v>0</v>
      </c>
      <c r="H8" s="876">
        <v>0</v>
      </c>
    </row>
    <row r="9" spans="1:8" x14ac:dyDescent="0.25">
      <c r="A9" s="505">
        <v>63030481701</v>
      </c>
      <c r="B9" s="506" t="s">
        <v>578</v>
      </c>
      <c r="C9" s="507">
        <v>73000000000</v>
      </c>
      <c r="D9" s="507">
        <v>73000000000</v>
      </c>
      <c r="E9" s="507">
        <v>73000000000</v>
      </c>
      <c r="F9" s="507">
        <v>73000000000</v>
      </c>
      <c r="G9" s="876">
        <v>1</v>
      </c>
      <c r="H9" s="876">
        <v>1</v>
      </c>
    </row>
    <row r="10" spans="1:8" ht="30" x14ac:dyDescent="0.25">
      <c r="A10" s="505">
        <v>63030481801</v>
      </c>
      <c r="B10" s="506" t="s">
        <v>579</v>
      </c>
      <c r="C10" s="507">
        <v>500000000</v>
      </c>
      <c r="D10" s="508">
        <v>0</v>
      </c>
      <c r="E10" s="508">
        <v>0</v>
      </c>
      <c r="F10" s="508">
        <v>0</v>
      </c>
      <c r="G10" s="876">
        <v>0</v>
      </c>
      <c r="H10" s="876">
        <v>0</v>
      </c>
    </row>
    <row r="11" spans="1:8" ht="30" x14ac:dyDescent="0.25">
      <c r="A11" s="505">
        <v>63030481901</v>
      </c>
      <c r="B11" s="506" t="s">
        <v>580</v>
      </c>
      <c r="C11" s="508">
        <v>0</v>
      </c>
      <c r="D11" s="508">
        <v>0</v>
      </c>
      <c r="E11" s="508">
        <v>0</v>
      </c>
      <c r="F11" s="508">
        <v>0</v>
      </c>
      <c r="G11" s="876">
        <v>0</v>
      </c>
      <c r="H11" s="876">
        <v>0</v>
      </c>
    </row>
    <row r="12" spans="1:8" x14ac:dyDescent="0.25">
      <c r="A12" s="505">
        <v>6303048201</v>
      </c>
      <c r="B12" s="506" t="s">
        <v>501</v>
      </c>
      <c r="C12" s="507">
        <v>8341960969600</v>
      </c>
      <c r="D12" s="507">
        <v>8241253918938</v>
      </c>
      <c r="E12" s="507">
        <v>8241253918938</v>
      </c>
      <c r="F12" s="507">
        <v>8241253918938</v>
      </c>
      <c r="G12" s="876">
        <v>0.98792765261921034</v>
      </c>
      <c r="H12" s="876">
        <v>0.98792765261921034</v>
      </c>
    </row>
    <row r="13" spans="1:8" x14ac:dyDescent="0.25">
      <c r="A13" s="505">
        <v>6303048201001</v>
      </c>
      <c r="B13" s="506" t="s">
        <v>502</v>
      </c>
      <c r="C13" s="507">
        <v>8340460969600</v>
      </c>
      <c r="D13" s="507">
        <v>8240054167283</v>
      </c>
      <c r="E13" s="507">
        <v>8240054167283</v>
      </c>
      <c r="F13" s="507">
        <v>8240054167283</v>
      </c>
      <c r="G13" s="876">
        <v>0.98796148046457255</v>
      </c>
      <c r="H13" s="876">
        <v>0.98796148046457255</v>
      </c>
    </row>
    <row r="14" spans="1:8" x14ac:dyDescent="0.25">
      <c r="A14" s="505">
        <v>6303048201002</v>
      </c>
      <c r="B14" s="506" t="s">
        <v>503</v>
      </c>
      <c r="C14" s="507">
        <v>1500000000</v>
      </c>
      <c r="D14" s="507">
        <v>1199751655</v>
      </c>
      <c r="E14" s="507">
        <v>1199751655</v>
      </c>
      <c r="F14" s="507">
        <v>1199751655</v>
      </c>
      <c r="G14" s="876">
        <v>0.79983443666666665</v>
      </c>
      <c r="H14" s="876">
        <v>0.79983443666666665</v>
      </c>
    </row>
    <row r="15" spans="1:8" x14ac:dyDescent="0.25">
      <c r="A15" s="505">
        <v>6303048301</v>
      </c>
      <c r="B15" s="506" t="s">
        <v>581</v>
      </c>
      <c r="C15" s="507">
        <v>511687543567</v>
      </c>
      <c r="D15" s="507">
        <v>400685408831</v>
      </c>
      <c r="E15" s="507">
        <v>400685408831</v>
      </c>
      <c r="F15" s="507">
        <v>400685408831</v>
      </c>
      <c r="G15" s="876">
        <v>0.7830665683940663</v>
      </c>
      <c r="H15" s="876">
        <v>0.7830665683940663</v>
      </c>
    </row>
    <row r="16" spans="1:8" x14ac:dyDescent="0.25">
      <c r="A16" s="505">
        <v>6303048501</v>
      </c>
      <c r="B16" s="506" t="s">
        <v>582</v>
      </c>
      <c r="C16" s="507">
        <v>120000000</v>
      </c>
      <c r="D16" s="507">
        <v>67893777.579999998</v>
      </c>
      <c r="E16" s="507">
        <v>67893777.579999998</v>
      </c>
      <c r="F16" s="507">
        <v>67893777.579999998</v>
      </c>
      <c r="G16" s="876">
        <v>0.56578147983333327</v>
      </c>
      <c r="H16" s="876">
        <v>0.56578147983333327</v>
      </c>
    </row>
    <row r="17" spans="1:8" x14ac:dyDescent="0.25">
      <c r="A17" s="505">
        <v>6303048501001</v>
      </c>
      <c r="B17" s="506" t="s">
        <v>583</v>
      </c>
      <c r="C17" s="507">
        <v>100000000</v>
      </c>
      <c r="D17" s="507">
        <v>67611141</v>
      </c>
      <c r="E17" s="507">
        <v>67611141</v>
      </c>
      <c r="F17" s="507">
        <v>67611141</v>
      </c>
      <c r="G17" s="876">
        <v>0.67611140999999997</v>
      </c>
      <c r="H17" s="876">
        <v>0.67611140999999997</v>
      </c>
    </row>
    <row r="18" spans="1:8" x14ac:dyDescent="0.25">
      <c r="A18" s="505">
        <v>6303048501002</v>
      </c>
      <c r="B18" s="506" t="s">
        <v>584</v>
      </c>
      <c r="C18" s="507">
        <v>20000000</v>
      </c>
      <c r="D18" s="507">
        <v>282636.58</v>
      </c>
      <c r="E18" s="507">
        <v>282636.58</v>
      </c>
      <c r="F18" s="507">
        <v>282636.58</v>
      </c>
      <c r="G18" s="876">
        <v>1.4131829E-2</v>
      </c>
      <c r="H18" s="876">
        <v>1.4131829E-2</v>
      </c>
    </row>
    <row r="19" spans="1:8" ht="30" x14ac:dyDescent="0.25">
      <c r="A19" s="505">
        <v>6303048616</v>
      </c>
      <c r="B19" s="506" t="s">
        <v>510</v>
      </c>
      <c r="C19" s="507">
        <v>2530200000000</v>
      </c>
      <c r="D19" s="507">
        <v>2513029892174.0801</v>
      </c>
      <c r="E19" s="507">
        <v>2513029892174.0801</v>
      </c>
      <c r="F19" s="507">
        <v>2513029892174.0801</v>
      </c>
      <c r="G19" s="876">
        <v>0.99321393256425583</v>
      </c>
      <c r="H19" s="876">
        <v>0.99321393256425583</v>
      </c>
    </row>
    <row r="20" spans="1:8" x14ac:dyDescent="0.25">
      <c r="A20" s="505">
        <v>6303048616001</v>
      </c>
      <c r="B20" s="506" t="s">
        <v>511</v>
      </c>
      <c r="C20" s="507">
        <v>2417075000000</v>
      </c>
      <c r="D20" s="507">
        <v>2406456193007.75</v>
      </c>
      <c r="E20" s="507">
        <v>2406456193007.75</v>
      </c>
      <c r="F20" s="507">
        <v>2406456193007.75</v>
      </c>
      <c r="G20" s="876">
        <v>0.99560675320697534</v>
      </c>
      <c r="H20" s="876">
        <v>0.99560675320697534</v>
      </c>
    </row>
    <row r="21" spans="1:8" ht="30" x14ac:dyDescent="0.25">
      <c r="A21" s="505">
        <v>6303048616002</v>
      </c>
      <c r="B21" s="506" t="s">
        <v>512</v>
      </c>
      <c r="C21" s="507">
        <v>104300000000</v>
      </c>
      <c r="D21" s="507">
        <v>101927280179.77</v>
      </c>
      <c r="E21" s="507">
        <v>101927280179.77</v>
      </c>
      <c r="F21" s="507">
        <v>101927280179.77</v>
      </c>
      <c r="G21" s="876">
        <v>0.97725100843499524</v>
      </c>
      <c r="H21" s="876">
        <v>0.97725100843499524</v>
      </c>
    </row>
    <row r="22" spans="1:8" x14ac:dyDescent="0.25">
      <c r="A22" s="505">
        <v>6303048616003</v>
      </c>
      <c r="B22" s="506" t="s">
        <v>513</v>
      </c>
      <c r="C22" s="507">
        <v>8200000000</v>
      </c>
      <c r="D22" s="507">
        <v>4512461141.5600004</v>
      </c>
      <c r="E22" s="507">
        <v>4512461141.5600004</v>
      </c>
      <c r="F22" s="507">
        <v>4512461141.5600004</v>
      </c>
      <c r="G22" s="876">
        <v>0.55030013921463417</v>
      </c>
      <c r="H22" s="876">
        <v>0.55030013921463417</v>
      </c>
    </row>
    <row r="23" spans="1:8" x14ac:dyDescent="0.25">
      <c r="A23" s="505">
        <v>6303048616004</v>
      </c>
      <c r="B23" s="506" t="s">
        <v>514</v>
      </c>
      <c r="C23" s="507">
        <v>625000000</v>
      </c>
      <c r="D23" s="507">
        <v>133957845</v>
      </c>
      <c r="E23" s="507">
        <v>133957845</v>
      </c>
      <c r="F23" s="507">
        <v>133957845</v>
      </c>
      <c r="G23" s="876">
        <v>0.21433255200000001</v>
      </c>
      <c r="H23" s="876">
        <v>0.21433255200000001</v>
      </c>
    </row>
    <row r="24" spans="1:8" x14ac:dyDescent="0.25">
      <c r="A24" s="505">
        <v>6303048716</v>
      </c>
      <c r="B24" s="506" t="s">
        <v>77</v>
      </c>
      <c r="C24" s="507">
        <v>66023668117</v>
      </c>
      <c r="D24" s="507">
        <v>64772735139.080002</v>
      </c>
      <c r="E24" s="507">
        <v>64772735139.080002</v>
      </c>
      <c r="F24" s="507">
        <v>59930820662.239998</v>
      </c>
      <c r="G24" s="876">
        <v>0.98105326447928898</v>
      </c>
      <c r="H24" s="876">
        <v>0.90771722280011891</v>
      </c>
    </row>
    <row r="25" spans="1:8" x14ac:dyDescent="0.25">
      <c r="A25" s="505">
        <v>6303048716001</v>
      </c>
      <c r="B25" s="506" t="s">
        <v>516</v>
      </c>
      <c r="C25" s="507">
        <v>2430864200</v>
      </c>
      <c r="D25" s="507">
        <v>2015922137.1099999</v>
      </c>
      <c r="E25" s="507">
        <v>2015922137.1099999</v>
      </c>
      <c r="F25" s="507">
        <v>1897111476.1900001</v>
      </c>
      <c r="G25" s="876">
        <v>0.82930265586617302</v>
      </c>
      <c r="H25" s="876">
        <v>0.78042676188575244</v>
      </c>
    </row>
    <row r="26" spans="1:8" x14ac:dyDescent="0.25">
      <c r="A26" s="505">
        <v>6303048716002</v>
      </c>
      <c r="B26" s="506" t="s">
        <v>517</v>
      </c>
      <c r="C26" s="507">
        <v>8989500</v>
      </c>
      <c r="D26" s="507">
        <v>8412729.3200000003</v>
      </c>
      <c r="E26" s="507">
        <v>8412729.3200000003</v>
      </c>
      <c r="F26" s="507">
        <v>3282127.32</v>
      </c>
      <c r="G26" s="876">
        <v>0.9358395149897103</v>
      </c>
      <c r="H26" s="876">
        <v>0.36510677123310525</v>
      </c>
    </row>
    <row r="27" spans="1:8" x14ac:dyDescent="0.25">
      <c r="A27" s="505">
        <v>6303048716004</v>
      </c>
      <c r="B27" s="506" t="s">
        <v>386</v>
      </c>
      <c r="C27" s="507">
        <v>2849521499</v>
      </c>
      <c r="D27" s="507">
        <v>2111308292.3399999</v>
      </c>
      <c r="E27" s="507">
        <v>2111308292.3399999</v>
      </c>
      <c r="F27" s="507">
        <v>1442726704.6099999</v>
      </c>
      <c r="G27" s="876">
        <v>0.74093432637056234</v>
      </c>
      <c r="H27" s="876">
        <v>0.50630490246039728</v>
      </c>
    </row>
    <row r="28" spans="1:8" x14ac:dyDescent="0.25">
      <c r="A28" s="505">
        <v>6303048716005</v>
      </c>
      <c r="B28" s="506" t="s">
        <v>450</v>
      </c>
      <c r="C28" s="507">
        <v>60292052805</v>
      </c>
      <c r="D28" s="507">
        <v>60291692499.440002</v>
      </c>
      <c r="E28" s="507">
        <v>60291692499.440002</v>
      </c>
      <c r="F28" s="507">
        <v>56285829668.080002</v>
      </c>
      <c r="G28" s="876">
        <v>0.99999402399581316</v>
      </c>
      <c r="H28" s="876">
        <v>0.93355304802977679</v>
      </c>
    </row>
    <row r="29" spans="1:8" x14ac:dyDescent="0.25">
      <c r="A29" s="505">
        <v>6303048716006</v>
      </c>
      <c r="B29" s="506" t="s">
        <v>518</v>
      </c>
      <c r="C29" s="507">
        <v>88409209</v>
      </c>
      <c r="D29" s="507">
        <v>39735016.93</v>
      </c>
      <c r="E29" s="507">
        <v>39735016.93</v>
      </c>
      <c r="F29" s="507">
        <v>35569115.409999996</v>
      </c>
      <c r="G29" s="876">
        <v>0.44944432123581152</v>
      </c>
      <c r="H29" s="876">
        <v>0.40232364718928765</v>
      </c>
    </row>
    <row r="30" spans="1:8" x14ac:dyDescent="0.25">
      <c r="A30" s="505">
        <v>6303048716007</v>
      </c>
      <c r="B30" s="506" t="s">
        <v>519</v>
      </c>
      <c r="C30" s="507">
        <v>353830904</v>
      </c>
      <c r="D30" s="507">
        <v>305664463.94</v>
      </c>
      <c r="E30" s="507">
        <v>305664463.94</v>
      </c>
      <c r="F30" s="507">
        <v>266301570.63</v>
      </c>
      <c r="G30" s="876">
        <v>0.86387158522478857</v>
      </c>
      <c r="H30" s="876">
        <v>0.75262383138246169</v>
      </c>
    </row>
    <row r="31" spans="1:8" x14ac:dyDescent="0.25">
      <c r="A31" s="505">
        <v>6303048801</v>
      </c>
      <c r="B31" s="506" t="s">
        <v>520</v>
      </c>
      <c r="C31" s="507">
        <v>10143553377</v>
      </c>
      <c r="D31" s="507">
        <v>9571074939</v>
      </c>
      <c r="E31" s="507">
        <v>9571074939</v>
      </c>
      <c r="F31" s="507">
        <v>9571074939</v>
      </c>
      <c r="G31" s="876">
        <v>0.943562337898466</v>
      </c>
      <c r="H31" s="876">
        <v>0.943562337898466</v>
      </c>
    </row>
    <row r="32" spans="1:8" x14ac:dyDescent="0.25">
      <c r="A32" s="505">
        <v>6303048901</v>
      </c>
      <c r="B32" s="506" t="s">
        <v>492</v>
      </c>
      <c r="C32" s="507">
        <v>475342169174</v>
      </c>
      <c r="D32" s="507">
        <v>461011056820</v>
      </c>
      <c r="E32" s="507">
        <v>461011056820</v>
      </c>
      <c r="F32" s="507">
        <v>461011056820</v>
      </c>
      <c r="G32" s="876">
        <v>0.96985095519948694</v>
      </c>
      <c r="H32" s="876">
        <v>0.96985095519948694</v>
      </c>
    </row>
    <row r="33" spans="1:8" s="504" customFormat="1" x14ac:dyDescent="0.25">
      <c r="A33" s="515" t="s">
        <v>97</v>
      </c>
      <c r="B33" s="509"/>
      <c r="C33" s="510">
        <v>19452764282621</v>
      </c>
      <c r="D33" s="510">
        <v>19044365888664.738</v>
      </c>
      <c r="E33" s="510">
        <v>19044365888664.738</v>
      </c>
      <c r="F33" s="510">
        <v>19039523974187.898</v>
      </c>
      <c r="G33" s="877">
        <v>0.97900563703837595</v>
      </c>
      <c r="H33" s="877">
        <v>0.97875673079520686</v>
      </c>
    </row>
    <row r="34" spans="1:8" s="504" customFormat="1" x14ac:dyDescent="0.25">
      <c r="A34" s="502" t="s">
        <v>31</v>
      </c>
      <c r="B34" s="503"/>
      <c r="G34" s="873"/>
      <c r="H34" s="873"/>
    </row>
    <row r="35" spans="1:8" x14ac:dyDescent="0.25">
      <c r="A35" s="505">
        <v>63030471216</v>
      </c>
      <c r="B35" s="506" t="s">
        <v>521</v>
      </c>
      <c r="C35" s="507">
        <v>16919795911</v>
      </c>
      <c r="D35" s="507">
        <v>16685647993</v>
      </c>
      <c r="E35" s="507">
        <v>16685647993</v>
      </c>
      <c r="F35" s="507">
        <v>15315996811</v>
      </c>
      <c r="G35" s="876">
        <v>0.98616130364505317</v>
      </c>
      <c r="H35" s="876">
        <v>0.90521167581239392</v>
      </c>
    </row>
    <row r="36" spans="1:8" ht="30" x14ac:dyDescent="0.25">
      <c r="A36" s="505">
        <v>63030471316</v>
      </c>
      <c r="B36" s="506" t="s">
        <v>522</v>
      </c>
      <c r="C36" s="507">
        <v>1000000000</v>
      </c>
      <c r="D36" s="508">
        <v>0</v>
      </c>
      <c r="E36" s="508">
        <v>0</v>
      </c>
      <c r="F36" s="508">
        <v>0</v>
      </c>
      <c r="G36" s="876">
        <v>0</v>
      </c>
      <c r="H36" s="876">
        <v>0</v>
      </c>
    </row>
    <row r="37" spans="1:8" x14ac:dyDescent="0.25">
      <c r="A37" s="505">
        <v>63030471416</v>
      </c>
      <c r="B37" s="506" t="s">
        <v>523</v>
      </c>
      <c r="C37" s="507">
        <v>1750000000</v>
      </c>
      <c r="D37" s="508">
        <v>0</v>
      </c>
      <c r="E37" s="508">
        <v>0</v>
      </c>
      <c r="F37" s="508">
        <v>0</v>
      </c>
      <c r="G37" s="876">
        <v>0</v>
      </c>
      <c r="H37" s="876">
        <v>0</v>
      </c>
    </row>
    <row r="38" spans="1:8" x14ac:dyDescent="0.25">
      <c r="A38" s="505">
        <v>63030471516</v>
      </c>
      <c r="B38" s="506" t="s">
        <v>576</v>
      </c>
      <c r="C38" s="507">
        <v>860627375</v>
      </c>
      <c r="D38" s="507">
        <v>848873041</v>
      </c>
      <c r="E38" s="507">
        <v>848873041</v>
      </c>
      <c r="F38" s="507">
        <v>848873041</v>
      </c>
      <c r="G38" s="876">
        <v>0.98634213326063447</v>
      </c>
      <c r="H38" s="876">
        <v>0.98634213326063447</v>
      </c>
    </row>
    <row r="39" spans="1:8" ht="30" x14ac:dyDescent="0.25">
      <c r="A39" s="505">
        <v>63030471716</v>
      </c>
      <c r="B39" s="506" t="s">
        <v>524</v>
      </c>
      <c r="C39" s="507">
        <v>26579530748</v>
      </c>
      <c r="D39" s="507">
        <v>10255439322</v>
      </c>
      <c r="E39" s="507">
        <v>10255439322</v>
      </c>
      <c r="F39" s="507">
        <v>10255439322</v>
      </c>
      <c r="G39" s="876">
        <v>0.38583974334353816</v>
      </c>
      <c r="H39" s="876">
        <v>0.38583974334353816</v>
      </c>
    </row>
    <row r="40" spans="1:8" x14ac:dyDescent="0.25">
      <c r="A40" s="505">
        <v>63030472016</v>
      </c>
      <c r="B40" s="506" t="s">
        <v>525</v>
      </c>
      <c r="C40" s="507">
        <v>18026067800</v>
      </c>
      <c r="D40" s="507">
        <v>14527741268</v>
      </c>
      <c r="E40" s="507">
        <v>14527741268</v>
      </c>
      <c r="F40" s="507">
        <v>14527741268</v>
      </c>
      <c r="G40" s="876">
        <v>0.80592958093722467</v>
      </c>
      <c r="H40" s="876">
        <v>0.80592958093722467</v>
      </c>
    </row>
    <row r="41" spans="1:8" x14ac:dyDescent="0.25">
      <c r="A41" s="505">
        <v>63030472116</v>
      </c>
      <c r="B41" s="506" t="s">
        <v>526</v>
      </c>
      <c r="C41" s="507">
        <v>21507667200</v>
      </c>
      <c r="D41" s="507">
        <v>14610280578</v>
      </c>
      <c r="E41" s="507">
        <v>14610280578</v>
      </c>
      <c r="F41" s="507">
        <v>14610280578</v>
      </c>
      <c r="G41" s="876">
        <v>0.67930568397487567</v>
      </c>
      <c r="H41" s="876">
        <v>0.67930568397487567</v>
      </c>
    </row>
    <row r="42" spans="1:8" x14ac:dyDescent="0.25">
      <c r="A42" s="505">
        <v>6303047216</v>
      </c>
      <c r="B42" s="506" t="s">
        <v>585</v>
      </c>
      <c r="C42" s="507">
        <v>610000000</v>
      </c>
      <c r="D42" s="507">
        <v>344739421</v>
      </c>
      <c r="E42" s="507">
        <v>344739421</v>
      </c>
      <c r="F42" s="507">
        <v>344739421</v>
      </c>
      <c r="G42" s="876">
        <v>0.56514659180327864</v>
      </c>
      <c r="H42" s="876">
        <v>0.56514659180327864</v>
      </c>
    </row>
    <row r="43" spans="1:8" x14ac:dyDescent="0.25">
      <c r="A43" s="505">
        <v>63030472216</v>
      </c>
      <c r="B43" s="506" t="s">
        <v>528</v>
      </c>
      <c r="C43" s="507">
        <v>991489135</v>
      </c>
      <c r="D43" s="507">
        <v>850188874</v>
      </c>
      <c r="E43" s="507">
        <v>850188874</v>
      </c>
      <c r="F43" s="507">
        <v>850188874</v>
      </c>
      <c r="G43" s="876">
        <v>0.85748682863781456</v>
      </c>
      <c r="H43" s="876">
        <v>0.85748682863781456</v>
      </c>
    </row>
    <row r="44" spans="1:8" ht="30" x14ac:dyDescent="0.25">
      <c r="A44" s="505">
        <v>63030472316</v>
      </c>
      <c r="B44" s="506" t="s">
        <v>529</v>
      </c>
      <c r="C44" s="507">
        <v>36113868</v>
      </c>
      <c r="D44" s="507">
        <v>3739808</v>
      </c>
      <c r="E44" s="507">
        <v>3739808</v>
      </c>
      <c r="F44" s="507">
        <v>3739808</v>
      </c>
      <c r="G44" s="876">
        <v>0.10355600790255975</v>
      </c>
      <c r="H44" s="876">
        <v>0.10355600790255975</v>
      </c>
    </row>
    <row r="45" spans="1:8" x14ac:dyDescent="0.25">
      <c r="A45" s="505">
        <v>63030472416</v>
      </c>
      <c r="B45" s="506" t="s">
        <v>586</v>
      </c>
      <c r="C45" s="507">
        <v>370909091</v>
      </c>
      <c r="D45" s="507">
        <v>25179288</v>
      </c>
      <c r="E45" s="507">
        <v>25179288</v>
      </c>
      <c r="F45" s="507">
        <v>25179288</v>
      </c>
      <c r="G45" s="876">
        <v>6.7885335277479086E-2</v>
      </c>
      <c r="H45" s="876">
        <v>6.7885335277479086E-2</v>
      </c>
    </row>
    <row r="46" spans="1:8" ht="30" x14ac:dyDescent="0.25">
      <c r="A46" s="505">
        <v>63030472716</v>
      </c>
      <c r="B46" s="506" t="s">
        <v>587</v>
      </c>
      <c r="C46" s="507">
        <v>343000000000</v>
      </c>
      <c r="D46" s="507">
        <v>5198561307.1300001</v>
      </c>
      <c r="E46" s="507">
        <v>5198561307.1300001</v>
      </c>
      <c r="F46" s="507">
        <v>5198561307.1300001</v>
      </c>
      <c r="G46" s="876">
        <v>1.5156155414373177E-2</v>
      </c>
      <c r="H46" s="876">
        <v>1.5156155414373177E-2</v>
      </c>
    </row>
    <row r="47" spans="1:8" x14ac:dyDescent="0.25">
      <c r="A47" s="505">
        <v>63030473016</v>
      </c>
      <c r="B47" s="506" t="s">
        <v>534</v>
      </c>
      <c r="C47" s="507">
        <v>4419632324448.5</v>
      </c>
      <c r="D47" s="507">
        <v>4411137022841.8604</v>
      </c>
      <c r="E47" s="507">
        <v>4411137022841.8604</v>
      </c>
      <c r="F47" s="507">
        <v>4411137022841.8604</v>
      </c>
      <c r="G47" s="876">
        <v>0.99807782616675023</v>
      </c>
      <c r="H47" s="876">
        <v>0.99807782616675023</v>
      </c>
    </row>
    <row r="48" spans="1:8" x14ac:dyDescent="0.25">
      <c r="A48" s="505">
        <v>6303047316</v>
      </c>
      <c r="B48" s="506" t="s">
        <v>588</v>
      </c>
      <c r="C48" s="507">
        <v>220000000</v>
      </c>
      <c r="D48" s="507">
        <v>39939197</v>
      </c>
      <c r="E48" s="507">
        <v>39939197</v>
      </c>
      <c r="F48" s="507">
        <v>39939197</v>
      </c>
      <c r="G48" s="876">
        <v>0.18154180454545454</v>
      </c>
      <c r="H48" s="876">
        <v>0.18154180454545454</v>
      </c>
    </row>
    <row r="49" spans="1:8" x14ac:dyDescent="0.25">
      <c r="A49" s="505">
        <v>6303047316001</v>
      </c>
      <c r="B49" s="506" t="s">
        <v>589</v>
      </c>
      <c r="C49" s="507">
        <v>100000000</v>
      </c>
      <c r="D49" s="507">
        <v>39216639</v>
      </c>
      <c r="E49" s="507">
        <v>39216639</v>
      </c>
      <c r="F49" s="507">
        <v>39216639</v>
      </c>
      <c r="G49" s="876">
        <v>0.39216638999999998</v>
      </c>
      <c r="H49" s="876">
        <v>0.39216638999999998</v>
      </c>
    </row>
    <row r="50" spans="1:8" x14ac:dyDescent="0.25">
      <c r="A50" s="505">
        <v>6303047316002</v>
      </c>
      <c r="B50" s="506" t="s">
        <v>590</v>
      </c>
      <c r="C50" s="507">
        <v>120000000</v>
      </c>
      <c r="D50" s="507">
        <v>722558</v>
      </c>
      <c r="E50" s="507">
        <v>722558</v>
      </c>
      <c r="F50" s="507">
        <v>722558</v>
      </c>
      <c r="G50" s="876">
        <v>6.0213166666666668E-3</v>
      </c>
      <c r="H50" s="876">
        <v>6.0213166666666668E-3</v>
      </c>
    </row>
    <row r="51" spans="1:8" x14ac:dyDescent="0.25">
      <c r="A51" s="505">
        <v>6303047416</v>
      </c>
      <c r="B51" s="506" t="s">
        <v>591</v>
      </c>
      <c r="C51" s="507">
        <v>80000000</v>
      </c>
      <c r="D51" s="507">
        <v>2335704.14</v>
      </c>
      <c r="E51" s="507">
        <v>2335704.14</v>
      </c>
      <c r="F51" s="507">
        <v>2335704.14</v>
      </c>
      <c r="G51" s="876">
        <v>2.919630175E-2</v>
      </c>
      <c r="H51" s="876">
        <v>2.919630175E-2</v>
      </c>
    </row>
    <row r="52" spans="1:8" ht="30" x14ac:dyDescent="0.25">
      <c r="A52" s="505">
        <v>6303047416001</v>
      </c>
      <c r="B52" s="506" t="s">
        <v>592</v>
      </c>
      <c r="C52" s="507">
        <v>70000000</v>
      </c>
      <c r="D52" s="507">
        <v>2291511.12</v>
      </c>
      <c r="E52" s="507">
        <v>2291511.12</v>
      </c>
      <c r="F52" s="507">
        <v>2291511.12</v>
      </c>
      <c r="G52" s="876">
        <v>3.2735873142857141E-2</v>
      </c>
      <c r="H52" s="876">
        <v>3.2735873142857141E-2</v>
      </c>
    </row>
    <row r="53" spans="1:8" ht="30" x14ac:dyDescent="0.25">
      <c r="A53" s="505">
        <v>6303047416002</v>
      </c>
      <c r="B53" s="506" t="s">
        <v>593</v>
      </c>
      <c r="C53" s="507">
        <v>10000000</v>
      </c>
      <c r="D53" s="507">
        <v>44193.02</v>
      </c>
      <c r="E53" s="507">
        <v>44193.02</v>
      </c>
      <c r="F53" s="507">
        <v>44193.02</v>
      </c>
      <c r="G53" s="876">
        <v>4.419302E-3</v>
      </c>
      <c r="H53" s="876">
        <v>4.419302E-3</v>
      </c>
    </row>
    <row r="54" spans="1:8" ht="30" x14ac:dyDescent="0.25">
      <c r="A54" s="505">
        <v>6303047516</v>
      </c>
      <c r="B54" s="506" t="s">
        <v>510</v>
      </c>
      <c r="C54" s="507">
        <v>15000000000</v>
      </c>
      <c r="D54" s="507">
        <v>11841625073.48</v>
      </c>
      <c r="E54" s="507">
        <v>11841625073.48</v>
      </c>
      <c r="F54" s="507">
        <v>11841625073.48</v>
      </c>
      <c r="G54" s="876">
        <v>0.78944167156533329</v>
      </c>
      <c r="H54" s="876">
        <v>0.78944167156533329</v>
      </c>
    </row>
    <row r="55" spans="1:8" ht="30" x14ac:dyDescent="0.25">
      <c r="A55" s="505">
        <v>6303047616</v>
      </c>
      <c r="B55" s="506" t="s">
        <v>542</v>
      </c>
      <c r="C55" s="507">
        <v>91800045</v>
      </c>
      <c r="D55" s="508">
        <v>0</v>
      </c>
      <c r="E55" s="508">
        <v>0</v>
      </c>
      <c r="F55" s="508">
        <v>0</v>
      </c>
      <c r="G55" s="876">
        <v>0</v>
      </c>
      <c r="H55" s="876">
        <v>0</v>
      </c>
    </row>
    <row r="56" spans="1:8" x14ac:dyDescent="0.25">
      <c r="A56" s="505">
        <v>6303047716</v>
      </c>
      <c r="B56" s="506" t="s">
        <v>77</v>
      </c>
      <c r="C56" s="507">
        <v>18210648612</v>
      </c>
      <c r="D56" s="507">
        <v>15383067867.01</v>
      </c>
      <c r="E56" s="507">
        <v>15383067867.01</v>
      </c>
      <c r="F56" s="507">
        <v>12358762002.91</v>
      </c>
      <c r="G56" s="876">
        <v>0.8447292677358702</v>
      </c>
      <c r="H56" s="876">
        <v>0.67865578355985245</v>
      </c>
    </row>
    <row r="57" spans="1:8" x14ac:dyDescent="0.25">
      <c r="A57" s="505">
        <v>6303047716001</v>
      </c>
      <c r="B57" s="506" t="s">
        <v>516</v>
      </c>
      <c r="C57" s="507">
        <v>1873601262</v>
      </c>
      <c r="D57" s="507">
        <v>1349468211.6400001</v>
      </c>
      <c r="E57" s="507">
        <v>1349468211.6400001</v>
      </c>
      <c r="F57" s="507">
        <v>1251032600.75</v>
      </c>
      <c r="G57" s="876">
        <v>0.72025368418010816</v>
      </c>
      <c r="H57" s="876">
        <v>0.66771549855520962</v>
      </c>
    </row>
    <row r="58" spans="1:8" x14ac:dyDescent="0.25">
      <c r="A58" s="505">
        <v>6303047716002</v>
      </c>
      <c r="B58" s="506" t="s">
        <v>543</v>
      </c>
      <c r="C58" s="507">
        <v>7411500</v>
      </c>
      <c r="D58" s="507">
        <v>6851685.3399999999</v>
      </c>
      <c r="E58" s="507">
        <v>6851685.3399999999</v>
      </c>
      <c r="F58" s="507">
        <v>4900611.34</v>
      </c>
      <c r="G58" s="876">
        <v>0.92446675301895698</v>
      </c>
      <c r="H58" s="876">
        <v>0.6612172083923632</v>
      </c>
    </row>
    <row r="59" spans="1:8" x14ac:dyDescent="0.25">
      <c r="A59" s="505">
        <v>6303047716004</v>
      </c>
      <c r="B59" s="506" t="s">
        <v>386</v>
      </c>
      <c r="C59" s="507">
        <v>3277643318</v>
      </c>
      <c r="D59" s="507">
        <v>1603030370.03</v>
      </c>
      <c r="E59" s="507">
        <v>1603030370.03</v>
      </c>
      <c r="F59" s="507">
        <v>1095403609.05</v>
      </c>
      <c r="G59" s="876">
        <v>0.48908017575510943</v>
      </c>
      <c r="H59" s="876">
        <v>0.33420464119274856</v>
      </c>
    </row>
    <row r="60" spans="1:8" x14ac:dyDescent="0.25">
      <c r="A60" s="505">
        <v>6303047716005</v>
      </c>
      <c r="B60" s="506" t="s">
        <v>450</v>
      </c>
      <c r="C60" s="507">
        <v>12755352321</v>
      </c>
      <c r="D60" s="507">
        <v>12255335358.790001</v>
      </c>
      <c r="E60" s="507">
        <v>12255335358.790001</v>
      </c>
      <c r="F60" s="507">
        <v>9985346420.4799995</v>
      </c>
      <c r="G60" s="876">
        <v>0.96079943935481993</v>
      </c>
      <c r="H60" s="876">
        <v>0.78283579858789532</v>
      </c>
    </row>
    <row r="61" spans="1:8" x14ac:dyDescent="0.25">
      <c r="A61" s="505">
        <v>6303047716006</v>
      </c>
      <c r="B61" s="506" t="s">
        <v>594</v>
      </c>
      <c r="C61" s="507">
        <v>53416880</v>
      </c>
      <c r="D61" s="507">
        <v>22213145.210000001</v>
      </c>
      <c r="E61" s="507">
        <v>22213145.210000001</v>
      </c>
      <c r="F61" s="507">
        <v>22078761.289999999</v>
      </c>
      <c r="G61" s="876">
        <v>0.41584505141445927</v>
      </c>
      <c r="H61" s="876">
        <v>0.413329293848686</v>
      </c>
    </row>
    <row r="62" spans="1:8" x14ac:dyDescent="0.25">
      <c r="A62" s="505">
        <v>6303047716007</v>
      </c>
      <c r="B62" s="506" t="s">
        <v>519</v>
      </c>
      <c r="C62" s="507">
        <v>243223331</v>
      </c>
      <c r="D62" s="507">
        <v>146169096</v>
      </c>
      <c r="E62" s="507">
        <v>146169096</v>
      </c>
      <c r="F62" s="508">
        <v>0</v>
      </c>
      <c r="G62" s="876">
        <v>0.60096659065984093</v>
      </c>
      <c r="H62" s="876">
        <v>0</v>
      </c>
    </row>
    <row r="63" spans="1:8" x14ac:dyDescent="0.25">
      <c r="A63" s="505">
        <v>6303047816</v>
      </c>
      <c r="B63" s="506" t="s">
        <v>545</v>
      </c>
      <c r="C63" s="507">
        <v>56215857677</v>
      </c>
      <c r="D63" s="507">
        <v>56189854117</v>
      </c>
      <c r="E63" s="507">
        <v>56189854117</v>
      </c>
      <c r="F63" s="507">
        <v>56189854117</v>
      </c>
      <c r="G63" s="876">
        <v>0.9995374337228935</v>
      </c>
      <c r="H63" s="876">
        <v>0.9995374337228935</v>
      </c>
    </row>
    <row r="64" spans="1:8" ht="30" x14ac:dyDescent="0.25">
      <c r="A64" s="505">
        <v>6303047916</v>
      </c>
      <c r="B64" s="506" t="s">
        <v>595</v>
      </c>
      <c r="C64" s="507">
        <v>153345589132.5</v>
      </c>
      <c r="D64" s="507">
        <v>70122850536.169998</v>
      </c>
      <c r="E64" s="507">
        <v>70122850536.169998</v>
      </c>
      <c r="F64" s="507">
        <v>70122850536.169998</v>
      </c>
      <c r="G64" s="876">
        <v>0.45728638777851999</v>
      </c>
      <c r="H64" s="876">
        <v>0.45728638777851999</v>
      </c>
    </row>
    <row r="65" spans="1:8" s="504" customFormat="1" x14ac:dyDescent="0.25">
      <c r="A65" s="515" t="s">
        <v>97</v>
      </c>
      <c r="B65" s="509"/>
      <c r="C65" s="510">
        <v>5094448421043</v>
      </c>
      <c r="D65" s="510">
        <v>4628067086236.79</v>
      </c>
      <c r="E65" s="510">
        <v>4628067086236.79</v>
      </c>
      <c r="F65" s="510">
        <v>4623673129190.6904</v>
      </c>
      <c r="G65" s="877">
        <v>0.90845302645919679</v>
      </c>
      <c r="H65" s="877">
        <v>0.90759052738511647</v>
      </c>
    </row>
    <row r="66" spans="1:8" s="504" customFormat="1" x14ac:dyDescent="0.25">
      <c r="A66" s="502" t="s">
        <v>15</v>
      </c>
      <c r="B66" s="503"/>
      <c r="G66" s="873"/>
      <c r="H66" s="873"/>
    </row>
    <row r="67" spans="1:8" x14ac:dyDescent="0.25">
      <c r="A67" s="505">
        <v>63015001916</v>
      </c>
      <c r="B67" s="506" t="s">
        <v>548</v>
      </c>
      <c r="C67" s="507">
        <v>6180000000</v>
      </c>
      <c r="D67" s="508">
        <v>0</v>
      </c>
      <c r="E67" s="508">
        <v>0</v>
      </c>
      <c r="F67" s="508">
        <v>0</v>
      </c>
      <c r="G67" s="876">
        <v>0</v>
      </c>
      <c r="H67" s="876">
        <v>0</v>
      </c>
    </row>
    <row r="68" spans="1:8" ht="30" x14ac:dyDescent="0.25">
      <c r="A68" s="505">
        <v>63015001916001</v>
      </c>
      <c r="B68" s="506" t="s">
        <v>549</v>
      </c>
      <c r="C68" s="507">
        <v>2060000000</v>
      </c>
      <c r="D68" s="508">
        <v>0</v>
      </c>
      <c r="E68" s="508">
        <v>0</v>
      </c>
      <c r="F68" s="508">
        <v>0</v>
      </c>
      <c r="G68" s="876">
        <v>0</v>
      </c>
      <c r="H68" s="876">
        <v>0</v>
      </c>
    </row>
    <row r="69" spans="1:8" ht="30" x14ac:dyDescent="0.25">
      <c r="A69" s="505">
        <v>63015001916002</v>
      </c>
      <c r="B69" s="506" t="s">
        <v>550</v>
      </c>
      <c r="C69" s="507">
        <v>4120000000</v>
      </c>
      <c r="D69" s="508">
        <v>0</v>
      </c>
      <c r="E69" s="508">
        <v>0</v>
      </c>
      <c r="F69" s="508">
        <v>0</v>
      </c>
      <c r="G69" s="876">
        <v>0</v>
      </c>
      <c r="H69" s="876">
        <v>0</v>
      </c>
    </row>
    <row r="70" spans="1:8" x14ac:dyDescent="0.25">
      <c r="A70" s="505">
        <v>63030491116</v>
      </c>
      <c r="B70" s="506" t="s">
        <v>551</v>
      </c>
      <c r="C70" s="507">
        <v>1500000000</v>
      </c>
      <c r="D70" s="507">
        <v>1164936940</v>
      </c>
      <c r="E70" s="507">
        <v>1164936940</v>
      </c>
      <c r="F70" s="507">
        <v>1164936940</v>
      </c>
      <c r="G70" s="876">
        <v>0.77662462666666665</v>
      </c>
      <c r="H70" s="876">
        <v>0.77662462666666665</v>
      </c>
    </row>
    <row r="71" spans="1:8" x14ac:dyDescent="0.25">
      <c r="A71" s="505">
        <v>6303049201</v>
      </c>
      <c r="B71" s="506" t="s">
        <v>553</v>
      </c>
      <c r="C71" s="507">
        <v>358181280497</v>
      </c>
      <c r="D71" s="507">
        <v>327160861667</v>
      </c>
      <c r="E71" s="507">
        <v>327160861667</v>
      </c>
      <c r="F71" s="507">
        <v>327160861667</v>
      </c>
      <c r="G71" s="876">
        <v>0.91339463975627888</v>
      </c>
      <c r="H71" s="876">
        <v>0.91339463975627888</v>
      </c>
    </row>
    <row r="72" spans="1:8" x14ac:dyDescent="0.25">
      <c r="A72" s="505">
        <v>6303049301</v>
      </c>
      <c r="B72" s="506" t="s">
        <v>554</v>
      </c>
      <c r="C72" s="507">
        <v>119375072377</v>
      </c>
      <c r="D72" s="507">
        <v>107850860958</v>
      </c>
      <c r="E72" s="507">
        <v>107850860958</v>
      </c>
      <c r="F72" s="507">
        <v>107850860958</v>
      </c>
      <c r="G72" s="876">
        <v>0.90346216182717587</v>
      </c>
      <c r="H72" s="876">
        <v>0.90346216182717587</v>
      </c>
    </row>
    <row r="73" spans="1:8" x14ac:dyDescent="0.25">
      <c r="A73" s="505">
        <v>6303049416</v>
      </c>
      <c r="B73" s="506" t="s">
        <v>270</v>
      </c>
      <c r="C73" s="507">
        <v>136866061998</v>
      </c>
      <c r="D73" s="507">
        <v>133123671200</v>
      </c>
      <c r="E73" s="507">
        <v>133123671200</v>
      </c>
      <c r="F73" s="507">
        <v>132515898244</v>
      </c>
      <c r="G73" s="876">
        <v>0.97265654652900957</v>
      </c>
      <c r="H73" s="876">
        <v>0.96821590618963249</v>
      </c>
    </row>
    <row r="74" spans="1:8" ht="30" x14ac:dyDescent="0.25">
      <c r="A74" s="505">
        <v>6303049501</v>
      </c>
      <c r="B74" s="506" t="s">
        <v>596</v>
      </c>
      <c r="C74" s="507">
        <v>144000000</v>
      </c>
      <c r="D74" s="507">
        <v>2312793.2999999998</v>
      </c>
      <c r="E74" s="507">
        <v>2312793.2999999998</v>
      </c>
      <c r="F74" s="507">
        <v>2312793.2999999998</v>
      </c>
      <c r="G74" s="876">
        <v>1.6061064583333333E-2</v>
      </c>
      <c r="H74" s="876">
        <v>1.6061064583333333E-2</v>
      </c>
    </row>
    <row r="75" spans="1:8" x14ac:dyDescent="0.25">
      <c r="A75" s="505">
        <v>6303049616</v>
      </c>
      <c r="B75" s="506" t="s">
        <v>77</v>
      </c>
      <c r="C75" s="507">
        <v>865274927</v>
      </c>
      <c r="D75" s="507">
        <v>757298063.36000001</v>
      </c>
      <c r="E75" s="507">
        <v>757298063.36000001</v>
      </c>
      <c r="F75" s="507">
        <v>594258694.38</v>
      </c>
      <c r="G75" s="876">
        <v>0.87521091820565378</v>
      </c>
      <c r="H75" s="876">
        <v>0.6867859865538436</v>
      </c>
    </row>
    <row r="76" spans="1:8" x14ac:dyDescent="0.25">
      <c r="A76" s="505">
        <v>6303049616001</v>
      </c>
      <c r="B76" s="506" t="s">
        <v>516</v>
      </c>
      <c r="C76" s="507">
        <v>75069340</v>
      </c>
      <c r="D76" s="507">
        <v>59045392.380000003</v>
      </c>
      <c r="E76" s="507">
        <v>59045392.380000003</v>
      </c>
      <c r="F76" s="507">
        <v>54710409.869999997</v>
      </c>
      <c r="G76" s="876">
        <v>0.7865447115959725</v>
      </c>
      <c r="H76" s="876">
        <v>0.72879833324763477</v>
      </c>
    </row>
    <row r="77" spans="1:8" x14ac:dyDescent="0.25">
      <c r="A77" s="505">
        <v>6303049616002</v>
      </c>
      <c r="B77" s="506" t="s">
        <v>543</v>
      </c>
      <c r="C77" s="507">
        <v>349000</v>
      </c>
      <c r="D77" s="507">
        <v>324984</v>
      </c>
      <c r="E77" s="507">
        <v>324984</v>
      </c>
      <c r="F77" s="507">
        <v>180460</v>
      </c>
      <c r="G77" s="876">
        <v>0.93118624641833814</v>
      </c>
      <c r="H77" s="876">
        <v>0.51707736389684811</v>
      </c>
    </row>
    <row r="78" spans="1:8" x14ac:dyDescent="0.25">
      <c r="A78" s="505">
        <v>6303049616004</v>
      </c>
      <c r="B78" s="506" t="s">
        <v>386</v>
      </c>
      <c r="C78" s="507">
        <v>150508575</v>
      </c>
      <c r="D78" s="507">
        <v>78196654.120000005</v>
      </c>
      <c r="E78" s="507">
        <v>78196654.120000005</v>
      </c>
      <c r="F78" s="507">
        <v>53434322.549999997</v>
      </c>
      <c r="G78" s="876">
        <v>0.519549494904194</v>
      </c>
      <c r="H78" s="876">
        <v>0.35502510438358742</v>
      </c>
    </row>
    <row r="79" spans="1:8" x14ac:dyDescent="0.25">
      <c r="A79" s="505">
        <v>6303049616005</v>
      </c>
      <c r="B79" s="506" t="s">
        <v>450</v>
      </c>
      <c r="C79" s="507">
        <v>634858726</v>
      </c>
      <c r="D79" s="507">
        <v>617996345</v>
      </c>
      <c r="E79" s="507">
        <v>617996345</v>
      </c>
      <c r="F79" s="507">
        <v>484467581.94</v>
      </c>
      <c r="G79" s="876">
        <v>0.97343916006913322</v>
      </c>
      <c r="H79" s="876">
        <v>0.76311084986173761</v>
      </c>
    </row>
    <row r="80" spans="1:8" x14ac:dyDescent="0.25">
      <c r="A80" s="505">
        <v>6303049616006</v>
      </c>
      <c r="B80" s="506" t="s">
        <v>544</v>
      </c>
      <c r="C80" s="507">
        <v>4489286</v>
      </c>
      <c r="D80" s="507">
        <v>1734687.86</v>
      </c>
      <c r="E80" s="507">
        <v>1734687.86</v>
      </c>
      <c r="F80" s="507">
        <v>1465920.02</v>
      </c>
      <c r="G80" s="876">
        <v>0.38640618129475379</v>
      </c>
      <c r="H80" s="876">
        <v>0.32653745384009841</v>
      </c>
    </row>
    <row r="81" spans="1:8" x14ac:dyDescent="0.25">
      <c r="A81" s="505">
        <v>6303049701</v>
      </c>
      <c r="B81" s="506" t="s">
        <v>597</v>
      </c>
      <c r="C81" s="507">
        <v>360000000</v>
      </c>
      <c r="D81" s="507">
        <v>2118835</v>
      </c>
      <c r="E81" s="507">
        <v>2118835</v>
      </c>
      <c r="F81" s="507">
        <v>2118835</v>
      </c>
      <c r="G81" s="876">
        <v>5.8856527777777778E-3</v>
      </c>
      <c r="H81" s="876">
        <v>5.8856527777777778E-3</v>
      </c>
    </row>
    <row r="82" spans="1:8" x14ac:dyDescent="0.25">
      <c r="A82" s="505">
        <v>6303049901</v>
      </c>
      <c r="B82" s="506" t="s">
        <v>557</v>
      </c>
      <c r="C82" s="507">
        <v>500000000</v>
      </c>
      <c r="D82" s="508">
        <v>0</v>
      </c>
      <c r="E82" s="508">
        <v>0</v>
      </c>
      <c r="F82" s="508">
        <v>0</v>
      </c>
      <c r="G82" s="876">
        <v>0</v>
      </c>
      <c r="H82" s="876">
        <v>0</v>
      </c>
    </row>
    <row r="83" spans="1:8" s="504" customFormat="1" x14ac:dyDescent="0.25">
      <c r="A83" s="515" t="s">
        <v>97</v>
      </c>
      <c r="B83" s="509"/>
      <c r="C83" s="510">
        <v>623971689799</v>
      </c>
      <c r="D83" s="510">
        <v>570062060456.66003</v>
      </c>
      <c r="E83" s="510">
        <v>570062060456.66003</v>
      </c>
      <c r="F83" s="510">
        <v>569291248131.68005</v>
      </c>
      <c r="G83" s="877">
        <v>0.91360244347030251</v>
      </c>
      <c r="H83" s="877">
        <v>0.91236711126279757</v>
      </c>
    </row>
    <row r="84" spans="1:8" s="504" customFormat="1" x14ac:dyDescent="0.25">
      <c r="A84" s="502" t="s">
        <v>38</v>
      </c>
      <c r="B84" s="503"/>
      <c r="G84" s="873"/>
      <c r="H84" s="873"/>
    </row>
    <row r="85" spans="1:8" x14ac:dyDescent="0.25">
      <c r="A85" s="505">
        <v>320301716</v>
      </c>
      <c r="B85" s="506" t="s">
        <v>598</v>
      </c>
      <c r="C85" s="507">
        <v>61800000000</v>
      </c>
      <c r="D85" s="507">
        <v>61800000000</v>
      </c>
      <c r="E85" s="507">
        <v>61800000000</v>
      </c>
      <c r="F85" s="507">
        <v>61800000000</v>
      </c>
      <c r="G85" s="876">
        <v>1</v>
      </c>
      <c r="H85" s="876">
        <v>1</v>
      </c>
    </row>
    <row r="86" spans="1:8" x14ac:dyDescent="0.25">
      <c r="A86" s="505">
        <v>6303041116</v>
      </c>
      <c r="B86" s="506" t="s">
        <v>559</v>
      </c>
      <c r="C86" s="507">
        <v>168970000000</v>
      </c>
      <c r="D86" s="507">
        <v>120229960827.59</v>
      </c>
      <c r="E86" s="507">
        <v>120229960827.59</v>
      </c>
      <c r="F86" s="507">
        <v>120229960827.59</v>
      </c>
      <c r="G86" s="876">
        <v>0.71154619652950224</v>
      </c>
      <c r="H86" s="876">
        <v>0.71154619652950224</v>
      </c>
    </row>
    <row r="87" spans="1:8" x14ac:dyDescent="0.25">
      <c r="A87" s="505">
        <v>6303041216</v>
      </c>
      <c r="B87" s="506" t="s">
        <v>560</v>
      </c>
      <c r="C87" s="507">
        <v>5000000000</v>
      </c>
      <c r="D87" s="507">
        <v>912137854</v>
      </c>
      <c r="E87" s="507">
        <v>912137854</v>
      </c>
      <c r="F87" s="507">
        <v>912137854</v>
      </c>
      <c r="G87" s="876">
        <v>0.18242757079999999</v>
      </c>
      <c r="H87" s="876">
        <v>0.18242757079999999</v>
      </c>
    </row>
    <row r="88" spans="1:8" x14ac:dyDescent="0.25">
      <c r="A88" s="505">
        <v>6303041316</v>
      </c>
      <c r="B88" s="506" t="s">
        <v>561</v>
      </c>
      <c r="C88" s="507">
        <v>2600000000</v>
      </c>
      <c r="D88" s="507">
        <v>1662922692</v>
      </c>
      <c r="E88" s="507">
        <v>1662922692</v>
      </c>
      <c r="F88" s="507">
        <v>1255371317</v>
      </c>
      <c r="G88" s="876">
        <v>0.6395856507692308</v>
      </c>
      <c r="H88" s="876">
        <v>0.48283512192307693</v>
      </c>
    </row>
    <row r="89" spans="1:8" x14ac:dyDescent="0.25">
      <c r="A89" s="505">
        <v>6303041416</v>
      </c>
      <c r="B89" s="506" t="s">
        <v>562</v>
      </c>
      <c r="C89" s="507">
        <v>50000000</v>
      </c>
      <c r="D89" s="507">
        <v>11310021</v>
      </c>
      <c r="E89" s="507">
        <v>11310021</v>
      </c>
      <c r="F89" s="507">
        <v>11310021</v>
      </c>
      <c r="G89" s="876">
        <v>0.22620042000000001</v>
      </c>
      <c r="H89" s="876">
        <v>0.22620042000000001</v>
      </c>
    </row>
    <row r="90" spans="1:8" x14ac:dyDescent="0.25">
      <c r="A90" s="505">
        <v>6303041416001</v>
      </c>
      <c r="B90" s="506" t="s">
        <v>563</v>
      </c>
      <c r="C90" s="507">
        <v>20000000</v>
      </c>
      <c r="D90" s="508">
        <v>0</v>
      </c>
      <c r="E90" s="508">
        <v>0</v>
      </c>
      <c r="F90" s="508">
        <v>0</v>
      </c>
      <c r="G90" s="876">
        <v>0</v>
      </c>
      <c r="H90" s="876">
        <v>0</v>
      </c>
    </row>
    <row r="91" spans="1:8" x14ac:dyDescent="0.25">
      <c r="A91" s="505">
        <v>6303041416002</v>
      </c>
      <c r="B91" s="506" t="s">
        <v>564</v>
      </c>
      <c r="C91" s="507">
        <v>30000000</v>
      </c>
      <c r="D91" s="507">
        <v>11310021</v>
      </c>
      <c r="E91" s="507">
        <v>11310021</v>
      </c>
      <c r="F91" s="507">
        <v>11310021</v>
      </c>
      <c r="G91" s="876">
        <v>0.37700070000000002</v>
      </c>
      <c r="H91" s="876">
        <v>0.37700070000000002</v>
      </c>
    </row>
    <row r="92" spans="1:8" ht="30" x14ac:dyDescent="0.25">
      <c r="A92" s="505">
        <v>6303041516</v>
      </c>
      <c r="B92" s="506" t="s">
        <v>565</v>
      </c>
      <c r="C92" s="507">
        <v>800000000</v>
      </c>
      <c r="D92" s="507">
        <v>311827465</v>
      </c>
      <c r="E92" s="507">
        <v>311827465</v>
      </c>
      <c r="F92" s="507">
        <v>311827465</v>
      </c>
      <c r="G92" s="876">
        <v>0.38978433125</v>
      </c>
      <c r="H92" s="876">
        <v>0.38978433125</v>
      </c>
    </row>
    <row r="93" spans="1:8" x14ac:dyDescent="0.25">
      <c r="A93" s="505">
        <v>6303041616</v>
      </c>
      <c r="B93" s="506" t="s">
        <v>566</v>
      </c>
      <c r="C93" s="507">
        <v>10500000000</v>
      </c>
      <c r="D93" s="507">
        <v>2670989865.4899998</v>
      </c>
      <c r="E93" s="507">
        <v>2670989865.4899998</v>
      </c>
      <c r="F93" s="507">
        <v>2298582531.48</v>
      </c>
      <c r="G93" s="876">
        <v>0.25437998718952382</v>
      </c>
      <c r="H93" s="876">
        <v>0.21891262204571429</v>
      </c>
    </row>
    <row r="94" spans="1:8" x14ac:dyDescent="0.25">
      <c r="A94" s="505">
        <v>6303041616001</v>
      </c>
      <c r="B94" s="506" t="s">
        <v>599</v>
      </c>
      <c r="C94" s="507">
        <v>7896228616</v>
      </c>
      <c r="D94" s="507">
        <v>230089980.75999999</v>
      </c>
      <c r="E94" s="507">
        <v>230089980.75999999</v>
      </c>
      <c r="F94" s="507">
        <v>213175242.75</v>
      </c>
      <c r="G94" s="876">
        <v>2.9139224805848758E-2</v>
      </c>
      <c r="H94" s="876">
        <v>2.6997096096995781E-2</v>
      </c>
    </row>
    <row r="95" spans="1:8" x14ac:dyDescent="0.25">
      <c r="A95" s="505">
        <v>6303041616002</v>
      </c>
      <c r="B95" s="506" t="s">
        <v>600</v>
      </c>
      <c r="C95" s="507">
        <v>700000</v>
      </c>
      <c r="D95" s="507">
        <v>659801.34</v>
      </c>
      <c r="E95" s="507">
        <v>659801.34</v>
      </c>
      <c r="F95" s="507">
        <v>659801.34</v>
      </c>
      <c r="G95" s="876">
        <v>0.94257334285714278</v>
      </c>
      <c r="H95" s="876">
        <v>0.94257334285714278</v>
      </c>
    </row>
    <row r="96" spans="1:8" x14ac:dyDescent="0.25">
      <c r="A96" s="505">
        <v>6303041616004</v>
      </c>
      <c r="B96" s="506" t="s">
        <v>386</v>
      </c>
      <c r="C96" s="507">
        <v>207126366</v>
      </c>
      <c r="D96" s="507">
        <v>117294854</v>
      </c>
      <c r="E96" s="507">
        <v>117294854</v>
      </c>
      <c r="F96" s="507">
        <v>80151483.590000004</v>
      </c>
      <c r="G96" s="876">
        <v>0.56629610351006687</v>
      </c>
      <c r="H96" s="876">
        <v>0.38696900417786506</v>
      </c>
    </row>
    <row r="97" spans="1:8" x14ac:dyDescent="0.25">
      <c r="A97" s="505">
        <v>6303041616005</v>
      </c>
      <c r="B97" s="506" t="s">
        <v>450</v>
      </c>
      <c r="C97" s="507">
        <v>2264517415</v>
      </c>
      <c r="D97" s="507">
        <v>2263897672.3899999</v>
      </c>
      <c r="E97" s="507">
        <v>2263897672.3899999</v>
      </c>
      <c r="F97" s="507">
        <v>1992644354.52</v>
      </c>
      <c r="G97" s="876">
        <v>0.99972632464387556</v>
      </c>
      <c r="H97" s="876">
        <v>0.87994216397757308</v>
      </c>
    </row>
    <row r="98" spans="1:8" x14ac:dyDescent="0.25">
      <c r="A98" s="505">
        <v>6303041616006</v>
      </c>
      <c r="B98" s="506" t="s">
        <v>544</v>
      </c>
      <c r="C98" s="507">
        <v>86481838</v>
      </c>
      <c r="D98" s="507">
        <v>14101792</v>
      </c>
      <c r="E98" s="507">
        <v>14101792</v>
      </c>
      <c r="F98" s="507">
        <v>11951649.279999999</v>
      </c>
      <c r="G98" s="876">
        <v>0.16306073420872486</v>
      </c>
      <c r="H98" s="876">
        <v>0.13819837270341084</v>
      </c>
    </row>
    <row r="99" spans="1:8" x14ac:dyDescent="0.25">
      <c r="A99" s="505">
        <v>6303041616008</v>
      </c>
      <c r="B99" s="506" t="s">
        <v>519</v>
      </c>
      <c r="C99" s="507">
        <v>44945765</v>
      </c>
      <c r="D99" s="507">
        <v>44945765</v>
      </c>
      <c r="E99" s="507">
        <v>44945765</v>
      </c>
      <c r="F99" s="508">
        <v>0</v>
      </c>
      <c r="G99" s="876">
        <v>1</v>
      </c>
      <c r="H99" s="876">
        <v>0</v>
      </c>
    </row>
    <row r="100" spans="1:8" x14ac:dyDescent="0.25">
      <c r="A100" s="505">
        <v>6303041716</v>
      </c>
      <c r="B100" s="506" t="s">
        <v>569</v>
      </c>
      <c r="C100" s="507">
        <v>16500000000</v>
      </c>
      <c r="D100" s="507">
        <v>16359124992</v>
      </c>
      <c r="E100" s="507">
        <v>16359124992</v>
      </c>
      <c r="F100" s="507">
        <v>15959124992</v>
      </c>
      <c r="G100" s="876">
        <v>0.99146212072727269</v>
      </c>
      <c r="H100" s="876">
        <v>0.96721969648484851</v>
      </c>
    </row>
    <row r="101" spans="1:8" x14ac:dyDescent="0.25">
      <c r="A101" s="505">
        <v>6303041816</v>
      </c>
      <c r="B101" s="506" t="s">
        <v>570</v>
      </c>
      <c r="C101" s="507">
        <v>1000000000</v>
      </c>
      <c r="D101" s="508">
        <v>0</v>
      </c>
      <c r="E101" s="508">
        <v>0</v>
      </c>
      <c r="F101" s="508">
        <v>0</v>
      </c>
      <c r="G101" s="876">
        <v>0</v>
      </c>
      <c r="H101" s="876">
        <v>0</v>
      </c>
    </row>
    <row r="102" spans="1:8" x14ac:dyDescent="0.25">
      <c r="A102" s="505">
        <v>6303041916</v>
      </c>
      <c r="B102" s="506" t="s">
        <v>571</v>
      </c>
      <c r="C102" s="507">
        <v>15000000000</v>
      </c>
      <c r="D102" s="507">
        <v>13969944200</v>
      </c>
      <c r="E102" s="507">
        <v>13969944200</v>
      </c>
      <c r="F102" s="507">
        <v>13969944200</v>
      </c>
      <c r="G102" s="876">
        <v>0.93132961333333331</v>
      </c>
      <c r="H102" s="876">
        <v>0.93132961333333331</v>
      </c>
    </row>
    <row r="103" spans="1:8" ht="30" x14ac:dyDescent="0.25">
      <c r="A103" s="505">
        <v>630305416</v>
      </c>
      <c r="B103" s="506" t="s">
        <v>572</v>
      </c>
      <c r="C103" s="507">
        <v>1000000000000</v>
      </c>
      <c r="D103" s="507">
        <v>1000000000000</v>
      </c>
      <c r="E103" s="507">
        <v>1000000000000</v>
      </c>
      <c r="F103" s="507">
        <v>1000000000000</v>
      </c>
      <c r="G103" s="876">
        <v>1</v>
      </c>
      <c r="H103" s="876">
        <v>1</v>
      </c>
    </row>
    <row r="104" spans="1:8" s="504" customFormat="1" x14ac:dyDescent="0.25">
      <c r="A104" s="515" t="s">
        <v>97</v>
      </c>
      <c r="B104" s="509"/>
      <c r="C104" s="510">
        <v>1282220000000</v>
      </c>
      <c r="D104" s="510">
        <v>1217928217917.0801</v>
      </c>
      <c r="E104" s="510">
        <v>1217928217917.0801</v>
      </c>
      <c r="F104" s="510">
        <v>1216748259208.0701</v>
      </c>
      <c r="G104" s="877">
        <v>0.94985900852979999</v>
      </c>
      <c r="H104" s="877">
        <v>0.94893876184123638</v>
      </c>
    </row>
    <row r="105" spans="1:8" s="504" customFormat="1" x14ac:dyDescent="0.25">
      <c r="A105" s="502" t="s">
        <v>573</v>
      </c>
      <c r="B105" s="503"/>
      <c r="G105" s="873"/>
      <c r="H105" s="873"/>
    </row>
    <row r="106" spans="1:8" x14ac:dyDescent="0.25">
      <c r="A106" s="505">
        <v>6303045116</v>
      </c>
      <c r="B106" s="506" t="s">
        <v>574</v>
      </c>
      <c r="C106" s="507">
        <v>628272950587</v>
      </c>
      <c r="D106" s="507">
        <v>627988073593</v>
      </c>
      <c r="E106" s="507">
        <v>627988073593</v>
      </c>
      <c r="F106" s="507">
        <v>627988073593</v>
      </c>
      <c r="G106" s="876">
        <v>0.99954657128922419</v>
      </c>
      <c r="H106" s="876">
        <v>0.99954657128922419</v>
      </c>
    </row>
    <row r="107" spans="1:8" x14ac:dyDescent="0.25">
      <c r="A107" s="505">
        <v>6303045216</v>
      </c>
      <c r="B107" s="506" t="s">
        <v>601</v>
      </c>
      <c r="C107" s="507">
        <v>200000000000</v>
      </c>
      <c r="D107" s="507">
        <v>200000000000</v>
      </c>
      <c r="E107" s="507">
        <v>200000000000</v>
      </c>
      <c r="F107" s="507">
        <v>137139156032.23</v>
      </c>
      <c r="G107" s="876">
        <v>1</v>
      </c>
      <c r="H107" s="876">
        <v>0.68569578016114996</v>
      </c>
    </row>
    <row r="108" spans="1:8" s="504" customFormat="1" x14ac:dyDescent="0.25">
      <c r="A108" s="515" t="s">
        <v>97</v>
      </c>
      <c r="B108" s="509"/>
      <c r="C108" s="510">
        <v>828272950587</v>
      </c>
      <c r="D108" s="510">
        <v>827988073593</v>
      </c>
      <c r="E108" s="510">
        <v>827988073593</v>
      </c>
      <c r="F108" s="510">
        <v>765127229625.22998</v>
      </c>
      <c r="G108" s="877">
        <v>0.99965605903971855</v>
      </c>
      <c r="H108" s="877">
        <v>0.92376218381027841</v>
      </c>
    </row>
    <row r="110" spans="1:8" s="504" customFormat="1" x14ac:dyDescent="0.25">
      <c r="A110" s="515" t="s">
        <v>121</v>
      </c>
      <c r="B110" s="509"/>
      <c r="C110" s="510">
        <v>27281677344050</v>
      </c>
      <c r="D110" s="510">
        <v>26288411326868.27</v>
      </c>
      <c r="E110" s="510">
        <v>26288411326868.27</v>
      </c>
      <c r="F110" s="510">
        <v>26214363840343.57</v>
      </c>
      <c r="G110" s="877">
        <v>0.9635921939602311</v>
      </c>
      <c r="H110" s="877">
        <v>0.96087801016607188</v>
      </c>
    </row>
    <row r="111" spans="1:8" x14ac:dyDescent="0.25">
      <c r="C111" s="520"/>
      <c r="F111" s="520"/>
    </row>
  </sheetData>
  <pageMargins left="0.7" right="0.7" top="0.75" bottom="0.75" header="0.3" footer="0.3"/>
  <pageSetup orientation="portrait" horizontalDpi="1200" verticalDpi="12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E3391-F78A-4D0F-9B68-4476F9561590}">
  <dimension ref="A1:E93"/>
  <sheetViews>
    <sheetView topLeftCell="A46" zoomScaleNormal="100" workbookViewId="0">
      <selection activeCell="F70" sqref="F70"/>
    </sheetView>
  </sheetViews>
  <sheetFormatPr baseColWidth="10" defaultRowHeight="15" x14ac:dyDescent="0.25"/>
  <cols>
    <col min="2" max="2" width="70.28515625" style="513" customWidth="1"/>
    <col min="3" max="4" width="20" customWidth="1"/>
    <col min="5" max="5" width="20" style="874" customWidth="1"/>
  </cols>
  <sheetData>
    <row r="1" spans="1:5" s="504" customFormat="1" x14ac:dyDescent="0.25">
      <c r="B1" s="503"/>
      <c r="E1" s="873"/>
    </row>
    <row r="2" spans="1:5" s="496" customFormat="1" x14ac:dyDescent="0.25">
      <c r="A2" s="637" t="s">
        <v>976</v>
      </c>
      <c r="B2" s="498" t="s">
        <v>489</v>
      </c>
      <c r="C2" s="637" t="s">
        <v>858</v>
      </c>
      <c r="D2" s="637" t="s">
        <v>89</v>
      </c>
      <c r="E2" s="875" t="s">
        <v>1106</v>
      </c>
    </row>
    <row r="3" spans="1:5" s="504" customFormat="1" x14ac:dyDescent="0.25">
      <c r="A3" s="504" t="s">
        <v>25</v>
      </c>
      <c r="B3" s="503"/>
      <c r="E3" s="873"/>
    </row>
    <row r="4" spans="1:5" x14ac:dyDescent="0.25">
      <c r="A4" s="508">
        <v>600210101</v>
      </c>
      <c r="B4" s="506" t="s">
        <v>1082</v>
      </c>
      <c r="C4" s="507">
        <v>8548651013068</v>
      </c>
      <c r="D4" s="507">
        <v>8513602614779</v>
      </c>
      <c r="E4" s="876">
        <v>0.99590012526708338</v>
      </c>
    </row>
    <row r="5" spans="1:5" x14ac:dyDescent="0.25">
      <c r="A5" s="508">
        <v>600210102</v>
      </c>
      <c r="B5" s="506" t="s">
        <v>1083</v>
      </c>
      <c r="C5" s="507">
        <v>4658574030551</v>
      </c>
      <c r="D5" s="507">
        <v>4461687107332.6104</v>
      </c>
      <c r="E5" s="876">
        <v>0.95773665462280899</v>
      </c>
    </row>
    <row r="6" spans="1:5" ht="30" x14ac:dyDescent="0.25">
      <c r="A6" s="508">
        <v>600210103</v>
      </c>
      <c r="B6" s="506" t="s">
        <v>1084</v>
      </c>
      <c r="C6" s="507">
        <v>7554105080</v>
      </c>
      <c r="D6" s="507">
        <v>440446886</v>
      </c>
      <c r="E6" s="876">
        <v>5.8305634001056282E-2</v>
      </c>
    </row>
    <row r="7" spans="1:5" ht="45" x14ac:dyDescent="0.25">
      <c r="A7" s="508">
        <v>600210104</v>
      </c>
      <c r="B7" s="506" t="s">
        <v>1085</v>
      </c>
      <c r="C7" s="507">
        <v>119432628</v>
      </c>
      <c r="D7" s="507">
        <v>33183623.379999999</v>
      </c>
      <c r="E7" s="876">
        <v>0.27784386842764608</v>
      </c>
    </row>
    <row r="8" spans="1:5" x14ac:dyDescent="0.25">
      <c r="A8" s="508">
        <v>600210105</v>
      </c>
      <c r="B8" s="506" t="s">
        <v>870</v>
      </c>
      <c r="C8" s="507">
        <v>532829137672</v>
      </c>
      <c r="D8" s="507">
        <v>539018095054.92999</v>
      </c>
      <c r="E8" s="876">
        <v>1.0116152757898533</v>
      </c>
    </row>
    <row r="9" spans="1:5" x14ac:dyDescent="0.25">
      <c r="A9" s="508">
        <v>600210106</v>
      </c>
      <c r="B9" s="506" t="s">
        <v>1062</v>
      </c>
      <c r="C9" s="507">
        <v>40959837582</v>
      </c>
      <c r="D9" s="507">
        <v>49133858033.339996</v>
      </c>
      <c r="E9" s="876">
        <v>1.1995618374944952</v>
      </c>
    </row>
    <row r="10" spans="1:5" x14ac:dyDescent="0.25">
      <c r="A10" s="508">
        <v>600210107</v>
      </c>
      <c r="B10" s="506" t="s">
        <v>872</v>
      </c>
      <c r="C10" s="507">
        <v>4330269029</v>
      </c>
      <c r="D10" s="507">
        <v>2854676431</v>
      </c>
      <c r="E10" s="876">
        <v>0.65923766211339474</v>
      </c>
    </row>
    <row r="11" spans="1:5" x14ac:dyDescent="0.25">
      <c r="A11" s="508">
        <v>600210108</v>
      </c>
      <c r="B11" s="506" t="s">
        <v>997</v>
      </c>
      <c r="C11" s="507">
        <v>168802532703</v>
      </c>
      <c r="D11" s="507">
        <v>214803584221.20001</v>
      </c>
      <c r="E11" s="876">
        <v>1.2725139888696853</v>
      </c>
    </row>
    <row r="12" spans="1:5" x14ac:dyDescent="0.25">
      <c r="A12" s="508">
        <v>600210109</v>
      </c>
      <c r="B12" s="506" t="s">
        <v>874</v>
      </c>
      <c r="C12" s="507">
        <v>10944809234</v>
      </c>
      <c r="D12" s="507">
        <v>7344356899</v>
      </c>
      <c r="E12" s="876">
        <v>0.67103562446614318</v>
      </c>
    </row>
    <row r="13" spans="1:5" x14ac:dyDescent="0.25">
      <c r="A13" s="508">
        <v>600210110</v>
      </c>
      <c r="B13" s="506" t="s">
        <v>875</v>
      </c>
      <c r="C13" s="507">
        <v>6927537585540</v>
      </c>
      <c r="D13" s="507">
        <v>6907373217131.5596</v>
      </c>
      <c r="E13" s="876">
        <v>0.9970892444595999</v>
      </c>
    </row>
    <row r="14" spans="1:5" x14ac:dyDescent="0.25">
      <c r="A14" s="508">
        <v>600210113</v>
      </c>
      <c r="B14" s="506" t="s">
        <v>249</v>
      </c>
      <c r="C14" s="507">
        <v>72300000000</v>
      </c>
      <c r="D14" s="507">
        <v>93597635925.320007</v>
      </c>
      <c r="E14" s="876">
        <v>1.2945731110002767</v>
      </c>
    </row>
    <row r="15" spans="1:5" x14ac:dyDescent="0.25">
      <c r="A15" s="508">
        <v>600210119</v>
      </c>
      <c r="B15" s="506" t="s">
        <v>1053</v>
      </c>
      <c r="C15" s="507">
        <v>31800000000</v>
      </c>
      <c r="D15" s="507">
        <v>51871527971.379997</v>
      </c>
      <c r="E15" s="876">
        <v>1.6311801248861635</v>
      </c>
    </row>
    <row r="16" spans="1:5" x14ac:dyDescent="0.25">
      <c r="A16" s="508">
        <v>600210120</v>
      </c>
      <c r="B16" s="506" t="s">
        <v>877</v>
      </c>
      <c r="C16" s="507">
        <v>338000000000</v>
      </c>
      <c r="D16" s="507">
        <v>338000000000</v>
      </c>
      <c r="E16" s="876">
        <v>1</v>
      </c>
    </row>
    <row r="17" spans="1:5" x14ac:dyDescent="0.25">
      <c r="A17" s="508">
        <v>600210121</v>
      </c>
      <c r="B17" s="506" t="s">
        <v>1086</v>
      </c>
      <c r="C17" s="507">
        <v>3701410039</v>
      </c>
      <c r="D17" s="507">
        <v>3701279880</v>
      </c>
      <c r="E17" s="876">
        <v>0.99996483529286717</v>
      </c>
    </row>
    <row r="18" spans="1:5" ht="30" x14ac:dyDescent="0.25">
      <c r="A18" s="508">
        <v>600210122</v>
      </c>
      <c r="B18" s="506" t="s">
        <v>1087</v>
      </c>
      <c r="C18" s="507">
        <v>23101662763</v>
      </c>
      <c r="D18" s="507">
        <v>23101662663</v>
      </c>
      <c r="E18" s="876">
        <v>0.99999999567130726</v>
      </c>
    </row>
    <row r="19" spans="1:5" s="504" customFormat="1" x14ac:dyDescent="0.25">
      <c r="A19" s="511"/>
      <c r="B19" s="638"/>
      <c r="C19" s="510">
        <v>21369205825889</v>
      </c>
      <c r="D19" s="510">
        <v>21206563246831.719</v>
      </c>
      <c r="E19" s="877">
        <v>0.99238892730116168</v>
      </c>
    </row>
    <row r="20" spans="1:5" s="504" customFormat="1" x14ac:dyDescent="0.25">
      <c r="A20" s="504" t="s">
        <v>31</v>
      </c>
      <c r="B20" s="503"/>
      <c r="E20" s="873"/>
    </row>
    <row r="21" spans="1:5" x14ac:dyDescent="0.25">
      <c r="A21" s="508">
        <v>600210202</v>
      </c>
      <c r="B21" s="506" t="s">
        <v>1063</v>
      </c>
      <c r="C21" s="644">
        <v>2549694698852</v>
      </c>
      <c r="D21" s="507">
        <v>2451518726818.6001</v>
      </c>
      <c r="E21" s="876">
        <v>0.96149500876414595</v>
      </c>
    </row>
    <row r="22" spans="1:5" x14ac:dyDescent="0.25">
      <c r="A22" s="508">
        <v>600210203</v>
      </c>
      <c r="B22" s="506" t="s">
        <v>879</v>
      </c>
      <c r="C22" s="644">
        <v>366679902630</v>
      </c>
      <c r="D22" s="507">
        <v>375518752695.88</v>
      </c>
      <c r="E22" s="876">
        <v>1.0241050845778119</v>
      </c>
    </row>
    <row r="23" spans="1:5" x14ac:dyDescent="0.25">
      <c r="A23" s="508">
        <v>600210204</v>
      </c>
      <c r="B23" s="506" t="s">
        <v>1064</v>
      </c>
      <c r="C23" s="644">
        <v>269506614747</v>
      </c>
      <c r="D23" s="507">
        <v>380614805839.34998</v>
      </c>
      <c r="E23" s="876">
        <v>1.4122651727737854</v>
      </c>
    </row>
    <row r="24" spans="1:5" x14ac:dyDescent="0.25">
      <c r="A24" s="508">
        <v>600210205</v>
      </c>
      <c r="B24" s="506" t="s">
        <v>809</v>
      </c>
      <c r="C24" s="644">
        <v>10306910851</v>
      </c>
      <c r="D24" s="507">
        <v>8926084685</v>
      </c>
      <c r="E24" s="876">
        <v>0.86602909582107923</v>
      </c>
    </row>
    <row r="25" spans="1:5" x14ac:dyDescent="0.25">
      <c r="A25" s="508">
        <v>600210206</v>
      </c>
      <c r="B25" s="506" t="s">
        <v>309</v>
      </c>
      <c r="C25" s="644">
        <v>20494928955</v>
      </c>
      <c r="D25" s="507">
        <v>44677364078.699997</v>
      </c>
      <c r="E25" s="876">
        <v>2.179922856858715</v>
      </c>
    </row>
    <row r="26" spans="1:5" x14ac:dyDescent="0.25">
      <c r="A26" s="508">
        <v>600210207</v>
      </c>
      <c r="B26" s="506" t="s">
        <v>872</v>
      </c>
      <c r="C26" s="644">
        <v>432861533</v>
      </c>
      <c r="D26" s="507">
        <v>380273163</v>
      </c>
      <c r="E26" s="876">
        <v>0.8785099483533918</v>
      </c>
    </row>
    <row r="27" spans="1:5" x14ac:dyDescent="0.25">
      <c r="A27" s="508">
        <v>600210208</v>
      </c>
      <c r="B27" s="506" t="s">
        <v>873</v>
      </c>
      <c r="C27" s="644">
        <v>160755706641</v>
      </c>
      <c r="D27" s="507">
        <v>129350599781</v>
      </c>
      <c r="E27" s="876">
        <v>0.80464079617320239</v>
      </c>
    </row>
    <row r="28" spans="1:5" x14ac:dyDescent="0.25">
      <c r="A28" s="508">
        <v>600210209</v>
      </c>
      <c r="B28" s="506" t="s">
        <v>1065</v>
      </c>
      <c r="C28" s="644">
        <v>39479412697</v>
      </c>
      <c r="D28" s="507">
        <v>18643391158.830002</v>
      </c>
      <c r="E28" s="876">
        <v>0.47223071178682186</v>
      </c>
    </row>
    <row r="29" spans="1:5" x14ac:dyDescent="0.25">
      <c r="A29" s="508">
        <v>600210213</v>
      </c>
      <c r="B29" s="506" t="s">
        <v>249</v>
      </c>
      <c r="C29" s="644">
        <v>3500000000</v>
      </c>
      <c r="D29" s="507">
        <v>23769531688</v>
      </c>
      <c r="E29" s="876">
        <v>6.7912947680000002</v>
      </c>
    </row>
    <row r="30" spans="1:5" x14ac:dyDescent="0.25">
      <c r="A30" s="508">
        <v>600210215</v>
      </c>
      <c r="B30" s="506" t="s">
        <v>1066</v>
      </c>
      <c r="C30" s="644">
        <v>1100000000000</v>
      </c>
      <c r="D30" s="507">
        <v>1100000000000</v>
      </c>
      <c r="E30" s="876">
        <v>1</v>
      </c>
    </row>
    <row r="31" spans="1:5" ht="30" x14ac:dyDescent="0.25">
      <c r="A31" s="508">
        <v>600210217</v>
      </c>
      <c r="B31" s="506" t="s">
        <v>1067</v>
      </c>
      <c r="C31" s="644">
        <v>205444003000</v>
      </c>
      <c r="D31" s="507">
        <v>205444003000</v>
      </c>
      <c r="E31" s="876">
        <v>1</v>
      </c>
    </row>
    <row r="32" spans="1:5" x14ac:dyDescent="0.25">
      <c r="A32" s="508">
        <v>600210218</v>
      </c>
      <c r="B32" s="506" t="s">
        <v>884</v>
      </c>
      <c r="C32" s="644">
        <v>59580021870</v>
      </c>
      <c r="D32" s="507">
        <v>3361849157.9200001</v>
      </c>
      <c r="E32" s="876">
        <v>5.6425779185770547E-2</v>
      </c>
    </row>
    <row r="33" spans="1:5" x14ac:dyDescent="0.25">
      <c r="A33" s="508">
        <v>600210219</v>
      </c>
      <c r="B33" s="506" t="s">
        <v>1053</v>
      </c>
      <c r="C33" s="645">
        <v>0</v>
      </c>
      <c r="D33" s="507">
        <v>184293048820.29001</v>
      </c>
      <c r="E33" s="876">
        <v>0</v>
      </c>
    </row>
    <row r="34" spans="1:5" x14ac:dyDescent="0.25">
      <c r="A34" s="508">
        <v>600210220</v>
      </c>
      <c r="B34" s="506" t="s">
        <v>1068</v>
      </c>
      <c r="C34" s="644">
        <v>67391768461</v>
      </c>
      <c r="D34" s="507">
        <v>68068147600</v>
      </c>
      <c r="E34" s="876">
        <v>1.0100365245555387</v>
      </c>
    </row>
    <row r="35" spans="1:5" x14ac:dyDescent="0.25">
      <c r="A35" s="508">
        <v>600210221</v>
      </c>
      <c r="B35" s="506" t="s">
        <v>1069</v>
      </c>
      <c r="C35" s="644">
        <v>82365588322</v>
      </c>
      <c r="D35" s="507">
        <v>121656518633</v>
      </c>
      <c r="E35" s="876">
        <v>1.4770308949581719</v>
      </c>
    </row>
    <row r="36" spans="1:5" x14ac:dyDescent="0.25">
      <c r="A36" s="508">
        <v>600210223</v>
      </c>
      <c r="B36" s="506" t="s">
        <v>1088</v>
      </c>
      <c r="C36" s="644">
        <v>5000000</v>
      </c>
      <c r="D36" s="507">
        <v>32389919</v>
      </c>
      <c r="E36" s="876">
        <v>6.4779837999999996</v>
      </c>
    </row>
    <row r="37" spans="1:5" x14ac:dyDescent="0.25">
      <c r="A37" s="508">
        <v>600210224</v>
      </c>
      <c r="B37" s="506" t="s">
        <v>1089</v>
      </c>
      <c r="C37" s="644">
        <v>75665116545</v>
      </c>
      <c r="D37" s="507">
        <v>74891836578</v>
      </c>
      <c r="E37" s="876">
        <v>0.98978023160064643</v>
      </c>
    </row>
    <row r="38" spans="1:5" x14ac:dyDescent="0.25">
      <c r="A38" s="508">
        <v>600210225</v>
      </c>
      <c r="B38" s="506" t="s">
        <v>1090</v>
      </c>
      <c r="C38" s="644">
        <v>397000000</v>
      </c>
      <c r="D38" s="507">
        <v>40473442</v>
      </c>
      <c r="E38" s="876">
        <v>0.10194821662468515</v>
      </c>
    </row>
    <row r="39" spans="1:5" x14ac:dyDescent="0.25">
      <c r="A39" s="508">
        <v>600210226</v>
      </c>
      <c r="B39" s="506" t="s">
        <v>1091</v>
      </c>
      <c r="C39" s="644">
        <v>219578260814.67999</v>
      </c>
      <c r="D39" s="507">
        <v>219578260836.59</v>
      </c>
      <c r="E39" s="876">
        <v>1.0000000000997822</v>
      </c>
    </row>
    <row r="40" spans="1:5" x14ac:dyDescent="0.25">
      <c r="A40" s="508">
        <v>600210227</v>
      </c>
      <c r="B40" s="506" t="s">
        <v>1092</v>
      </c>
      <c r="C40" s="644">
        <v>651592494</v>
      </c>
      <c r="D40" s="508">
        <v>0</v>
      </c>
      <c r="E40" s="876">
        <v>0</v>
      </c>
    </row>
    <row r="41" spans="1:5" ht="30" x14ac:dyDescent="0.25">
      <c r="A41" s="508">
        <v>600210228</v>
      </c>
      <c r="B41" s="506" t="s">
        <v>1093</v>
      </c>
      <c r="C41" s="644">
        <v>65000000000</v>
      </c>
      <c r="D41" s="507">
        <v>89215799568.809998</v>
      </c>
      <c r="E41" s="876">
        <v>1.372550762597077</v>
      </c>
    </row>
    <row r="42" spans="1:5" ht="30" x14ac:dyDescent="0.25">
      <c r="A42" s="508">
        <v>600210229</v>
      </c>
      <c r="B42" s="506" t="s">
        <v>1094</v>
      </c>
      <c r="C42" s="644">
        <v>59802532703</v>
      </c>
      <c r="D42" s="507">
        <v>60985571460</v>
      </c>
      <c r="E42" s="876">
        <v>1.0197824189633469</v>
      </c>
    </row>
    <row r="43" spans="1:5" ht="30" x14ac:dyDescent="0.25">
      <c r="A43" s="508">
        <v>600210230</v>
      </c>
      <c r="B43" s="506" t="s">
        <v>1095</v>
      </c>
      <c r="C43" s="644">
        <v>23971233770</v>
      </c>
      <c r="D43" s="507">
        <v>23971005176</v>
      </c>
      <c r="E43" s="876">
        <v>0.99999046382000223</v>
      </c>
    </row>
    <row r="44" spans="1:5" s="504" customFormat="1" x14ac:dyDescent="0.25">
      <c r="A44" s="511"/>
      <c r="B44" s="638"/>
      <c r="C44" s="510">
        <v>5380703154885.6797</v>
      </c>
      <c r="D44" s="510">
        <v>5584938434099.9697</v>
      </c>
      <c r="E44" s="877">
        <v>1.0379569869095724</v>
      </c>
    </row>
    <row r="45" spans="1:5" s="504" customFormat="1" x14ac:dyDescent="0.25">
      <c r="A45" s="504" t="s">
        <v>15</v>
      </c>
      <c r="B45" s="503"/>
      <c r="E45" s="873"/>
    </row>
    <row r="46" spans="1:5" x14ac:dyDescent="0.25">
      <c r="A46" s="508">
        <v>600210301</v>
      </c>
      <c r="B46" s="506" t="s">
        <v>1072</v>
      </c>
      <c r="C46" s="644">
        <v>295737993907</v>
      </c>
      <c r="D46" s="507">
        <v>294131204652</v>
      </c>
      <c r="E46" s="876">
        <v>0.99456684873738177</v>
      </c>
    </row>
    <row r="47" spans="1:5" x14ac:dyDescent="0.25">
      <c r="A47" s="508">
        <v>600210302</v>
      </c>
      <c r="B47" s="506" t="s">
        <v>1073</v>
      </c>
      <c r="C47" s="644">
        <v>142131500015</v>
      </c>
      <c r="D47" s="507">
        <v>119297356910</v>
      </c>
      <c r="E47" s="876">
        <v>0.83934495096027151</v>
      </c>
    </row>
    <row r="48" spans="1:5" x14ac:dyDescent="0.25">
      <c r="A48" s="508">
        <v>600210303</v>
      </c>
      <c r="B48" s="506" t="s">
        <v>1074</v>
      </c>
      <c r="C48" s="644">
        <v>17666416690</v>
      </c>
      <c r="D48" s="507">
        <v>15584907743.799999</v>
      </c>
      <c r="E48" s="876">
        <v>0.88217707174436621</v>
      </c>
    </row>
    <row r="49" spans="1:5" x14ac:dyDescent="0.25">
      <c r="A49" s="508">
        <v>600210304</v>
      </c>
      <c r="B49" s="506" t="s">
        <v>895</v>
      </c>
      <c r="C49" s="644">
        <v>86007852183</v>
      </c>
      <c r="D49" s="507">
        <v>76082345719</v>
      </c>
      <c r="E49" s="876">
        <v>0.88459767088612595</v>
      </c>
    </row>
    <row r="50" spans="1:5" x14ac:dyDescent="0.25">
      <c r="A50" s="508">
        <v>600210305</v>
      </c>
      <c r="B50" s="506" t="s">
        <v>1062</v>
      </c>
      <c r="C50" s="644">
        <v>2450253413</v>
      </c>
      <c r="D50" s="507">
        <v>7676782404.8599997</v>
      </c>
      <c r="E50" s="876">
        <v>3.1330565092289087</v>
      </c>
    </row>
    <row r="51" spans="1:5" x14ac:dyDescent="0.25">
      <c r="A51" s="508">
        <v>600210306</v>
      </c>
      <c r="B51" s="506" t="s">
        <v>997</v>
      </c>
      <c r="C51" s="644">
        <v>14023871020</v>
      </c>
      <c r="D51" s="507">
        <v>5794665509.6300001</v>
      </c>
      <c r="E51" s="876">
        <v>0.41320014291104057</v>
      </c>
    </row>
    <row r="52" spans="1:5" x14ac:dyDescent="0.25">
      <c r="A52" s="508">
        <v>600210307</v>
      </c>
      <c r="B52" s="506" t="s">
        <v>1075</v>
      </c>
      <c r="C52" s="644">
        <v>91683183</v>
      </c>
      <c r="D52" s="507">
        <v>61332147</v>
      </c>
      <c r="E52" s="876">
        <v>0.66895743573824218</v>
      </c>
    </row>
    <row r="53" spans="1:5" x14ac:dyDescent="0.25">
      <c r="A53" s="508">
        <v>600210308</v>
      </c>
      <c r="B53" s="506" t="s">
        <v>1076</v>
      </c>
      <c r="C53" s="644">
        <v>200000000</v>
      </c>
      <c r="D53" s="507">
        <v>1410577887</v>
      </c>
      <c r="E53" s="876">
        <v>7.052889435</v>
      </c>
    </row>
    <row r="54" spans="1:5" ht="30" x14ac:dyDescent="0.25">
      <c r="A54" s="508">
        <v>600210309</v>
      </c>
      <c r="B54" s="506" t="s">
        <v>1096</v>
      </c>
      <c r="C54" s="644">
        <v>98505625</v>
      </c>
      <c r="D54" s="507">
        <v>3307332.68</v>
      </c>
      <c r="E54" s="876">
        <v>3.3575064165117477E-2</v>
      </c>
    </row>
    <row r="55" spans="1:5" x14ac:dyDescent="0.25">
      <c r="A55" s="508">
        <v>600210313</v>
      </c>
      <c r="B55" s="506" t="s">
        <v>249</v>
      </c>
      <c r="C55" s="645">
        <v>0</v>
      </c>
      <c r="D55" s="507">
        <v>163923518.97</v>
      </c>
      <c r="E55" s="876">
        <v>0</v>
      </c>
    </row>
    <row r="56" spans="1:5" x14ac:dyDescent="0.25">
      <c r="A56" s="508">
        <v>600210319</v>
      </c>
      <c r="B56" s="506" t="s">
        <v>1053</v>
      </c>
      <c r="C56" s="644">
        <v>407466640</v>
      </c>
      <c r="D56" s="507">
        <v>2278892373.0999999</v>
      </c>
      <c r="E56" s="876">
        <v>5.5928317790629434</v>
      </c>
    </row>
    <row r="57" spans="1:5" ht="30" x14ac:dyDescent="0.25">
      <c r="A57" s="508">
        <v>600210320</v>
      </c>
      <c r="B57" s="506" t="s">
        <v>1078</v>
      </c>
      <c r="C57" s="645">
        <v>0</v>
      </c>
      <c r="D57" s="507">
        <v>2134649</v>
      </c>
      <c r="E57" s="876">
        <v>0</v>
      </c>
    </row>
    <row r="58" spans="1:5" s="504" customFormat="1" x14ac:dyDescent="0.25">
      <c r="A58" s="511"/>
      <c r="B58" s="638"/>
      <c r="C58" s="510">
        <v>558815542676</v>
      </c>
      <c r="D58" s="510">
        <v>522487430847.03992</v>
      </c>
      <c r="E58" s="877">
        <v>0.93499087077106757</v>
      </c>
    </row>
    <row r="59" spans="1:5" s="504" customFormat="1" x14ac:dyDescent="0.25">
      <c r="A59" s="504" t="s">
        <v>38</v>
      </c>
      <c r="B59" s="503"/>
      <c r="E59" s="873"/>
    </row>
    <row r="60" spans="1:5" x14ac:dyDescent="0.25">
      <c r="A60" s="508">
        <v>600210401</v>
      </c>
      <c r="B60" s="506" t="s">
        <v>1049</v>
      </c>
      <c r="C60" s="644">
        <v>284766128497</v>
      </c>
      <c r="D60" s="507">
        <v>296879745733.94</v>
      </c>
      <c r="E60" s="876">
        <v>1.0425388275665926</v>
      </c>
    </row>
    <row r="61" spans="1:5" x14ac:dyDescent="0.25">
      <c r="A61" s="508">
        <v>600210402</v>
      </c>
      <c r="B61" s="506" t="s">
        <v>823</v>
      </c>
      <c r="C61" s="644">
        <v>1023519697830</v>
      </c>
      <c r="D61" s="507">
        <v>1056120119496.09</v>
      </c>
      <c r="E61" s="876">
        <v>1.0318512889739271</v>
      </c>
    </row>
    <row r="62" spans="1:5" x14ac:dyDescent="0.25">
      <c r="A62" s="508">
        <v>600210403</v>
      </c>
      <c r="B62" s="506" t="s">
        <v>975</v>
      </c>
      <c r="C62" s="644">
        <v>500000000</v>
      </c>
      <c r="D62" s="507">
        <v>719332296.27999997</v>
      </c>
      <c r="E62" s="876">
        <v>1.4386645925599999</v>
      </c>
    </row>
    <row r="63" spans="1:5" x14ac:dyDescent="0.25">
      <c r="A63" s="508">
        <v>600210407</v>
      </c>
      <c r="B63" s="506" t="s">
        <v>18</v>
      </c>
      <c r="C63" s="644">
        <v>2977151877</v>
      </c>
      <c r="D63" s="507">
        <v>12635605416.51</v>
      </c>
      <c r="E63" s="876">
        <v>4.2441924156192457</v>
      </c>
    </row>
    <row r="64" spans="1:5" x14ac:dyDescent="0.25">
      <c r="A64" s="508">
        <v>600210408</v>
      </c>
      <c r="B64" s="506" t="s">
        <v>873</v>
      </c>
      <c r="C64" s="644">
        <v>8657021796</v>
      </c>
      <c r="D64" s="508">
        <v>0</v>
      </c>
      <c r="E64" s="876">
        <v>0</v>
      </c>
    </row>
    <row r="65" spans="1:5" x14ac:dyDescent="0.25">
      <c r="A65" s="508">
        <v>600210412</v>
      </c>
      <c r="B65" s="506" t="s">
        <v>249</v>
      </c>
      <c r="C65" s="645">
        <v>0</v>
      </c>
      <c r="D65" s="507">
        <v>3194009191.9499998</v>
      </c>
      <c r="E65" s="876">
        <v>0</v>
      </c>
    </row>
    <row r="66" spans="1:5" x14ac:dyDescent="0.25">
      <c r="A66" s="508">
        <v>600210414</v>
      </c>
      <c r="B66" s="506" t="s">
        <v>1053</v>
      </c>
      <c r="C66" s="645">
        <v>0</v>
      </c>
      <c r="D66" s="507">
        <v>7738296307.7600002</v>
      </c>
      <c r="E66" s="876">
        <v>0</v>
      </c>
    </row>
    <row r="67" spans="1:5" s="504" customFormat="1" x14ac:dyDescent="0.25">
      <c r="B67" s="638"/>
      <c r="C67" s="510">
        <v>1320420000000</v>
      </c>
      <c r="D67" s="510">
        <v>1377287108442.53</v>
      </c>
      <c r="E67" s="877">
        <v>1.0430674394832933</v>
      </c>
    </row>
    <row r="68" spans="1:5" s="504" customFormat="1" x14ac:dyDescent="0.25">
      <c r="A68" s="504" t="s">
        <v>573</v>
      </c>
      <c r="B68" s="503"/>
      <c r="E68" s="873"/>
    </row>
    <row r="69" spans="1:5" x14ac:dyDescent="0.25">
      <c r="A69" s="508">
        <v>600210502</v>
      </c>
      <c r="B69" s="506" t="s">
        <v>1079</v>
      </c>
      <c r="C69" s="644">
        <v>305361338971</v>
      </c>
      <c r="D69" s="507">
        <v>270060486164.26999</v>
      </c>
      <c r="E69" s="876">
        <v>0.88439645658587285</v>
      </c>
    </row>
    <row r="70" spans="1:5" x14ac:dyDescent="0.25">
      <c r="A70" s="508">
        <v>600210503</v>
      </c>
      <c r="B70" s="506" t="s">
        <v>1080</v>
      </c>
      <c r="C70" s="644">
        <v>9368661029</v>
      </c>
      <c r="D70" s="507">
        <v>6428459173.3400002</v>
      </c>
      <c r="E70" s="876">
        <v>0.68616626788408486</v>
      </c>
    </row>
    <row r="71" spans="1:5" x14ac:dyDescent="0.25">
      <c r="A71" s="508">
        <v>600210505</v>
      </c>
      <c r="B71" s="506" t="s">
        <v>873</v>
      </c>
      <c r="C71" s="644">
        <v>10000000000</v>
      </c>
      <c r="D71" s="508">
        <v>0</v>
      </c>
      <c r="E71" s="876">
        <v>0</v>
      </c>
    </row>
    <row r="72" spans="1:5" x14ac:dyDescent="0.25">
      <c r="A72" s="508">
        <v>600210506</v>
      </c>
      <c r="B72" s="506" t="s">
        <v>904</v>
      </c>
      <c r="C72" s="644">
        <v>20270000000</v>
      </c>
      <c r="D72" s="507">
        <v>9402659060.5100002</v>
      </c>
      <c r="E72" s="876">
        <v>0.46387069859447461</v>
      </c>
    </row>
    <row r="73" spans="1:5" x14ac:dyDescent="0.25">
      <c r="A73" s="508">
        <v>600210507</v>
      </c>
      <c r="B73" s="506" t="s">
        <v>249</v>
      </c>
      <c r="C73" s="645">
        <v>0</v>
      </c>
      <c r="D73" s="507">
        <v>16624955222.059999</v>
      </c>
      <c r="E73" s="876">
        <v>0</v>
      </c>
    </row>
    <row r="74" spans="1:5" s="504" customFormat="1" x14ac:dyDescent="0.25">
      <c r="A74" s="511"/>
      <c r="B74" s="638"/>
      <c r="C74" s="510">
        <v>345000000000</v>
      </c>
      <c r="D74" s="510">
        <v>302516559620.17999</v>
      </c>
      <c r="E74" s="877">
        <v>0.87685959310197104</v>
      </c>
    </row>
    <row r="75" spans="1:5" s="504" customFormat="1" ht="15.75" thickBot="1" x14ac:dyDescent="0.3">
      <c r="B75" s="503"/>
      <c r="E75" s="873"/>
    </row>
    <row r="76" spans="1:5" s="504" customFormat="1" ht="15.75" thickBot="1" x14ac:dyDescent="0.3">
      <c r="A76" s="511"/>
      <c r="B76" s="646" t="s">
        <v>121</v>
      </c>
      <c r="C76" s="642">
        <v>28974144523450.68</v>
      </c>
      <c r="D76" s="643">
        <v>28993792779841.438</v>
      </c>
      <c r="E76" s="880">
        <v>1.0006781306821624</v>
      </c>
    </row>
    <row r="77" spans="1:5" s="504" customFormat="1" x14ac:dyDescent="0.25">
      <c r="B77" s="503"/>
      <c r="C77" s="511"/>
      <c r="D77" s="511"/>
      <c r="E77" s="873"/>
    </row>
    <row r="78" spans="1:5" s="504" customFormat="1" x14ac:dyDescent="0.25">
      <c r="B78" s="503"/>
      <c r="E78" s="873"/>
    </row>
    <row r="79" spans="1:5" s="504" customFormat="1" x14ac:dyDescent="0.25">
      <c r="B79" s="503"/>
      <c r="E79" s="873"/>
    </row>
    <row r="80" spans="1:5" s="504" customFormat="1" x14ac:dyDescent="0.25">
      <c r="B80" s="503"/>
      <c r="E80" s="873"/>
    </row>
    <row r="81" spans="2:5" s="504" customFormat="1" x14ac:dyDescent="0.25">
      <c r="B81" s="503"/>
      <c r="E81" s="873"/>
    </row>
    <row r="82" spans="2:5" s="504" customFormat="1" x14ac:dyDescent="0.25">
      <c r="B82" s="503"/>
      <c r="E82" s="873"/>
    </row>
    <row r="83" spans="2:5" s="504" customFormat="1" x14ac:dyDescent="0.25">
      <c r="B83" s="503"/>
      <c r="E83" s="873"/>
    </row>
    <row r="84" spans="2:5" s="504" customFormat="1" x14ac:dyDescent="0.25">
      <c r="B84" s="503"/>
      <c r="E84" s="873"/>
    </row>
    <row r="85" spans="2:5" s="504" customFormat="1" x14ac:dyDescent="0.25">
      <c r="B85" s="503"/>
      <c r="E85" s="873"/>
    </row>
    <row r="86" spans="2:5" s="504" customFormat="1" x14ac:dyDescent="0.25">
      <c r="B86" s="503"/>
      <c r="E86" s="873"/>
    </row>
    <row r="87" spans="2:5" s="504" customFormat="1" x14ac:dyDescent="0.25">
      <c r="B87" s="503"/>
      <c r="E87" s="873"/>
    </row>
    <row r="88" spans="2:5" s="504" customFormat="1" x14ac:dyDescent="0.25">
      <c r="B88" s="503"/>
      <c r="E88" s="873"/>
    </row>
    <row r="89" spans="2:5" s="504" customFormat="1" x14ac:dyDescent="0.25">
      <c r="B89" s="503"/>
      <c r="E89" s="873"/>
    </row>
    <row r="90" spans="2:5" s="504" customFormat="1" x14ac:dyDescent="0.25">
      <c r="B90" s="503"/>
      <c r="E90" s="873"/>
    </row>
    <row r="91" spans="2:5" s="504" customFormat="1" x14ac:dyDescent="0.25">
      <c r="B91" s="503"/>
      <c r="E91" s="873"/>
    </row>
    <row r="92" spans="2:5" s="504" customFormat="1" x14ac:dyDescent="0.25">
      <c r="B92" s="503"/>
      <c r="E92" s="873"/>
    </row>
    <row r="93" spans="2:5" s="504" customFormat="1" x14ac:dyDescent="0.25">
      <c r="B93" s="503"/>
      <c r="E93" s="873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8791F-3C48-4EED-831E-3819B4973223}">
  <dimension ref="A1:H133"/>
  <sheetViews>
    <sheetView topLeftCell="A100" workbookViewId="0">
      <selection activeCell="I111" sqref="I111"/>
    </sheetView>
  </sheetViews>
  <sheetFormatPr baseColWidth="10" defaultRowHeight="15" x14ac:dyDescent="0.25"/>
  <cols>
    <col min="1" max="1" width="15" style="512" bestFit="1" customWidth="1"/>
    <col min="2" max="2" width="58.140625" style="513" customWidth="1"/>
    <col min="3" max="6" width="21.5703125" customWidth="1"/>
    <col min="7" max="8" width="21.5703125" style="874" customWidth="1"/>
  </cols>
  <sheetData>
    <row r="1" spans="1:8" s="496" customFormat="1" x14ac:dyDescent="0.25">
      <c r="A1" s="494"/>
      <c r="B1" s="495"/>
      <c r="D1" s="496" t="s">
        <v>89</v>
      </c>
      <c r="G1" s="872"/>
      <c r="H1" s="872"/>
    </row>
    <row r="2" spans="1:8" s="495" customFormat="1" ht="30" x14ac:dyDescent="0.25">
      <c r="A2" s="497" t="s">
        <v>488</v>
      </c>
      <c r="B2" s="498" t="s">
        <v>489</v>
      </c>
      <c r="C2" s="499" t="s">
        <v>406</v>
      </c>
      <c r="D2" s="499" t="s">
        <v>490</v>
      </c>
      <c r="E2" s="500" t="s">
        <v>491</v>
      </c>
      <c r="F2" s="501" t="s">
        <v>494</v>
      </c>
      <c r="G2" s="884" t="s">
        <v>1301</v>
      </c>
      <c r="H2" s="884" t="s">
        <v>1303</v>
      </c>
    </row>
    <row r="3" spans="1:8" s="504" customFormat="1" x14ac:dyDescent="0.25">
      <c r="A3" s="502" t="s">
        <v>25</v>
      </c>
      <c r="B3" s="503"/>
      <c r="G3" s="873"/>
      <c r="H3" s="873"/>
    </row>
    <row r="4" spans="1:8" ht="30" x14ac:dyDescent="0.25">
      <c r="A4" s="505">
        <v>63030281601</v>
      </c>
      <c r="B4" s="506" t="s">
        <v>495</v>
      </c>
      <c r="C4" s="508">
        <v>0</v>
      </c>
      <c r="D4" s="508">
        <v>0</v>
      </c>
      <c r="E4" s="508">
        <v>0</v>
      </c>
      <c r="F4" s="508">
        <v>0</v>
      </c>
      <c r="G4" s="876">
        <v>0</v>
      </c>
      <c r="H4" s="876">
        <v>0</v>
      </c>
    </row>
    <row r="5" spans="1:8" x14ac:dyDescent="0.25">
      <c r="A5" s="505">
        <v>63030481001</v>
      </c>
      <c r="B5" s="506" t="s">
        <v>496</v>
      </c>
      <c r="C5" s="507">
        <v>20300000000</v>
      </c>
      <c r="D5" s="507">
        <v>19177508990</v>
      </c>
      <c r="E5" s="507">
        <v>19177508990</v>
      </c>
      <c r="F5" s="507">
        <v>19177508990</v>
      </c>
      <c r="G5" s="876">
        <v>0.94470487635467981</v>
      </c>
      <c r="H5" s="876">
        <v>0.94470487635467981</v>
      </c>
    </row>
    <row r="6" spans="1:8" x14ac:dyDescent="0.25">
      <c r="A6" s="505">
        <v>6303048101</v>
      </c>
      <c r="B6" s="506" t="s">
        <v>497</v>
      </c>
      <c r="C6" s="507">
        <v>8053978305733</v>
      </c>
      <c r="D6" s="507">
        <v>8021396162714</v>
      </c>
      <c r="E6" s="507">
        <v>8021396162714</v>
      </c>
      <c r="F6" s="507">
        <v>8021396162714</v>
      </c>
      <c r="G6" s="876">
        <v>0.99595452808759033</v>
      </c>
      <c r="H6" s="876">
        <v>0.99595452808759033</v>
      </c>
    </row>
    <row r="7" spans="1:8" ht="30" x14ac:dyDescent="0.25">
      <c r="A7" s="505">
        <v>63030481801</v>
      </c>
      <c r="B7" s="506" t="s">
        <v>498</v>
      </c>
      <c r="C7" s="508">
        <v>0</v>
      </c>
      <c r="D7" s="508">
        <v>0</v>
      </c>
      <c r="E7" s="508">
        <v>0</v>
      </c>
      <c r="F7" s="508">
        <v>0</v>
      </c>
      <c r="G7" s="876">
        <v>0</v>
      </c>
      <c r="H7" s="876">
        <v>0</v>
      </c>
    </row>
    <row r="8" spans="1:8" ht="30" x14ac:dyDescent="0.25">
      <c r="A8" s="505">
        <v>63030481901</v>
      </c>
      <c r="B8" s="506" t="s">
        <v>499</v>
      </c>
      <c r="C8" s="507">
        <v>128800000000</v>
      </c>
      <c r="D8" s="507">
        <v>126561328077</v>
      </c>
      <c r="E8" s="507">
        <v>126561328077</v>
      </c>
      <c r="F8" s="507">
        <v>126561328077</v>
      </c>
      <c r="G8" s="876">
        <v>0.98261900680900616</v>
      </c>
      <c r="H8" s="876">
        <v>0.98261900680900616</v>
      </c>
    </row>
    <row r="9" spans="1:8" ht="30" x14ac:dyDescent="0.25">
      <c r="A9" s="505">
        <v>63030482001</v>
      </c>
      <c r="B9" s="506" t="s">
        <v>500</v>
      </c>
      <c r="C9" s="507">
        <v>26803072802</v>
      </c>
      <c r="D9" s="507">
        <v>26802942543</v>
      </c>
      <c r="E9" s="507">
        <v>26802942543</v>
      </c>
      <c r="F9" s="507">
        <v>26802942543</v>
      </c>
      <c r="G9" s="876">
        <v>0.99999514014676738</v>
      </c>
      <c r="H9" s="876">
        <v>0.99999514014676738</v>
      </c>
    </row>
    <row r="10" spans="1:8" x14ac:dyDescent="0.25">
      <c r="A10" s="505">
        <v>6303048201</v>
      </c>
      <c r="B10" s="506" t="s">
        <v>501</v>
      </c>
      <c r="C10" s="507">
        <v>9143410816952</v>
      </c>
      <c r="D10" s="507">
        <v>9050485220927</v>
      </c>
      <c r="E10" s="507">
        <v>9050485220927</v>
      </c>
      <c r="F10" s="507">
        <v>9050485220927</v>
      </c>
      <c r="G10" s="876">
        <v>0.98983687839414203</v>
      </c>
      <c r="H10" s="876">
        <v>0.98983687839414203</v>
      </c>
    </row>
    <row r="11" spans="1:8" x14ac:dyDescent="0.25">
      <c r="A11" s="505">
        <v>6303048201001</v>
      </c>
      <c r="B11" s="506" t="s">
        <v>502</v>
      </c>
      <c r="C11" s="507">
        <v>9055922316952</v>
      </c>
      <c r="D11" s="507">
        <v>8963761912827</v>
      </c>
      <c r="E11" s="507">
        <v>8963761912827</v>
      </c>
      <c r="F11" s="507">
        <v>8963761912827</v>
      </c>
      <c r="G11" s="876">
        <v>0.98982318963221638</v>
      </c>
      <c r="H11" s="876">
        <v>0.98982318963221638</v>
      </c>
    </row>
    <row r="12" spans="1:8" x14ac:dyDescent="0.25">
      <c r="A12" s="505">
        <v>6303048201002</v>
      </c>
      <c r="B12" s="506" t="s">
        <v>503</v>
      </c>
      <c r="C12" s="507">
        <v>1500000000</v>
      </c>
      <c r="D12" s="507">
        <v>1375507664</v>
      </c>
      <c r="E12" s="507">
        <v>1375507664</v>
      </c>
      <c r="F12" s="507">
        <v>1375507664</v>
      </c>
      <c r="G12" s="876">
        <v>0.91700510933333335</v>
      </c>
      <c r="H12" s="876">
        <v>0.91700510933333335</v>
      </c>
    </row>
    <row r="13" spans="1:8" x14ac:dyDescent="0.25">
      <c r="A13" s="505">
        <v>6303048201003</v>
      </c>
      <c r="B13" s="506" t="s">
        <v>504</v>
      </c>
      <c r="C13" s="507">
        <v>85988500000</v>
      </c>
      <c r="D13" s="507">
        <v>85347800436</v>
      </c>
      <c r="E13" s="507">
        <v>85347800436</v>
      </c>
      <c r="F13" s="507">
        <v>85347800436</v>
      </c>
      <c r="G13" s="876">
        <v>0.99254900871628182</v>
      </c>
      <c r="H13" s="876">
        <v>0.99254900871628182</v>
      </c>
    </row>
    <row r="14" spans="1:8" ht="30" x14ac:dyDescent="0.25">
      <c r="A14" s="505">
        <v>63030482016</v>
      </c>
      <c r="B14" s="506" t="s">
        <v>505</v>
      </c>
      <c r="C14" s="507">
        <v>59802532703</v>
      </c>
      <c r="D14" s="507">
        <v>59802532703</v>
      </c>
      <c r="E14" s="507">
        <v>59802532703</v>
      </c>
      <c r="F14" s="507">
        <v>59802532703</v>
      </c>
      <c r="G14" s="876">
        <v>1</v>
      </c>
      <c r="H14" s="876">
        <v>1</v>
      </c>
    </row>
    <row r="15" spans="1:8" ht="30" x14ac:dyDescent="0.25">
      <c r="A15" s="505">
        <v>6303048301</v>
      </c>
      <c r="B15" s="506" t="s">
        <v>506</v>
      </c>
      <c r="C15" s="507">
        <v>494672707335</v>
      </c>
      <c r="D15" s="507">
        <v>492206452065</v>
      </c>
      <c r="E15" s="507">
        <v>492206452065</v>
      </c>
      <c r="F15" s="507">
        <v>492206452065</v>
      </c>
      <c r="G15" s="876">
        <v>0.99501436963586143</v>
      </c>
      <c r="H15" s="876">
        <v>0.99501436963586143</v>
      </c>
    </row>
    <row r="16" spans="1:8" ht="30" x14ac:dyDescent="0.25">
      <c r="A16" s="505">
        <v>6303048501</v>
      </c>
      <c r="B16" s="506" t="s">
        <v>507</v>
      </c>
      <c r="C16" s="507">
        <v>1404410310</v>
      </c>
      <c r="D16" s="507">
        <v>686116624.53999996</v>
      </c>
      <c r="E16" s="507">
        <v>686116624.53999996</v>
      </c>
      <c r="F16" s="507">
        <v>686116624.53999996</v>
      </c>
      <c r="G16" s="876">
        <v>0.48854428058136368</v>
      </c>
      <c r="H16" s="876">
        <v>0.48854428058136368</v>
      </c>
    </row>
    <row r="17" spans="1:8" ht="30" x14ac:dyDescent="0.25">
      <c r="A17" s="505">
        <v>6303048501001</v>
      </c>
      <c r="B17" s="506" t="s">
        <v>508</v>
      </c>
      <c r="C17" s="507">
        <v>1356176450</v>
      </c>
      <c r="D17" s="507">
        <v>686053876</v>
      </c>
      <c r="E17" s="507">
        <v>686053876</v>
      </c>
      <c r="F17" s="507">
        <v>686053876</v>
      </c>
      <c r="G17" s="876">
        <v>0.50587360958819183</v>
      </c>
      <c r="H17" s="876">
        <v>0.50587360958819183</v>
      </c>
    </row>
    <row r="18" spans="1:8" ht="30" x14ac:dyDescent="0.25">
      <c r="A18" s="505">
        <v>6303048501002</v>
      </c>
      <c r="B18" s="506" t="s">
        <v>509</v>
      </c>
      <c r="C18" s="507">
        <v>48233860</v>
      </c>
      <c r="D18" s="507">
        <v>62748.54</v>
      </c>
      <c r="E18" s="507">
        <v>62748.54</v>
      </c>
      <c r="F18" s="507">
        <v>62748.54</v>
      </c>
      <c r="G18" s="876">
        <v>1.3009230445168601E-3</v>
      </c>
      <c r="H18" s="876">
        <v>1.3009230445168601E-3</v>
      </c>
    </row>
    <row r="19" spans="1:8" ht="30" x14ac:dyDescent="0.25">
      <c r="A19" s="505">
        <v>6303048616</v>
      </c>
      <c r="B19" s="506" t="s">
        <v>510</v>
      </c>
      <c r="C19" s="507">
        <v>2831508000000</v>
      </c>
      <c r="D19" s="507">
        <v>2825967939734.9502</v>
      </c>
      <c r="E19" s="507">
        <v>2825967939734.9502</v>
      </c>
      <c r="F19" s="507">
        <v>2825967939734.9502</v>
      </c>
      <c r="G19" s="876">
        <v>0.99804342411709601</v>
      </c>
      <c r="H19" s="876">
        <v>0.99804342411709601</v>
      </c>
    </row>
    <row r="20" spans="1:8" ht="30" x14ac:dyDescent="0.25">
      <c r="A20" s="505">
        <v>6303048616001</v>
      </c>
      <c r="B20" s="506" t="s">
        <v>511</v>
      </c>
      <c r="C20" s="507">
        <v>2674272383286.5</v>
      </c>
      <c r="D20" s="507">
        <v>2673107057617.3398</v>
      </c>
      <c r="E20" s="507">
        <v>2673107057617.3398</v>
      </c>
      <c r="F20" s="507">
        <v>2673107057617.3398</v>
      </c>
      <c r="G20" s="876">
        <v>0.99956424570793789</v>
      </c>
      <c r="H20" s="876">
        <v>0.99956424570793789</v>
      </c>
    </row>
    <row r="21" spans="1:8" ht="30" x14ac:dyDescent="0.25">
      <c r="A21" s="505">
        <v>6303048616002</v>
      </c>
      <c r="B21" s="506" t="s">
        <v>512</v>
      </c>
      <c r="C21" s="507">
        <v>13318422168.200001</v>
      </c>
      <c r="D21" s="507">
        <v>13318422168.200001</v>
      </c>
      <c r="E21" s="507">
        <v>13318422168.200001</v>
      </c>
      <c r="F21" s="507">
        <v>13318422168.200001</v>
      </c>
      <c r="G21" s="876">
        <v>1</v>
      </c>
      <c r="H21" s="876">
        <v>1</v>
      </c>
    </row>
    <row r="22" spans="1:8" ht="30" x14ac:dyDescent="0.25">
      <c r="A22" s="505">
        <v>6303048616003</v>
      </c>
      <c r="B22" s="506" t="s">
        <v>513</v>
      </c>
      <c r="C22" s="508">
        <v>0</v>
      </c>
      <c r="D22" s="508">
        <v>0</v>
      </c>
      <c r="E22" s="508">
        <v>0</v>
      </c>
      <c r="F22" s="508">
        <v>0</v>
      </c>
      <c r="G22" s="876">
        <v>0</v>
      </c>
      <c r="H22" s="876">
        <v>0</v>
      </c>
    </row>
    <row r="23" spans="1:8" x14ac:dyDescent="0.25">
      <c r="A23" s="505">
        <v>6303048616004</v>
      </c>
      <c r="B23" s="506" t="s">
        <v>514</v>
      </c>
      <c r="C23" s="507">
        <v>143881903.5</v>
      </c>
      <c r="D23" s="507">
        <v>120906958</v>
      </c>
      <c r="E23" s="507">
        <v>120906958</v>
      </c>
      <c r="F23" s="507">
        <v>120906958</v>
      </c>
      <c r="G23" s="876">
        <v>0.84032081213048448</v>
      </c>
      <c r="H23" s="876">
        <v>0.84032081213048448</v>
      </c>
    </row>
    <row r="24" spans="1:8" ht="30" x14ac:dyDescent="0.25">
      <c r="A24" s="505">
        <v>6303048616005</v>
      </c>
      <c r="B24" s="506" t="s">
        <v>515</v>
      </c>
      <c r="C24" s="507">
        <v>143773312641.79999</v>
      </c>
      <c r="D24" s="507">
        <v>139421552991.41</v>
      </c>
      <c r="E24" s="507">
        <v>139421552991.41</v>
      </c>
      <c r="F24" s="507">
        <v>139421552991.41</v>
      </c>
      <c r="G24" s="876">
        <v>0.96973179813118693</v>
      </c>
      <c r="H24" s="876">
        <v>0.96973179813118693</v>
      </c>
    </row>
    <row r="25" spans="1:8" x14ac:dyDescent="0.25">
      <c r="A25" s="505">
        <v>6303048716</v>
      </c>
      <c r="B25" s="506" t="s">
        <v>77</v>
      </c>
      <c r="C25" s="507">
        <v>84487109256</v>
      </c>
      <c r="D25" s="507">
        <v>83925126385.550003</v>
      </c>
      <c r="E25" s="507">
        <v>83925126385.550003</v>
      </c>
      <c r="F25" s="507">
        <v>75448384329.190002</v>
      </c>
      <c r="G25" s="876">
        <v>0.99334830040465505</v>
      </c>
      <c r="H25" s="876">
        <v>0.89301652043245761</v>
      </c>
    </row>
    <row r="26" spans="1:8" x14ac:dyDescent="0.25">
      <c r="A26" s="505">
        <v>6303048716001</v>
      </c>
      <c r="B26" s="506" t="s">
        <v>516</v>
      </c>
      <c r="C26" s="507">
        <v>4360851124</v>
      </c>
      <c r="D26" s="507">
        <v>3828348207.27</v>
      </c>
      <c r="E26" s="507">
        <v>3828348207.27</v>
      </c>
      <c r="F26" s="507">
        <v>3415933728.4200001</v>
      </c>
      <c r="G26" s="876">
        <v>0.87789014080316496</v>
      </c>
      <c r="H26" s="876">
        <v>0.78331812558799929</v>
      </c>
    </row>
    <row r="27" spans="1:8" x14ac:dyDescent="0.25">
      <c r="A27" s="505">
        <v>6303048716002</v>
      </c>
      <c r="B27" s="506" t="s">
        <v>517</v>
      </c>
      <c r="C27" s="507">
        <v>15750793</v>
      </c>
      <c r="D27" s="507">
        <v>15540670</v>
      </c>
      <c r="E27" s="507">
        <v>15540670</v>
      </c>
      <c r="F27" s="507">
        <v>15540670</v>
      </c>
      <c r="G27" s="876">
        <v>0.98665952882499308</v>
      </c>
      <c r="H27" s="876">
        <v>0.98665952882499308</v>
      </c>
    </row>
    <row r="28" spans="1:8" x14ac:dyDescent="0.25">
      <c r="A28" s="505">
        <v>6303048716004</v>
      </c>
      <c r="B28" s="506" t="s">
        <v>386</v>
      </c>
      <c r="C28" s="507">
        <v>2174646594</v>
      </c>
      <c r="D28" s="507">
        <v>2174646593.8800001</v>
      </c>
      <c r="E28" s="507">
        <v>2174646593.8800001</v>
      </c>
      <c r="F28" s="507">
        <v>1594740835.51</v>
      </c>
      <c r="G28" s="876">
        <v>0.9999999999448187</v>
      </c>
      <c r="H28" s="876">
        <v>0.73333333329194728</v>
      </c>
    </row>
    <row r="29" spans="1:8" x14ac:dyDescent="0.25">
      <c r="A29" s="505">
        <v>6303048716005</v>
      </c>
      <c r="B29" s="506" t="s">
        <v>450</v>
      </c>
      <c r="C29" s="507">
        <v>77893610745</v>
      </c>
      <c r="D29" s="507">
        <v>77892635739.399994</v>
      </c>
      <c r="E29" s="507">
        <v>77892635739.399994</v>
      </c>
      <c r="F29" s="507">
        <v>70408213920.259995</v>
      </c>
      <c r="G29" s="876">
        <v>0.99998748285526018</v>
      </c>
      <c r="H29" s="876">
        <v>0.90390230016111439</v>
      </c>
    </row>
    <row r="30" spans="1:8" x14ac:dyDescent="0.25">
      <c r="A30" s="505">
        <v>6303048716006</v>
      </c>
      <c r="B30" s="506" t="s">
        <v>518</v>
      </c>
      <c r="C30" s="507">
        <v>42250000</v>
      </c>
      <c r="D30" s="507">
        <v>13955175</v>
      </c>
      <c r="E30" s="507">
        <v>13955175</v>
      </c>
      <c r="F30" s="507">
        <v>13955175</v>
      </c>
      <c r="G30" s="876">
        <v>0.33029999999999998</v>
      </c>
      <c r="H30" s="876">
        <v>0.33029999999999998</v>
      </c>
    </row>
    <row r="31" spans="1:8" ht="30" x14ac:dyDescent="0.25">
      <c r="A31" s="505">
        <v>6303048716007</v>
      </c>
      <c r="B31" s="506" t="s">
        <v>519</v>
      </c>
      <c r="C31" s="508">
        <v>0</v>
      </c>
      <c r="D31" s="508">
        <v>0</v>
      </c>
      <c r="E31" s="508">
        <v>0</v>
      </c>
      <c r="F31" s="508">
        <v>0</v>
      </c>
      <c r="G31" s="876">
        <v>0</v>
      </c>
      <c r="H31" s="876">
        <v>0</v>
      </c>
    </row>
    <row r="32" spans="1:8" ht="30" x14ac:dyDescent="0.25">
      <c r="A32" s="505">
        <v>6303048801</v>
      </c>
      <c r="B32" s="506" t="s">
        <v>520</v>
      </c>
      <c r="C32" s="507">
        <v>10944809234</v>
      </c>
      <c r="D32" s="507">
        <v>7344356899</v>
      </c>
      <c r="E32" s="507">
        <v>7344356899</v>
      </c>
      <c r="F32" s="507">
        <v>7344356899</v>
      </c>
      <c r="G32" s="876">
        <v>0.67103562446614318</v>
      </c>
      <c r="H32" s="876">
        <v>0.67103562446614318</v>
      </c>
    </row>
    <row r="33" spans="1:8" x14ac:dyDescent="0.25">
      <c r="A33" s="505">
        <v>6303048901</v>
      </c>
      <c r="B33" s="506" t="s">
        <v>492</v>
      </c>
      <c r="C33" s="507">
        <v>513094061564</v>
      </c>
      <c r="D33" s="507">
        <v>500684301225</v>
      </c>
      <c r="E33" s="507">
        <v>500684301225</v>
      </c>
      <c r="F33" s="507">
        <v>500684301225</v>
      </c>
      <c r="G33" s="876">
        <v>0.97581386870630915</v>
      </c>
      <c r="H33" s="876">
        <v>0.97581386870630915</v>
      </c>
    </row>
    <row r="34" spans="1:8" s="504" customFormat="1" x14ac:dyDescent="0.25">
      <c r="A34" s="502"/>
      <c r="B34" s="509" t="s">
        <v>97</v>
      </c>
      <c r="C34" s="510">
        <v>21369205825889</v>
      </c>
      <c r="D34" s="510">
        <v>21215039988888.039</v>
      </c>
      <c r="E34" s="510">
        <v>21215039988888.039</v>
      </c>
      <c r="F34" s="510">
        <v>21206563246831.68</v>
      </c>
      <c r="G34" s="877">
        <v>0.99278560755804091</v>
      </c>
      <c r="H34" s="877">
        <v>0.9923889273011598</v>
      </c>
    </row>
    <row r="35" spans="1:8" s="504" customFormat="1" x14ac:dyDescent="0.25">
      <c r="A35" s="502" t="s">
        <v>31</v>
      </c>
      <c r="B35" s="503"/>
      <c r="G35" s="873"/>
      <c r="H35" s="873"/>
    </row>
    <row r="36" spans="1:8" ht="30" x14ac:dyDescent="0.25">
      <c r="A36" s="505">
        <v>63030471216</v>
      </c>
      <c r="B36" s="506" t="s">
        <v>521</v>
      </c>
      <c r="C36" s="507">
        <v>234147918</v>
      </c>
      <c r="D36" s="508">
        <v>0</v>
      </c>
      <c r="E36" s="508">
        <v>0</v>
      </c>
      <c r="F36" s="508">
        <v>0</v>
      </c>
      <c r="G36" s="876">
        <v>0</v>
      </c>
      <c r="H36" s="876">
        <v>0</v>
      </c>
    </row>
    <row r="37" spans="1:8" ht="30" x14ac:dyDescent="0.25">
      <c r="A37" s="505">
        <v>63030471316</v>
      </c>
      <c r="B37" s="506" t="s">
        <v>522</v>
      </c>
      <c r="C37" s="507">
        <v>7000000000</v>
      </c>
      <c r="D37" s="508">
        <v>0</v>
      </c>
      <c r="E37" s="508">
        <v>0</v>
      </c>
      <c r="F37" s="508">
        <v>0</v>
      </c>
      <c r="G37" s="876">
        <v>0</v>
      </c>
      <c r="H37" s="876">
        <v>0</v>
      </c>
    </row>
    <row r="38" spans="1:8" ht="30" x14ac:dyDescent="0.25">
      <c r="A38" s="505">
        <v>63030471416</v>
      </c>
      <c r="B38" s="506" t="s">
        <v>523</v>
      </c>
      <c r="C38" s="507">
        <v>1750000000</v>
      </c>
      <c r="D38" s="508">
        <v>0</v>
      </c>
      <c r="E38" s="508">
        <v>0</v>
      </c>
      <c r="F38" s="508">
        <v>0</v>
      </c>
      <c r="G38" s="876">
        <v>0</v>
      </c>
      <c r="H38" s="876">
        <v>0</v>
      </c>
    </row>
    <row r="39" spans="1:8" ht="30" x14ac:dyDescent="0.25">
      <c r="A39" s="505">
        <v>63030471716</v>
      </c>
      <c r="B39" s="506" t="s">
        <v>524</v>
      </c>
      <c r="C39" s="507">
        <v>16324091426</v>
      </c>
      <c r="D39" s="507">
        <v>8798916276</v>
      </c>
      <c r="E39" s="507">
        <v>8798916276</v>
      </c>
      <c r="F39" s="507">
        <v>8798916276</v>
      </c>
      <c r="G39" s="876">
        <v>0.53901415070400993</v>
      </c>
      <c r="H39" s="876">
        <v>0.53901415070400993</v>
      </c>
    </row>
    <row r="40" spans="1:8" x14ac:dyDescent="0.25">
      <c r="A40" s="505">
        <v>63030472016</v>
      </c>
      <c r="B40" s="506" t="s">
        <v>525</v>
      </c>
      <c r="C40" s="507">
        <v>70446041389</v>
      </c>
      <c r="D40" s="507">
        <v>69927360230</v>
      </c>
      <c r="E40" s="507">
        <v>69927360230</v>
      </c>
      <c r="F40" s="507">
        <v>69927360230</v>
      </c>
      <c r="G40" s="876">
        <v>0.99263718515940635</v>
      </c>
      <c r="H40" s="876">
        <v>0.99263718515940635</v>
      </c>
    </row>
    <row r="41" spans="1:8" x14ac:dyDescent="0.25">
      <c r="A41" s="505">
        <v>63030472116</v>
      </c>
      <c r="B41" s="506" t="s">
        <v>526</v>
      </c>
      <c r="C41" s="507">
        <v>120236944198</v>
      </c>
      <c r="D41" s="507">
        <v>106764377210</v>
      </c>
      <c r="E41" s="507">
        <v>106764377210</v>
      </c>
      <c r="F41" s="507">
        <v>106764377210</v>
      </c>
      <c r="G41" s="876">
        <v>0.88794985536380511</v>
      </c>
      <c r="H41" s="876">
        <v>0.88794985536380511</v>
      </c>
    </row>
    <row r="42" spans="1:8" x14ac:dyDescent="0.25">
      <c r="A42" s="505">
        <v>63030472116001</v>
      </c>
      <c r="B42" s="506" t="s">
        <v>526</v>
      </c>
      <c r="C42" s="507">
        <v>116736510865</v>
      </c>
      <c r="D42" s="507">
        <v>104721626798</v>
      </c>
      <c r="E42" s="507">
        <v>104721626798</v>
      </c>
      <c r="F42" s="507">
        <v>104721626798</v>
      </c>
      <c r="G42" s="876">
        <v>0.89707689584028583</v>
      </c>
      <c r="H42" s="876">
        <v>0.89707689584028583</v>
      </c>
    </row>
    <row r="43" spans="1:8" x14ac:dyDescent="0.25">
      <c r="A43" s="505">
        <v>63030472116002</v>
      </c>
      <c r="B43" s="506" t="s">
        <v>504</v>
      </c>
      <c r="C43" s="507">
        <v>3500433333</v>
      </c>
      <c r="D43" s="507">
        <v>2042750412</v>
      </c>
      <c r="E43" s="507">
        <v>2042750412</v>
      </c>
      <c r="F43" s="507">
        <v>2042750412</v>
      </c>
      <c r="G43" s="876">
        <v>0.58357072329936011</v>
      </c>
      <c r="H43" s="876">
        <v>0.58357072329936011</v>
      </c>
    </row>
    <row r="44" spans="1:8" x14ac:dyDescent="0.25">
      <c r="A44" s="505">
        <v>6303047216</v>
      </c>
      <c r="B44" s="506" t="s">
        <v>527</v>
      </c>
      <c r="C44" s="507">
        <v>1500000000</v>
      </c>
      <c r="D44" s="507">
        <v>905880542</v>
      </c>
      <c r="E44" s="507">
        <v>905880542</v>
      </c>
      <c r="F44" s="507">
        <v>905880542</v>
      </c>
      <c r="G44" s="876">
        <v>0.60392036133333338</v>
      </c>
      <c r="H44" s="876">
        <v>0.60392036133333338</v>
      </c>
    </row>
    <row r="45" spans="1:8" ht="30" x14ac:dyDescent="0.25">
      <c r="A45" s="505">
        <v>63030472216</v>
      </c>
      <c r="B45" s="506" t="s">
        <v>528</v>
      </c>
      <c r="C45" s="507">
        <v>5219075155</v>
      </c>
      <c r="D45" s="507">
        <v>4964476348</v>
      </c>
      <c r="E45" s="507">
        <v>4964476348</v>
      </c>
      <c r="F45" s="507">
        <v>4964476348</v>
      </c>
      <c r="G45" s="876">
        <v>0.95121763924857683</v>
      </c>
      <c r="H45" s="876">
        <v>0.95121763924857683</v>
      </c>
    </row>
    <row r="46" spans="1:8" ht="30" x14ac:dyDescent="0.25">
      <c r="A46" s="505">
        <v>63030472316</v>
      </c>
      <c r="B46" s="506" t="s">
        <v>529</v>
      </c>
      <c r="C46" s="507">
        <v>397000000</v>
      </c>
      <c r="D46" s="507">
        <v>40473442</v>
      </c>
      <c r="E46" s="507">
        <v>40473442</v>
      </c>
      <c r="F46" s="507">
        <v>40473442</v>
      </c>
      <c r="G46" s="876">
        <v>0.10194821662468515</v>
      </c>
      <c r="H46" s="876">
        <v>0.10194821662468515</v>
      </c>
    </row>
    <row r="47" spans="1:8" x14ac:dyDescent="0.25">
      <c r="A47" s="505">
        <v>63030472416</v>
      </c>
      <c r="B47" s="506" t="s">
        <v>530</v>
      </c>
      <c r="C47" s="507">
        <v>5695000000</v>
      </c>
      <c r="D47" s="507">
        <v>1496994729</v>
      </c>
      <c r="E47" s="507">
        <v>1496994729</v>
      </c>
      <c r="F47" s="507">
        <v>1496994729</v>
      </c>
      <c r="G47" s="876">
        <v>0.2628612342405619</v>
      </c>
      <c r="H47" s="876">
        <v>0.2628612342405619</v>
      </c>
    </row>
    <row r="48" spans="1:8" ht="30" x14ac:dyDescent="0.25">
      <c r="A48" s="505">
        <v>63030472516</v>
      </c>
      <c r="B48" s="506" t="s">
        <v>531</v>
      </c>
      <c r="C48" s="507">
        <v>3397000000</v>
      </c>
      <c r="D48" s="507">
        <v>2358106837</v>
      </c>
      <c r="E48" s="507">
        <v>2358106837</v>
      </c>
      <c r="F48" s="507">
        <v>2358106837</v>
      </c>
      <c r="G48" s="876">
        <v>0.6941733403002649</v>
      </c>
      <c r="H48" s="876">
        <v>0.6941733403002649</v>
      </c>
    </row>
    <row r="49" spans="1:8" x14ac:dyDescent="0.25">
      <c r="A49" s="505">
        <v>63030472716</v>
      </c>
      <c r="B49" s="506" t="s">
        <v>532</v>
      </c>
      <c r="C49" s="507">
        <v>204000000000</v>
      </c>
      <c r="D49" s="507">
        <v>129350599781</v>
      </c>
      <c r="E49" s="507">
        <v>129350599781</v>
      </c>
      <c r="F49" s="507">
        <v>129350599781</v>
      </c>
      <c r="G49" s="876">
        <v>0.63407156755392158</v>
      </c>
      <c r="H49" s="876">
        <v>0.63407156755392158</v>
      </c>
    </row>
    <row r="50" spans="1:8" ht="30" x14ac:dyDescent="0.25">
      <c r="A50" s="505">
        <v>63030472916</v>
      </c>
      <c r="B50" s="506" t="s">
        <v>533</v>
      </c>
      <c r="C50" s="507">
        <v>20269823731</v>
      </c>
      <c r="D50" s="507">
        <v>20269725296</v>
      </c>
      <c r="E50" s="507">
        <v>20269725296</v>
      </c>
      <c r="F50" s="507">
        <v>20269725296</v>
      </c>
      <c r="G50" s="876">
        <v>0.99999514376635401</v>
      </c>
      <c r="H50" s="876">
        <v>0.99999514376635401</v>
      </c>
    </row>
    <row r="51" spans="1:8" ht="30" x14ac:dyDescent="0.25">
      <c r="A51" s="505">
        <v>63030473016</v>
      </c>
      <c r="B51" s="506" t="s">
        <v>534</v>
      </c>
      <c r="C51" s="507">
        <v>4775103480042.6797</v>
      </c>
      <c r="D51" s="507">
        <v>4649308810297.6602</v>
      </c>
      <c r="E51" s="507">
        <v>4649308810297.6602</v>
      </c>
      <c r="F51" s="507">
        <v>4649308810297.6602</v>
      </c>
      <c r="G51" s="876">
        <v>0.97365613744900559</v>
      </c>
      <c r="H51" s="876">
        <v>0.97365613744900559</v>
      </c>
    </row>
    <row r="52" spans="1:8" ht="30" x14ac:dyDescent="0.25">
      <c r="A52" s="505">
        <v>63030473116</v>
      </c>
      <c r="B52" s="506" t="s">
        <v>535</v>
      </c>
      <c r="C52" s="507">
        <v>3701410039</v>
      </c>
      <c r="D52" s="507">
        <v>3701279880</v>
      </c>
      <c r="E52" s="507">
        <v>3701279880</v>
      </c>
      <c r="F52" s="507">
        <v>3701279880</v>
      </c>
      <c r="G52" s="876">
        <v>0.99996483529286717</v>
      </c>
      <c r="H52" s="876">
        <v>0.99996483529286717</v>
      </c>
    </row>
    <row r="53" spans="1:8" ht="30" x14ac:dyDescent="0.25">
      <c r="A53" s="505">
        <v>6303047316</v>
      </c>
      <c r="B53" s="506" t="s">
        <v>536</v>
      </c>
      <c r="C53" s="507">
        <v>7691667051</v>
      </c>
      <c r="D53" s="507">
        <v>443532184</v>
      </c>
      <c r="E53" s="507">
        <v>443532184</v>
      </c>
      <c r="F53" s="507">
        <v>443532184</v>
      </c>
      <c r="G53" s="876">
        <v>5.766398637111262E-2</v>
      </c>
      <c r="H53" s="876">
        <v>5.766398637111262E-2</v>
      </c>
    </row>
    <row r="54" spans="1:8" ht="30" x14ac:dyDescent="0.25">
      <c r="A54" s="505">
        <v>6303047316001</v>
      </c>
      <c r="B54" s="506" t="s">
        <v>537</v>
      </c>
      <c r="C54" s="507">
        <v>7593205620</v>
      </c>
      <c r="D54" s="507">
        <v>440446886</v>
      </c>
      <c r="E54" s="507">
        <v>440446886</v>
      </c>
      <c r="F54" s="507">
        <v>440446886</v>
      </c>
      <c r="G54" s="876">
        <v>5.8005394301438661E-2</v>
      </c>
      <c r="H54" s="876">
        <v>5.8005394301438661E-2</v>
      </c>
    </row>
    <row r="55" spans="1:8" ht="30" x14ac:dyDescent="0.25">
      <c r="A55" s="505">
        <v>6303047316002</v>
      </c>
      <c r="B55" s="506" t="s">
        <v>538</v>
      </c>
      <c r="C55" s="507">
        <v>98461431</v>
      </c>
      <c r="D55" s="507">
        <v>3085298</v>
      </c>
      <c r="E55" s="507">
        <v>3085298</v>
      </c>
      <c r="F55" s="507">
        <v>3085298</v>
      </c>
      <c r="G55" s="876">
        <v>3.1335092011815266E-2</v>
      </c>
      <c r="H55" s="876">
        <v>3.1335092011815266E-2</v>
      </c>
    </row>
    <row r="56" spans="1:8" ht="30" x14ac:dyDescent="0.25">
      <c r="A56" s="505">
        <v>6303047416</v>
      </c>
      <c r="B56" s="506" t="s">
        <v>539</v>
      </c>
      <c r="C56" s="507">
        <v>104558567</v>
      </c>
      <c r="D56" s="507">
        <v>29755569.559999999</v>
      </c>
      <c r="E56" s="507">
        <v>29755569.559999999</v>
      </c>
      <c r="F56" s="507">
        <v>29755569.559999999</v>
      </c>
      <c r="G56" s="876">
        <v>0.28458279807908998</v>
      </c>
      <c r="H56" s="876">
        <v>0.28458279807908998</v>
      </c>
    </row>
    <row r="57" spans="1:8" ht="45" x14ac:dyDescent="0.25">
      <c r="A57" s="505">
        <v>6303047416001</v>
      </c>
      <c r="B57" s="506" t="s">
        <v>540</v>
      </c>
      <c r="C57" s="507">
        <v>103514374</v>
      </c>
      <c r="D57" s="507">
        <v>29596283.420000002</v>
      </c>
      <c r="E57" s="507">
        <v>29596283.420000002</v>
      </c>
      <c r="F57" s="507">
        <v>29596283.420000002</v>
      </c>
      <c r="G57" s="876">
        <v>0.28591472156321018</v>
      </c>
      <c r="H57" s="876">
        <v>0.28591472156321018</v>
      </c>
    </row>
    <row r="58" spans="1:8" ht="30" x14ac:dyDescent="0.25">
      <c r="A58" s="505">
        <v>6303047416002</v>
      </c>
      <c r="B58" s="506" t="s">
        <v>541</v>
      </c>
      <c r="C58" s="507">
        <v>1044193</v>
      </c>
      <c r="D58" s="507">
        <v>159286.14000000001</v>
      </c>
      <c r="E58" s="507">
        <v>159286.14000000001</v>
      </c>
      <c r="F58" s="507">
        <v>159286.14000000001</v>
      </c>
      <c r="G58" s="876">
        <v>0.15254473071549035</v>
      </c>
      <c r="H58" s="876">
        <v>0.15254473071549035</v>
      </c>
    </row>
    <row r="59" spans="1:8" ht="30" x14ac:dyDescent="0.25">
      <c r="A59" s="505">
        <v>6303047516</v>
      </c>
      <c r="B59" s="506" t="s">
        <v>510</v>
      </c>
      <c r="C59" s="507">
        <v>15000000000</v>
      </c>
      <c r="D59" s="507">
        <v>12201302739.6</v>
      </c>
      <c r="E59" s="507">
        <v>12201302739.6</v>
      </c>
      <c r="F59" s="507">
        <v>12201302739.6</v>
      </c>
      <c r="G59" s="876">
        <v>0.81342018264000004</v>
      </c>
      <c r="H59" s="876">
        <v>0.81342018264000004</v>
      </c>
    </row>
    <row r="60" spans="1:8" ht="45" x14ac:dyDescent="0.25">
      <c r="A60" s="505">
        <v>6303047616</v>
      </c>
      <c r="B60" s="506" t="s">
        <v>542</v>
      </c>
      <c r="C60" s="507">
        <v>1691800045</v>
      </c>
      <c r="D60" s="508">
        <v>0</v>
      </c>
      <c r="E60" s="508">
        <v>0</v>
      </c>
      <c r="F60" s="508">
        <v>0</v>
      </c>
      <c r="G60" s="876">
        <v>0</v>
      </c>
      <c r="H60" s="876">
        <v>0</v>
      </c>
    </row>
    <row r="61" spans="1:8" x14ac:dyDescent="0.25">
      <c r="A61" s="505">
        <v>6303047716</v>
      </c>
      <c r="B61" s="506" t="s">
        <v>77</v>
      </c>
      <c r="C61" s="507">
        <v>17610047661</v>
      </c>
      <c r="D61" s="507">
        <v>16918320547.540001</v>
      </c>
      <c r="E61" s="507">
        <v>16918320547.540001</v>
      </c>
      <c r="F61" s="507">
        <v>13728087140.620001</v>
      </c>
      <c r="G61" s="876">
        <v>0.9607197477953493</v>
      </c>
      <c r="H61" s="876">
        <v>0.7795599083483935</v>
      </c>
    </row>
    <row r="62" spans="1:8" x14ac:dyDescent="0.25">
      <c r="A62" s="505">
        <v>6303047716001</v>
      </c>
      <c r="B62" s="506" t="s">
        <v>516</v>
      </c>
      <c r="C62" s="507">
        <v>2186366094</v>
      </c>
      <c r="D62" s="507">
        <v>1859003202.6800001</v>
      </c>
      <c r="E62" s="507">
        <v>1859003202.6800001</v>
      </c>
      <c r="F62" s="507">
        <v>1700133917.75</v>
      </c>
      <c r="G62" s="876">
        <v>0.85027077934551987</v>
      </c>
      <c r="H62" s="876">
        <v>0.77760715481988263</v>
      </c>
    </row>
    <row r="63" spans="1:8" x14ac:dyDescent="0.25">
      <c r="A63" s="505">
        <v>6303047716002</v>
      </c>
      <c r="B63" s="506" t="s">
        <v>543</v>
      </c>
      <c r="C63" s="507">
        <v>7841917</v>
      </c>
      <c r="D63" s="507">
        <v>5771658</v>
      </c>
      <c r="E63" s="507">
        <v>5771658</v>
      </c>
      <c r="F63" s="507">
        <v>5771658</v>
      </c>
      <c r="G63" s="876">
        <v>0.73600090386062489</v>
      </c>
      <c r="H63" s="876">
        <v>0.73600090386062489</v>
      </c>
    </row>
    <row r="64" spans="1:8" x14ac:dyDescent="0.25">
      <c r="A64" s="505">
        <v>6303047716004</v>
      </c>
      <c r="B64" s="506" t="s">
        <v>386</v>
      </c>
      <c r="C64" s="507">
        <v>1651120563</v>
      </c>
      <c r="D64" s="507">
        <v>1651120562.02</v>
      </c>
      <c r="E64" s="507">
        <v>1651120562.02</v>
      </c>
      <c r="F64" s="507">
        <v>1210821745.5999999</v>
      </c>
      <c r="G64" s="876">
        <v>0.99999999940646367</v>
      </c>
      <c r="H64" s="876">
        <v>0.73333333296994374</v>
      </c>
    </row>
    <row r="65" spans="1:8" x14ac:dyDescent="0.25">
      <c r="A65" s="505">
        <v>6303047716005</v>
      </c>
      <c r="B65" s="506" t="s">
        <v>450</v>
      </c>
      <c r="C65" s="507">
        <v>13494005756</v>
      </c>
      <c r="D65" s="507">
        <v>13396821928.84</v>
      </c>
      <c r="E65" s="507">
        <v>13396821928.84</v>
      </c>
      <c r="F65" s="507">
        <v>10805756623.27</v>
      </c>
      <c r="G65" s="876">
        <v>0.99279800017005415</v>
      </c>
      <c r="H65" s="876">
        <v>0.80078197821023667</v>
      </c>
    </row>
    <row r="66" spans="1:8" x14ac:dyDescent="0.25">
      <c r="A66" s="505">
        <v>6303047716006</v>
      </c>
      <c r="B66" s="506" t="s">
        <v>544</v>
      </c>
      <c r="C66" s="507">
        <v>27490000</v>
      </c>
      <c r="D66" s="507">
        <v>5603196</v>
      </c>
      <c r="E66" s="507">
        <v>5603196</v>
      </c>
      <c r="F66" s="507">
        <v>5603196</v>
      </c>
      <c r="G66" s="876">
        <v>0.20382670061840669</v>
      </c>
      <c r="H66" s="876">
        <v>0.20382670061840669</v>
      </c>
    </row>
    <row r="67" spans="1:8" ht="30" x14ac:dyDescent="0.25">
      <c r="A67" s="505">
        <v>6303047716007</v>
      </c>
      <c r="B67" s="506" t="s">
        <v>519</v>
      </c>
      <c r="C67" s="507">
        <v>243223331</v>
      </c>
      <c r="D67" s="508">
        <v>0</v>
      </c>
      <c r="E67" s="508">
        <v>0</v>
      </c>
      <c r="F67" s="508">
        <v>0</v>
      </c>
      <c r="G67" s="876">
        <v>0</v>
      </c>
      <c r="H67" s="876">
        <v>0</v>
      </c>
    </row>
    <row r="68" spans="1:8" x14ac:dyDescent="0.25">
      <c r="A68" s="505">
        <v>6303047816</v>
      </c>
      <c r="B68" s="506" t="s">
        <v>545</v>
      </c>
      <c r="C68" s="507">
        <v>63851654965</v>
      </c>
      <c r="D68" s="507">
        <v>63587483861</v>
      </c>
      <c r="E68" s="507">
        <v>63587483861</v>
      </c>
      <c r="F68" s="507">
        <v>63587483861</v>
      </c>
      <c r="G68" s="876">
        <v>0.99586273677409298</v>
      </c>
      <c r="H68" s="876">
        <v>0.99586273677409298</v>
      </c>
    </row>
    <row r="69" spans="1:8" ht="30" x14ac:dyDescent="0.25">
      <c r="A69" s="505">
        <v>6303047916</v>
      </c>
      <c r="B69" s="506" t="s">
        <v>546</v>
      </c>
      <c r="C69" s="507">
        <v>39479412698</v>
      </c>
      <c r="D69" s="507">
        <v>18643391158.830002</v>
      </c>
      <c r="E69" s="507">
        <v>18643391158.830002</v>
      </c>
      <c r="F69" s="507">
        <v>18643391158.830002</v>
      </c>
      <c r="G69" s="876">
        <v>0.47223071177486042</v>
      </c>
      <c r="H69" s="876">
        <v>0.47223071177486042</v>
      </c>
    </row>
    <row r="70" spans="1:8" s="504" customFormat="1" x14ac:dyDescent="0.25">
      <c r="A70" s="502"/>
      <c r="B70" s="509" t="s">
        <v>97</v>
      </c>
      <c r="C70" s="510">
        <v>5380703154885.6797</v>
      </c>
      <c r="D70" s="510">
        <v>5109710786929.1895</v>
      </c>
      <c r="E70" s="510">
        <v>5109710786929.1895</v>
      </c>
      <c r="F70" s="510">
        <v>5106520553522.2695</v>
      </c>
      <c r="G70" s="877">
        <v>0.94963625382113315</v>
      </c>
      <c r="H70" s="877">
        <v>0.94904335112513083</v>
      </c>
    </row>
    <row r="71" spans="1:8" s="504" customFormat="1" x14ac:dyDescent="0.25">
      <c r="A71" s="502" t="s">
        <v>15</v>
      </c>
      <c r="B71" s="503"/>
      <c r="G71" s="873"/>
      <c r="H71" s="873"/>
    </row>
    <row r="72" spans="1:8" x14ac:dyDescent="0.25">
      <c r="A72" s="505">
        <v>320301916</v>
      </c>
      <c r="B72" s="506" t="s">
        <v>547</v>
      </c>
      <c r="C72" s="507">
        <v>41800000000</v>
      </c>
      <c r="D72" s="507">
        <v>41800000000</v>
      </c>
      <c r="E72" s="507">
        <v>41800000000</v>
      </c>
      <c r="F72" s="507">
        <v>41800000000</v>
      </c>
      <c r="G72" s="876">
        <v>1</v>
      </c>
      <c r="H72" s="876">
        <v>1</v>
      </c>
    </row>
    <row r="73" spans="1:8" ht="30" x14ac:dyDescent="0.25">
      <c r="A73" s="505">
        <v>63015001916</v>
      </c>
      <c r="B73" s="506" t="s">
        <v>548</v>
      </c>
      <c r="C73" s="507">
        <v>6179999824</v>
      </c>
      <c r="D73" s="507">
        <v>1031836478</v>
      </c>
      <c r="E73" s="507">
        <v>1031836478</v>
      </c>
      <c r="F73" s="507">
        <v>1031836478</v>
      </c>
      <c r="G73" s="876">
        <v>0.16696383614654289</v>
      </c>
      <c r="H73" s="876">
        <v>0.16696383614654289</v>
      </c>
    </row>
    <row r="74" spans="1:8" ht="30" x14ac:dyDescent="0.25">
      <c r="A74" s="505">
        <v>63015001916001</v>
      </c>
      <c r="B74" s="506" t="s">
        <v>549</v>
      </c>
      <c r="C74" s="507">
        <v>2059999824</v>
      </c>
      <c r="D74" s="507">
        <v>1031836478</v>
      </c>
      <c r="E74" s="507">
        <v>1031836478</v>
      </c>
      <c r="F74" s="507">
        <v>1031836478</v>
      </c>
      <c r="G74" s="876">
        <v>0.50089153696937405</v>
      </c>
      <c r="H74" s="876">
        <v>0.50089153696937405</v>
      </c>
    </row>
    <row r="75" spans="1:8" ht="30" x14ac:dyDescent="0.25">
      <c r="A75" s="505">
        <v>63015001916002</v>
      </c>
      <c r="B75" s="506" t="s">
        <v>550</v>
      </c>
      <c r="C75" s="507">
        <v>4120000000</v>
      </c>
      <c r="D75" s="508">
        <v>0</v>
      </c>
      <c r="E75" s="508">
        <v>0</v>
      </c>
      <c r="F75" s="508">
        <v>0</v>
      </c>
      <c r="G75" s="876">
        <v>0</v>
      </c>
      <c r="H75" s="876">
        <v>0</v>
      </c>
    </row>
    <row r="76" spans="1:8" x14ac:dyDescent="0.25">
      <c r="A76" s="505">
        <v>63030491116</v>
      </c>
      <c r="B76" s="506" t="s">
        <v>551</v>
      </c>
      <c r="C76" s="507">
        <v>1339623734</v>
      </c>
      <c r="D76" s="507">
        <v>96468989</v>
      </c>
      <c r="E76" s="507">
        <v>96468989</v>
      </c>
      <c r="F76" s="507">
        <v>96468989</v>
      </c>
      <c r="G76" s="876">
        <v>7.2012003483957379E-2</v>
      </c>
      <c r="H76" s="876">
        <v>7.2012003483957379E-2</v>
      </c>
    </row>
    <row r="77" spans="1:8" ht="30" x14ac:dyDescent="0.25">
      <c r="A77" s="505">
        <v>63030491216</v>
      </c>
      <c r="B77" s="506" t="s">
        <v>552</v>
      </c>
      <c r="C77" s="507">
        <v>2904643401</v>
      </c>
      <c r="D77" s="507">
        <v>2904643401</v>
      </c>
      <c r="E77" s="507">
        <v>2904643401</v>
      </c>
      <c r="F77" s="507">
        <v>2904643401</v>
      </c>
      <c r="G77" s="876">
        <v>1</v>
      </c>
      <c r="H77" s="876">
        <v>1</v>
      </c>
    </row>
    <row r="78" spans="1:8" ht="30" x14ac:dyDescent="0.25">
      <c r="A78" s="505">
        <v>6303049201</v>
      </c>
      <c r="B78" s="506" t="s">
        <v>553</v>
      </c>
      <c r="C78" s="507">
        <v>295737993907</v>
      </c>
      <c r="D78" s="507">
        <v>294131204652</v>
      </c>
      <c r="E78" s="507">
        <v>294131204652</v>
      </c>
      <c r="F78" s="507">
        <v>294131204652</v>
      </c>
      <c r="G78" s="876">
        <v>0.99456684873738177</v>
      </c>
      <c r="H78" s="876">
        <v>0.99456684873738177</v>
      </c>
    </row>
    <row r="79" spans="1:8" x14ac:dyDescent="0.25">
      <c r="A79" s="505">
        <v>6303049301</v>
      </c>
      <c r="B79" s="506" t="s">
        <v>554</v>
      </c>
      <c r="C79" s="507">
        <v>188294610144</v>
      </c>
      <c r="D79" s="507">
        <v>158780029489</v>
      </c>
      <c r="E79" s="507">
        <v>158780029489</v>
      </c>
      <c r="F79" s="507">
        <v>158780029489</v>
      </c>
      <c r="G79" s="876">
        <v>0.84325318376118963</v>
      </c>
      <c r="H79" s="876">
        <v>0.84325318376118963</v>
      </c>
    </row>
    <row r="80" spans="1:8" x14ac:dyDescent="0.25">
      <c r="A80" s="505">
        <v>6303049301001</v>
      </c>
      <c r="B80" s="506" t="s">
        <v>554</v>
      </c>
      <c r="C80" s="507">
        <v>188172610144</v>
      </c>
      <c r="D80" s="507">
        <v>158674350972</v>
      </c>
      <c r="E80" s="507">
        <v>158674350972</v>
      </c>
      <c r="F80" s="507">
        <v>158674350972</v>
      </c>
      <c r="G80" s="876">
        <v>0.8432382951513171</v>
      </c>
      <c r="H80" s="876">
        <v>0.8432382951513171</v>
      </c>
    </row>
    <row r="81" spans="1:8" x14ac:dyDescent="0.25">
      <c r="A81" s="505">
        <v>6303049301002</v>
      </c>
      <c r="B81" s="506" t="s">
        <v>504</v>
      </c>
      <c r="C81" s="507">
        <v>122000000</v>
      </c>
      <c r="D81" s="507">
        <v>105678517</v>
      </c>
      <c r="E81" s="507">
        <v>105678517</v>
      </c>
      <c r="F81" s="507">
        <v>105678517</v>
      </c>
      <c r="G81" s="876">
        <v>0.86621735245901643</v>
      </c>
      <c r="H81" s="876">
        <v>0.86621735245901643</v>
      </c>
    </row>
    <row r="82" spans="1:8" x14ac:dyDescent="0.25">
      <c r="A82" s="505">
        <v>6303049416</v>
      </c>
      <c r="B82" s="506" t="s">
        <v>270</v>
      </c>
      <c r="C82" s="507">
        <v>20407466640</v>
      </c>
      <c r="D82" s="507">
        <v>19797656008.75</v>
      </c>
      <c r="E82" s="507">
        <v>19797656008.75</v>
      </c>
      <c r="F82" s="507">
        <v>19797656008.75</v>
      </c>
      <c r="G82" s="876">
        <v>0.97011825906628069</v>
      </c>
      <c r="H82" s="876">
        <v>0.97011825906628069</v>
      </c>
    </row>
    <row r="83" spans="1:8" ht="30" x14ac:dyDescent="0.25">
      <c r="A83" s="505">
        <v>6303049501</v>
      </c>
      <c r="B83" s="506" t="s">
        <v>555</v>
      </c>
      <c r="C83" s="507">
        <v>15918253</v>
      </c>
      <c r="D83" s="507">
        <v>3587339.96</v>
      </c>
      <c r="E83" s="507">
        <v>3587339.96</v>
      </c>
      <c r="F83" s="507">
        <v>3587339.96</v>
      </c>
      <c r="G83" s="876">
        <v>0.22536015478582982</v>
      </c>
      <c r="H83" s="876">
        <v>0.22536015478582982</v>
      </c>
    </row>
    <row r="84" spans="1:8" x14ac:dyDescent="0.25">
      <c r="A84" s="505">
        <v>6303049616</v>
      </c>
      <c r="B84" s="506" t="s">
        <v>77</v>
      </c>
      <c r="C84" s="507">
        <v>1737365843</v>
      </c>
      <c r="D84" s="507">
        <v>930226416.49000001</v>
      </c>
      <c r="E84" s="507">
        <v>930226416.49000001</v>
      </c>
      <c r="F84" s="507">
        <v>682444717.16999996</v>
      </c>
      <c r="G84" s="876">
        <v>0.53542345168000405</v>
      </c>
      <c r="H84" s="876">
        <v>0.39280426740264857</v>
      </c>
    </row>
    <row r="85" spans="1:8" x14ac:dyDescent="0.25">
      <c r="A85" s="505">
        <v>6303049616001</v>
      </c>
      <c r="B85" s="506" t="s">
        <v>516</v>
      </c>
      <c r="C85" s="507">
        <v>784932067</v>
      </c>
      <c r="D85" s="507">
        <v>106225990.05</v>
      </c>
      <c r="E85" s="507">
        <v>106225990.05</v>
      </c>
      <c r="F85" s="507">
        <v>95713409.829999998</v>
      </c>
      <c r="G85" s="876">
        <v>0.13533144397577529</v>
      </c>
      <c r="H85" s="876">
        <v>0.1219384630262532</v>
      </c>
    </row>
    <row r="86" spans="1:8" x14ac:dyDescent="0.25">
      <c r="A86" s="505">
        <v>6303049616002</v>
      </c>
      <c r="B86" s="506" t="s">
        <v>543</v>
      </c>
      <c r="C86" s="507">
        <v>592280</v>
      </c>
      <c r="D86" s="507">
        <v>444046</v>
      </c>
      <c r="E86" s="507">
        <v>444046</v>
      </c>
      <c r="F86" s="507">
        <v>444046</v>
      </c>
      <c r="G86" s="876">
        <v>0.74972310393732688</v>
      </c>
      <c r="H86" s="876">
        <v>0.74972310393732688</v>
      </c>
    </row>
    <row r="87" spans="1:8" x14ac:dyDescent="0.25">
      <c r="A87" s="505">
        <v>6303049616004</v>
      </c>
      <c r="B87" s="506" t="s">
        <v>386</v>
      </c>
      <c r="C87" s="507">
        <v>80542467</v>
      </c>
      <c r="D87" s="507">
        <v>80542466.439999998</v>
      </c>
      <c r="E87" s="507">
        <v>80542466.439999998</v>
      </c>
      <c r="F87" s="507">
        <v>59064475.350000001</v>
      </c>
      <c r="G87" s="876">
        <v>0.99999999304714615</v>
      </c>
      <c r="H87" s="876">
        <v>0.73333332774621862</v>
      </c>
    </row>
    <row r="88" spans="1:8" x14ac:dyDescent="0.25">
      <c r="A88" s="505">
        <v>6303049616005</v>
      </c>
      <c r="B88" s="506" t="s">
        <v>450</v>
      </c>
      <c r="C88" s="507">
        <v>862169029</v>
      </c>
      <c r="D88" s="507">
        <v>742601760</v>
      </c>
      <c r="E88" s="507">
        <v>742601760</v>
      </c>
      <c r="F88" s="507">
        <v>526810631.99000001</v>
      </c>
      <c r="G88" s="876">
        <v>0.86131806527696553</v>
      </c>
      <c r="H88" s="876">
        <v>0.61102940870078504</v>
      </c>
    </row>
    <row r="89" spans="1:8" x14ac:dyDescent="0.25">
      <c r="A89" s="505">
        <v>6303049616006</v>
      </c>
      <c r="B89" s="506" t="s">
        <v>544</v>
      </c>
      <c r="C89" s="507">
        <v>9130000</v>
      </c>
      <c r="D89" s="507">
        <v>412154</v>
      </c>
      <c r="E89" s="507">
        <v>412154</v>
      </c>
      <c r="F89" s="507">
        <v>412154</v>
      </c>
      <c r="G89" s="876">
        <v>4.5142825848849946E-2</v>
      </c>
      <c r="H89" s="876">
        <v>4.5142825848849946E-2</v>
      </c>
    </row>
    <row r="90" spans="1:8" ht="30" x14ac:dyDescent="0.25">
      <c r="A90" s="505">
        <v>6303049701</v>
      </c>
      <c r="B90" s="506" t="s">
        <v>556</v>
      </c>
      <c r="C90" s="507">
        <v>197920930</v>
      </c>
      <c r="D90" s="507">
        <v>15495346</v>
      </c>
      <c r="E90" s="507">
        <v>15495346</v>
      </c>
      <c r="F90" s="507">
        <v>15495346</v>
      </c>
      <c r="G90" s="876">
        <v>7.8290588064637734E-2</v>
      </c>
      <c r="H90" s="876">
        <v>7.8290588064637734E-2</v>
      </c>
    </row>
    <row r="91" spans="1:8" ht="30" x14ac:dyDescent="0.25">
      <c r="A91" s="505">
        <v>6303049901</v>
      </c>
      <c r="B91" s="506" t="s">
        <v>557</v>
      </c>
      <c r="C91" s="507">
        <v>200000000</v>
      </c>
      <c r="D91" s="508">
        <v>0</v>
      </c>
      <c r="E91" s="508">
        <v>0</v>
      </c>
      <c r="F91" s="508">
        <v>0</v>
      </c>
      <c r="G91" s="876">
        <v>0</v>
      </c>
      <c r="H91" s="876">
        <v>0</v>
      </c>
    </row>
    <row r="92" spans="1:8" s="504" customFormat="1" x14ac:dyDescent="0.25">
      <c r="A92" s="502"/>
      <c r="B92" s="509" t="s">
        <v>97</v>
      </c>
      <c r="C92" s="510">
        <v>558815542676</v>
      </c>
      <c r="D92" s="510">
        <v>519491148120.20001</v>
      </c>
      <c r="E92" s="510">
        <v>519491148120.20001</v>
      </c>
      <c r="F92" s="510">
        <v>519243366420.88</v>
      </c>
      <c r="G92" s="877">
        <v>0.92962902504914724</v>
      </c>
      <c r="H92" s="877">
        <v>0.92918561988161474</v>
      </c>
    </row>
    <row r="93" spans="1:8" s="504" customFormat="1" x14ac:dyDescent="0.25">
      <c r="A93" s="502" t="s">
        <v>38</v>
      </c>
      <c r="B93" s="503"/>
      <c r="G93" s="873"/>
      <c r="H93" s="873"/>
    </row>
    <row r="94" spans="1:8" x14ac:dyDescent="0.25">
      <c r="A94" s="505">
        <v>63030411016</v>
      </c>
      <c r="B94" s="506" t="s">
        <v>558</v>
      </c>
      <c r="C94" s="508">
        <v>0</v>
      </c>
      <c r="D94" s="508">
        <v>0</v>
      </c>
      <c r="E94" s="508">
        <v>0</v>
      </c>
      <c r="F94" s="508">
        <v>0</v>
      </c>
      <c r="G94" s="876">
        <v>0</v>
      </c>
      <c r="H94" s="876">
        <v>0</v>
      </c>
    </row>
    <row r="95" spans="1:8" x14ac:dyDescent="0.25">
      <c r="A95" s="505">
        <v>6303041116</v>
      </c>
      <c r="B95" s="506" t="s">
        <v>559</v>
      </c>
      <c r="C95" s="507">
        <v>186817482737</v>
      </c>
      <c r="D95" s="507">
        <v>163605983106.79999</v>
      </c>
      <c r="E95" s="507">
        <v>163605983106.79999</v>
      </c>
      <c r="F95" s="507">
        <v>163605983106.79999</v>
      </c>
      <c r="G95" s="876">
        <v>0.87575306502295103</v>
      </c>
      <c r="H95" s="876">
        <v>0.87575306502295103</v>
      </c>
    </row>
    <row r="96" spans="1:8" x14ac:dyDescent="0.25">
      <c r="A96" s="505">
        <v>6303041216</v>
      </c>
      <c r="B96" s="506" t="s">
        <v>560</v>
      </c>
      <c r="C96" s="507">
        <v>3250000000</v>
      </c>
      <c r="D96" s="507">
        <v>368997526</v>
      </c>
      <c r="E96" s="507">
        <v>368997526</v>
      </c>
      <c r="F96" s="507">
        <v>368997526</v>
      </c>
      <c r="G96" s="876">
        <v>0.11353770030769231</v>
      </c>
      <c r="H96" s="876">
        <v>0.11353770030769231</v>
      </c>
    </row>
    <row r="97" spans="1:8" x14ac:dyDescent="0.25">
      <c r="A97" s="505">
        <v>6303041316</v>
      </c>
      <c r="B97" s="506" t="s">
        <v>561</v>
      </c>
      <c r="C97" s="507">
        <v>2320000000</v>
      </c>
      <c r="D97" s="507">
        <v>510175297.5</v>
      </c>
      <c r="E97" s="507">
        <v>510175297.5</v>
      </c>
      <c r="F97" s="507">
        <v>510175297.5</v>
      </c>
      <c r="G97" s="876">
        <v>0.21990314547413792</v>
      </c>
      <c r="H97" s="876">
        <v>0.21990314547413792</v>
      </c>
    </row>
    <row r="98" spans="1:8" x14ac:dyDescent="0.25">
      <c r="A98" s="505">
        <v>6303041416</v>
      </c>
      <c r="B98" s="506" t="s">
        <v>562</v>
      </c>
      <c r="C98" s="507">
        <v>36000000</v>
      </c>
      <c r="D98" s="508">
        <v>0</v>
      </c>
      <c r="E98" s="508">
        <v>0</v>
      </c>
      <c r="F98" s="508">
        <v>0</v>
      </c>
      <c r="G98" s="876">
        <v>0</v>
      </c>
      <c r="H98" s="876">
        <v>0</v>
      </c>
    </row>
    <row r="99" spans="1:8" ht="30" x14ac:dyDescent="0.25">
      <c r="A99" s="505">
        <v>6303041416001</v>
      </c>
      <c r="B99" s="506" t="s">
        <v>563</v>
      </c>
      <c r="C99" s="507">
        <v>11880000</v>
      </c>
      <c r="D99" s="508">
        <v>0</v>
      </c>
      <c r="E99" s="508">
        <v>0</v>
      </c>
      <c r="F99" s="508">
        <v>0</v>
      </c>
      <c r="G99" s="876">
        <v>0</v>
      </c>
      <c r="H99" s="876">
        <v>0</v>
      </c>
    </row>
    <row r="100" spans="1:8" ht="30" x14ac:dyDescent="0.25">
      <c r="A100" s="505">
        <v>6303041416002</v>
      </c>
      <c r="B100" s="506" t="s">
        <v>564</v>
      </c>
      <c r="C100" s="507">
        <v>24120000</v>
      </c>
      <c r="D100" s="508">
        <v>0</v>
      </c>
      <c r="E100" s="508">
        <v>0</v>
      </c>
      <c r="F100" s="508">
        <v>0</v>
      </c>
      <c r="G100" s="876">
        <v>0</v>
      </c>
      <c r="H100" s="876">
        <v>0</v>
      </c>
    </row>
    <row r="101" spans="1:8" ht="30" x14ac:dyDescent="0.25">
      <c r="A101" s="505">
        <v>6303041516</v>
      </c>
      <c r="B101" s="506" t="s">
        <v>565</v>
      </c>
      <c r="C101" s="507">
        <v>1590000000</v>
      </c>
      <c r="D101" s="507">
        <v>184784501</v>
      </c>
      <c r="E101" s="507">
        <v>184784501</v>
      </c>
      <c r="F101" s="507">
        <v>184784501</v>
      </c>
      <c r="G101" s="876">
        <v>0.11621666729559749</v>
      </c>
      <c r="H101" s="876">
        <v>0.11621666729559749</v>
      </c>
    </row>
    <row r="102" spans="1:8" x14ac:dyDescent="0.25">
      <c r="A102" s="505">
        <v>6303041616</v>
      </c>
      <c r="B102" s="506" t="s">
        <v>566</v>
      </c>
      <c r="C102" s="507">
        <v>7186517263</v>
      </c>
      <c r="D102" s="507">
        <v>5155223698.21</v>
      </c>
      <c r="E102" s="507">
        <v>5155223698.21</v>
      </c>
      <c r="F102" s="507">
        <v>2920169751.5300002</v>
      </c>
      <c r="G102" s="876">
        <v>0.71734659634811204</v>
      </c>
      <c r="H102" s="876">
        <v>0.40634004548553471</v>
      </c>
    </row>
    <row r="103" spans="1:8" x14ac:dyDescent="0.25">
      <c r="A103" s="505">
        <v>6303041616001</v>
      </c>
      <c r="B103" s="506" t="s">
        <v>567</v>
      </c>
      <c r="C103" s="507">
        <v>1604368216</v>
      </c>
      <c r="D103" s="507">
        <v>280088958.67000002</v>
      </c>
      <c r="E103" s="507">
        <v>280088958.67000002</v>
      </c>
      <c r="F103" s="507">
        <v>265862419.66999999</v>
      </c>
      <c r="G103" s="876">
        <v>0.17457897499884154</v>
      </c>
      <c r="H103" s="876">
        <v>0.16571159726215867</v>
      </c>
    </row>
    <row r="104" spans="1:8" x14ac:dyDescent="0.25">
      <c r="A104" s="505">
        <v>6303041616002</v>
      </c>
      <c r="B104" s="506" t="s">
        <v>568</v>
      </c>
      <c r="C104" s="507">
        <v>450000</v>
      </c>
      <c r="D104" s="507">
        <v>445926</v>
      </c>
      <c r="E104" s="507">
        <v>445926</v>
      </c>
      <c r="F104" s="507">
        <v>445926</v>
      </c>
      <c r="G104" s="876">
        <v>0.99094666666666664</v>
      </c>
      <c r="H104" s="876">
        <v>0.99094666666666664</v>
      </c>
    </row>
    <row r="105" spans="1:8" x14ac:dyDescent="0.25">
      <c r="A105" s="505">
        <v>6303041616004</v>
      </c>
      <c r="B105" s="506" t="s">
        <v>386</v>
      </c>
      <c r="C105" s="507">
        <v>620813700</v>
      </c>
      <c r="D105" s="507">
        <v>120813699.66</v>
      </c>
      <c r="E105" s="507">
        <v>120813699.66</v>
      </c>
      <c r="F105" s="507">
        <v>88596713.030000001</v>
      </c>
      <c r="G105" s="876">
        <v>0.19460540200707555</v>
      </c>
      <c r="H105" s="876">
        <v>0.14271062805153945</v>
      </c>
    </row>
    <row r="106" spans="1:8" x14ac:dyDescent="0.25">
      <c r="A106" s="505">
        <v>6303041616005</v>
      </c>
      <c r="B106" s="506" t="s">
        <v>450</v>
      </c>
      <c r="C106" s="507">
        <v>4904389582</v>
      </c>
      <c r="D106" s="507">
        <v>4752432580.8800001</v>
      </c>
      <c r="E106" s="507">
        <v>4752432580.8800001</v>
      </c>
      <c r="F106" s="507">
        <v>2563822159.8299999</v>
      </c>
      <c r="G106" s="876">
        <v>0.96901612349930155</v>
      </c>
      <c r="H106" s="876">
        <v>0.5227607058867616</v>
      </c>
    </row>
    <row r="107" spans="1:8" x14ac:dyDescent="0.25">
      <c r="A107" s="505">
        <v>6303041616006</v>
      </c>
      <c r="B107" s="506" t="s">
        <v>544</v>
      </c>
      <c r="C107" s="507">
        <v>11550000</v>
      </c>
      <c r="D107" s="507">
        <v>1442533</v>
      </c>
      <c r="E107" s="507">
        <v>1442533</v>
      </c>
      <c r="F107" s="507">
        <v>1442533</v>
      </c>
      <c r="G107" s="876">
        <v>0.12489463203463204</v>
      </c>
      <c r="H107" s="876">
        <v>0.12489463203463204</v>
      </c>
    </row>
    <row r="108" spans="1:8" ht="30" x14ac:dyDescent="0.25">
      <c r="A108" s="505">
        <v>6303041616008</v>
      </c>
      <c r="B108" s="506" t="s">
        <v>519</v>
      </c>
      <c r="C108" s="507">
        <v>44945765</v>
      </c>
      <c r="D108" s="508">
        <v>0</v>
      </c>
      <c r="E108" s="508">
        <v>0</v>
      </c>
      <c r="F108" s="508">
        <v>0</v>
      </c>
      <c r="G108" s="876">
        <v>0</v>
      </c>
      <c r="H108" s="876">
        <v>0</v>
      </c>
    </row>
    <row r="109" spans="1:8" ht="30" x14ac:dyDescent="0.25">
      <c r="A109" s="505">
        <v>6303041716</v>
      </c>
      <c r="B109" s="506" t="s">
        <v>569</v>
      </c>
      <c r="C109" s="507">
        <v>3500000000</v>
      </c>
      <c r="D109" s="507">
        <v>3499743954</v>
      </c>
      <c r="E109" s="507">
        <v>3499743954</v>
      </c>
      <c r="F109" s="507">
        <v>3499743954</v>
      </c>
      <c r="G109" s="876">
        <v>0.99992684399999998</v>
      </c>
      <c r="H109" s="876">
        <v>0.99992684399999998</v>
      </c>
    </row>
    <row r="110" spans="1:8" x14ac:dyDescent="0.25">
      <c r="A110" s="505">
        <v>6303041816</v>
      </c>
      <c r="B110" s="506" t="s">
        <v>570</v>
      </c>
      <c r="C110" s="507">
        <v>720000000</v>
      </c>
      <c r="D110" s="508">
        <v>0</v>
      </c>
      <c r="E110" s="508">
        <v>0</v>
      </c>
      <c r="F110" s="508">
        <v>0</v>
      </c>
      <c r="G110" s="876">
        <v>0</v>
      </c>
      <c r="H110" s="876">
        <v>0</v>
      </c>
    </row>
    <row r="111" spans="1:8" ht="30" x14ac:dyDescent="0.25">
      <c r="A111" s="505">
        <v>6303041916</v>
      </c>
      <c r="B111" s="506" t="s">
        <v>571</v>
      </c>
      <c r="C111" s="507">
        <v>15000000000</v>
      </c>
      <c r="D111" s="507">
        <v>15000000000</v>
      </c>
      <c r="E111" s="507">
        <v>15000000000</v>
      </c>
      <c r="F111" s="507">
        <v>15000000000</v>
      </c>
      <c r="G111" s="876">
        <v>1</v>
      </c>
      <c r="H111" s="876">
        <v>1</v>
      </c>
    </row>
    <row r="112" spans="1:8" ht="45" x14ac:dyDescent="0.25">
      <c r="A112" s="505">
        <v>630305416</v>
      </c>
      <c r="B112" s="506" t="s">
        <v>572</v>
      </c>
      <c r="C112" s="507">
        <v>1100000000000</v>
      </c>
      <c r="D112" s="507">
        <v>1100000000000</v>
      </c>
      <c r="E112" s="507">
        <v>1100000000000</v>
      </c>
      <c r="F112" s="507">
        <v>1100000000000</v>
      </c>
      <c r="G112" s="876">
        <v>1</v>
      </c>
      <c r="H112" s="876">
        <v>1</v>
      </c>
    </row>
    <row r="113" spans="1:8" s="504" customFormat="1" x14ac:dyDescent="0.25">
      <c r="A113" s="502"/>
      <c r="B113" s="509" t="s">
        <v>97</v>
      </c>
      <c r="C113" s="510">
        <v>1320420000000</v>
      </c>
      <c r="D113" s="510">
        <v>1288324908083.51</v>
      </c>
      <c r="E113" s="510">
        <v>1288324908083.51</v>
      </c>
      <c r="F113" s="510">
        <v>1286089854136.8301</v>
      </c>
      <c r="G113" s="877">
        <v>0.97569327038632403</v>
      </c>
      <c r="H113" s="877">
        <v>0.97400058628075159</v>
      </c>
    </row>
    <row r="114" spans="1:8" s="504" customFormat="1" x14ac:dyDescent="0.25">
      <c r="A114" s="502" t="s">
        <v>573</v>
      </c>
      <c r="B114" s="503"/>
      <c r="G114" s="873"/>
      <c r="H114" s="873"/>
    </row>
    <row r="115" spans="1:8" x14ac:dyDescent="0.25">
      <c r="A115" s="505">
        <v>6303045116</v>
      </c>
      <c r="B115" s="506" t="s">
        <v>574</v>
      </c>
      <c r="C115" s="507">
        <v>160000000000</v>
      </c>
      <c r="D115" s="507">
        <v>112420438767</v>
      </c>
      <c r="E115" s="507">
        <v>112420438767</v>
      </c>
      <c r="F115" s="507">
        <v>112420438767</v>
      </c>
      <c r="G115" s="876">
        <v>0.70262774229375002</v>
      </c>
      <c r="H115" s="876">
        <v>0.70262774229375002</v>
      </c>
    </row>
    <row r="116" spans="1:8" x14ac:dyDescent="0.25">
      <c r="A116" s="505">
        <v>6303045316</v>
      </c>
      <c r="B116" s="506" t="s">
        <v>575</v>
      </c>
      <c r="C116" s="507">
        <v>185000000000</v>
      </c>
      <c r="D116" s="507">
        <v>185000000000</v>
      </c>
      <c r="E116" s="507">
        <v>185000000000</v>
      </c>
      <c r="F116" s="507">
        <v>185000000000</v>
      </c>
      <c r="G116" s="876">
        <v>1</v>
      </c>
      <c r="H116" s="876">
        <v>1</v>
      </c>
    </row>
    <row r="117" spans="1:8" s="504" customFormat="1" x14ac:dyDescent="0.25">
      <c r="A117" s="502"/>
      <c r="B117" s="509" t="s">
        <v>97</v>
      </c>
      <c r="C117" s="510">
        <v>345000000000</v>
      </c>
      <c r="D117" s="510">
        <v>297420438767</v>
      </c>
      <c r="E117" s="510">
        <v>297420438767</v>
      </c>
      <c r="F117" s="510">
        <v>297420438767</v>
      </c>
      <c r="G117" s="877">
        <v>0.86208822831014498</v>
      </c>
      <c r="H117" s="877">
        <v>0.86208822831014498</v>
      </c>
    </row>
    <row r="118" spans="1:8" s="504" customFormat="1" x14ac:dyDescent="0.25">
      <c r="A118" s="502"/>
      <c r="B118" s="503"/>
      <c r="G118" s="873"/>
      <c r="H118" s="873"/>
    </row>
    <row r="119" spans="1:8" s="504" customFormat="1" x14ac:dyDescent="0.25">
      <c r="A119" s="502"/>
      <c r="B119" s="509" t="s">
        <v>121</v>
      </c>
      <c r="C119" s="510">
        <v>28974144523450.68</v>
      </c>
      <c r="D119" s="510">
        <v>28429987270787.938</v>
      </c>
      <c r="E119" s="510">
        <v>28429987270787.938</v>
      </c>
      <c r="F119" s="510">
        <v>28415837459678.66</v>
      </c>
      <c r="G119" s="877">
        <v>0.9812192124525948</v>
      </c>
      <c r="H119" s="877">
        <v>0.98073085252542502</v>
      </c>
    </row>
    <row r="120" spans="1:8" s="504" customFormat="1" x14ac:dyDescent="0.25">
      <c r="A120" s="502"/>
      <c r="B120" s="503"/>
      <c r="C120" s="511"/>
      <c r="F120" s="511"/>
      <c r="G120" s="873"/>
      <c r="H120" s="873"/>
    </row>
    <row r="121" spans="1:8" s="504" customFormat="1" x14ac:dyDescent="0.25">
      <c r="A121" s="502"/>
      <c r="B121" s="503"/>
      <c r="F121" s="511"/>
      <c r="G121" s="873"/>
      <c r="H121" s="873"/>
    </row>
    <row r="122" spans="1:8" s="504" customFormat="1" x14ac:dyDescent="0.25">
      <c r="A122" s="502"/>
      <c r="B122" s="503"/>
      <c r="G122" s="873"/>
      <c r="H122" s="873"/>
    </row>
    <row r="123" spans="1:8" s="504" customFormat="1" x14ac:dyDescent="0.25">
      <c r="A123" s="502"/>
      <c r="B123" s="503"/>
      <c r="G123" s="873"/>
      <c r="H123" s="873"/>
    </row>
    <row r="124" spans="1:8" s="504" customFormat="1" x14ac:dyDescent="0.25">
      <c r="A124" s="502"/>
      <c r="B124" s="503"/>
      <c r="G124" s="873"/>
      <c r="H124" s="873"/>
    </row>
    <row r="125" spans="1:8" s="504" customFormat="1" x14ac:dyDescent="0.25">
      <c r="A125" s="502"/>
      <c r="B125" s="503"/>
      <c r="G125" s="873"/>
      <c r="H125" s="873"/>
    </row>
    <row r="126" spans="1:8" s="504" customFormat="1" x14ac:dyDescent="0.25">
      <c r="A126" s="502"/>
      <c r="B126" s="503"/>
      <c r="G126" s="873"/>
      <c r="H126" s="873"/>
    </row>
    <row r="127" spans="1:8" s="504" customFormat="1" x14ac:dyDescent="0.25">
      <c r="A127" s="502"/>
      <c r="B127" s="503"/>
      <c r="G127" s="873"/>
      <c r="H127" s="873"/>
    </row>
    <row r="128" spans="1:8" s="504" customFormat="1" x14ac:dyDescent="0.25">
      <c r="A128" s="502"/>
      <c r="B128" s="503"/>
      <c r="G128" s="873"/>
      <c r="H128" s="873"/>
    </row>
    <row r="129" spans="1:8" s="504" customFormat="1" x14ac:dyDescent="0.25">
      <c r="A129" s="502"/>
      <c r="B129" s="503"/>
      <c r="G129" s="873"/>
      <c r="H129" s="873"/>
    </row>
    <row r="130" spans="1:8" s="504" customFormat="1" x14ac:dyDescent="0.25">
      <c r="A130" s="502"/>
      <c r="B130" s="503"/>
      <c r="G130" s="873"/>
      <c r="H130" s="873"/>
    </row>
    <row r="131" spans="1:8" s="504" customFormat="1" x14ac:dyDescent="0.25">
      <c r="A131" s="502"/>
      <c r="B131" s="503"/>
      <c r="G131" s="873"/>
      <c r="H131" s="873"/>
    </row>
    <row r="132" spans="1:8" s="504" customFormat="1" x14ac:dyDescent="0.25">
      <c r="A132" s="502"/>
      <c r="B132" s="503"/>
      <c r="G132" s="873"/>
      <c r="H132" s="873"/>
    </row>
    <row r="133" spans="1:8" s="504" customFormat="1" x14ac:dyDescent="0.25">
      <c r="A133" s="502"/>
      <c r="B133" s="503"/>
      <c r="G133" s="873"/>
      <c r="H133" s="873"/>
    </row>
  </sheetData>
  <pageMargins left="0.7" right="0.7" top="0.75" bottom="0.75" header="0.3" footer="0.3"/>
  <pageSetup orientation="portrait" horizontalDpi="1200" verticalDpi="1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36998-A0B9-4346-8D06-D39A28BE25E9}">
  <sheetPr>
    <pageSetUpPr fitToPage="1"/>
  </sheetPr>
  <dimension ref="A1:E201"/>
  <sheetViews>
    <sheetView zoomScale="55" zoomScaleNormal="55" zoomScaleSheetLayoutView="55" workbookViewId="0">
      <pane ySplit="6" topLeftCell="A28" activePane="bottomLeft" state="frozen"/>
      <selection activeCell="B27" sqref="B27"/>
      <selection pane="bottomLeft" activeCell="D5" sqref="D1:D1048576"/>
    </sheetView>
  </sheetViews>
  <sheetFormatPr baseColWidth="10" defaultRowHeight="15" x14ac:dyDescent="0.2"/>
  <cols>
    <col min="1" max="1" width="30" style="626" customWidth="1"/>
    <col min="2" max="2" width="93.5703125" style="626" customWidth="1"/>
    <col min="3" max="3" width="32.7109375" style="629" customWidth="1"/>
    <col min="4" max="4" width="34" style="629" customWidth="1"/>
    <col min="5" max="5" width="24.140625" style="629" customWidth="1"/>
    <col min="6" max="252" width="11.42578125" style="626"/>
    <col min="253" max="253" width="30" style="626" customWidth="1"/>
    <col min="254" max="254" width="93.5703125" style="626" customWidth="1"/>
    <col min="255" max="255" width="35.140625" style="626" customWidth="1"/>
    <col min="256" max="256" width="29.140625" style="626" customWidth="1"/>
    <col min="257" max="257" width="32.7109375" style="626" customWidth="1"/>
    <col min="258" max="258" width="31" style="626" customWidth="1"/>
    <col min="259" max="259" width="28.85546875" style="626" customWidth="1"/>
    <col min="260" max="260" width="34" style="626" customWidth="1"/>
    <col min="261" max="261" width="24.140625" style="626" customWidth="1"/>
    <col min="262" max="508" width="11.42578125" style="626"/>
    <col min="509" max="509" width="30" style="626" customWidth="1"/>
    <col min="510" max="510" width="93.5703125" style="626" customWidth="1"/>
    <col min="511" max="511" width="35.140625" style="626" customWidth="1"/>
    <col min="512" max="512" width="29.140625" style="626" customWidth="1"/>
    <col min="513" max="513" width="32.7109375" style="626" customWidth="1"/>
    <col min="514" max="514" width="31" style="626" customWidth="1"/>
    <col min="515" max="515" width="28.85546875" style="626" customWidth="1"/>
    <col min="516" max="516" width="34" style="626" customWidth="1"/>
    <col min="517" max="517" width="24.140625" style="626" customWidth="1"/>
    <col min="518" max="764" width="11.42578125" style="626"/>
    <col min="765" max="765" width="30" style="626" customWidth="1"/>
    <col min="766" max="766" width="93.5703125" style="626" customWidth="1"/>
    <col min="767" max="767" width="35.140625" style="626" customWidth="1"/>
    <col min="768" max="768" width="29.140625" style="626" customWidth="1"/>
    <col min="769" max="769" width="32.7109375" style="626" customWidth="1"/>
    <col min="770" max="770" width="31" style="626" customWidth="1"/>
    <col min="771" max="771" width="28.85546875" style="626" customWidth="1"/>
    <col min="772" max="772" width="34" style="626" customWidth="1"/>
    <col min="773" max="773" width="24.140625" style="626" customWidth="1"/>
    <col min="774" max="1020" width="11.42578125" style="626"/>
    <col min="1021" max="1021" width="30" style="626" customWidth="1"/>
    <col min="1022" max="1022" width="93.5703125" style="626" customWidth="1"/>
    <col min="1023" max="1023" width="35.140625" style="626" customWidth="1"/>
    <col min="1024" max="1024" width="29.140625" style="626" customWidth="1"/>
    <col min="1025" max="1025" width="32.7109375" style="626" customWidth="1"/>
    <col min="1026" max="1026" width="31" style="626" customWidth="1"/>
    <col min="1027" max="1027" width="28.85546875" style="626" customWidth="1"/>
    <col min="1028" max="1028" width="34" style="626" customWidth="1"/>
    <col min="1029" max="1029" width="24.140625" style="626" customWidth="1"/>
    <col min="1030" max="1276" width="11.42578125" style="626"/>
    <col min="1277" max="1277" width="30" style="626" customWidth="1"/>
    <col min="1278" max="1278" width="93.5703125" style="626" customWidth="1"/>
    <col min="1279" max="1279" width="35.140625" style="626" customWidth="1"/>
    <col min="1280" max="1280" width="29.140625" style="626" customWidth="1"/>
    <col min="1281" max="1281" width="32.7109375" style="626" customWidth="1"/>
    <col min="1282" max="1282" width="31" style="626" customWidth="1"/>
    <col min="1283" max="1283" width="28.85546875" style="626" customWidth="1"/>
    <col min="1284" max="1284" width="34" style="626" customWidth="1"/>
    <col min="1285" max="1285" width="24.140625" style="626" customWidth="1"/>
    <col min="1286" max="1532" width="11.42578125" style="626"/>
    <col min="1533" max="1533" width="30" style="626" customWidth="1"/>
    <col min="1534" max="1534" width="93.5703125" style="626" customWidth="1"/>
    <col min="1535" max="1535" width="35.140625" style="626" customWidth="1"/>
    <col min="1536" max="1536" width="29.140625" style="626" customWidth="1"/>
    <col min="1537" max="1537" width="32.7109375" style="626" customWidth="1"/>
    <col min="1538" max="1538" width="31" style="626" customWidth="1"/>
    <col min="1539" max="1539" width="28.85546875" style="626" customWidth="1"/>
    <col min="1540" max="1540" width="34" style="626" customWidth="1"/>
    <col min="1541" max="1541" width="24.140625" style="626" customWidth="1"/>
    <col min="1542" max="1788" width="11.42578125" style="626"/>
    <col min="1789" max="1789" width="30" style="626" customWidth="1"/>
    <col min="1790" max="1790" width="93.5703125" style="626" customWidth="1"/>
    <col min="1791" max="1791" width="35.140625" style="626" customWidth="1"/>
    <col min="1792" max="1792" width="29.140625" style="626" customWidth="1"/>
    <col min="1793" max="1793" width="32.7109375" style="626" customWidth="1"/>
    <col min="1794" max="1794" width="31" style="626" customWidth="1"/>
    <col min="1795" max="1795" width="28.85546875" style="626" customWidth="1"/>
    <col min="1796" max="1796" width="34" style="626" customWidth="1"/>
    <col min="1797" max="1797" width="24.140625" style="626" customWidth="1"/>
    <col min="1798" max="2044" width="11.42578125" style="626"/>
    <col min="2045" max="2045" width="30" style="626" customWidth="1"/>
    <col min="2046" max="2046" width="93.5703125" style="626" customWidth="1"/>
    <col min="2047" max="2047" width="35.140625" style="626" customWidth="1"/>
    <col min="2048" max="2048" width="29.140625" style="626" customWidth="1"/>
    <col min="2049" max="2049" width="32.7109375" style="626" customWidth="1"/>
    <col min="2050" max="2050" width="31" style="626" customWidth="1"/>
    <col min="2051" max="2051" width="28.85546875" style="626" customWidth="1"/>
    <col min="2052" max="2052" width="34" style="626" customWidth="1"/>
    <col min="2053" max="2053" width="24.140625" style="626" customWidth="1"/>
    <col min="2054" max="2300" width="11.42578125" style="626"/>
    <col min="2301" max="2301" width="30" style="626" customWidth="1"/>
    <col min="2302" max="2302" width="93.5703125" style="626" customWidth="1"/>
    <col min="2303" max="2303" width="35.140625" style="626" customWidth="1"/>
    <col min="2304" max="2304" width="29.140625" style="626" customWidth="1"/>
    <col min="2305" max="2305" width="32.7109375" style="626" customWidth="1"/>
    <col min="2306" max="2306" width="31" style="626" customWidth="1"/>
    <col min="2307" max="2307" width="28.85546875" style="626" customWidth="1"/>
    <col min="2308" max="2308" width="34" style="626" customWidth="1"/>
    <col min="2309" max="2309" width="24.140625" style="626" customWidth="1"/>
    <col min="2310" max="2556" width="11.42578125" style="626"/>
    <col min="2557" max="2557" width="30" style="626" customWidth="1"/>
    <col min="2558" max="2558" width="93.5703125" style="626" customWidth="1"/>
    <col min="2559" max="2559" width="35.140625" style="626" customWidth="1"/>
    <col min="2560" max="2560" width="29.140625" style="626" customWidth="1"/>
    <col min="2561" max="2561" width="32.7109375" style="626" customWidth="1"/>
    <col min="2562" max="2562" width="31" style="626" customWidth="1"/>
    <col min="2563" max="2563" width="28.85546875" style="626" customWidth="1"/>
    <col min="2564" max="2564" width="34" style="626" customWidth="1"/>
    <col min="2565" max="2565" width="24.140625" style="626" customWidth="1"/>
    <col min="2566" max="2812" width="11.42578125" style="626"/>
    <col min="2813" max="2813" width="30" style="626" customWidth="1"/>
    <col min="2814" max="2814" width="93.5703125" style="626" customWidth="1"/>
    <col min="2815" max="2815" width="35.140625" style="626" customWidth="1"/>
    <col min="2816" max="2816" width="29.140625" style="626" customWidth="1"/>
    <col min="2817" max="2817" width="32.7109375" style="626" customWidth="1"/>
    <col min="2818" max="2818" width="31" style="626" customWidth="1"/>
    <col min="2819" max="2819" width="28.85546875" style="626" customWidth="1"/>
    <col min="2820" max="2820" width="34" style="626" customWidth="1"/>
    <col min="2821" max="2821" width="24.140625" style="626" customWidth="1"/>
    <col min="2822" max="3068" width="11.42578125" style="626"/>
    <col min="3069" max="3069" width="30" style="626" customWidth="1"/>
    <col min="3070" max="3070" width="93.5703125" style="626" customWidth="1"/>
    <col min="3071" max="3071" width="35.140625" style="626" customWidth="1"/>
    <col min="3072" max="3072" width="29.140625" style="626" customWidth="1"/>
    <col min="3073" max="3073" width="32.7109375" style="626" customWidth="1"/>
    <col min="3074" max="3074" width="31" style="626" customWidth="1"/>
    <col min="3075" max="3075" width="28.85546875" style="626" customWidth="1"/>
    <col min="3076" max="3076" width="34" style="626" customWidth="1"/>
    <col min="3077" max="3077" width="24.140625" style="626" customWidth="1"/>
    <col min="3078" max="3324" width="11.42578125" style="626"/>
    <col min="3325" max="3325" width="30" style="626" customWidth="1"/>
    <col min="3326" max="3326" width="93.5703125" style="626" customWidth="1"/>
    <col min="3327" max="3327" width="35.140625" style="626" customWidth="1"/>
    <col min="3328" max="3328" width="29.140625" style="626" customWidth="1"/>
    <col min="3329" max="3329" width="32.7109375" style="626" customWidth="1"/>
    <col min="3330" max="3330" width="31" style="626" customWidth="1"/>
    <col min="3331" max="3331" width="28.85546875" style="626" customWidth="1"/>
    <col min="3332" max="3332" width="34" style="626" customWidth="1"/>
    <col min="3333" max="3333" width="24.140625" style="626" customWidth="1"/>
    <col min="3334" max="3580" width="11.42578125" style="626"/>
    <col min="3581" max="3581" width="30" style="626" customWidth="1"/>
    <col min="3582" max="3582" width="93.5703125" style="626" customWidth="1"/>
    <col min="3583" max="3583" width="35.140625" style="626" customWidth="1"/>
    <col min="3584" max="3584" width="29.140625" style="626" customWidth="1"/>
    <col min="3585" max="3585" width="32.7109375" style="626" customWidth="1"/>
    <col min="3586" max="3586" width="31" style="626" customWidth="1"/>
    <col min="3587" max="3587" width="28.85546875" style="626" customWidth="1"/>
    <col min="3588" max="3588" width="34" style="626" customWidth="1"/>
    <col min="3589" max="3589" width="24.140625" style="626" customWidth="1"/>
    <col min="3590" max="3836" width="11.42578125" style="626"/>
    <col min="3837" max="3837" width="30" style="626" customWidth="1"/>
    <col min="3838" max="3838" width="93.5703125" style="626" customWidth="1"/>
    <col min="3839" max="3839" width="35.140625" style="626" customWidth="1"/>
    <col min="3840" max="3840" width="29.140625" style="626" customWidth="1"/>
    <col min="3841" max="3841" width="32.7109375" style="626" customWidth="1"/>
    <col min="3842" max="3842" width="31" style="626" customWidth="1"/>
    <col min="3843" max="3843" width="28.85546875" style="626" customWidth="1"/>
    <col min="3844" max="3844" width="34" style="626" customWidth="1"/>
    <col min="3845" max="3845" width="24.140625" style="626" customWidth="1"/>
    <col min="3846" max="4092" width="11.42578125" style="626"/>
    <col min="4093" max="4093" width="30" style="626" customWidth="1"/>
    <col min="4094" max="4094" width="93.5703125" style="626" customWidth="1"/>
    <col min="4095" max="4095" width="35.140625" style="626" customWidth="1"/>
    <col min="4096" max="4096" width="29.140625" style="626" customWidth="1"/>
    <col min="4097" max="4097" width="32.7109375" style="626" customWidth="1"/>
    <col min="4098" max="4098" width="31" style="626" customWidth="1"/>
    <col min="4099" max="4099" width="28.85546875" style="626" customWidth="1"/>
    <col min="4100" max="4100" width="34" style="626" customWidth="1"/>
    <col min="4101" max="4101" width="24.140625" style="626" customWidth="1"/>
    <col min="4102" max="4348" width="11.42578125" style="626"/>
    <col min="4349" max="4349" width="30" style="626" customWidth="1"/>
    <col min="4350" max="4350" width="93.5703125" style="626" customWidth="1"/>
    <col min="4351" max="4351" width="35.140625" style="626" customWidth="1"/>
    <col min="4352" max="4352" width="29.140625" style="626" customWidth="1"/>
    <col min="4353" max="4353" width="32.7109375" style="626" customWidth="1"/>
    <col min="4354" max="4354" width="31" style="626" customWidth="1"/>
    <col min="4355" max="4355" width="28.85546875" style="626" customWidth="1"/>
    <col min="4356" max="4356" width="34" style="626" customWidth="1"/>
    <col min="4357" max="4357" width="24.140625" style="626" customWidth="1"/>
    <col min="4358" max="4604" width="11.42578125" style="626"/>
    <col min="4605" max="4605" width="30" style="626" customWidth="1"/>
    <col min="4606" max="4606" width="93.5703125" style="626" customWidth="1"/>
    <col min="4607" max="4607" width="35.140625" style="626" customWidth="1"/>
    <col min="4608" max="4608" width="29.140625" style="626" customWidth="1"/>
    <col min="4609" max="4609" width="32.7109375" style="626" customWidth="1"/>
    <col min="4610" max="4610" width="31" style="626" customWidth="1"/>
    <col min="4611" max="4611" width="28.85546875" style="626" customWidth="1"/>
    <col min="4612" max="4612" width="34" style="626" customWidth="1"/>
    <col min="4613" max="4613" width="24.140625" style="626" customWidth="1"/>
    <col min="4614" max="4860" width="11.42578125" style="626"/>
    <col min="4861" max="4861" width="30" style="626" customWidth="1"/>
    <col min="4862" max="4862" width="93.5703125" style="626" customWidth="1"/>
    <col min="4863" max="4863" width="35.140625" style="626" customWidth="1"/>
    <col min="4864" max="4864" width="29.140625" style="626" customWidth="1"/>
    <col min="4865" max="4865" width="32.7109375" style="626" customWidth="1"/>
    <col min="4866" max="4866" width="31" style="626" customWidth="1"/>
    <col min="4867" max="4867" width="28.85546875" style="626" customWidth="1"/>
    <col min="4868" max="4868" width="34" style="626" customWidth="1"/>
    <col min="4869" max="4869" width="24.140625" style="626" customWidth="1"/>
    <col min="4870" max="5116" width="11.42578125" style="626"/>
    <col min="5117" max="5117" width="30" style="626" customWidth="1"/>
    <col min="5118" max="5118" width="93.5703125" style="626" customWidth="1"/>
    <col min="5119" max="5119" width="35.140625" style="626" customWidth="1"/>
    <col min="5120" max="5120" width="29.140625" style="626" customWidth="1"/>
    <col min="5121" max="5121" width="32.7109375" style="626" customWidth="1"/>
    <col min="5122" max="5122" width="31" style="626" customWidth="1"/>
    <col min="5123" max="5123" width="28.85546875" style="626" customWidth="1"/>
    <col min="5124" max="5124" width="34" style="626" customWidth="1"/>
    <col min="5125" max="5125" width="24.140625" style="626" customWidth="1"/>
    <col min="5126" max="5372" width="11.42578125" style="626"/>
    <col min="5373" max="5373" width="30" style="626" customWidth="1"/>
    <col min="5374" max="5374" width="93.5703125" style="626" customWidth="1"/>
    <col min="5375" max="5375" width="35.140625" style="626" customWidth="1"/>
    <col min="5376" max="5376" width="29.140625" style="626" customWidth="1"/>
    <col min="5377" max="5377" width="32.7109375" style="626" customWidth="1"/>
    <col min="5378" max="5378" width="31" style="626" customWidth="1"/>
    <col min="5379" max="5379" width="28.85546875" style="626" customWidth="1"/>
    <col min="5380" max="5380" width="34" style="626" customWidth="1"/>
    <col min="5381" max="5381" width="24.140625" style="626" customWidth="1"/>
    <col min="5382" max="5628" width="11.42578125" style="626"/>
    <col min="5629" max="5629" width="30" style="626" customWidth="1"/>
    <col min="5630" max="5630" width="93.5703125" style="626" customWidth="1"/>
    <col min="5631" max="5631" width="35.140625" style="626" customWidth="1"/>
    <col min="5632" max="5632" width="29.140625" style="626" customWidth="1"/>
    <col min="5633" max="5633" width="32.7109375" style="626" customWidth="1"/>
    <col min="5634" max="5634" width="31" style="626" customWidth="1"/>
    <col min="5635" max="5635" width="28.85546875" style="626" customWidth="1"/>
    <col min="5636" max="5636" width="34" style="626" customWidth="1"/>
    <col min="5637" max="5637" width="24.140625" style="626" customWidth="1"/>
    <col min="5638" max="5884" width="11.42578125" style="626"/>
    <col min="5885" max="5885" width="30" style="626" customWidth="1"/>
    <col min="5886" max="5886" width="93.5703125" style="626" customWidth="1"/>
    <col min="5887" max="5887" width="35.140625" style="626" customWidth="1"/>
    <col min="5888" max="5888" width="29.140625" style="626" customWidth="1"/>
    <col min="5889" max="5889" width="32.7109375" style="626" customWidth="1"/>
    <col min="5890" max="5890" width="31" style="626" customWidth="1"/>
    <col min="5891" max="5891" width="28.85546875" style="626" customWidth="1"/>
    <col min="5892" max="5892" width="34" style="626" customWidth="1"/>
    <col min="5893" max="5893" width="24.140625" style="626" customWidth="1"/>
    <col min="5894" max="6140" width="11.42578125" style="626"/>
    <col min="6141" max="6141" width="30" style="626" customWidth="1"/>
    <col min="6142" max="6142" width="93.5703125" style="626" customWidth="1"/>
    <col min="6143" max="6143" width="35.140625" style="626" customWidth="1"/>
    <col min="6144" max="6144" width="29.140625" style="626" customWidth="1"/>
    <col min="6145" max="6145" width="32.7109375" style="626" customWidth="1"/>
    <col min="6146" max="6146" width="31" style="626" customWidth="1"/>
    <col min="6147" max="6147" width="28.85546875" style="626" customWidth="1"/>
    <col min="6148" max="6148" width="34" style="626" customWidth="1"/>
    <col min="6149" max="6149" width="24.140625" style="626" customWidth="1"/>
    <col min="6150" max="6396" width="11.42578125" style="626"/>
    <col min="6397" max="6397" width="30" style="626" customWidth="1"/>
    <col min="6398" max="6398" width="93.5703125" style="626" customWidth="1"/>
    <col min="6399" max="6399" width="35.140625" style="626" customWidth="1"/>
    <col min="6400" max="6400" width="29.140625" style="626" customWidth="1"/>
    <col min="6401" max="6401" width="32.7109375" style="626" customWidth="1"/>
    <col min="6402" max="6402" width="31" style="626" customWidth="1"/>
    <col min="6403" max="6403" width="28.85546875" style="626" customWidth="1"/>
    <col min="6404" max="6404" width="34" style="626" customWidth="1"/>
    <col min="6405" max="6405" width="24.140625" style="626" customWidth="1"/>
    <col min="6406" max="6652" width="11.42578125" style="626"/>
    <col min="6653" max="6653" width="30" style="626" customWidth="1"/>
    <col min="6654" max="6654" width="93.5703125" style="626" customWidth="1"/>
    <col min="6655" max="6655" width="35.140625" style="626" customWidth="1"/>
    <col min="6656" max="6656" width="29.140625" style="626" customWidth="1"/>
    <col min="6657" max="6657" width="32.7109375" style="626" customWidth="1"/>
    <col min="6658" max="6658" width="31" style="626" customWidth="1"/>
    <col min="6659" max="6659" width="28.85546875" style="626" customWidth="1"/>
    <col min="6660" max="6660" width="34" style="626" customWidth="1"/>
    <col min="6661" max="6661" width="24.140625" style="626" customWidth="1"/>
    <col min="6662" max="6908" width="11.42578125" style="626"/>
    <col min="6909" max="6909" width="30" style="626" customWidth="1"/>
    <col min="6910" max="6910" width="93.5703125" style="626" customWidth="1"/>
    <col min="6911" max="6911" width="35.140625" style="626" customWidth="1"/>
    <col min="6912" max="6912" width="29.140625" style="626" customWidth="1"/>
    <col min="6913" max="6913" width="32.7109375" style="626" customWidth="1"/>
    <col min="6914" max="6914" width="31" style="626" customWidth="1"/>
    <col min="6915" max="6915" width="28.85546875" style="626" customWidth="1"/>
    <col min="6916" max="6916" width="34" style="626" customWidth="1"/>
    <col min="6917" max="6917" width="24.140625" style="626" customWidth="1"/>
    <col min="6918" max="7164" width="11.42578125" style="626"/>
    <col min="7165" max="7165" width="30" style="626" customWidth="1"/>
    <col min="7166" max="7166" width="93.5703125" style="626" customWidth="1"/>
    <col min="7167" max="7167" width="35.140625" style="626" customWidth="1"/>
    <col min="7168" max="7168" width="29.140625" style="626" customWidth="1"/>
    <col min="7169" max="7169" width="32.7109375" style="626" customWidth="1"/>
    <col min="7170" max="7170" width="31" style="626" customWidth="1"/>
    <col min="7171" max="7171" width="28.85546875" style="626" customWidth="1"/>
    <col min="7172" max="7172" width="34" style="626" customWidth="1"/>
    <col min="7173" max="7173" width="24.140625" style="626" customWidth="1"/>
    <col min="7174" max="7420" width="11.42578125" style="626"/>
    <col min="7421" max="7421" width="30" style="626" customWidth="1"/>
    <col min="7422" max="7422" width="93.5703125" style="626" customWidth="1"/>
    <col min="7423" max="7423" width="35.140625" style="626" customWidth="1"/>
    <col min="7424" max="7424" width="29.140625" style="626" customWidth="1"/>
    <col min="7425" max="7425" width="32.7109375" style="626" customWidth="1"/>
    <col min="7426" max="7426" width="31" style="626" customWidth="1"/>
    <col min="7427" max="7427" width="28.85546875" style="626" customWidth="1"/>
    <col min="7428" max="7428" width="34" style="626" customWidth="1"/>
    <col min="7429" max="7429" width="24.140625" style="626" customWidth="1"/>
    <col min="7430" max="7676" width="11.42578125" style="626"/>
    <col min="7677" max="7677" width="30" style="626" customWidth="1"/>
    <col min="7678" max="7678" width="93.5703125" style="626" customWidth="1"/>
    <col min="7679" max="7679" width="35.140625" style="626" customWidth="1"/>
    <col min="7680" max="7680" width="29.140625" style="626" customWidth="1"/>
    <col min="7681" max="7681" width="32.7109375" style="626" customWidth="1"/>
    <col min="7682" max="7682" width="31" style="626" customWidth="1"/>
    <col min="7683" max="7683" width="28.85546875" style="626" customWidth="1"/>
    <col min="7684" max="7684" width="34" style="626" customWidth="1"/>
    <col min="7685" max="7685" width="24.140625" style="626" customWidth="1"/>
    <col min="7686" max="7932" width="11.42578125" style="626"/>
    <col min="7933" max="7933" width="30" style="626" customWidth="1"/>
    <col min="7934" max="7934" width="93.5703125" style="626" customWidth="1"/>
    <col min="7935" max="7935" width="35.140625" style="626" customWidth="1"/>
    <col min="7936" max="7936" width="29.140625" style="626" customWidth="1"/>
    <col min="7937" max="7937" width="32.7109375" style="626" customWidth="1"/>
    <col min="7938" max="7938" width="31" style="626" customWidth="1"/>
    <col min="7939" max="7939" width="28.85546875" style="626" customWidth="1"/>
    <col min="7940" max="7940" width="34" style="626" customWidth="1"/>
    <col min="7941" max="7941" width="24.140625" style="626" customWidth="1"/>
    <col min="7942" max="8188" width="11.42578125" style="626"/>
    <col min="8189" max="8189" width="30" style="626" customWidth="1"/>
    <col min="8190" max="8190" width="93.5703125" style="626" customWidth="1"/>
    <col min="8191" max="8191" width="35.140625" style="626" customWidth="1"/>
    <col min="8192" max="8192" width="29.140625" style="626" customWidth="1"/>
    <col min="8193" max="8193" width="32.7109375" style="626" customWidth="1"/>
    <col min="8194" max="8194" width="31" style="626" customWidth="1"/>
    <col min="8195" max="8195" width="28.85546875" style="626" customWidth="1"/>
    <col min="8196" max="8196" width="34" style="626" customWidth="1"/>
    <col min="8197" max="8197" width="24.140625" style="626" customWidth="1"/>
    <col min="8198" max="8444" width="11.42578125" style="626"/>
    <col min="8445" max="8445" width="30" style="626" customWidth="1"/>
    <col min="8446" max="8446" width="93.5703125" style="626" customWidth="1"/>
    <col min="8447" max="8447" width="35.140625" style="626" customWidth="1"/>
    <col min="8448" max="8448" width="29.140625" style="626" customWidth="1"/>
    <col min="8449" max="8449" width="32.7109375" style="626" customWidth="1"/>
    <col min="8450" max="8450" width="31" style="626" customWidth="1"/>
    <col min="8451" max="8451" width="28.85546875" style="626" customWidth="1"/>
    <col min="8452" max="8452" width="34" style="626" customWidth="1"/>
    <col min="8453" max="8453" width="24.140625" style="626" customWidth="1"/>
    <col min="8454" max="8700" width="11.42578125" style="626"/>
    <col min="8701" max="8701" width="30" style="626" customWidth="1"/>
    <col min="8702" max="8702" width="93.5703125" style="626" customWidth="1"/>
    <col min="8703" max="8703" width="35.140625" style="626" customWidth="1"/>
    <col min="8704" max="8704" width="29.140625" style="626" customWidth="1"/>
    <col min="8705" max="8705" width="32.7109375" style="626" customWidth="1"/>
    <col min="8706" max="8706" width="31" style="626" customWidth="1"/>
    <col min="8707" max="8707" width="28.85546875" style="626" customWidth="1"/>
    <col min="8708" max="8708" width="34" style="626" customWidth="1"/>
    <col min="8709" max="8709" width="24.140625" style="626" customWidth="1"/>
    <col min="8710" max="8956" width="11.42578125" style="626"/>
    <col min="8957" max="8957" width="30" style="626" customWidth="1"/>
    <col min="8958" max="8958" width="93.5703125" style="626" customWidth="1"/>
    <col min="8959" max="8959" width="35.140625" style="626" customWidth="1"/>
    <col min="8960" max="8960" width="29.140625" style="626" customWidth="1"/>
    <col min="8961" max="8961" width="32.7109375" style="626" customWidth="1"/>
    <col min="8962" max="8962" width="31" style="626" customWidth="1"/>
    <col min="8963" max="8963" width="28.85546875" style="626" customWidth="1"/>
    <col min="8964" max="8964" width="34" style="626" customWidth="1"/>
    <col min="8965" max="8965" width="24.140625" style="626" customWidth="1"/>
    <col min="8966" max="9212" width="11.42578125" style="626"/>
    <col min="9213" max="9213" width="30" style="626" customWidth="1"/>
    <col min="9214" max="9214" width="93.5703125" style="626" customWidth="1"/>
    <col min="9215" max="9215" width="35.140625" style="626" customWidth="1"/>
    <col min="9216" max="9216" width="29.140625" style="626" customWidth="1"/>
    <col min="9217" max="9217" width="32.7109375" style="626" customWidth="1"/>
    <col min="9218" max="9218" width="31" style="626" customWidth="1"/>
    <col min="9219" max="9219" width="28.85546875" style="626" customWidth="1"/>
    <col min="9220" max="9220" width="34" style="626" customWidth="1"/>
    <col min="9221" max="9221" width="24.140625" style="626" customWidth="1"/>
    <col min="9222" max="9468" width="11.42578125" style="626"/>
    <col min="9469" max="9469" width="30" style="626" customWidth="1"/>
    <col min="9470" max="9470" width="93.5703125" style="626" customWidth="1"/>
    <col min="9471" max="9471" width="35.140625" style="626" customWidth="1"/>
    <col min="9472" max="9472" width="29.140625" style="626" customWidth="1"/>
    <col min="9473" max="9473" width="32.7109375" style="626" customWidth="1"/>
    <col min="9474" max="9474" width="31" style="626" customWidth="1"/>
    <col min="9475" max="9475" width="28.85546875" style="626" customWidth="1"/>
    <col min="9476" max="9476" width="34" style="626" customWidth="1"/>
    <col min="9477" max="9477" width="24.140625" style="626" customWidth="1"/>
    <col min="9478" max="9724" width="11.42578125" style="626"/>
    <col min="9725" max="9725" width="30" style="626" customWidth="1"/>
    <col min="9726" max="9726" width="93.5703125" style="626" customWidth="1"/>
    <col min="9727" max="9727" width="35.140625" style="626" customWidth="1"/>
    <col min="9728" max="9728" width="29.140625" style="626" customWidth="1"/>
    <col min="9729" max="9729" width="32.7109375" style="626" customWidth="1"/>
    <col min="9730" max="9730" width="31" style="626" customWidth="1"/>
    <col min="9731" max="9731" width="28.85546875" style="626" customWidth="1"/>
    <col min="9732" max="9732" width="34" style="626" customWidth="1"/>
    <col min="9733" max="9733" width="24.140625" style="626" customWidth="1"/>
    <col min="9734" max="9980" width="11.42578125" style="626"/>
    <col min="9981" max="9981" width="30" style="626" customWidth="1"/>
    <col min="9982" max="9982" width="93.5703125" style="626" customWidth="1"/>
    <col min="9983" max="9983" width="35.140625" style="626" customWidth="1"/>
    <col min="9984" max="9984" width="29.140625" style="626" customWidth="1"/>
    <col min="9985" max="9985" width="32.7109375" style="626" customWidth="1"/>
    <col min="9986" max="9986" width="31" style="626" customWidth="1"/>
    <col min="9987" max="9987" width="28.85546875" style="626" customWidth="1"/>
    <col min="9988" max="9988" width="34" style="626" customWidth="1"/>
    <col min="9989" max="9989" width="24.140625" style="626" customWidth="1"/>
    <col min="9990" max="10236" width="11.42578125" style="626"/>
    <col min="10237" max="10237" width="30" style="626" customWidth="1"/>
    <col min="10238" max="10238" width="93.5703125" style="626" customWidth="1"/>
    <col min="10239" max="10239" width="35.140625" style="626" customWidth="1"/>
    <col min="10240" max="10240" width="29.140625" style="626" customWidth="1"/>
    <col min="10241" max="10241" width="32.7109375" style="626" customWidth="1"/>
    <col min="10242" max="10242" width="31" style="626" customWidth="1"/>
    <col min="10243" max="10243" width="28.85546875" style="626" customWidth="1"/>
    <col min="10244" max="10244" width="34" style="626" customWidth="1"/>
    <col min="10245" max="10245" width="24.140625" style="626" customWidth="1"/>
    <col min="10246" max="10492" width="11.42578125" style="626"/>
    <col min="10493" max="10493" width="30" style="626" customWidth="1"/>
    <col min="10494" max="10494" width="93.5703125" style="626" customWidth="1"/>
    <col min="10495" max="10495" width="35.140625" style="626" customWidth="1"/>
    <col min="10496" max="10496" width="29.140625" style="626" customWidth="1"/>
    <col min="10497" max="10497" width="32.7109375" style="626" customWidth="1"/>
    <col min="10498" max="10498" width="31" style="626" customWidth="1"/>
    <col min="10499" max="10499" width="28.85546875" style="626" customWidth="1"/>
    <col min="10500" max="10500" width="34" style="626" customWidth="1"/>
    <col min="10501" max="10501" width="24.140625" style="626" customWidth="1"/>
    <col min="10502" max="10748" width="11.42578125" style="626"/>
    <col min="10749" max="10749" width="30" style="626" customWidth="1"/>
    <col min="10750" max="10750" width="93.5703125" style="626" customWidth="1"/>
    <col min="10751" max="10751" width="35.140625" style="626" customWidth="1"/>
    <col min="10752" max="10752" width="29.140625" style="626" customWidth="1"/>
    <col min="10753" max="10753" width="32.7109375" style="626" customWidth="1"/>
    <col min="10754" max="10754" width="31" style="626" customWidth="1"/>
    <col min="10755" max="10755" width="28.85546875" style="626" customWidth="1"/>
    <col min="10756" max="10756" width="34" style="626" customWidth="1"/>
    <col min="10757" max="10757" width="24.140625" style="626" customWidth="1"/>
    <col min="10758" max="11004" width="11.42578125" style="626"/>
    <col min="11005" max="11005" width="30" style="626" customWidth="1"/>
    <col min="11006" max="11006" width="93.5703125" style="626" customWidth="1"/>
    <col min="11007" max="11007" width="35.140625" style="626" customWidth="1"/>
    <col min="11008" max="11008" width="29.140625" style="626" customWidth="1"/>
    <col min="11009" max="11009" width="32.7109375" style="626" customWidth="1"/>
    <col min="11010" max="11010" width="31" style="626" customWidth="1"/>
    <col min="11011" max="11011" width="28.85546875" style="626" customWidth="1"/>
    <col min="11012" max="11012" width="34" style="626" customWidth="1"/>
    <col min="11013" max="11013" width="24.140625" style="626" customWidth="1"/>
    <col min="11014" max="11260" width="11.42578125" style="626"/>
    <col min="11261" max="11261" width="30" style="626" customWidth="1"/>
    <col min="11262" max="11262" width="93.5703125" style="626" customWidth="1"/>
    <col min="11263" max="11263" width="35.140625" style="626" customWidth="1"/>
    <col min="11264" max="11264" width="29.140625" style="626" customWidth="1"/>
    <col min="11265" max="11265" width="32.7109375" style="626" customWidth="1"/>
    <col min="11266" max="11266" width="31" style="626" customWidth="1"/>
    <col min="11267" max="11267" width="28.85546875" style="626" customWidth="1"/>
    <col min="11268" max="11268" width="34" style="626" customWidth="1"/>
    <col min="11269" max="11269" width="24.140625" style="626" customWidth="1"/>
    <col min="11270" max="11516" width="11.42578125" style="626"/>
    <col min="11517" max="11517" width="30" style="626" customWidth="1"/>
    <col min="11518" max="11518" width="93.5703125" style="626" customWidth="1"/>
    <col min="11519" max="11519" width="35.140625" style="626" customWidth="1"/>
    <col min="11520" max="11520" width="29.140625" style="626" customWidth="1"/>
    <col min="11521" max="11521" width="32.7109375" style="626" customWidth="1"/>
    <col min="11522" max="11522" width="31" style="626" customWidth="1"/>
    <col min="11523" max="11523" width="28.85546875" style="626" customWidth="1"/>
    <col min="11524" max="11524" width="34" style="626" customWidth="1"/>
    <col min="11525" max="11525" width="24.140625" style="626" customWidth="1"/>
    <col min="11526" max="11772" width="11.42578125" style="626"/>
    <col min="11773" max="11773" width="30" style="626" customWidth="1"/>
    <col min="11774" max="11774" width="93.5703125" style="626" customWidth="1"/>
    <col min="11775" max="11775" width="35.140625" style="626" customWidth="1"/>
    <col min="11776" max="11776" width="29.140625" style="626" customWidth="1"/>
    <col min="11777" max="11777" width="32.7109375" style="626" customWidth="1"/>
    <col min="11778" max="11778" width="31" style="626" customWidth="1"/>
    <col min="11779" max="11779" width="28.85546875" style="626" customWidth="1"/>
    <col min="11780" max="11780" width="34" style="626" customWidth="1"/>
    <col min="11781" max="11781" width="24.140625" style="626" customWidth="1"/>
    <col min="11782" max="12028" width="11.42578125" style="626"/>
    <col min="12029" max="12029" width="30" style="626" customWidth="1"/>
    <col min="12030" max="12030" width="93.5703125" style="626" customWidth="1"/>
    <col min="12031" max="12031" width="35.140625" style="626" customWidth="1"/>
    <col min="12032" max="12032" width="29.140625" style="626" customWidth="1"/>
    <col min="12033" max="12033" width="32.7109375" style="626" customWidth="1"/>
    <col min="12034" max="12034" width="31" style="626" customWidth="1"/>
    <col min="12035" max="12035" width="28.85546875" style="626" customWidth="1"/>
    <col min="12036" max="12036" width="34" style="626" customWidth="1"/>
    <col min="12037" max="12037" width="24.140625" style="626" customWidth="1"/>
    <col min="12038" max="12284" width="11.42578125" style="626"/>
    <col min="12285" max="12285" width="30" style="626" customWidth="1"/>
    <col min="12286" max="12286" width="93.5703125" style="626" customWidth="1"/>
    <col min="12287" max="12287" width="35.140625" style="626" customWidth="1"/>
    <col min="12288" max="12288" width="29.140625" style="626" customWidth="1"/>
    <col min="12289" max="12289" width="32.7109375" style="626" customWidth="1"/>
    <col min="12290" max="12290" width="31" style="626" customWidth="1"/>
    <col min="12291" max="12291" width="28.85546875" style="626" customWidth="1"/>
    <col min="12292" max="12292" width="34" style="626" customWidth="1"/>
    <col min="12293" max="12293" width="24.140625" style="626" customWidth="1"/>
    <col min="12294" max="12540" width="11.42578125" style="626"/>
    <col min="12541" max="12541" width="30" style="626" customWidth="1"/>
    <col min="12542" max="12542" width="93.5703125" style="626" customWidth="1"/>
    <col min="12543" max="12543" width="35.140625" style="626" customWidth="1"/>
    <col min="12544" max="12544" width="29.140625" style="626" customWidth="1"/>
    <col min="12545" max="12545" width="32.7109375" style="626" customWidth="1"/>
    <col min="12546" max="12546" width="31" style="626" customWidth="1"/>
    <col min="12547" max="12547" width="28.85546875" style="626" customWidth="1"/>
    <col min="12548" max="12548" width="34" style="626" customWidth="1"/>
    <col min="12549" max="12549" width="24.140625" style="626" customWidth="1"/>
    <col min="12550" max="12796" width="11.42578125" style="626"/>
    <col min="12797" max="12797" width="30" style="626" customWidth="1"/>
    <col min="12798" max="12798" width="93.5703125" style="626" customWidth="1"/>
    <col min="12799" max="12799" width="35.140625" style="626" customWidth="1"/>
    <col min="12800" max="12800" width="29.140625" style="626" customWidth="1"/>
    <col min="12801" max="12801" width="32.7109375" style="626" customWidth="1"/>
    <col min="12802" max="12802" width="31" style="626" customWidth="1"/>
    <col min="12803" max="12803" width="28.85546875" style="626" customWidth="1"/>
    <col min="12804" max="12804" width="34" style="626" customWidth="1"/>
    <col min="12805" max="12805" width="24.140625" style="626" customWidth="1"/>
    <col min="12806" max="13052" width="11.42578125" style="626"/>
    <col min="13053" max="13053" width="30" style="626" customWidth="1"/>
    <col min="13054" max="13054" width="93.5703125" style="626" customWidth="1"/>
    <col min="13055" max="13055" width="35.140625" style="626" customWidth="1"/>
    <col min="13056" max="13056" width="29.140625" style="626" customWidth="1"/>
    <col min="13057" max="13057" width="32.7109375" style="626" customWidth="1"/>
    <col min="13058" max="13058" width="31" style="626" customWidth="1"/>
    <col min="13059" max="13059" width="28.85546875" style="626" customWidth="1"/>
    <col min="13060" max="13060" width="34" style="626" customWidth="1"/>
    <col min="13061" max="13061" width="24.140625" style="626" customWidth="1"/>
    <col min="13062" max="13308" width="11.42578125" style="626"/>
    <col min="13309" max="13309" width="30" style="626" customWidth="1"/>
    <col min="13310" max="13310" width="93.5703125" style="626" customWidth="1"/>
    <col min="13311" max="13311" width="35.140625" style="626" customWidth="1"/>
    <col min="13312" max="13312" width="29.140625" style="626" customWidth="1"/>
    <col min="13313" max="13313" width="32.7109375" style="626" customWidth="1"/>
    <col min="13314" max="13314" width="31" style="626" customWidth="1"/>
    <col min="13315" max="13315" width="28.85546875" style="626" customWidth="1"/>
    <col min="13316" max="13316" width="34" style="626" customWidth="1"/>
    <col min="13317" max="13317" width="24.140625" style="626" customWidth="1"/>
    <col min="13318" max="13564" width="11.42578125" style="626"/>
    <col min="13565" max="13565" width="30" style="626" customWidth="1"/>
    <col min="13566" max="13566" width="93.5703125" style="626" customWidth="1"/>
    <col min="13567" max="13567" width="35.140625" style="626" customWidth="1"/>
    <col min="13568" max="13568" width="29.140625" style="626" customWidth="1"/>
    <col min="13569" max="13569" width="32.7109375" style="626" customWidth="1"/>
    <col min="13570" max="13570" width="31" style="626" customWidth="1"/>
    <col min="13571" max="13571" width="28.85546875" style="626" customWidth="1"/>
    <col min="13572" max="13572" width="34" style="626" customWidth="1"/>
    <col min="13573" max="13573" width="24.140625" style="626" customWidth="1"/>
    <col min="13574" max="13820" width="11.42578125" style="626"/>
    <col min="13821" max="13821" width="30" style="626" customWidth="1"/>
    <col min="13822" max="13822" width="93.5703125" style="626" customWidth="1"/>
    <col min="13823" max="13823" width="35.140625" style="626" customWidth="1"/>
    <col min="13824" max="13824" width="29.140625" style="626" customWidth="1"/>
    <col min="13825" max="13825" width="32.7109375" style="626" customWidth="1"/>
    <col min="13826" max="13826" width="31" style="626" customWidth="1"/>
    <col min="13827" max="13827" width="28.85546875" style="626" customWidth="1"/>
    <col min="13828" max="13828" width="34" style="626" customWidth="1"/>
    <col min="13829" max="13829" width="24.140625" style="626" customWidth="1"/>
    <col min="13830" max="14076" width="11.42578125" style="626"/>
    <col min="14077" max="14077" width="30" style="626" customWidth="1"/>
    <col min="14078" max="14078" width="93.5703125" style="626" customWidth="1"/>
    <col min="14079" max="14079" width="35.140625" style="626" customWidth="1"/>
    <col min="14080" max="14080" width="29.140625" style="626" customWidth="1"/>
    <col min="14081" max="14081" width="32.7109375" style="626" customWidth="1"/>
    <col min="14082" max="14082" width="31" style="626" customWidth="1"/>
    <col min="14083" max="14083" width="28.85546875" style="626" customWidth="1"/>
    <col min="14084" max="14084" width="34" style="626" customWidth="1"/>
    <col min="14085" max="14085" width="24.140625" style="626" customWidth="1"/>
    <col min="14086" max="14332" width="11.42578125" style="626"/>
    <col min="14333" max="14333" width="30" style="626" customWidth="1"/>
    <col min="14334" max="14334" width="93.5703125" style="626" customWidth="1"/>
    <col min="14335" max="14335" width="35.140625" style="626" customWidth="1"/>
    <col min="14336" max="14336" width="29.140625" style="626" customWidth="1"/>
    <col min="14337" max="14337" width="32.7109375" style="626" customWidth="1"/>
    <col min="14338" max="14338" width="31" style="626" customWidth="1"/>
    <col min="14339" max="14339" width="28.85546875" style="626" customWidth="1"/>
    <col min="14340" max="14340" width="34" style="626" customWidth="1"/>
    <col min="14341" max="14341" width="24.140625" style="626" customWidth="1"/>
    <col min="14342" max="14588" width="11.42578125" style="626"/>
    <col min="14589" max="14589" width="30" style="626" customWidth="1"/>
    <col min="14590" max="14590" width="93.5703125" style="626" customWidth="1"/>
    <col min="14591" max="14591" width="35.140625" style="626" customWidth="1"/>
    <col min="14592" max="14592" width="29.140625" style="626" customWidth="1"/>
    <col min="14593" max="14593" width="32.7109375" style="626" customWidth="1"/>
    <col min="14594" max="14594" width="31" style="626" customWidth="1"/>
    <col min="14595" max="14595" width="28.85546875" style="626" customWidth="1"/>
    <col min="14596" max="14596" width="34" style="626" customWidth="1"/>
    <col min="14597" max="14597" width="24.140625" style="626" customWidth="1"/>
    <col min="14598" max="14844" width="11.42578125" style="626"/>
    <col min="14845" max="14845" width="30" style="626" customWidth="1"/>
    <col min="14846" max="14846" width="93.5703125" style="626" customWidth="1"/>
    <col min="14847" max="14847" width="35.140625" style="626" customWidth="1"/>
    <col min="14848" max="14848" width="29.140625" style="626" customWidth="1"/>
    <col min="14849" max="14849" width="32.7109375" style="626" customWidth="1"/>
    <col min="14850" max="14850" width="31" style="626" customWidth="1"/>
    <col min="14851" max="14851" width="28.85546875" style="626" customWidth="1"/>
    <col min="14852" max="14852" width="34" style="626" customWidth="1"/>
    <col min="14853" max="14853" width="24.140625" style="626" customWidth="1"/>
    <col min="14854" max="15100" width="11.42578125" style="626"/>
    <col min="15101" max="15101" width="30" style="626" customWidth="1"/>
    <col min="15102" max="15102" width="93.5703125" style="626" customWidth="1"/>
    <col min="15103" max="15103" width="35.140625" style="626" customWidth="1"/>
    <col min="15104" max="15104" width="29.140625" style="626" customWidth="1"/>
    <col min="15105" max="15105" width="32.7109375" style="626" customWidth="1"/>
    <col min="15106" max="15106" width="31" style="626" customWidth="1"/>
    <col min="15107" max="15107" width="28.85546875" style="626" customWidth="1"/>
    <col min="15108" max="15108" width="34" style="626" customWidth="1"/>
    <col min="15109" max="15109" width="24.140625" style="626" customWidth="1"/>
    <col min="15110" max="15356" width="11.42578125" style="626"/>
    <col min="15357" max="15357" width="30" style="626" customWidth="1"/>
    <col min="15358" max="15358" width="93.5703125" style="626" customWidth="1"/>
    <col min="15359" max="15359" width="35.140625" style="626" customWidth="1"/>
    <col min="15360" max="15360" width="29.140625" style="626" customWidth="1"/>
    <col min="15361" max="15361" width="32.7109375" style="626" customWidth="1"/>
    <col min="15362" max="15362" width="31" style="626" customWidth="1"/>
    <col min="15363" max="15363" width="28.85546875" style="626" customWidth="1"/>
    <col min="15364" max="15364" width="34" style="626" customWidth="1"/>
    <col min="15365" max="15365" width="24.140625" style="626" customWidth="1"/>
    <col min="15366" max="15612" width="11.42578125" style="626"/>
    <col min="15613" max="15613" width="30" style="626" customWidth="1"/>
    <col min="15614" max="15614" width="93.5703125" style="626" customWidth="1"/>
    <col min="15615" max="15615" width="35.140625" style="626" customWidth="1"/>
    <col min="15616" max="15616" width="29.140625" style="626" customWidth="1"/>
    <col min="15617" max="15617" width="32.7109375" style="626" customWidth="1"/>
    <col min="15618" max="15618" width="31" style="626" customWidth="1"/>
    <col min="15619" max="15619" width="28.85546875" style="626" customWidth="1"/>
    <col min="15620" max="15620" width="34" style="626" customWidth="1"/>
    <col min="15621" max="15621" width="24.140625" style="626" customWidth="1"/>
    <col min="15622" max="15868" width="11.42578125" style="626"/>
    <col min="15869" max="15869" width="30" style="626" customWidth="1"/>
    <col min="15870" max="15870" width="93.5703125" style="626" customWidth="1"/>
    <col min="15871" max="15871" width="35.140625" style="626" customWidth="1"/>
    <col min="15872" max="15872" width="29.140625" style="626" customWidth="1"/>
    <col min="15873" max="15873" width="32.7109375" style="626" customWidth="1"/>
    <col min="15874" max="15874" width="31" style="626" customWidth="1"/>
    <col min="15875" max="15875" width="28.85546875" style="626" customWidth="1"/>
    <col min="15876" max="15876" width="34" style="626" customWidth="1"/>
    <col min="15877" max="15877" width="24.140625" style="626" customWidth="1"/>
    <col min="15878" max="16124" width="11.42578125" style="626"/>
    <col min="16125" max="16125" width="30" style="626" customWidth="1"/>
    <col min="16126" max="16126" width="93.5703125" style="626" customWidth="1"/>
    <col min="16127" max="16127" width="35.140625" style="626" customWidth="1"/>
    <col min="16128" max="16128" width="29.140625" style="626" customWidth="1"/>
    <col min="16129" max="16129" width="32.7109375" style="626" customWidth="1"/>
    <col min="16130" max="16130" width="31" style="626" customWidth="1"/>
    <col min="16131" max="16131" width="28.85546875" style="626" customWidth="1"/>
    <col min="16132" max="16132" width="34" style="626" customWidth="1"/>
    <col min="16133" max="16133" width="24.140625" style="626" customWidth="1"/>
    <col min="16134" max="16384" width="11.42578125" style="626"/>
  </cols>
  <sheetData>
    <row r="1" spans="1:5" ht="15.75" x14ac:dyDescent="0.25">
      <c r="A1" s="1030" t="s">
        <v>855</v>
      </c>
      <c r="B1" s="1030"/>
      <c r="C1" s="1030"/>
      <c r="D1" s="1030"/>
      <c r="E1" s="1030"/>
    </row>
    <row r="2" spans="1:5" ht="15.75" x14ac:dyDescent="0.25">
      <c r="A2" s="1030" t="s">
        <v>856</v>
      </c>
      <c r="B2" s="1030"/>
      <c r="C2" s="1030"/>
      <c r="D2" s="1030"/>
      <c r="E2" s="1030"/>
    </row>
    <row r="3" spans="1:5" ht="15.75" x14ac:dyDescent="0.25">
      <c r="A3" s="1030" t="s">
        <v>865</v>
      </c>
      <c r="B3" s="1030"/>
      <c r="C3" s="1030"/>
      <c r="D3" s="1030"/>
      <c r="E3" s="1030"/>
    </row>
    <row r="4" spans="1:5" ht="15.75" x14ac:dyDescent="0.25">
      <c r="A4" s="1030" t="s">
        <v>857</v>
      </c>
      <c r="B4" s="1030"/>
      <c r="C4" s="1030"/>
      <c r="D4" s="1030"/>
      <c r="E4" s="1030"/>
    </row>
    <row r="5" spans="1:5" ht="15.75" thickBot="1" x14ac:dyDescent="0.25">
      <c r="B5" s="629"/>
    </row>
    <row r="6" spans="1:5" s="627" customFormat="1" ht="67.5" customHeight="1" thickBot="1" x14ac:dyDescent="0.3">
      <c r="A6" s="885" t="s">
        <v>488</v>
      </c>
      <c r="B6" s="886" t="s">
        <v>489</v>
      </c>
      <c r="C6" s="887" t="s">
        <v>858</v>
      </c>
      <c r="D6" s="887" t="s">
        <v>859</v>
      </c>
      <c r="E6" s="888" t="s">
        <v>860</v>
      </c>
    </row>
    <row r="7" spans="1:5" ht="41.25" customHeight="1" x14ac:dyDescent="0.25">
      <c r="A7" s="889" t="s">
        <v>25</v>
      </c>
      <c r="C7" s="890"/>
      <c r="D7" s="891"/>
      <c r="E7" s="892"/>
    </row>
    <row r="8" spans="1:5" ht="31.5" customHeight="1" x14ac:dyDescent="0.2">
      <c r="A8" s="893">
        <v>600210101</v>
      </c>
      <c r="B8" s="894" t="s">
        <v>866</v>
      </c>
      <c r="C8" s="895">
        <v>9170545101616</v>
      </c>
      <c r="D8" s="896">
        <v>5730539809785</v>
      </c>
      <c r="E8" s="897">
        <v>62.488540716900076</v>
      </c>
    </row>
    <row r="9" spans="1:5" ht="31.5" customHeight="1" x14ac:dyDescent="0.2">
      <c r="A9" s="893">
        <v>600210102</v>
      </c>
      <c r="B9" s="894" t="s">
        <v>867</v>
      </c>
      <c r="C9" s="895">
        <v>4410810904578</v>
      </c>
      <c r="D9" s="896">
        <v>2585352471906</v>
      </c>
      <c r="E9" s="897">
        <v>58.61399474692174</v>
      </c>
    </row>
    <row r="10" spans="1:5" ht="31.5" customHeight="1" x14ac:dyDescent="0.2">
      <c r="A10" s="893">
        <v>600210103</v>
      </c>
      <c r="B10" s="894" t="s">
        <v>868</v>
      </c>
      <c r="C10" s="895">
        <v>8116350000</v>
      </c>
      <c r="D10" s="896">
        <v>1530805271</v>
      </c>
      <c r="E10" s="897">
        <v>18.860759713417977</v>
      </c>
    </row>
    <row r="11" spans="1:5" ht="31.5" customHeight="1" x14ac:dyDescent="0.2">
      <c r="A11" s="893">
        <v>600210104</v>
      </c>
      <c r="B11" s="894" t="s">
        <v>869</v>
      </c>
      <c r="C11" s="895">
        <v>251650000</v>
      </c>
      <c r="D11" s="896">
        <v>30629429.079999998</v>
      </c>
      <c r="E11" s="897">
        <v>12.171440127160739</v>
      </c>
    </row>
    <row r="12" spans="1:5" ht="31.5" customHeight="1" x14ac:dyDescent="0.2">
      <c r="A12" s="893">
        <v>600210105</v>
      </c>
      <c r="B12" s="894" t="s">
        <v>870</v>
      </c>
      <c r="C12" s="895">
        <v>542213360942</v>
      </c>
      <c r="D12" s="896">
        <v>338653454354.64001</v>
      </c>
      <c r="E12" s="897">
        <v>62.457600411448624</v>
      </c>
    </row>
    <row r="13" spans="1:5" ht="31.5" customHeight="1" x14ac:dyDescent="0.2">
      <c r="A13" s="893">
        <v>600210106</v>
      </c>
      <c r="B13" s="894" t="s">
        <v>871</v>
      </c>
      <c r="C13" s="895">
        <v>22468000000</v>
      </c>
      <c r="D13" s="896">
        <v>43587564045.07</v>
      </c>
      <c r="E13" s="897">
        <v>193.99841572489763</v>
      </c>
    </row>
    <row r="14" spans="1:5" ht="31.5" customHeight="1" x14ac:dyDescent="0.2">
      <c r="A14" s="893">
        <v>600210107</v>
      </c>
      <c r="B14" s="894" t="s">
        <v>872</v>
      </c>
      <c r="C14" s="895">
        <v>3683195180</v>
      </c>
      <c r="D14" s="896">
        <v>2049557118</v>
      </c>
      <c r="E14" s="897">
        <v>55.646171811074097</v>
      </c>
    </row>
    <row r="15" spans="1:5" ht="27" customHeight="1" x14ac:dyDescent="0.2">
      <c r="A15" s="893">
        <v>600210108</v>
      </c>
      <c r="B15" s="894" t="s">
        <v>873</v>
      </c>
      <c r="C15" s="895">
        <v>0</v>
      </c>
      <c r="D15" s="896">
        <v>0</v>
      </c>
      <c r="E15" s="897">
        <v>0</v>
      </c>
    </row>
    <row r="16" spans="1:5" ht="31.5" customHeight="1" x14ac:dyDescent="0.2">
      <c r="A16" s="893">
        <v>600210109</v>
      </c>
      <c r="B16" s="894" t="s">
        <v>874</v>
      </c>
      <c r="C16" s="895">
        <v>10944809234</v>
      </c>
      <c r="D16" s="896">
        <v>5155744515</v>
      </c>
      <c r="E16" s="897">
        <v>47.106755401306614</v>
      </c>
    </row>
    <row r="17" spans="1:5" ht="31.5" customHeight="1" x14ac:dyDescent="0.2">
      <c r="A17" s="893">
        <v>600210110</v>
      </c>
      <c r="B17" s="894" t="s">
        <v>875</v>
      </c>
      <c r="C17" s="895">
        <v>8466974476379</v>
      </c>
      <c r="D17" s="896">
        <v>5183942850901</v>
      </c>
      <c r="E17" s="897">
        <v>61.225445587004693</v>
      </c>
    </row>
    <row r="18" spans="1:5" ht="31.5" customHeight="1" x14ac:dyDescent="0.2">
      <c r="A18" s="893">
        <v>600210113</v>
      </c>
      <c r="B18" s="894" t="s">
        <v>249</v>
      </c>
      <c r="C18" s="895">
        <v>0</v>
      </c>
      <c r="D18" s="896">
        <v>70453231223.859985</v>
      </c>
      <c r="E18" s="897">
        <v>0</v>
      </c>
    </row>
    <row r="19" spans="1:5" ht="31.5" customHeight="1" x14ac:dyDescent="0.2">
      <c r="A19" s="893">
        <v>600210119</v>
      </c>
      <c r="B19" s="894" t="s">
        <v>876</v>
      </c>
      <c r="C19" s="895">
        <v>0</v>
      </c>
      <c r="D19" s="896">
        <v>67168209195.609993</v>
      </c>
      <c r="E19" s="897">
        <v>0</v>
      </c>
    </row>
    <row r="20" spans="1:5" ht="31.5" customHeight="1" thickBot="1" x14ac:dyDescent="0.25">
      <c r="A20" s="893">
        <v>600210120</v>
      </c>
      <c r="B20" s="894" t="s">
        <v>877</v>
      </c>
      <c r="C20" s="895">
        <v>0</v>
      </c>
      <c r="D20" s="896">
        <v>0</v>
      </c>
      <c r="E20" s="897">
        <v>0</v>
      </c>
    </row>
    <row r="21" spans="1:5" ht="23.25" customHeight="1" thickBot="1" x14ac:dyDescent="0.3">
      <c r="A21" s="898"/>
      <c r="B21" s="899" t="s">
        <v>97</v>
      </c>
      <c r="C21" s="900">
        <v>22636007847929</v>
      </c>
      <c r="D21" s="900">
        <v>14028464327744.258</v>
      </c>
      <c r="E21" s="901">
        <v>61.974109666284384</v>
      </c>
    </row>
    <row r="22" spans="1:5" ht="23.25" customHeight="1" x14ac:dyDescent="0.25">
      <c r="A22" s="902" t="s">
        <v>31</v>
      </c>
      <c r="C22" s="903"/>
      <c r="D22" s="904"/>
      <c r="E22" s="905"/>
    </row>
    <row r="23" spans="1:5" ht="31.5" customHeight="1" x14ac:dyDescent="0.2">
      <c r="A23" s="893">
        <v>600210202</v>
      </c>
      <c r="B23" s="894" t="s">
        <v>878</v>
      </c>
      <c r="C23" s="895">
        <v>1979236844692</v>
      </c>
      <c r="D23" s="896">
        <v>1163997715106.1899</v>
      </c>
      <c r="E23" s="897">
        <v>58.810430809624812</v>
      </c>
    </row>
    <row r="24" spans="1:5" ht="31.5" customHeight="1" x14ac:dyDescent="0.2">
      <c r="A24" s="893">
        <v>600210203</v>
      </c>
      <c r="B24" s="894" t="s">
        <v>879</v>
      </c>
      <c r="C24" s="895">
        <v>386472320000</v>
      </c>
      <c r="D24" s="896">
        <v>232119129474.92001</v>
      </c>
      <c r="E24" s="897">
        <v>60.060997246819646</v>
      </c>
    </row>
    <row r="25" spans="1:5" ht="31.5" customHeight="1" x14ac:dyDescent="0.2">
      <c r="A25" s="893">
        <v>600210204</v>
      </c>
      <c r="B25" s="894" t="s">
        <v>880</v>
      </c>
      <c r="C25" s="895">
        <v>386790880000</v>
      </c>
      <c r="D25" s="896">
        <v>235389720390.24997</v>
      </c>
      <c r="E25" s="897">
        <v>60.857102005675515</v>
      </c>
    </row>
    <row r="26" spans="1:5" ht="31.5" customHeight="1" x14ac:dyDescent="0.2">
      <c r="A26" s="893">
        <v>600210205</v>
      </c>
      <c r="B26" s="894" t="s">
        <v>809</v>
      </c>
      <c r="C26" s="895">
        <v>10871912744</v>
      </c>
      <c r="D26" s="896">
        <v>4510534229</v>
      </c>
      <c r="E26" s="897">
        <v>41.487954651671366</v>
      </c>
    </row>
    <row r="27" spans="1:5" ht="31.5" customHeight="1" x14ac:dyDescent="0.2">
      <c r="A27" s="893">
        <v>600210206</v>
      </c>
      <c r="B27" s="894" t="s">
        <v>18</v>
      </c>
      <c r="C27" s="895">
        <v>5000784215</v>
      </c>
      <c r="D27" s="896">
        <v>28050958302.540001</v>
      </c>
      <c r="E27" s="897">
        <v>560.93118792049302</v>
      </c>
    </row>
    <row r="28" spans="1:5" ht="31.5" customHeight="1" x14ac:dyDescent="0.2">
      <c r="A28" s="893">
        <v>600210207</v>
      </c>
      <c r="B28" s="894" t="s">
        <v>872</v>
      </c>
      <c r="C28" s="895">
        <v>550790196</v>
      </c>
      <c r="D28" s="896">
        <v>174473611</v>
      </c>
      <c r="E28" s="897">
        <v>31.676963799842216</v>
      </c>
    </row>
    <row r="29" spans="1:5" ht="31.5" customHeight="1" x14ac:dyDescent="0.2">
      <c r="A29" s="893">
        <v>600210208</v>
      </c>
      <c r="B29" s="894" t="s">
        <v>873</v>
      </c>
      <c r="C29" s="895">
        <v>82174575369</v>
      </c>
      <c r="D29" s="896">
        <v>101750970526.021</v>
      </c>
      <c r="E29" s="897">
        <v>123.82293436761233</v>
      </c>
    </row>
    <row r="30" spans="1:5" ht="31.5" customHeight="1" x14ac:dyDescent="0.2">
      <c r="A30" s="893">
        <v>600210209</v>
      </c>
      <c r="B30" s="894" t="s">
        <v>881</v>
      </c>
      <c r="C30" s="895">
        <v>18720000000</v>
      </c>
      <c r="D30" s="896">
        <v>17798355712</v>
      </c>
      <c r="E30" s="897">
        <v>95.076686495726491</v>
      </c>
    </row>
    <row r="31" spans="1:5" ht="31.5" customHeight="1" x14ac:dyDescent="0.2">
      <c r="A31" s="893">
        <v>600210213</v>
      </c>
      <c r="B31" s="894" t="s">
        <v>249</v>
      </c>
      <c r="C31" s="895">
        <v>0</v>
      </c>
      <c r="D31" s="896">
        <v>5746743599.2699995</v>
      </c>
      <c r="E31" s="897">
        <v>0</v>
      </c>
    </row>
    <row r="32" spans="1:5" ht="31.5" customHeight="1" x14ac:dyDescent="0.2">
      <c r="A32" s="893">
        <v>600210215</v>
      </c>
      <c r="B32" s="894" t="s">
        <v>882</v>
      </c>
      <c r="C32" s="895">
        <v>1324432000000</v>
      </c>
      <c r="D32" s="896">
        <v>665000000000</v>
      </c>
      <c r="E32" s="897">
        <v>50.210203317346604</v>
      </c>
    </row>
    <row r="33" spans="1:5" ht="31.5" customHeight="1" x14ac:dyDescent="0.2">
      <c r="A33" s="893">
        <v>600210217</v>
      </c>
      <c r="B33" s="894" t="s">
        <v>883</v>
      </c>
      <c r="C33" s="895">
        <v>213661763120</v>
      </c>
      <c r="D33" s="896">
        <v>213661763000</v>
      </c>
      <c r="E33" s="897">
        <v>99.999999943836457</v>
      </c>
    </row>
    <row r="34" spans="1:5" ht="31.5" customHeight="1" x14ac:dyDescent="0.2">
      <c r="A34" s="893">
        <v>600210218</v>
      </c>
      <c r="B34" s="894" t="s">
        <v>884</v>
      </c>
      <c r="C34" s="895">
        <v>5000000000</v>
      </c>
      <c r="D34" s="896">
        <v>13387721478.25</v>
      </c>
      <c r="E34" s="897">
        <v>267.75442956500001</v>
      </c>
    </row>
    <row r="35" spans="1:5" ht="31.5" customHeight="1" x14ac:dyDescent="0.2">
      <c r="A35" s="893">
        <v>600210219</v>
      </c>
      <c r="B35" s="894" t="s">
        <v>876</v>
      </c>
      <c r="C35" s="895">
        <v>0</v>
      </c>
      <c r="D35" s="896">
        <v>74647044182.589996</v>
      </c>
      <c r="E35" s="897">
        <v>0</v>
      </c>
    </row>
    <row r="36" spans="1:5" ht="31.5" customHeight="1" x14ac:dyDescent="0.2">
      <c r="A36" s="893">
        <v>600210220</v>
      </c>
      <c r="B36" s="894" t="s">
        <v>885</v>
      </c>
      <c r="C36" s="895">
        <v>71435274569</v>
      </c>
      <c r="D36" s="896">
        <v>84774372218</v>
      </c>
      <c r="E36" s="897">
        <v>118.67298436169045</v>
      </c>
    </row>
    <row r="37" spans="1:5" ht="31.5" customHeight="1" x14ac:dyDescent="0.2">
      <c r="A37" s="893">
        <v>600210221</v>
      </c>
      <c r="B37" s="894" t="s">
        <v>886</v>
      </c>
      <c r="C37" s="895">
        <v>87307523621</v>
      </c>
      <c r="D37" s="896">
        <v>113100598056</v>
      </c>
      <c r="E37" s="897">
        <v>129.54278550719999</v>
      </c>
    </row>
    <row r="38" spans="1:5" ht="31.5" customHeight="1" x14ac:dyDescent="0.2">
      <c r="A38" s="893">
        <v>600210223</v>
      </c>
      <c r="B38" s="894" t="s">
        <v>887</v>
      </c>
      <c r="C38" s="895">
        <v>50000000</v>
      </c>
      <c r="D38" s="896">
        <v>116356474</v>
      </c>
      <c r="E38" s="897">
        <v>232.71294799999998</v>
      </c>
    </row>
    <row r="39" spans="1:5" ht="31.5" customHeight="1" x14ac:dyDescent="0.2">
      <c r="A39" s="893">
        <v>600210224</v>
      </c>
      <c r="B39" s="894" t="s">
        <v>888</v>
      </c>
      <c r="C39" s="895">
        <v>88254249433</v>
      </c>
      <c r="D39" s="896">
        <v>88248412644</v>
      </c>
      <c r="E39" s="897">
        <v>99.993386393247349</v>
      </c>
    </row>
    <row r="40" spans="1:5" ht="31.5" customHeight="1" x14ac:dyDescent="0.2">
      <c r="A40" s="893">
        <v>600210225</v>
      </c>
      <c r="B40" s="894" t="s">
        <v>889</v>
      </c>
      <c r="C40" s="895">
        <v>420820000</v>
      </c>
      <c r="D40" s="896">
        <v>320726426</v>
      </c>
      <c r="E40" s="897">
        <v>76.214634760705295</v>
      </c>
    </row>
    <row r="41" spans="1:5" ht="31.5" customHeight="1" x14ac:dyDescent="0.2">
      <c r="A41" s="893">
        <v>600210226</v>
      </c>
      <c r="B41" s="894" t="s">
        <v>890</v>
      </c>
      <c r="C41" s="895">
        <v>250000000000</v>
      </c>
      <c r="D41" s="896">
        <v>105338034218.2</v>
      </c>
      <c r="E41" s="897">
        <v>42.13521368728</v>
      </c>
    </row>
    <row r="42" spans="1:5" ht="31.5" customHeight="1" x14ac:dyDescent="0.2">
      <c r="A42" s="893">
        <v>600210227</v>
      </c>
      <c r="B42" s="894" t="s">
        <v>891</v>
      </c>
      <c r="C42" s="895">
        <v>651592494</v>
      </c>
      <c r="D42" s="896">
        <v>0</v>
      </c>
      <c r="E42" s="897">
        <v>0</v>
      </c>
    </row>
    <row r="43" spans="1:5" ht="31.5" customHeight="1" x14ac:dyDescent="0.2">
      <c r="A43" s="893">
        <v>600210228</v>
      </c>
      <c r="B43" s="894" t="s">
        <v>892</v>
      </c>
      <c r="C43" s="895">
        <v>0</v>
      </c>
      <c r="D43" s="896">
        <v>314358862.10000002</v>
      </c>
      <c r="E43" s="897">
        <v>0</v>
      </c>
    </row>
    <row r="44" spans="1:5" ht="31.5" customHeight="1" thickBot="1" x14ac:dyDescent="0.25">
      <c r="A44" s="906">
        <v>600210231</v>
      </c>
      <c r="B44" s="907" t="s">
        <v>893</v>
      </c>
      <c r="C44" s="895">
        <v>780500000000</v>
      </c>
      <c r="D44" s="908">
        <v>0</v>
      </c>
      <c r="E44" s="909">
        <v>0</v>
      </c>
    </row>
    <row r="45" spans="1:5" ht="23.25" customHeight="1" thickBot="1" x14ac:dyDescent="0.3">
      <c r="A45" s="898"/>
      <c r="B45" s="899" t="s">
        <v>315</v>
      </c>
      <c r="C45" s="900">
        <v>5691531330453</v>
      </c>
      <c r="D45" s="900">
        <v>3148447988510.3311</v>
      </c>
      <c r="E45" s="901">
        <v>55.318117492638663</v>
      </c>
    </row>
    <row r="46" spans="1:5" ht="23.25" customHeight="1" x14ac:dyDescent="0.25">
      <c r="A46" s="902" t="s">
        <v>15</v>
      </c>
      <c r="C46" s="891"/>
      <c r="D46" s="891"/>
      <c r="E46" s="905"/>
    </row>
    <row r="47" spans="1:5" ht="31.5" customHeight="1" x14ac:dyDescent="0.2">
      <c r="A47" s="893">
        <v>600210301</v>
      </c>
      <c r="B47" s="894" t="s">
        <v>894</v>
      </c>
      <c r="C47" s="895">
        <v>330114371603</v>
      </c>
      <c r="D47" s="896">
        <v>196633858887</v>
      </c>
      <c r="E47" s="897">
        <v>59.565373640707328</v>
      </c>
    </row>
    <row r="48" spans="1:5" ht="31.5" customHeight="1" x14ac:dyDescent="0.2">
      <c r="A48" s="893">
        <v>600210302</v>
      </c>
      <c r="B48" s="894" t="s">
        <v>867</v>
      </c>
      <c r="C48" s="895">
        <v>118814313925</v>
      </c>
      <c r="D48" s="896">
        <v>96414896794</v>
      </c>
      <c r="E48" s="897">
        <v>81.147543262220623</v>
      </c>
    </row>
    <row r="49" spans="1:5" ht="31.5" customHeight="1" x14ac:dyDescent="0.2">
      <c r="A49" s="893">
        <v>600210303</v>
      </c>
      <c r="B49" s="894" t="s">
        <v>870</v>
      </c>
      <c r="C49" s="895">
        <v>20045546122</v>
      </c>
      <c r="D49" s="896">
        <v>8151290025.0499992</v>
      </c>
      <c r="E49" s="897">
        <v>40.663846100475922</v>
      </c>
    </row>
    <row r="50" spans="1:5" ht="31.5" customHeight="1" x14ac:dyDescent="0.2">
      <c r="A50" s="893">
        <v>600210304</v>
      </c>
      <c r="B50" s="894" t="s">
        <v>895</v>
      </c>
      <c r="C50" s="895">
        <v>88840684518</v>
      </c>
      <c r="D50" s="896">
        <v>51066719048</v>
      </c>
      <c r="E50" s="897">
        <v>57.481230952980077</v>
      </c>
    </row>
    <row r="51" spans="1:5" ht="31.5" customHeight="1" x14ac:dyDescent="0.2">
      <c r="A51" s="893">
        <v>600210305</v>
      </c>
      <c r="B51" s="894" t="s">
        <v>18</v>
      </c>
      <c r="C51" s="895">
        <v>1300000000</v>
      </c>
      <c r="D51" s="896">
        <v>2397249747.5700002</v>
      </c>
      <c r="E51" s="897">
        <v>184.40382673615386</v>
      </c>
    </row>
    <row r="52" spans="1:5" ht="31.5" customHeight="1" x14ac:dyDescent="0.2">
      <c r="A52" s="893">
        <v>600210306</v>
      </c>
      <c r="B52" s="894" t="s">
        <v>873</v>
      </c>
      <c r="C52" s="895">
        <v>0</v>
      </c>
      <c r="D52" s="896">
        <v>0</v>
      </c>
      <c r="E52" s="897">
        <v>0</v>
      </c>
    </row>
    <row r="53" spans="1:5" ht="31.5" customHeight="1" x14ac:dyDescent="0.2">
      <c r="A53" s="893">
        <v>600210307</v>
      </c>
      <c r="B53" s="894" t="s">
        <v>872</v>
      </c>
      <c r="C53" s="895">
        <v>92000000</v>
      </c>
      <c r="D53" s="896">
        <v>46220757</v>
      </c>
      <c r="E53" s="897">
        <v>50.239953260869562</v>
      </c>
    </row>
    <row r="54" spans="1:5" ht="31.5" customHeight="1" x14ac:dyDescent="0.2">
      <c r="A54" s="893">
        <v>600210308</v>
      </c>
      <c r="B54" s="894" t="s">
        <v>896</v>
      </c>
      <c r="C54" s="895">
        <v>92927628</v>
      </c>
      <c r="D54" s="896">
        <v>0</v>
      </c>
      <c r="E54" s="897">
        <v>0</v>
      </c>
    </row>
    <row r="55" spans="1:5" ht="31.5" customHeight="1" x14ac:dyDescent="0.2">
      <c r="A55" s="893">
        <v>600210309</v>
      </c>
      <c r="B55" s="894" t="s">
        <v>897</v>
      </c>
      <c r="C55" s="895">
        <v>100000000</v>
      </c>
      <c r="D55" s="896">
        <v>9098295.3499999996</v>
      </c>
      <c r="E55" s="897">
        <v>9.098295349999999</v>
      </c>
    </row>
    <row r="56" spans="1:5" ht="31.5" customHeight="1" x14ac:dyDescent="0.2">
      <c r="A56" s="910">
        <v>600210313</v>
      </c>
      <c r="B56" s="911" t="s">
        <v>249</v>
      </c>
      <c r="C56" s="895">
        <v>0</v>
      </c>
      <c r="D56" s="912">
        <v>319567580.93000001</v>
      </c>
      <c r="E56" s="913">
        <v>0</v>
      </c>
    </row>
    <row r="57" spans="1:5" ht="31.5" customHeight="1" x14ac:dyDescent="0.2">
      <c r="A57" s="910">
        <v>600210319</v>
      </c>
      <c r="B57" s="911" t="s">
        <v>876</v>
      </c>
      <c r="C57" s="895">
        <v>0</v>
      </c>
      <c r="D57" s="912">
        <v>2438064426.0400004</v>
      </c>
      <c r="E57" s="913">
        <v>0</v>
      </c>
    </row>
    <row r="58" spans="1:5" ht="31.5" customHeight="1" thickBot="1" x14ac:dyDescent="0.25">
      <c r="A58" s="910">
        <v>600210320</v>
      </c>
      <c r="B58" s="911" t="s">
        <v>898</v>
      </c>
      <c r="C58" s="895">
        <v>0</v>
      </c>
      <c r="D58" s="912">
        <v>0</v>
      </c>
      <c r="E58" s="913">
        <v>0</v>
      </c>
    </row>
    <row r="59" spans="1:5" ht="23.25" customHeight="1" thickBot="1" x14ac:dyDescent="0.3">
      <c r="A59" s="914"/>
      <c r="B59" s="915" t="s">
        <v>315</v>
      </c>
      <c r="C59" s="916">
        <v>559399843796</v>
      </c>
      <c r="D59" s="916">
        <v>357476965560.93994</v>
      </c>
      <c r="E59" s="901">
        <v>63.903658452093417</v>
      </c>
    </row>
    <row r="60" spans="1:5" ht="23.25" customHeight="1" thickBot="1" x14ac:dyDescent="0.3">
      <c r="A60" s="628" t="s">
        <v>38</v>
      </c>
      <c r="C60" s="908"/>
      <c r="D60" s="908"/>
      <c r="E60" s="908"/>
    </row>
    <row r="61" spans="1:5" ht="31.5" customHeight="1" x14ac:dyDescent="0.2">
      <c r="A61" s="917">
        <v>600210401</v>
      </c>
      <c r="B61" s="918" t="s">
        <v>899</v>
      </c>
      <c r="C61" s="919">
        <v>364762166544</v>
      </c>
      <c r="D61" s="920">
        <v>213030847343.19998</v>
      </c>
      <c r="E61" s="921">
        <v>58.40267080371747</v>
      </c>
    </row>
    <row r="62" spans="1:5" ht="31.5" customHeight="1" x14ac:dyDescent="0.2">
      <c r="A62" s="893">
        <v>600210402</v>
      </c>
      <c r="B62" s="894" t="s">
        <v>823</v>
      </c>
      <c r="C62" s="895">
        <v>1138906833456</v>
      </c>
      <c r="D62" s="896">
        <v>664913735121.40002</v>
      </c>
      <c r="E62" s="897">
        <v>58.381749550463823</v>
      </c>
    </row>
    <row r="63" spans="1:5" ht="31.5" customHeight="1" x14ac:dyDescent="0.2">
      <c r="A63" s="893">
        <v>600210403</v>
      </c>
      <c r="B63" s="894" t="s">
        <v>900</v>
      </c>
      <c r="C63" s="895">
        <v>0</v>
      </c>
      <c r="D63" s="896">
        <v>254241268.14000002</v>
      </c>
      <c r="E63" s="897">
        <v>0</v>
      </c>
    </row>
    <row r="64" spans="1:5" ht="31.5" customHeight="1" x14ac:dyDescent="0.2">
      <c r="A64" s="893">
        <v>600210407</v>
      </c>
      <c r="B64" s="894" t="s">
        <v>18</v>
      </c>
      <c r="C64" s="895">
        <v>0</v>
      </c>
      <c r="D64" s="896">
        <v>6844629572.5500002</v>
      </c>
      <c r="E64" s="897">
        <v>0</v>
      </c>
    </row>
    <row r="65" spans="1:5" ht="31.5" customHeight="1" x14ac:dyDescent="0.2">
      <c r="A65" s="893">
        <v>600210408</v>
      </c>
      <c r="B65" s="894" t="s">
        <v>873</v>
      </c>
      <c r="C65" s="895">
        <v>44308000000</v>
      </c>
      <c r="D65" s="896">
        <v>44308000000</v>
      </c>
      <c r="E65" s="897">
        <v>100</v>
      </c>
    </row>
    <row r="66" spans="1:5" ht="31.5" customHeight="1" x14ac:dyDescent="0.2">
      <c r="A66" s="910">
        <v>600210412</v>
      </c>
      <c r="B66" s="911" t="s">
        <v>249</v>
      </c>
      <c r="C66" s="895">
        <v>0</v>
      </c>
      <c r="D66" s="896">
        <v>531274642.03000003</v>
      </c>
      <c r="E66" s="897">
        <v>0</v>
      </c>
    </row>
    <row r="67" spans="1:5" ht="31.5" customHeight="1" thickBot="1" x14ac:dyDescent="0.25">
      <c r="A67" s="910">
        <v>600210414</v>
      </c>
      <c r="B67" s="911" t="s">
        <v>876</v>
      </c>
      <c r="C67" s="895">
        <v>0</v>
      </c>
      <c r="D67" s="896">
        <v>247624577.67999998</v>
      </c>
      <c r="E67" s="897">
        <v>0</v>
      </c>
    </row>
    <row r="68" spans="1:5" s="628" customFormat="1" ht="23.25" customHeight="1" thickBot="1" x14ac:dyDescent="0.3">
      <c r="A68" s="898"/>
      <c r="B68" s="899" t="s">
        <v>315</v>
      </c>
      <c r="C68" s="900">
        <v>1547977000000</v>
      </c>
      <c r="D68" s="900">
        <v>930130352525.00012</v>
      </c>
      <c r="E68" s="916">
        <v>60.086832848614677</v>
      </c>
    </row>
    <row r="69" spans="1:5" ht="23.25" customHeight="1" thickBot="1" x14ac:dyDescent="0.3">
      <c r="A69" s="628" t="s">
        <v>901</v>
      </c>
    </row>
    <row r="70" spans="1:5" ht="31.5" customHeight="1" x14ac:dyDescent="0.2">
      <c r="A70" s="917">
        <v>600210502</v>
      </c>
      <c r="B70" s="918" t="s">
        <v>902</v>
      </c>
      <c r="C70" s="919">
        <v>110630612386</v>
      </c>
      <c r="D70" s="919">
        <v>96357416576.86998</v>
      </c>
      <c r="E70" s="921">
        <v>87.098330650715766</v>
      </c>
    </row>
    <row r="71" spans="1:5" ht="31.5" customHeight="1" x14ac:dyDescent="0.2">
      <c r="A71" s="893">
        <v>600210503</v>
      </c>
      <c r="B71" s="894" t="s">
        <v>903</v>
      </c>
      <c r="C71" s="895">
        <v>349332975</v>
      </c>
      <c r="D71" s="922">
        <v>2605515656.5599999</v>
      </c>
      <c r="E71" s="897">
        <v>745.85448355111623</v>
      </c>
    </row>
    <row r="72" spans="1:5" ht="31.5" customHeight="1" x14ac:dyDescent="0.2">
      <c r="A72" s="893">
        <v>600210505</v>
      </c>
      <c r="B72" s="894" t="s">
        <v>873</v>
      </c>
      <c r="C72" s="895">
        <v>0</v>
      </c>
      <c r="D72" s="922">
        <v>0</v>
      </c>
      <c r="E72" s="897">
        <v>0</v>
      </c>
    </row>
    <row r="73" spans="1:5" ht="31.5" customHeight="1" x14ac:dyDescent="0.2">
      <c r="A73" s="893">
        <v>600210506</v>
      </c>
      <c r="B73" s="894" t="s">
        <v>904</v>
      </c>
      <c r="C73" s="895">
        <v>0</v>
      </c>
      <c r="D73" s="922">
        <v>4667543794.3199997</v>
      </c>
      <c r="E73" s="897">
        <v>0</v>
      </c>
    </row>
    <row r="74" spans="1:5" ht="31.5" customHeight="1" thickBot="1" x14ac:dyDescent="0.25">
      <c r="A74" s="893">
        <v>600210507</v>
      </c>
      <c r="B74" s="894" t="s">
        <v>249</v>
      </c>
      <c r="C74" s="895">
        <v>0</v>
      </c>
      <c r="D74" s="922">
        <v>10689757302.660002</v>
      </c>
      <c r="E74" s="897">
        <v>0</v>
      </c>
    </row>
    <row r="75" spans="1:5" ht="23.25" customHeight="1" thickBot="1" x14ac:dyDescent="0.3">
      <c r="A75" s="898"/>
      <c r="B75" s="899" t="s">
        <v>315</v>
      </c>
      <c r="C75" s="900">
        <v>110979945361</v>
      </c>
      <c r="D75" s="900">
        <v>114320233330.40997</v>
      </c>
      <c r="E75" s="916">
        <v>103.00981223097972</v>
      </c>
    </row>
    <row r="76" spans="1:5" ht="23.25" customHeight="1" thickBot="1" x14ac:dyDescent="0.3">
      <c r="A76" s="923"/>
      <c r="B76" s="923"/>
      <c r="C76" s="923"/>
      <c r="D76" s="923"/>
      <c r="E76" s="924"/>
    </row>
    <row r="77" spans="1:5" s="629" customFormat="1" ht="23.25" customHeight="1" thickBot="1" x14ac:dyDescent="0.3">
      <c r="A77" s="925"/>
      <c r="B77" s="926" t="s">
        <v>7</v>
      </c>
      <c r="C77" s="927">
        <v>30545895967539</v>
      </c>
      <c r="D77" s="927">
        <v>18578839867670.941</v>
      </c>
      <c r="E77" s="916">
        <v>60.822703931862399</v>
      </c>
    </row>
    <row r="78" spans="1:5" ht="15.75" x14ac:dyDescent="0.25">
      <c r="A78" s="928"/>
      <c r="B78" s="928"/>
      <c r="C78" s="928"/>
      <c r="D78" s="928"/>
      <c r="E78" s="928"/>
    </row>
    <row r="79" spans="1:5" ht="15.75" x14ac:dyDescent="0.25">
      <c r="A79" s="928"/>
      <c r="B79" s="928"/>
      <c r="C79" s="928"/>
      <c r="D79" s="928"/>
      <c r="E79" s="928"/>
    </row>
    <row r="80" spans="1:5" ht="15.75" x14ac:dyDescent="0.25">
      <c r="A80" s="928"/>
      <c r="B80" s="928"/>
      <c r="C80" s="928"/>
      <c r="D80" s="928"/>
      <c r="E80" s="928"/>
    </row>
    <row r="81" spans="1:5" ht="15.75" x14ac:dyDescent="0.25">
      <c r="A81" s="928"/>
      <c r="B81" s="928"/>
      <c r="C81" s="928"/>
      <c r="D81" s="928"/>
      <c r="E81" s="928"/>
    </row>
    <row r="82" spans="1:5" ht="15.75" x14ac:dyDescent="0.25">
      <c r="A82" s="928"/>
      <c r="B82" s="928"/>
      <c r="C82" s="928"/>
      <c r="D82" s="928"/>
      <c r="E82" s="928"/>
    </row>
    <row r="83" spans="1:5" ht="15.75" x14ac:dyDescent="0.25">
      <c r="A83" s="928"/>
      <c r="B83" s="928"/>
      <c r="C83" s="928"/>
      <c r="D83" s="928"/>
      <c r="E83" s="928"/>
    </row>
    <row r="84" spans="1:5" ht="15.75" x14ac:dyDescent="0.25">
      <c r="A84" s="928"/>
      <c r="B84" s="928"/>
      <c r="C84" s="928"/>
      <c r="D84" s="928"/>
      <c r="E84" s="928"/>
    </row>
    <row r="85" spans="1:5" ht="15.75" x14ac:dyDescent="0.25">
      <c r="A85" s="928"/>
      <c r="B85" s="928"/>
      <c r="C85" s="928"/>
      <c r="D85" s="928"/>
      <c r="E85" s="928"/>
    </row>
    <row r="86" spans="1:5" ht="15.75" x14ac:dyDescent="0.25">
      <c r="A86" s="928"/>
      <c r="B86" s="928"/>
      <c r="C86" s="928"/>
      <c r="D86" s="928"/>
      <c r="E86" s="928"/>
    </row>
    <row r="87" spans="1:5" ht="15.75" x14ac:dyDescent="0.25">
      <c r="A87" s="928"/>
      <c r="B87" s="928"/>
      <c r="C87" s="928"/>
      <c r="D87" s="928"/>
      <c r="E87" s="928"/>
    </row>
    <row r="88" spans="1:5" ht="15.75" x14ac:dyDescent="0.25">
      <c r="A88" s="928"/>
      <c r="B88" s="928"/>
      <c r="C88" s="928"/>
      <c r="D88" s="928"/>
      <c r="E88" s="928"/>
    </row>
    <row r="89" spans="1:5" ht="15.75" x14ac:dyDescent="0.25">
      <c r="A89" s="928"/>
      <c r="B89" s="928"/>
      <c r="C89" s="928"/>
      <c r="D89" s="928"/>
      <c r="E89" s="928"/>
    </row>
    <row r="90" spans="1:5" s="630" customFormat="1" ht="15.75" x14ac:dyDescent="0.25">
      <c r="A90" s="928"/>
      <c r="B90" s="928"/>
      <c r="C90" s="928"/>
      <c r="D90" s="928"/>
      <c r="E90" s="928"/>
    </row>
    <row r="91" spans="1:5" s="630" customFormat="1" ht="15.75" x14ac:dyDescent="0.25">
      <c r="A91" s="928"/>
      <c r="B91" s="928"/>
      <c r="C91" s="928"/>
      <c r="D91" s="928"/>
      <c r="E91" s="928"/>
    </row>
    <row r="92" spans="1:5" s="630" customFormat="1" ht="15.75" x14ac:dyDescent="0.25">
      <c r="A92" s="928"/>
      <c r="B92" s="928"/>
      <c r="C92" s="928"/>
      <c r="D92" s="928"/>
      <c r="E92" s="928"/>
    </row>
    <row r="93" spans="1:5" s="630" customFormat="1" ht="15.75" x14ac:dyDescent="0.25">
      <c r="A93" s="928"/>
      <c r="B93" s="928"/>
      <c r="C93" s="928"/>
      <c r="D93" s="928"/>
      <c r="E93" s="928"/>
    </row>
    <row r="94" spans="1:5" s="630" customFormat="1" ht="15.75" x14ac:dyDescent="0.25">
      <c r="A94" s="928"/>
      <c r="B94" s="928"/>
      <c r="C94" s="928"/>
      <c r="D94" s="928"/>
      <c r="E94" s="928"/>
    </row>
    <row r="95" spans="1:5" s="630" customFormat="1" ht="15.75" x14ac:dyDescent="0.25">
      <c r="A95" s="928"/>
      <c r="B95" s="928"/>
      <c r="C95" s="928"/>
      <c r="D95" s="928"/>
      <c r="E95" s="928"/>
    </row>
    <row r="96" spans="1:5" s="630" customFormat="1" ht="15.75" x14ac:dyDescent="0.25">
      <c r="A96" s="928"/>
      <c r="B96" s="928"/>
      <c r="C96" s="928"/>
      <c r="D96" s="928"/>
      <c r="E96" s="928"/>
    </row>
    <row r="97" spans="1:5" s="630" customFormat="1" ht="15.75" x14ac:dyDescent="0.25">
      <c r="A97" s="928"/>
      <c r="B97" s="928"/>
      <c r="C97" s="928"/>
      <c r="D97" s="928"/>
      <c r="E97" s="928"/>
    </row>
    <row r="98" spans="1:5" s="630" customFormat="1" x14ac:dyDescent="0.2">
      <c r="A98" s="626"/>
      <c r="B98" s="626"/>
      <c r="C98" s="929"/>
      <c r="D98" s="626"/>
      <c r="E98" s="626"/>
    </row>
    <row r="99" spans="1:5" s="630" customFormat="1" x14ac:dyDescent="0.2">
      <c r="A99" s="626"/>
      <c r="B99" s="626"/>
      <c r="C99" s="929"/>
      <c r="D99" s="629"/>
      <c r="E99" s="629"/>
    </row>
    <row r="100" spans="1:5" s="630" customFormat="1" x14ac:dyDescent="0.2">
      <c r="A100" s="626"/>
      <c r="B100" s="626"/>
      <c r="C100" s="626"/>
      <c r="D100" s="629"/>
      <c r="E100" s="629"/>
    </row>
    <row r="101" spans="1:5" s="630" customFormat="1" x14ac:dyDescent="0.2">
      <c r="A101" s="626"/>
      <c r="B101" s="626"/>
      <c r="C101" s="626"/>
      <c r="D101" s="629"/>
      <c r="E101" s="629"/>
    </row>
    <row r="102" spans="1:5" s="630" customFormat="1" x14ac:dyDescent="0.2">
      <c r="A102" s="626"/>
      <c r="B102" s="626"/>
      <c r="C102" s="626"/>
      <c r="D102" s="629"/>
      <c r="E102" s="629"/>
    </row>
    <row r="103" spans="1:5" s="630" customFormat="1" x14ac:dyDescent="0.2">
      <c r="A103" s="626"/>
      <c r="B103" s="626"/>
      <c r="C103" s="626"/>
      <c r="D103" s="629"/>
      <c r="E103" s="629"/>
    </row>
    <row r="104" spans="1:5" s="630" customFormat="1" x14ac:dyDescent="0.2">
      <c r="A104" s="626"/>
      <c r="B104" s="626"/>
      <c r="C104" s="626"/>
      <c r="D104" s="629"/>
      <c r="E104" s="629"/>
    </row>
    <row r="105" spans="1:5" s="630" customFormat="1" x14ac:dyDescent="0.2">
      <c r="A105" s="626"/>
      <c r="B105" s="626"/>
      <c r="C105" s="626"/>
      <c r="D105" s="629"/>
      <c r="E105" s="629"/>
    </row>
    <row r="106" spans="1:5" s="630" customFormat="1" x14ac:dyDescent="0.2">
      <c r="A106" s="626"/>
      <c r="B106" s="626"/>
      <c r="C106" s="626"/>
      <c r="D106" s="629"/>
      <c r="E106" s="629"/>
    </row>
    <row r="107" spans="1:5" s="630" customFormat="1" x14ac:dyDescent="0.2">
      <c r="A107" s="626"/>
      <c r="B107" s="626"/>
      <c r="C107" s="626"/>
      <c r="D107" s="629"/>
      <c r="E107" s="629"/>
    </row>
    <row r="108" spans="1:5" s="630" customFormat="1" x14ac:dyDescent="0.2">
      <c r="A108" s="626"/>
      <c r="B108" s="626"/>
      <c r="C108" s="626"/>
      <c r="D108" s="629"/>
      <c r="E108" s="629"/>
    </row>
    <row r="109" spans="1:5" s="630" customFormat="1" x14ac:dyDescent="0.2">
      <c r="A109" s="626"/>
      <c r="B109" s="626"/>
      <c r="C109" s="626"/>
      <c r="D109" s="629"/>
      <c r="E109" s="629"/>
    </row>
    <row r="110" spans="1:5" s="630" customFormat="1" x14ac:dyDescent="0.2">
      <c r="A110" s="626"/>
      <c r="B110" s="626"/>
      <c r="C110" s="626"/>
      <c r="D110" s="629"/>
      <c r="E110" s="629"/>
    </row>
    <row r="111" spans="1:5" s="630" customFormat="1" x14ac:dyDescent="0.2">
      <c r="A111" s="626"/>
      <c r="B111" s="626"/>
      <c r="C111" s="626"/>
      <c r="D111" s="629"/>
      <c r="E111" s="629"/>
    </row>
    <row r="112" spans="1:5" s="630" customFormat="1" x14ac:dyDescent="0.2">
      <c r="A112" s="626"/>
      <c r="B112" s="626"/>
      <c r="C112" s="629"/>
      <c r="D112" s="629"/>
      <c r="E112" s="629"/>
    </row>
    <row r="113" spans="1:5" s="630" customFormat="1" x14ac:dyDescent="0.2">
      <c r="A113" s="626"/>
      <c r="B113" s="626"/>
      <c r="C113" s="629"/>
      <c r="D113" s="629"/>
      <c r="E113" s="629"/>
    </row>
    <row r="114" spans="1:5" s="630" customFormat="1" x14ac:dyDescent="0.2">
      <c r="A114" s="626"/>
      <c r="B114" s="626"/>
      <c r="C114" s="629"/>
      <c r="D114" s="629"/>
      <c r="E114" s="629"/>
    </row>
    <row r="115" spans="1:5" s="630" customFormat="1" x14ac:dyDescent="0.2">
      <c r="A115" s="626"/>
      <c r="B115" s="626"/>
      <c r="C115" s="629"/>
      <c r="D115" s="629"/>
      <c r="E115" s="629"/>
    </row>
    <row r="116" spans="1:5" s="630" customFormat="1" x14ac:dyDescent="0.2">
      <c r="A116" s="626"/>
      <c r="B116" s="626"/>
      <c r="C116" s="629"/>
      <c r="D116" s="629"/>
      <c r="E116" s="629"/>
    </row>
    <row r="117" spans="1:5" s="630" customFormat="1" x14ac:dyDescent="0.2">
      <c r="A117" s="626"/>
      <c r="B117" s="626"/>
      <c r="C117" s="629"/>
      <c r="D117" s="629"/>
      <c r="E117" s="629"/>
    </row>
    <row r="118" spans="1:5" s="630" customFormat="1" x14ac:dyDescent="0.2">
      <c r="A118" s="626"/>
      <c r="B118" s="626"/>
      <c r="C118" s="629"/>
      <c r="D118" s="629"/>
      <c r="E118" s="629"/>
    </row>
    <row r="119" spans="1:5" s="630" customFormat="1" x14ac:dyDescent="0.2">
      <c r="A119" s="626"/>
      <c r="B119" s="626"/>
      <c r="C119" s="629"/>
      <c r="D119" s="629"/>
      <c r="E119" s="629"/>
    </row>
    <row r="120" spans="1:5" s="630" customFormat="1" x14ac:dyDescent="0.2">
      <c r="A120" s="626"/>
      <c r="B120" s="626"/>
      <c r="C120" s="629"/>
      <c r="D120" s="629"/>
      <c r="E120" s="629"/>
    </row>
    <row r="121" spans="1:5" s="630" customFormat="1" x14ac:dyDescent="0.2">
      <c r="A121" s="626"/>
      <c r="B121" s="626"/>
      <c r="C121" s="629"/>
      <c r="D121" s="629"/>
      <c r="E121" s="629"/>
    </row>
    <row r="122" spans="1:5" s="630" customFormat="1" x14ac:dyDescent="0.2">
      <c r="A122" s="626"/>
      <c r="B122" s="626"/>
      <c r="C122" s="629"/>
      <c r="D122" s="629"/>
      <c r="E122" s="629"/>
    </row>
    <row r="123" spans="1:5" s="630" customFormat="1" x14ac:dyDescent="0.2">
      <c r="A123" s="626"/>
      <c r="B123" s="626"/>
      <c r="C123" s="629"/>
      <c r="D123" s="629"/>
      <c r="E123" s="629"/>
    </row>
    <row r="124" spans="1:5" s="630" customFormat="1" x14ac:dyDescent="0.2">
      <c r="A124" s="626"/>
      <c r="B124" s="626"/>
      <c r="C124" s="629"/>
      <c r="D124" s="629"/>
      <c r="E124" s="629"/>
    </row>
    <row r="125" spans="1:5" s="630" customFormat="1" x14ac:dyDescent="0.2">
      <c r="A125" s="626"/>
      <c r="B125" s="626"/>
      <c r="C125" s="629"/>
      <c r="D125" s="629"/>
      <c r="E125" s="629"/>
    </row>
    <row r="126" spans="1:5" s="630" customFormat="1" x14ac:dyDescent="0.2">
      <c r="A126" s="626"/>
      <c r="B126" s="626"/>
      <c r="C126" s="629"/>
      <c r="D126" s="629"/>
      <c r="E126" s="629"/>
    </row>
    <row r="127" spans="1:5" s="630" customFormat="1" x14ac:dyDescent="0.2">
      <c r="A127" s="626"/>
      <c r="B127" s="626"/>
      <c r="C127" s="629"/>
      <c r="D127" s="629"/>
      <c r="E127" s="629"/>
    </row>
    <row r="128" spans="1:5" s="630" customFormat="1" x14ac:dyDescent="0.2">
      <c r="A128" s="626"/>
      <c r="B128" s="626"/>
      <c r="C128" s="629"/>
      <c r="D128" s="629"/>
      <c r="E128" s="629"/>
    </row>
    <row r="129" spans="1:5" s="630" customFormat="1" x14ac:dyDescent="0.2">
      <c r="A129" s="626"/>
      <c r="B129" s="626"/>
      <c r="C129" s="629"/>
      <c r="D129" s="629"/>
      <c r="E129" s="629"/>
    </row>
    <row r="130" spans="1:5" s="630" customFormat="1" x14ac:dyDescent="0.2">
      <c r="A130" s="626"/>
      <c r="B130" s="626"/>
      <c r="C130" s="629"/>
      <c r="D130" s="629"/>
      <c r="E130" s="629"/>
    </row>
    <row r="131" spans="1:5" s="630" customFormat="1" x14ac:dyDescent="0.2">
      <c r="A131" s="626"/>
      <c r="B131" s="626"/>
      <c r="C131" s="629"/>
      <c r="D131" s="629"/>
      <c r="E131" s="629"/>
    </row>
    <row r="132" spans="1:5" s="630" customFormat="1" x14ac:dyDescent="0.2">
      <c r="A132" s="626"/>
      <c r="B132" s="626"/>
      <c r="C132" s="629"/>
      <c r="D132" s="629"/>
      <c r="E132" s="629"/>
    </row>
    <row r="133" spans="1:5" s="630" customFormat="1" x14ac:dyDescent="0.2">
      <c r="A133" s="626"/>
      <c r="B133" s="626"/>
      <c r="C133" s="629"/>
      <c r="D133" s="629"/>
      <c r="E133" s="629"/>
    </row>
    <row r="134" spans="1:5" s="630" customFormat="1" x14ac:dyDescent="0.2">
      <c r="A134" s="626"/>
      <c r="B134" s="626"/>
      <c r="C134" s="629"/>
      <c r="D134" s="629"/>
      <c r="E134" s="629"/>
    </row>
    <row r="135" spans="1:5" s="630" customFormat="1" x14ac:dyDescent="0.2">
      <c r="A135" s="626"/>
      <c r="B135" s="626"/>
      <c r="C135" s="629"/>
      <c r="D135" s="629"/>
      <c r="E135" s="629"/>
    </row>
    <row r="136" spans="1:5" s="630" customFormat="1" x14ac:dyDescent="0.2">
      <c r="A136" s="626"/>
      <c r="B136" s="626"/>
      <c r="C136" s="629"/>
      <c r="D136" s="629"/>
      <c r="E136" s="629"/>
    </row>
    <row r="137" spans="1:5" s="630" customFormat="1" x14ac:dyDescent="0.2">
      <c r="A137" s="626"/>
      <c r="B137" s="626"/>
      <c r="C137" s="629"/>
      <c r="D137" s="629"/>
      <c r="E137" s="629"/>
    </row>
    <row r="138" spans="1:5" s="630" customFormat="1" x14ac:dyDescent="0.2">
      <c r="A138" s="626"/>
      <c r="B138" s="626"/>
      <c r="C138" s="629"/>
      <c r="D138" s="629"/>
      <c r="E138" s="629"/>
    </row>
    <row r="139" spans="1:5" s="630" customFormat="1" x14ac:dyDescent="0.2">
      <c r="A139" s="626"/>
      <c r="B139" s="626"/>
      <c r="C139" s="629"/>
      <c r="D139" s="629"/>
      <c r="E139" s="629"/>
    </row>
    <row r="140" spans="1:5" s="630" customFormat="1" x14ac:dyDescent="0.2">
      <c r="A140" s="626"/>
      <c r="B140" s="626"/>
      <c r="C140" s="629"/>
      <c r="D140" s="629"/>
      <c r="E140" s="629"/>
    </row>
    <row r="141" spans="1:5" s="630" customFormat="1" x14ac:dyDescent="0.2">
      <c r="A141" s="626"/>
      <c r="B141" s="626"/>
      <c r="C141" s="629"/>
      <c r="D141" s="629"/>
      <c r="E141" s="629"/>
    </row>
    <row r="142" spans="1:5" s="630" customFormat="1" x14ac:dyDescent="0.2">
      <c r="A142" s="626"/>
      <c r="B142" s="626"/>
      <c r="C142" s="629"/>
      <c r="D142" s="629"/>
      <c r="E142" s="629"/>
    </row>
    <row r="143" spans="1:5" s="630" customFormat="1" x14ac:dyDescent="0.2">
      <c r="A143" s="626"/>
      <c r="B143" s="626"/>
      <c r="C143" s="629"/>
      <c r="D143" s="629"/>
      <c r="E143" s="629"/>
    </row>
    <row r="144" spans="1:5" s="630" customFormat="1" x14ac:dyDescent="0.2">
      <c r="A144" s="626"/>
      <c r="B144" s="626"/>
      <c r="C144" s="629"/>
      <c r="D144" s="629"/>
      <c r="E144" s="629"/>
    </row>
    <row r="145" spans="1:5" s="630" customFormat="1" x14ac:dyDescent="0.2">
      <c r="A145" s="626"/>
      <c r="B145" s="626"/>
      <c r="C145" s="629"/>
      <c r="D145" s="629"/>
      <c r="E145" s="629"/>
    </row>
    <row r="146" spans="1:5" s="630" customFormat="1" x14ac:dyDescent="0.2">
      <c r="A146" s="626"/>
      <c r="B146" s="626"/>
      <c r="C146" s="629"/>
      <c r="D146" s="629"/>
      <c r="E146" s="629"/>
    </row>
    <row r="147" spans="1:5" s="630" customFormat="1" x14ac:dyDescent="0.2">
      <c r="A147" s="626"/>
      <c r="B147" s="626"/>
      <c r="C147" s="629"/>
      <c r="D147" s="629"/>
      <c r="E147" s="629"/>
    </row>
    <row r="148" spans="1:5" s="630" customFormat="1" x14ac:dyDescent="0.2">
      <c r="A148" s="626"/>
      <c r="B148" s="626"/>
      <c r="C148" s="629"/>
      <c r="D148" s="629"/>
      <c r="E148" s="629"/>
    </row>
    <row r="149" spans="1:5" s="630" customFormat="1" x14ac:dyDescent="0.2">
      <c r="A149" s="626"/>
      <c r="B149" s="626"/>
      <c r="C149" s="629"/>
      <c r="D149" s="629"/>
      <c r="E149" s="629"/>
    </row>
    <row r="150" spans="1:5" s="630" customFormat="1" x14ac:dyDescent="0.2">
      <c r="A150" s="626"/>
      <c r="B150" s="626"/>
      <c r="C150" s="629"/>
      <c r="D150" s="629"/>
      <c r="E150" s="629"/>
    </row>
    <row r="151" spans="1:5" s="630" customFormat="1" x14ac:dyDescent="0.2">
      <c r="A151" s="626"/>
      <c r="B151" s="626"/>
      <c r="C151" s="629"/>
      <c r="D151" s="629"/>
      <c r="E151" s="629"/>
    </row>
    <row r="152" spans="1:5" s="630" customFormat="1" x14ac:dyDescent="0.2">
      <c r="A152" s="626"/>
      <c r="B152" s="626"/>
      <c r="C152" s="629"/>
      <c r="D152" s="629"/>
      <c r="E152" s="629"/>
    </row>
    <row r="153" spans="1:5" s="630" customFormat="1" x14ac:dyDescent="0.2">
      <c r="A153" s="626"/>
      <c r="B153" s="626"/>
      <c r="C153" s="629"/>
      <c r="D153" s="629"/>
      <c r="E153" s="629"/>
    </row>
    <row r="154" spans="1:5" s="630" customFormat="1" x14ac:dyDescent="0.2">
      <c r="A154" s="626"/>
      <c r="B154" s="626"/>
      <c r="C154" s="629"/>
      <c r="D154" s="629"/>
      <c r="E154" s="629"/>
    </row>
    <row r="155" spans="1:5" s="630" customFormat="1" x14ac:dyDescent="0.2">
      <c r="A155" s="626"/>
      <c r="B155" s="626"/>
      <c r="C155" s="629"/>
      <c r="D155" s="629"/>
      <c r="E155" s="629"/>
    </row>
    <row r="156" spans="1:5" s="630" customFormat="1" x14ac:dyDescent="0.2">
      <c r="A156" s="626"/>
      <c r="B156" s="626"/>
      <c r="C156" s="629"/>
      <c r="D156" s="629"/>
      <c r="E156" s="629"/>
    </row>
    <row r="157" spans="1:5" s="630" customFormat="1" x14ac:dyDescent="0.2">
      <c r="A157" s="626"/>
      <c r="B157" s="626"/>
      <c r="C157" s="629"/>
      <c r="D157" s="629"/>
      <c r="E157" s="629"/>
    </row>
    <row r="158" spans="1:5" s="630" customFormat="1" x14ac:dyDescent="0.2">
      <c r="A158" s="626"/>
      <c r="B158" s="626"/>
      <c r="C158" s="629"/>
      <c r="D158" s="629"/>
      <c r="E158" s="629"/>
    </row>
    <row r="159" spans="1:5" s="630" customFormat="1" x14ac:dyDescent="0.2">
      <c r="A159" s="626"/>
      <c r="B159" s="626"/>
      <c r="C159" s="629"/>
      <c r="D159" s="629"/>
      <c r="E159" s="629"/>
    </row>
    <row r="160" spans="1:5" s="630" customFormat="1" x14ac:dyDescent="0.2">
      <c r="A160" s="626"/>
      <c r="B160" s="626"/>
      <c r="C160" s="629"/>
      <c r="D160" s="629"/>
      <c r="E160" s="629"/>
    </row>
    <row r="161" spans="1:5" s="630" customFormat="1" x14ac:dyDescent="0.2">
      <c r="A161" s="626"/>
      <c r="B161" s="626"/>
      <c r="C161" s="629"/>
      <c r="D161" s="629"/>
      <c r="E161" s="629"/>
    </row>
    <row r="162" spans="1:5" s="630" customFormat="1" x14ac:dyDescent="0.2">
      <c r="A162" s="626"/>
      <c r="B162" s="626"/>
      <c r="C162" s="629"/>
      <c r="D162" s="629"/>
      <c r="E162" s="629"/>
    </row>
    <row r="163" spans="1:5" s="630" customFormat="1" x14ac:dyDescent="0.2">
      <c r="A163" s="626"/>
      <c r="B163" s="626"/>
      <c r="C163" s="629"/>
      <c r="D163" s="629"/>
      <c r="E163" s="629"/>
    </row>
    <row r="164" spans="1:5" s="630" customFormat="1" x14ac:dyDescent="0.2">
      <c r="A164" s="626"/>
      <c r="B164" s="626"/>
      <c r="C164" s="629"/>
      <c r="D164" s="629"/>
      <c r="E164" s="629"/>
    </row>
    <row r="165" spans="1:5" s="630" customFormat="1" x14ac:dyDescent="0.2">
      <c r="A165" s="626"/>
      <c r="B165" s="626"/>
      <c r="C165" s="629"/>
      <c r="D165" s="629"/>
      <c r="E165" s="629"/>
    </row>
    <row r="166" spans="1:5" s="630" customFormat="1" x14ac:dyDescent="0.2">
      <c r="A166" s="626"/>
      <c r="B166" s="626"/>
      <c r="C166" s="629"/>
      <c r="D166" s="629"/>
      <c r="E166" s="629"/>
    </row>
    <row r="167" spans="1:5" s="630" customFormat="1" x14ac:dyDescent="0.2">
      <c r="A167" s="626"/>
      <c r="B167" s="626"/>
      <c r="C167" s="629"/>
      <c r="D167" s="629"/>
      <c r="E167" s="629"/>
    </row>
    <row r="168" spans="1:5" s="630" customFormat="1" x14ac:dyDescent="0.2">
      <c r="A168" s="626"/>
      <c r="B168" s="626"/>
      <c r="C168" s="629"/>
      <c r="D168" s="629"/>
      <c r="E168" s="629"/>
    </row>
    <row r="169" spans="1:5" s="630" customFormat="1" x14ac:dyDescent="0.2">
      <c r="A169" s="626"/>
      <c r="B169" s="626"/>
      <c r="C169" s="629"/>
      <c r="D169" s="629"/>
      <c r="E169" s="629"/>
    </row>
    <row r="170" spans="1:5" s="630" customFormat="1" x14ac:dyDescent="0.2">
      <c r="A170" s="626"/>
      <c r="B170" s="626"/>
      <c r="C170" s="629"/>
      <c r="D170" s="629"/>
      <c r="E170" s="629"/>
    </row>
    <row r="171" spans="1:5" s="630" customFormat="1" x14ac:dyDescent="0.2">
      <c r="A171" s="626"/>
      <c r="B171" s="626"/>
      <c r="C171" s="629"/>
      <c r="D171" s="629"/>
      <c r="E171" s="629"/>
    </row>
    <row r="172" spans="1:5" s="630" customFormat="1" x14ac:dyDescent="0.2">
      <c r="A172" s="626"/>
      <c r="B172" s="626"/>
      <c r="C172" s="629"/>
      <c r="D172" s="629"/>
      <c r="E172" s="629"/>
    </row>
    <row r="173" spans="1:5" s="630" customFormat="1" x14ac:dyDescent="0.2">
      <c r="A173" s="626"/>
      <c r="B173" s="626"/>
      <c r="C173" s="629"/>
      <c r="D173" s="629"/>
      <c r="E173" s="629"/>
    </row>
    <row r="174" spans="1:5" s="630" customFormat="1" x14ac:dyDescent="0.2">
      <c r="A174" s="626"/>
      <c r="B174" s="626"/>
      <c r="C174" s="629"/>
      <c r="D174" s="629"/>
      <c r="E174" s="629"/>
    </row>
    <row r="175" spans="1:5" s="630" customFormat="1" x14ac:dyDescent="0.2">
      <c r="A175" s="626"/>
      <c r="B175" s="626"/>
      <c r="C175" s="629"/>
      <c r="D175" s="629"/>
      <c r="E175" s="629"/>
    </row>
    <row r="176" spans="1:5" s="630" customFormat="1" x14ac:dyDescent="0.2">
      <c r="A176" s="626"/>
      <c r="B176" s="626"/>
      <c r="C176" s="629"/>
      <c r="D176" s="629"/>
      <c r="E176" s="629"/>
    </row>
    <row r="177" spans="1:5" s="630" customFormat="1" x14ac:dyDescent="0.2">
      <c r="A177" s="626"/>
      <c r="B177" s="626"/>
      <c r="C177" s="629"/>
      <c r="D177" s="629"/>
      <c r="E177" s="629"/>
    </row>
    <row r="178" spans="1:5" s="630" customFormat="1" x14ac:dyDescent="0.2">
      <c r="A178" s="626"/>
      <c r="B178" s="626"/>
      <c r="C178" s="629"/>
      <c r="D178" s="629"/>
      <c r="E178" s="629"/>
    </row>
    <row r="179" spans="1:5" s="630" customFormat="1" x14ac:dyDescent="0.2">
      <c r="A179" s="626"/>
      <c r="B179" s="626"/>
      <c r="C179" s="629"/>
      <c r="D179" s="629"/>
      <c r="E179" s="629"/>
    </row>
    <row r="180" spans="1:5" s="630" customFormat="1" x14ac:dyDescent="0.2">
      <c r="A180" s="626"/>
      <c r="B180" s="626"/>
      <c r="C180" s="629"/>
      <c r="D180" s="629"/>
      <c r="E180" s="629"/>
    </row>
    <row r="181" spans="1:5" s="630" customFormat="1" x14ac:dyDescent="0.2">
      <c r="A181" s="626"/>
      <c r="B181" s="626"/>
      <c r="C181" s="629"/>
      <c r="D181" s="629"/>
      <c r="E181" s="629"/>
    </row>
    <row r="182" spans="1:5" s="630" customFormat="1" x14ac:dyDescent="0.2">
      <c r="A182" s="626"/>
      <c r="B182" s="626"/>
      <c r="C182" s="629"/>
      <c r="D182" s="629"/>
      <c r="E182" s="629"/>
    </row>
    <row r="183" spans="1:5" s="630" customFormat="1" x14ac:dyDescent="0.2">
      <c r="A183" s="626"/>
      <c r="B183" s="626"/>
      <c r="C183" s="629"/>
      <c r="D183" s="629"/>
      <c r="E183" s="629"/>
    </row>
    <row r="184" spans="1:5" s="630" customFormat="1" x14ac:dyDescent="0.2">
      <c r="A184" s="626"/>
      <c r="B184" s="626"/>
      <c r="C184" s="629"/>
      <c r="D184" s="629"/>
      <c r="E184" s="629"/>
    </row>
    <row r="185" spans="1:5" s="630" customFormat="1" x14ac:dyDescent="0.2">
      <c r="A185" s="626"/>
      <c r="B185" s="626"/>
      <c r="C185" s="629"/>
      <c r="D185" s="629"/>
      <c r="E185" s="629"/>
    </row>
    <row r="186" spans="1:5" s="630" customFormat="1" x14ac:dyDescent="0.2">
      <c r="A186" s="626"/>
      <c r="B186" s="626"/>
      <c r="C186" s="629"/>
      <c r="D186" s="629"/>
      <c r="E186" s="629"/>
    </row>
    <row r="187" spans="1:5" s="630" customFormat="1" x14ac:dyDescent="0.2">
      <c r="A187" s="626"/>
      <c r="B187" s="626"/>
      <c r="C187" s="629"/>
      <c r="D187" s="629"/>
      <c r="E187" s="629"/>
    </row>
    <row r="188" spans="1:5" s="630" customFormat="1" x14ac:dyDescent="0.2">
      <c r="A188" s="626"/>
      <c r="B188" s="626"/>
      <c r="C188" s="629"/>
      <c r="D188" s="629"/>
      <c r="E188" s="629"/>
    </row>
    <row r="189" spans="1:5" s="630" customFormat="1" x14ac:dyDescent="0.2">
      <c r="A189" s="626"/>
      <c r="B189" s="626"/>
      <c r="C189" s="629"/>
      <c r="D189" s="629"/>
      <c r="E189" s="629"/>
    </row>
    <row r="190" spans="1:5" s="630" customFormat="1" x14ac:dyDescent="0.2">
      <c r="A190" s="626"/>
      <c r="B190" s="626"/>
      <c r="C190" s="629"/>
      <c r="D190" s="629"/>
      <c r="E190" s="629"/>
    </row>
    <row r="191" spans="1:5" s="630" customFormat="1" x14ac:dyDescent="0.2">
      <c r="A191" s="626"/>
      <c r="B191" s="626"/>
      <c r="C191" s="629"/>
      <c r="D191" s="629"/>
      <c r="E191" s="629"/>
    </row>
    <row r="192" spans="1:5" s="630" customFormat="1" x14ac:dyDescent="0.2">
      <c r="A192" s="626"/>
      <c r="B192" s="626"/>
      <c r="C192" s="629"/>
      <c r="D192" s="629"/>
      <c r="E192" s="629"/>
    </row>
    <row r="193" spans="1:5" s="630" customFormat="1" x14ac:dyDescent="0.2">
      <c r="A193" s="626"/>
      <c r="B193" s="626"/>
      <c r="C193" s="629"/>
      <c r="D193" s="629"/>
      <c r="E193" s="629"/>
    </row>
    <row r="194" spans="1:5" s="630" customFormat="1" x14ac:dyDescent="0.2">
      <c r="A194" s="626"/>
      <c r="B194" s="626"/>
      <c r="C194" s="629"/>
      <c r="D194" s="629"/>
      <c r="E194" s="629"/>
    </row>
    <row r="195" spans="1:5" s="630" customFormat="1" x14ac:dyDescent="0.2">
      <c r="A195" s="626"/>
      <c r="B195" s="626"/>
      <c r="C195" s="629"/>
      <c r="D195" s="629"/>
      <c r="E195" s="629"/>
    </row>
    <row r="196" spans="1:5" s="630" customFormat="1" x14ac:dyDescent="0.2">
      <c r="A196" s="626"/>
      <c r="B196" s="626"/>
      <c r="C196" s="629"/>
      <c r="D196" s="629"/>
      <c r="E196" s="629"/>
    </row>
    <row r="197" spans="1:5" s="630" customFormat="1" x14ac:dyDescent="0.2">
      <c r="A197" s="626"/>
      <c r="B197" s="626"/>
      <c r="C197" s="629"/>
      <c r="D197" s="629"/>
      <c r="E197" s="629"/>
    </row>
    <row r="198" spans="1:5" s="630" customFormat="1" x14ac:dyDescent="0.2">
      <c r="A198" s="626"/>
      <c r="B198" s="626"/>
      <c r="C198" s="629"/>
      <c r="D198" s="629"/>
      <c r="E198" s="629"/>
    </row>
    <row r="199" spans="1:5" s="630" customFormat="1" x14ac:dyDescent="0.2">
      <c r="A199" s="626"/>
      <c r="B199" s="626"/>
      <c r="C199" s="629"/>
      <c r="D199" s="629"/>
      <c r="E199" s="629"/>
    </row>
    <row r="200" spans="1:5" s="630" customFormat="1" x14ac:dyDescent="0.2">
      <c r="A200" s="626"/>
      <c r="B200" s="626"/>
      <c r="C200" s="629"/>
      <c r="D200" s="629"/>
      <c r="E200" s="629"/>
    </row>
    <row r="201" spans="1:5" s="630" customFormat="1" x14ac:dyDescent="0.2">
      <c r="A201" s="626"/>
      <c r="B201" s="626"/>
      <c r="C201" s="629"/>
      <c r="D201" s="629"/>
      <c r="E201" s="629"/>
    </row>
  </sheetData>
  <autoFilter ref="A6:E77" xr:uid="{D26FD645-FE3E-4FA7-9667-FB771249DA5C}"/>
  <mergeCells count="4">
    <mergeCell ref="A1:E1"/>
    <mergeCell ref="A2:E2"/>
    <mergeCell ref="A3:E3"/>
    <mergeCell ref="A4:E4"/>
  </mergeCells>
  <printOptions horizontalCentered="1"/>
  <pageMargins left="0.23622047244094491" right="0.23622047244094491" top="0.74803149606299213" bottom="0.74803149606299213" header="0.31496062992125984" footer="0.31496062992125984"/>
  <pageSetup scale="25" fitToHeight="2" orientation="landscape" r:id="rId1"/>
  <headerFooter alignWithMargins="0"/>
  <rowBreaks count="1" manualBreakCount="1">
    <brk id="59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55A6C-4A9D-44E9-BFC4-220E32B8B84B}">
  <dimension ref="A1:H146"/>
  <sheetViews>
    <sheetView zoomScale="70" zoomScaleNormal="70" workbookViewId="0">
      <selection activeCell="E18" sqref="A16:E18"/>
    </sheetView>
  </sheetViews>
  <sheetFormatPr baseColWidth="10" defaultRowHeight="12.75" x14ac:dyDescent="0.2"/>
  <cols>
    <col min="1" max="1" width="17.42578125" style="582" customWidth="1"/>
    <col min="2" max="2" width="64.7109375" style="622" customWidth="1"/>
    <col min="3" max="3" width="29" style="590" customWidth="1"/>
    <col min="4" max="6" width="25.28515625" style="590" customWidth="1"/>
    <col min="7" max="7" width="12.140625" style="590" customWidth="1"/>
    <col min="8" max="8" width="11.5703125" style="590" customWidth="1"/>
    <col min="9" max="250" width="11.42578125" style="590"/>
    <col min="251" max="251" width="17.42578125" style="590" customWidth="1"/>
    <col min="252" max="252" width="64.7109375" style="590" customWidth="1"/>
    <col min="253" max="253" width="29" style="590" customWidth="1"/>
    <col min="254" max="256" width="28.85546875" style="590" customWidth="1"/>
    <col min="257" max="262" width="25.28515625" style="590" customWidth="1"/>
    <col min="263" max="263" width="12.140625" style="590" customWidth="1"/>
    <col min="264" max="264" width="11.5703125" style="590" customWidth="1"/>
    <col min="265" max="506" width="11.42578125" style="590"/>
    <col min="507" max="507" width="17.42578125" style="590" customWidth="1"/>
    <col min="508" max="508" width="64.7109375" style="590" customWidth="1"/>
    <col min="509" max="509" width="29" style="590" customWidth="1"/>
    <col min="510" max="512" width="28.85546875" style="590" customWidth="1"/>
    <col min="513" max="518" width="25.28515625" style="590" customWidth="1"/>
    <col min="519" max="519" width="12.140625" style="590" customWidth="1"/>
    <col min="520" max="520" width="11.5703125" style="590" customWidth="1"/>
    <col min="521" max="762" width="11.42578125" style="590"/>
    <col min="763" max="763" width="17.42578125" style="590" customWidth="1"/>
    <col min="764" max="764" width="64.7109375" style="590" customWidth="1"/>
    <col min="765" max="765" width="29" style="590" customWidth="1"/>
    <col min="766" max="768" width="28.85546875" style="590" customWidth="1"/>
    <col min="769" max="774" width="25.28515625" style="590" customWidth="1"/>
    <col min="775" max="775" width="12.140625" style="590" customWidth="1"/>
    <col min="776" max="776" width="11.5703125" style="590" customWidth="1"/>
    <col min="777" max="1018" width="11.42578125" style="590"/>
    <col min="1019" max="1019" width="17.42578125" style="590" customWidth="1"/>
    <col min="1020" max="1020" width="64.7109375" style="590" customWidth="1"/>
    <col min="1021" max="1021" width="29" style="590" customWidth="1"/>
    <col min="1022" max="1024" width="28.85546875" style="590" customWidth="1"/>
    <col min="1025" max="1030" width="25.28515625" style="590" customWidth="1"/>
    <col min="1031" max="1031" width="12.140625" style="590" customWidth="1"/>
    <col min="1032" max="1032" width="11.5703125" style="590" customWidth="1"/>
    <col min="1033" max="1274" width="11.42578125" style="590"/>
    <col min="1275" max="1275" width="17.42578125" style="590" customWidth="1"/>
    <col min="1276" max="1276" width="64.7109375" style="590" customWidth="1"/>
    <col min="1277" max="1277" width="29" style="590" customWidth="1"/>
    <col min="1278" max="1280" width="28.85546875" style="590" customWidth="1"/>
    <col min="1281" max="1286" width="25.28515625" style="590" customWidth="1"/>
    <col min="1287" max="1287" width="12.140625" style="590" customWidth="1"/>
    <col min="1288" max="1288" width="11.5703125" style="590" customWidth="1"/>
    <col min="1289" max="1530" width="11.42578125" style="590"/>
    <col min="1531" max="1531" width="17.42578125" style="590" customWidth="1"/>
    <col min="1532" max="1532" width="64.7109375" style="590" customWidth="1"/>
    <col min="1533" max="1533" width="29" style="590" customWidth="1"/>
    <col min="1534" max="1536" width="28.85546875" style="590" customWidth="1"/>
    <col min="1537" max="1542" width="25.28515625" style="590" customWidth="1"/>
    <col min="1543" max="1543" width="12.140625" style="590" customWidth="1"/>
    <col min="1544" max="1544" width="11.5703125" style="590" customWidth="1"/>
    <col min="1545" max="1786" width="11.42578125" style="590"/>
    <col min="1787" max="1787" width="17.42578125" style="590" customWidth="1"/>
    <col min="1788" max="1788" width="64.7109375" style="590" customWidth="1"/>
    <col min="1789" max="1789" width="29" style="590" customWidth="1"/>
    <col min="1790" max="1792" width="28.85546875" style="590" customWidth="1"/>
    <col min="1793" max="1798" width="25.28515625" style="590" customWidth="1"/>
    <col min="1799" max="1799" width="12.140625" style="590" customWidth="1"/>
    <col min="1800" max="1800" width="11.5703125" style="590" customWidth="1"/>
    <col min="1801" max="2042" width="11.42578125" style="590"/>
    <col min="2043" max="2043" width="17.42578125" style="590" customWidth="1"/>
    <col min="2044" max="2044" width="64.7109375" style="590" customWidth="1"/>
    <col min="2045" max="2045" width="29" style="590" customWidth="1"/>
    <col min="2046" max="2048" width="28.85546875" style="590" customWidth="1"/>
    <col min="2049" max="2054" width="25.28515625" style="590" customWidth="1"/>
    <col min="2055" max="2055" width="12.140625" style="590" customWidth="1"/>
    <col min="2056" max="2056" width="11.5703125" style="590" customWidth="1"/>
    <col min="2057" max="2298" width="11.42578125" style="590"/>
    <col min="2299" max="2299" width="17.42578125" style="590" customWidth="1"/>
    <col min="2300" max="2300" width="64.7109375" style="590" customWidth="1"/>
    <col min="2301" max="2301" width="29" style="590" customWidth="1"/>
    <col min="2302" max="2304" width="28.85546875" style="590" customWidth="1"/>
    <col min="2305" max="2310" width="25.28515625" style="590" customWidth="1"/>
    <col min="2311" max="2311" width="12.140625" style="590" customWidth="1"/>
    <col min="2312" max="2312" width="11.5703125" style="590" customWidth="1"/>
    <col min="2313" max="2554" width="11.42578125" style="590"/>
    <col min="2555" max="2555" width="17.42578125" style="590" customWidth="1"/>
    <col min="2556" max="2556" width="64.7109375" style="590" customWidth="1"/>
    <col min="2557" max="2557" width="29" style="590" customWidth="1"/>
    <col min="2558" max="2560" width="28.85546875" style="590" customWidth="1"/>
    <col min="2561" max="2566" width="25.28515625" style="590" customWidth="1"/>
    <col min="2567" max="2567" width="12.140625" style="590" customWidth="1"/>
    <col min="2568" max="2568" width="11.5703125" style="590" customWidth="1"/>
    <col min="2569" max="2810" width="11.42578125" style="590"/>
    <col min="2811" max="2811" width="17.42578125" style="590" customWidth="1"/>
    <col min="2812" max="2812" width="64.7109375" style="590" customWidth="1"/>
    <col min="2813" max="2813" width="29" style="590" customWidth="1"/>
    <col min="2814" max="2816" width="28.85546875" style="590" customWidth="1"/>
    <col min="2817" max="2822" width="25.28515625" style="590" customWidth="1"/>
    <col min="2823" max="2823" width="12.140625" style="590" customWidth="1"/>
    <col min="2824" max="2824" width="11.5703125" style="590" customWidth="1"/>
    <col min="2825" max="3066" width="11.42578125" style="590"/>
    <col min="3067" max="3067" width="17.42578125" style="590" customWidth="1"/>
    <col min="3068" max="3068" width="64.7109375" style="590" customWidth="1"/>
    <col min="3069" max="3069" width="29" style="590" customWidth="1"/>
    <col min="3070" max="3072" width="28.85546875" style="590" customWidth="1"/>
    <col min="3073" max="3078" width="25.28515625" style="590" customWidth="1"/>
    <col min="3079" max="3079" width="12.140625" style="590" customWidth="1"/>
    <col min="3080" max="3080" width="11.5703125" style="590" customWidth="1"/>
    <col min="3081" max="3322" width="11.42578125" style="590"/>
    <col min="3323" max="3323" width="17.42578125" style="590" customWidth="1"/>
    <col min="3324" max="3324" width="64.7109375" style="590" customWidth="1"/>
    <col min="3325" max="3325" width="29" style="590" customWidth="1"/>
    <col min="3326" max="3328" width="28.85546875" style="590" customWidth="1"/>
    <col min="3329" max="3334" width="25.28515625" style="590" customWidth="1"/>
    <col min="3335" max="3335" width="12.140625" style="590" customWidth="1"/>
    <col min="3336" max="3336" width="11.5703125" style="590" customWidth="1"/>
    <col min="3337" max="3578" width="11.42578125" style="590"/>
    <col min="3579" max="3579" width="17.42578125" style="590" customWidth="1"/>
    <col min="3580" max="3580" width="64.7109375" style="590" customWidth="1"/>
    <col min="3581" max="3581" width="29" style="590" customWidth="1"/>
    <col min="3582" max="3584" width="28.85546875" style="590" customWidth="1"/>
    <col min="3585" max="3590" width="25.28515625" style="590" customWidth="1"/>
    <col min="3591" max="3591" width="12.140625" style="590" customWidth="1"/>
    <col min="3592" max="3592" width="11.5703125" style="590" customWidth="1"/>
    <col min="3593" max="3834" width="11.42578125" style="590"/>
    <col min="3835" max="3835" width="17.42578125" style="590" customWidth="1"/>
    <col min="3836" max="3836" width="64.7109375" style="590" customWidth="1"/>
    <col min="3837" max="3837" width="29" style="590" customWidth="1"/>
    <col min="3838" max="3840" width="28.85546875" style="590" customWidth="1"/>
    <col min="3841" max="3846" width="25.28515625" style="590" customWidth="1"/>
    <col min="3847" max="3847" width="12.140625" style="590" customWidth="1"/>
    <col min="3848" max="3848" width="11.5703125" style="590" customWidth="1"/>
    <col min="3849" max="4090" width="11.42578125" style="590"/>
    <col min="4091" max="4091" width="17.42578125" style="590" customWidth="1"/>
    <col min="4092" max="4092" width="64.7109375" style="590" customWidth="1"/>
    <col min="4093" max="4093" width="29" style="590" customWidth="1"/>
    <col min="4094" max="4096" width="28.85546875" style="590" customWidth="1"/>
    <col min="4097" max="4102" width="25.28515625" style="590" customWidth="1"/>
    <col min="4103" max="4103" width="12.140625" style="590" customWidth="1"/>
    <col min="4104" max="4104" width="11.5703125" style="590" customWidth="1"/>
    <col min="4105" max="4346" width="11.42578125" style="590"/>
    <col min="4347" max="4347" width="17.42578125" style="590" customWidth="1"/>
    <col min="4348" max="4348" width="64.7109375" style="590" customWidth="1"/>
    <col min="4349" max="4349" width="29" style="590" customWidth="1"/>
    <col min="4350" max="4352" width="28.85546875" style="590" customWidth="1"/>
    <col min="4353" max="4358" width="25.28515625" style="590" customWidth="1"/>
    <col min="4359" max="4359" width="12.140625" style="590" customWidth="1"/>
    <col min="4360" max="4360" width="11.5703125" style="590" customWidth="1"/>
    <col min="4361" max="4602" width="11.42578125" style="590"/>
    <col min="4603" max="4603" width="17.42578125" style="590" customWidth="1"/>
    <col min="4604" max="4604" width="64.7109375" style="590" customWidth="1"/>
    <col min="4605" max="4605" width="29" style="590" customWidth="1"/>
    <col min="4606" max="4608" width="28.85546875" style="590" customWidth="1"/>
    <col min="4609" max="4614" width="25.28515625" style="590" customWidth="1"/>
    <col min="4615" max="4615" width="12.140625" style="590" customWidth="1"/>
    <col min="4616" max="4616" width="11.5703125" style="590" customWidth="1"/>
    <col min="4617" max="4858" width="11.42578125" style="590"/>
    <col min="4859" max="4859" width="17.42578125" style="590" customWidth="1"/>
    <col min="4860" max="4860" width="64.7109375" style="590" customWidth="1"/>
    <col min="4861" max="4861" width="29" style="590" customWidth="1"/>
    <col min="4862" max="4864" width="28.85546875" style="590" customWidth="1"/>
    <col min="4865" max="4870" width="25.28515625" style="590" customWidth="1"/>
    <col min="4871" max="4871" width="12.140625" style="590" customWidth="1"/>
    <col min="4872" max="4872" width="11.5703125" style="590" customWidth="1"/>
    <col min="4873" max="5114" width="11.42578125" style="590"/>
    <col min="5115" max="5115" width="17.42578125" style="590" customWidth="1"/>
    <col min="5116" max="5116" width="64.7109375" style="590" customWidth="1"/>
    <col min="5117" max="5117" width="29" style="590" customWidth="1"/>
    <col min="5118" max="5120" width="28.85546875" style="590" customWidth="1"/>
    <col min="5121" max="5126" width="25.28515625" style="590" customWidth="1"/>
    <col min="5127" max="5127" width="12.140625" style="590" customWidth="1"/>
    <col min="5128" max="5128" width="11.5703125" style="590" customWidth="1"/>
    <col min="5129" max="5370" width="11.42578125" style="590"/>
    <col min="5371" max="5371" width="17.42578125" style="590" customWidth="1"/>
    <col min="5372" max="5372" width="64.7109375" style="590" customWidth="1"/>
    <col min="5373" max="5373" width="29" style="590" customWidth="1"/>
    <col min="5374" max="5376" width="28.85546875" style="590" customWidth="1"/>
    <col min="5377" max="5382" width="25.28515625" style="590" customWidth="1"/>
    <col min="5383" max="5383" width="12.140625" style="590" customWidth="1"/>
    <col min="5384" max="5384" width="11.5703125" style="590" customWidth="1"/>
    <col min="5385" max="5626" width="11.42578125" style="590"/>
    <col min="5627" max="5627" width="17.42578125" style="590" customWidth="1"/>
    <col min="5628" max="5628" width="64.7109375" style="590" customWidth="1"/>
    <col min="5629" max="5629" width="29" style="590" customWidth="1"/>
    <col min="5630" max="5632" width="28.85546875" style="590" customWidth="1"/>
    <col min="5633" max="5638" width="25.28515625" style="590" customWidth="1"/>
    <col min="5639" max="5639" width="12.140625" style="590" customWidth="1"/>
    <col min="5640" max="5640" width="11.5703125" style="590" customWidth="1"/>
    <col min="5641" max="5882" width="11.42578125" style="590"/>
    <col min="5883" max="5883" width="17.42578125" style="590" customWidth="1"/>
    <col min="5884" max="5884" width="64.7109375" style="590" customWidth="1"/>
    <col min="5885" max="5885" width="29" style="590" customWidth="1"/>
    <col min="5886" max="5888" width="28.85546875" style="590" customWidth="1"/>
    <col min="5889" max="5894" width="25.28515625" style="590" customWidth="1"/>
    <col min="5895" max="5895" width="12.140625" style="590" customWidth="1"/>
    <col min="5896" max="5896" width="11.5703125" style="590" customWidth="1"/>
    <col min="5897" max="6138" width="11.42578125" style="590"/>
    <col min="6139" max="6139" width="17.42578125" style="590" customWidth="1"/>
    <col min="6140" max="6140" width="64.7109375" style="590" customWidth="1"/>
    <col min="6141" max="6141" width="29" style="590" customWidth="1"/>
    <col min="6142" max="6144" width="28.85546875" style="590" customWidth="1"/>
    <col min="6145" max="6150" width="25.28515625" style="590" customWidth="1"/>
    <col min="6151" max="6151" width="12.140625" style="590" customWidth="1"/>
    <col min="6152" max="6152" width="11.5703125" style="590" customWidth="1"/>
    <col min="6153" max="6394" width="11.42578125" style="590"/>
    <col min="6395" max="6395" width="17.42578125" style="590" customWidth="1"/>
    <col min="6396" max="6396" width="64.7109375" style="590" customWidth="1"/>
    <col min="6397" max="6397" width="29" style="590" customWidth="1"/>
    <col min="6398" max="6400" width="28.85546875" style="590" customWidth="1"/>
    <col min="6401" max="6406" width="25.28515625" style="590" customWidth="1"/>
    <col min="6407" max="6407" width="12.140625" style="590" customWidth="1"/>
    <col min="6408" max="6408" width="11.5703125" style="590" customWidth="1"/>
    <col min="6409" max="6650" width="11.42578125" style="590"/>
    <col min="6651" max="6651" width="17.42578125" style="590" customWidth="1"/>
    <col min="6652" max="6652" width="64.7109375" style="590" customWidth="1"/>
    <col min="6653" max="6653" width="29" style="590" customWidth="1"/>
    <col min="6654" max="6656" width="28.85546875" style="590" customWidth="1"/>
    <col min="6657" max="6662" width="25.28515625" style="590" customWidth="1"/>
    <col min="6663" max="6663" width="12.140625" style="590" customWidth="1"/>
    <col min="6664" max="6664" width="11.5703125" style="590" customWidth="1"/>
    <col min="6665" max="6906" width="11.42578125" style="590"/>
    <col min="6907" max="6907" width="17.42578125" style="590" customWidth="1"/>
    <col min="6908" max="6908" width="64.7109375" style="590" customWidth="1"/>
    <col min="6909" max="6909" width="29" style="590" customWidth="1"/>
    <col min="6910" max="6912" width="28.85546875" style="590" customWidth="1"/>
    <col min="6913" max="6918" width="25.28515625" style="590" customWidth="1"/>
    <col min="6919" max="6919" width="12.140625" style="590" customWidth="1"/>
    <col min="6920" max="6920" width="11.5703125" style="590" customWidth="1"/>
    <col min="6921" max="7162" width="11.42578125" style="590"/>
    <col min="7163" max="7163" width="17.42578125" style="590" customWidth="1"/>
    <col min="7164" max="7164" width="64.7109375" style="590" customWidth="1"/>
    <col min="7165" max="7165" width="29" style="590" customWidth="1"/>
    <col min="7166" max="7168" width="28.85546875" style="590" customWidth="1"/>
    <col min="7169" max="7174" width="25.28515625" style="590" customWidth="1"/>
    <col min="7175" max="7175" width="12.140625" style="590" customWidth="1"/>
    <col min="7176" max="7176" width="11.5703125" style="590" customWidth="1"/>
    <col min="7177" max="7418" width="11.42578125" style="590"/>
    <col min="7419" max="7419" width="17.42578125" style="590" customWidth="1"/>
    <col min="7420" max="7420" width="64.7109375" style="590" customWidth="1"/>
    <col min="7421" max="7421" width="29" style="590" customWidth="1"/>
    <col min="7422" max="7424" width="28.85546875" style="590" customWidth="1"/>
    <col min="7425" max="7430" width="25.28515625" style="590" customWidth="1"/>
    <col min="7431" max="7431" width="12.140625" style="590" customWidth="1"/>
    <col min="7432" max="7432" width="11.5703125" style="590" customWidth="1"/>
    <col min="7433" max="7674" width="11.42578125" style="590"/>
    <col min="7675" max="7675" width="17.42578125" style="590" customWidth="1"/>
    <col min="7676" max="7676" width="64.7109375" style="590" customWidth="1"/>
    <col min="7677" max="7677" width="29" style="590" customWidth="1"/>
    <col min="7678" max="7680" width="28.85546875" style="590" customWidth="1"/>
    <col min="7681" max="7686" width="25.28515625" style="590" customWidth="1"/>
    <col min="7687" max="7687" width="12.140625" style="590" customWidth="1"/>
    <col min="7688" max="7688" width="11.5703125" style="590" customWidth="1"/>
    <col min="7689" max="7930" width="11.42578125" style="590"/>
    <col min="7931" max="7931" width="17.42578125" style="590" customWidth="1"/>
    <col min="7932" max="7932" width="64.7109375" style="590" customWidth="1"/>
    <col min="7933" max="7933" width="29" style="590" customWidth="1"/>
    <col min="7934" max="7936" width="28.85546875" style="590" customWidth="1"/>
    <col min="7937" max="7942" width="25.28515625" style="590" customWidth="1"/>
    <col min="7943" max="7943" width="12.140625" style="590" customWidth="1"/>
    <col min="7944" max="7944" width="11.5703125" style="590" customWidth="1"/>
    <col min="7945" max="8186" width="11.42578125" style="590"/>
    <col min="8187" max="8187" width="17.42578125" style="590" customWidth="1"/>
    <col min="8188" max="8188" width="64.7109375" style="590" customWidth="1"/>
    <col min="8189" max="8189" width="29" style="590" customWidth="1"/>
    <col min="8190" max="8192" width="28.85546875" style="590" customWidth="1"/>
    <col min="8193" max="8198" width="25.28515625" style="590" customWidth="1"/>
    <col min="8199" max="8199" width="12.140625" style="590" customWidth="1"/>
    <col min="8200" max="8200" width="11.5703125" style="590" customWidth="1"/>
    <col min="8201" max="8442" width="11.42578125" style="590"/>
    <col min="8443" max="8443" width="17.42578125" style="590" customWidth="1"/>
    <col min="8444" max="8444" width="64.7109375" style="590" customWidth="1"/>
    <col min="8445" max="8445" width="29" style="590" customWidth="1"/>
    <col min="8446" max="8448" width="28.85546875" style="590" customWidth="1"/>
    <col min="8449" max="8454" width="25.28515625" style="590" customWidth="1"/>
    <col min="8455" max="8455" width="12.140625" style="590" customWidth="1"/>
    <col min="8456" max="8456" width="11.5703125" style="590" customWidth="1"/>
    <col min="8457" max="8698" width="11.42578125" style="590"/>
    <col min="8699" max="8699" width="17.42578125" style="590" customWidth="1"/>
    <col min="8700" max="8700" width="64.7109375" style="590" customWidth="1"/>
    <col min="8701" max="8701" width="29" style="590" customWidth="1"/>
    <col min="8702" max="8704" width="28.85546875" style="590" customWidth="1"/>
    <col min="8705" max="8710" width="25.28515625" style="590" customWidth="1"/>
    <col min="8711" max="8711" width="12.140625" style="590" customWidth="1"/>
    <col min="8712" max="8712" width="11.5703125" style="590" customWidth="1"/>
    <col min="8713" max="8954" width="11.42578125" style="590"/>
    <col min="8955" max="8955" width="17.42578125" style="590" customWidth="1"/>
    <col min="8956" max="8956" width="64.7109375" style="590" customWidth="1"/>
    <col min="8957" max="8957" width="29" style="590" customWidth="1"/>
    <col min="8958" max="8960" width="28.85546875" style="590" customWidth="1"/>
    <col min="8961" max="8966" width="25.28515625" style="590" customWidth="1"/>
    <col min="8967" max="8967" width="12.140625" style="590" customWidth="1"/>
    <col min="8968" max="8968" width="11.5703125" style="590" customWidth="1"/>
    <col min="8969" max="9210" width="11.42578125" style="590"/>
    <col min="9211" max="9211" width="17.42578125" style="590" customWidth="1"/>
    <col min="9212" max="9212" width="64.7109375" style="590" customWidth="1"/>
    <col min="9213" max="9213" width="29" style="590" customWidth="1"/>
    <col min="9214" max="9216" width="28.85546875" style="590" customWidth="1"/>
    <col min="9217" max="9222" width="25.28515625" style="590" customWidth="1"/>
    <col min="9223" max="9223" width="12.140625" style="590" customWidth="1"/>
    <col min="9224" max="9224" width="11.5703125" style="590" customWidth="1"/>
    <col min="9225" max="9466" width="11.42578125" style="590"/>
    <col min="9467" max="9467" width="17.42578125" style="590" customWidth="1"/>
    <col min="9468" max="9468" width="64.7109375" style="590" customWidth="1"/>
    <col min="9469" max="9469" width="29" style="590" customWidth="1"/>
    <col min="9470" max="9472" width="28.85546875" style="590" customWidth="1"/>
    <col min="9473" max="9478" width="25.28515625" style="590" customWidth="1"/>
    <col min="9479" max="9479" width="12.140625" style="590" customWidth="1"/>
    <col min="9480" max="9480" width="11.5703125" style="590" customWidth="1"/>
    <col min="9481" max="9722" width="11.42578125" style="590"/>
    <col min="9723" max="9723" width="17.42578125" style="590" customWidth="1"/>
    <col min="9724" max="9724" width="64.7109375" style="590" customWidth="1"/>
    <col min="9725" max="9725" width="29" style="590" customWidth="1"/>
    <col min="9726" max="9728" width="28.85546875" style="590" customWidth="1"/>
    <col min="9729" max="9734" width="25.28515625" style="590" customWidth="1"/>
    <col min="9735" max="9735" width="12.140625" style="590" customWidth="1"/>
    <col min="9736" max="9736" width="11.5703125" style="590" customWidth="1"/>
    <col min="9737" max="9978" width="11.42578125" style="590"/>
    <col min="9979" max="9979" width="17.42578125" style="590" customWidth="1"/>
    <col min="9980" max="9980" width="64.7109375" style="590" customWidth="1"/>
    <col min="9981" max="9981" width="29" style="590" customWidth="1"/>
    <col min="9982" max="9984" width="28.85546875" style="590" customWidth="1"/>
    <col min="9985" max="9990" width="25.28515625" style="590" customWidth="1"/>
    <col min="9991" max="9991" width="12.140625" style="590" customWidth="1"/>
    <col min="9992" max="9992" width="11.5703125" style="590" customWidth="1"/>
    <col min="9993" max="10234" width="11.42578125" style="590"/>
    <col min="10235" max="10235" width="17.42578125" style="590" customWidth="1"/>
    <col min="10236" max="10236" width="64.7109375" style="590" customWidth="1"/>
    <col min="10237" max="10237" width="29" style="590" customWidth="1"/>
    <col min="10238" max="10240" width="28.85546875" style="590" customWidth="1"/>
    <col min="10241" max="10246" width="25.28515625" style="590" customWidth="1"/>
    <col min="10247" max="10247" width="12.140625" style="590" customWidth="1"/>
    <col min="10248" max="10248" width="11.5703125" style="590" customWidth="1"/>
    <col min="10249" max="10490" width="11.42578125" style="590"/>
    <col min="10491" max="10491" width="17.42578125" style="590" customWidth="1"/>
    <col min="10492" max="10492" width="64.7109375" style="590" customWidth="1"/>
    <col min="10493" max="10493" width="29" style="590" customWidth="1"/>
    <col min="10494" max="10496" width="28.85546875" style="590" customWidth="1"/>
    <col min="10497" max="10502" width="25.28515625" style="590" customWidth="1"/>
    <col min="10503" max="10503" width="12.140625" style="590" customWidth="1"/>
    <col min="10504" max="10504" width="11.5703125" style="590" customWidth="1"/>
    <col min="10505" max="10746" width="11.42578125" style="590"/>
    <col min="10747" max="10747" width="17.42578125" style="590" customWidth="1"/>
    <col min="10748" max="10748" width="64.7109375" style="590" customWidth="1"/>
    <col min="10749" max="10749" width="29" style="590" customWidth="1"/>
    <col min="10750" max="10752" width="28.85546875" style="590" customWidth="1"/>
    <col min="10753" max="10758" width="25.28515625" style="590" customWidth="1"/>
    <col min="10759" max="10759" width="12.140625" style="590" customWidth="1"/>
    <col min="10760" max="10760" width="11.5703125" style="590" customWidth="1"/>
    <col min="10761" max="11002" width="11.42578125" style="590"/>
    <col min="11003" max="11003" width="17.42578125" style="590" customWidth="1"/>
    <col min="11004" max="11004" width="64.7109375" style="590" customWidth="1"/>
    <col min="11005" max="11005" width="29" style="590" customWidth="1"/>
    <col min="11006" max="11008" width="28.85546875" style="590" customWidth="1"/>
    <col min="11009" max="11014" width="25.28515625" style="590" customWidth="1"/>
    <col min="11015" max="11015" width="12.140625" style="590" customWidth="1"/>
    <col min="11016" max="11016" width="11.5703125" style="590" customWidth="1"/>
    <col min="11017" max="11258" width="11.42578125" style="590"/>
    <col min="11259" max="11259" width="17.42578125" style="590" customWidth="1"/>
    <col min="11260" max="11260" width="64.7109375" style="590" customWidth="1"/>
    <col min="11261" max="11261" width="29" style="590" customWidth="1"/>
    <col min="11262" max="11264" width="28.85546875" style="590" customWidth="1"/>
    <col min="11265" max="11270" width="25.28515625" style="590" customWidth="1"/>
    <col min="11271" max="11271" width="12.140625" style="590" customWidth="1"/>
    <col min="11272" max="11272" width="11.5703125" style="590" customWidth="1"/>
    <col min="11273" max="11514" width="11.42578125" style="590"/>
    <col min="11515" max="11515" width="17.42578125" style="590" customWidth="1"/>
    <col min="11516" max="11516" width="64.7109375" style="590" customWidth="1"/>
    <col min="11517" max="11517" width="29" style="590" customWidth="1"/>
    <col min="11518" max="11520" width="28.85546875" style="590" customWidth="1"/>
    <col min="11521" max="11526" width="25.28515625" style="590" customWidth="1"/>
    <col min="11527" max="11527" width="12.140625" style="590" customWidth="1"/>
    <col min="11528" max="11528" width="11.5703125" style="590" customWidth="1"/>
    <col min="11529" max="11770" width="11.42578125" style="590"/>
    <col min="11771" max="11771" width="17.42578125" style="590" customWidth="1"/>
    <col min="11772" max="11772" width="64.7109375" style="590" customWidth="1"/>
    <col min="11773" max="11773" width="29" style="590" customWidth="1"/>
    <col min="11774" max="11776" width="28.85546875" style="590" customWidth="1"/>
    <col min="11777" max="11782" width="25.28515625" style="590" customWidth="1"/>
    <col min="11783" max="11783" width="12.140625" style="590" customWidth="1"/>
    <col min="11784" max="11784" width="11.5703125" style="590" customWidth="1"/>
    <col min="11785" max="12026" width="11.42578125" style="590"/>
    <col min="12027" max="12027" width="17.42578125" style="590" customWidth="1"/>
    <col min="12028" max="12028" width="64.7109375" style="590" customWidth="1"/>
    <col min="12029" max="12029" width="29" style="590" customWidth="1"/>
    <col min="12030" max="12032" width="28.85546875" style="590" customWidth="1"/>
    <col min="12033" max="12038" width="25.28515625" style="590" customWidth="1"/>
    <col min="12039" max="12039" width="12.140625" style="590" customWidth="1"/>
    <col min="12040" max="12040" width="11.5703125" style="590" customWidth="1"/>
    <col min="12041" max="12282" width="11.42578125" style="590"/>
    <col min="12283" max="12283" width="17.42578125" style="590" customWidth="1"/>
    <col min="12284" max="12284" width="64.7109375" style="590" customWidth="1"/>
    <col min="12285" max="12285" width="29" style="590" customWidth="1"/>
    <col min="12286" max="12288" width="28.85546875" style="590" customWidth="1"/>
    <col min="12289" max="12294" width="25.28515625" style="590" customWidth="1"/>
    <col min="12295" max="12295" width="12.140625" style="590" customWidth="1"/>
    <col min="12296" max="12296" width="11.5703125" style="590" customWidth="1"/>
    <col min="12297" max="12538" width="11.42578125" style="590"/>
    <col min="12539" max="12539" width="17.42578125" style="590" customWidth="1"/>
    <col min="12540" max="12540" width="64.7109375" style="590" customWidth="1"/>
    <col min="12541" max="12541" width="29" style="590" customWidth="1"/>
    <col min="12542" max="12544" width="28.85546875" style="590" customWidth="1"/>
    <col min="12545" max="12550" width="25.28515625" style="590" customWidth="1"/>
    <col min="12551" max="12551" width="12.140625" style="590" customWidth="1"/>
    <col min="12552" max="12552" width="11.5703125" style="590" customWidth="1"/>
    <col min="12553" max="12794" width="11.42578125" style="590"/>
    <col min="12795" max="12795" width="17.42578125" style="590" customWidth="1"/>
    <col min="12796" max="12796" width="64.7109375" style="590" customWidth="1"/>
    <col min="12797" max="12797" width="29" style="590" customWidth="1"/>
    <col min="12798" max="12800" width="28.85546875" style="590" customWidth="1"/>
    <col min="12801" max="12806" width="25.28515625" style="590" customWidth="1"/>
    <col min="12807" max="12807" width="12.140625" style="590" customWidth="1"/>
    <col min="12808" max="12808" width="11.5703125" style="590" customWidth="1"/>
    <col min="12809" max="13050" width="11.42578125" style="590"/>
    <col min="13051" max="13051" width="17.42578125" style="590" customWidth="1"/>
    <col min="13052" max="13052" width="64.7109375" style="590" customWidth="1"/>
    <col min="13053" max="13053" width="29" style="590" customWidth="1"/>
    <col min="13054" max="13056" width="28.85546875" style="590" customWidth="1"/>
    <col min="13057" max="13062" width="25.28515625" style="590" customWidth="1"/>
    <col min="13063" max="13063" width="12.140625" style="590" customWidth="1"/>
    <col min="13064" max="13064" width="11.5703125" style="590" customWidth="1"/>
    <col min="13065" max="13306" width="11.42578125" style="590"/>
    <col min="13307" max="13307" width="17.42578125" style="590" customWidth="1"/>
    <col min="13308" max="13308" width="64.7109375" style="590" customWidth="1"/>
    <col min="13309" max="13309" width="29" style="590" customWidth="1"/>
    <col min="13310" max="13312" width="28.85546875" style="590" customWidth="1"/>
    <col min="13313" max="13318" width="25.28515625" style="590" customWidth="1"/>
    <col min="13319" max="13319" width="12.140625" style="590" customWidth="1"/>
    <col min="13320" max="13320" width="11.5703125" style="590" customWidth="1"/>
    <col min="13321" max="13562" width="11.42578125" style="590"/>
    <col min="13563" max="13563" width="17.42578125" style="590" customWidth="1"/>
    <col min="13564" max="13564" width="64.7109375" style="590" customWidth="1"/>
    <col min="13565" max="13565" width="29" style="590" customWidth="1"/>
    <col min="13566" max="13568" width="28.85546875" style="590" customWidth="1"/>
    <col min="13569" max="13574" width="25.28515625" style="590" customWidth="1"/>
    <col min="13575" max="13575" width="12.140625" style="590" customWidth="1"/>
    <col min="13576" max="13576" width="11.5703125" style="590" customWidth="1"/>
    <col min="13577" max="13818" width="11.42578125" style="590"/>
    <col min="13819" max="13819" width="17.42578125" style="590" customWidth="1"/>
    <col min="13820" max="13820" width="64.7109375" style="590" customWidth="1"/>
    <col min="13821" max="13821" width="29" style="590" customWidth="1"/>
    <col min="13822" max="13824" width="28.85546875" style="590" customWidth="1"/>
    <col min="13825" max="13830" width="25.28515625" style="590" customWidth="1"/>
    <col min="13831" max="13831" width="12.140625" style="590" customWidth="1"/>
    <col min="13832" max="13832" width="11.5703125" style="590" customWidth="1"/>
    <col min="13833" max="14074" width="11.42578125" style="590"/>
    <col min="14075" max="14075" width="17.42578125" style="590" customWidth="1"/>
    <col min="14076" max="14076" width="64.7109375" style="590" customWidth="1"/>
    <col min="14077" max="14077" width="29" style="590" customWidth="1"/>
    <col min="14078" max="14080" width="28.85546875" style="590" customWidth="1"/>
    <col min="14081" max="14086" width="25.28515625" style="590" customWidth="1"/>
    <col min="14087" max="14087" width="12.140625" style="590" customWidth="1"/>
    <col min="14088" max="14088" width="11.5703125" style="590" customWidth="1"/>
    <col min="14089" max="14330" width="11.42578125" style="590"/>
    <col min="14331" max="14331" width="17.42578125" style="590" customWidth="1"/>
    <col min="14332" max="14332" width="64.7109375" style="590" customWidth="1"/>
    <col min="14333" max="14333" width="29" style="590" customWidth="1"/>
    <col min="14334" max="14336" width="28.85546875" style="590" customWidth="1"/>
    <col min="14337" max="14342" width="25.28515625" style="590" customWidth="1"/>
    <col min="14343" max="14343" width="12.140625" style="590" customWidth="1"/>
    <col min="14344" max="14344" width="11.5703125" style="590" customWidth="1"/>
    <col min="14345" max="14586" width="11.42578125" style="590"/>
    <col min="14587" max="14587" width="17.42578125" style="590" customWidth="1"/>
    <col min="14588" max="14588" width="64.7109375" style="590" customWidth="1"/>
    <col min="14589" max="14589" width="29" style="590" customWidth="1"/>
    <col min="14590" max="14592" width="28.85546875" style="590" customWidth="1"/>
    <col min="14593" max="14598" width="25.28515625" style="590" customWidth="1"/>
    <col min="14599" max="14599" width="12.140625" style="590" customWidth="1"/>
    <col min="14600" max="14600" width="11.5703125" style="590" customWidth="1"/>
    <col min="14601" max="14842" width="11.42578125" style="590"/>
    <col min="14843" max="14843" width="17.42578125" style="590" customWidth="1"/>
    <col min="14844" max="14844" width="64.7109375" style="590" customWidth="1"/>
    <col min="14845" max="14845" width="29" style="590" customWidth="1"/>
    <col min="14846" max="14848" width="28.85546875" style="590" customWidth="1"/>
    <col min="14849" max="14854" width="25.28515625" style="590" customWidth="1"/>
    <col min="14855" max="14855" width="12.140625" style="590" customWidth="1"/>
    <col min="14856" max="14856" width="11.5703125" style="590" customWidth="1"/>
    <col min="14857" max="15098" width="11.42578125" style="590"/>
    <col min="15099" max="15099" width="17.42578125" style="590" customWidth="1"/>
    <col min="15100" max="15100" width="64.7109375" style="590" customWidth="1"/>
    <col min="15101" max="15101" width="29" style="590" customWidth="1"/>
    <col min="15102" max="15104" width="28.85546875" style="590" customWidth="1"/>
    <col min="15105" max="15110" width="25.28515625" style="590" customWidth="1"/>
    <col min="15111" max="15111" width="12.140625" style="590" customWidth="1"/>
    <col min="15112" max="15112" width="11.5703125" style="590" customWidth="1"/>
    <col min="15113" max="15354" width="11.42578125" style="590"/>
    <col min="15355" max="15355" width="17.42578125" style="590" customWidth="1"/>
    <col min="15356" max="15356" width="64.7109375" style="590" customWidth="1"/>
    <col min="15357" max="15357" width="29" style="590" customWidth="1"/>
    <col min="15358" max="15360" width="28.85546875" style="590" customWidth="1"/>
    <col min="15361" max="15366" width="25.28515625" style="590" customWidth="1"/>
    <col min="15367" max="15367" width="12.140625" style="590" customWidth="1"/>
    <col min="15368" max="15368" width="11.5703125" style="590" customWidth="1"/>
    <col min="15369" max="15610" width="11.42578125" style="590"/>
    <col min="15611" max="15611" width="17.42578125" style="590" customWidth="1"/>
    <col min="15612" max="15612" width="64.7109375" style="590" customWidth="1"/>
    <col min="15613" max="15613" width="29" style="590" customWidth="1"/>
    <col min="15614" max="15616" width="28.85546875" style="590" customWidth="1"/>
    <col min="15617" max="15622" width="25.28515625" style="590" customWidth="1"/>
    <col min="15623" max="15623" width="12.140625" style="590" customWidth="1"/>
    <col min="15624" max="15624" width="11.5703125" style="590" customWidth="1"/>
    <col min="15625" max="15866" width="11.42578125" style="590"/>
    <col min="15867" max="15867" width="17.42578125" style="590" customWidth="1"/>
    <col min="15868" max="15868" width="64.7109375" style="590" customWidth="1"/>
    <col min="15869" max="15869" width="29" style="590" customWidth="1"/>
    <col min="15870" max="15872" width="28.85546875" style="590" customWidth="1"/>
    <col min="15873" max="15878" width="25.28515625" style="590" customWidth="1"/>
    <col min="15879" max="15879" width="12.140625" style="590" customWidth="1"/>
    <col min="15880" max="15880" width="11.5703125" style="590" customWidth="1"/>
    <col min="15881" max="16122" width="11.42578125" style="590"/>
    <col min="16123" max="16123" width="17.42578125" style="590" customWidth="1"/>
    <col min="16124" max="16124" width="64.7109375" style="590" customWidth="1"/>
    <col min="16125" max="16125" width="29" style="590" customWidth="1"/>
    <col min="16126" max="16128" width="28.85546875" style="590" customWidth="1"/>
    <col min="16129" max="16134" width="25.28515625" style="590" customWidth="1"/>
    <col min="16135" max="16135" width="12.140625" style="590" customWidth="1"/>
    <col min="16136" max="16136" width="11.5703125" style="590" customWidth="1"/>
    <col min="16137" max="16384" width="11.42578125" style="590"/>
  </cols>
  <sheetData>
    <row r="1" spans="1:8" x14ac:dyDescent="0.2">
      <c r="A1" s="1023" t="s">
        <v>861</v>
      </c>
      <c r="B1" s="1023"/>
      <c r="C1" s="1023"/>
      <c r="D1" s="1023"/>
      <c r="E1" s="1023"/>
      <c r="F1" s="1023"/>
      <c r="G1" s="1023"/>
      <c r="H1" s="1023"/>
    </row>
    <row r="2" spans="1:8" x14ac:dyDescent="0.2">
      <c r="A2" s="1023" t="s">
        <v>862</v>
      </c>
      <c r="B2" s="1023"/>
      <c r="C2" s="1023"/>
      <c r="D2" s="1023"/>
      <c r="E2" s="1023"/>
      <c r="F2" s="1023"/>
      <c r="G2" s="1023"/>
      <c r="H2" s="1023"/>
    </row>
    <row r="3" spans="1:8" x14ac:dyDescent="0.2">
      <c r="A3" s="1023" t="s">
        <v>905</v>
      </c>
      <c r="B3" s="1023"/>
      <c r="C3" s="1023"/>
      <c r="D3" s="1023"/>
      <c r="E3" s="1023"/>
      <c r="F3" s="1023"/>
      <c r="G3" s="1023"/>
      <c r="H3" s="1023"/>
    </row>
    <row r="4" spans="1:8" x14ac:dyDescent="0.2">
      <c r="A4" s="1024" t="s">
        <v>369</v>
      </c>
      <c r="B4" s="1024"/>
      <c r="C4" s="1024"/>
      <c r="D4" s="1024"/>
      <c r="E4" s="1024"/>
      <c r="F4" s="1024"/>
      <c r="G4" s="1024"/>
      <c r="H4" s="1024"/>
    </row>
    <row r="5" spans="1:8" ht="13.5" thickBot="1" x14ac:dyDescent="0.25">
      <c r="A5" s="579"/>
      <c r="B5" s="580"/>
      <c r="C5" s="580"/>
      <c r="D5" s="580"/>
      <c r="E5" s="580"/>
      <c r="F5" s="580"/>
      <c r="G5" s="580"/>
      <c r="H5" s="580"/>
    </row>
    <row r="6" spans="1:8" ht="30.75" customHeight="1" thickBot="1" x14ac:dyDescent="0.25">
      <c r="A6" s="1033" t="s">
        <v>488</v>
      </c>
      <c r="B6" s="1035" t="s">
        <v>489</v>
      </c>
      <c r="C6" s="1035" t="s">
        <v>406</v>
      </c>
      <c r="D6" s="1037" t="s">
        <v>863</v>
      </c>
      <c r="E6" s="1038"/>
      <c r="F6" s="1039"/>
      <c r="G6" s="1031" t="s">
        <v>9</v>
      </c>
      <c r="H6" s="1032"/>
    </row>
    <row r="7" spans="1:8" ht="30.75" customHeight="1" thickBot="1" x14ac:dyDescent="0.25">
      <c r="A7" s="1034"/>
      <c r="B7" s="1036"/>
      <c r="C7" s="1036"/>
      <c r="D7" s="581" t="s">
        <v>490</v>
      </c>
      <c r="E7" s="581" t="s">
        <v>491</v>
      </c>
      <c r="F7" s="581" t="s">
        <v>494</v>
      </c>
      <c r="G7" s="581" t="s">
        <v>293</v>
      </c>
      <c r="H7" s="592" t="s">
        <v>864</v>
      </c>
    </row>
    <row r="8" spans="1:8" ht="31.5" customHeight="1" thickBot="1" x14ac:dyDescent="0.25">
      <c r="B8" s="593" t="s">
        <v>25</v>
      </c>
      <c r="C8" s="594"/>
      <c r="D8" s="594"/>
      <c r="E8" s="594"/>
      <c r="F8" s="594"/>
      <c r="G8" s="594"/>
      <c r="H8" s="594"/>
    </row>
    <row r="9" spans="1:8" ht="31.5" customHeight="1" x14ac:dyDescent="0.2">
      <c r="A9" s="595">
        <v>63030481001</v>
      </c>
      <c r="B9" s="596" t="s">
        <v>906</v>
      </c>
      <c r="C9" s="597">
        <v>27400000000</v>
      </c>
      <c r="D9" s="597">
        <v>6710900778</v>
      </c>
      <c r="E9" s="597">
        <v>6710900778</v>
      </c>
      <c r="F9" s="597">
        <v>6710900778</v>
      </c>
      <c r="G9" s="598">
        <v>24.492338605839418</v>
      </c>
      <c r="H9" s="599">
        <v>24.492338605839418</v>
      </c>
    </row>
    <row r="10" spans="1:8" ht="31.5" customHeight="1" x14ac:dyDescent="0.2">
      <c r="A10" s="583">
        <v>6303048101</v>
      </c>
      <c r="B10" s="600" t="s">
        <v>497</v>
      </c>
      <c r="C10" s="585">
        <v>8601017435291</v>
      </c>
      <c r="D10" s="585">
        <v>5421166568168</v>
      </c>
      <c r="E10" s="585">
        <v>5421166568168</v>
      </c>
      <c r="F10" s="585">
        <v>5421166568168</v>
      </c>
      <c r="G10" s="601">
        <v>63.029363781130208</v>
      </c>
      <c r="H10" s="602">
        <v>63.029363781130208</v>
      </c>
    </row>
    <row r="11" spans="1:8" ht="31.5" customHeight="1" x14ac:dyDescent="0.2">
      <c r="A11" s="583">
        <v>63030481616</v>
      </c>
      <c r="B11" s="600" t="s">
        <v>907</v>
      </c>
      <c r="C11" s="585">
        <v>750000000</v>
      </c>
      <c r="D11" s="585">
        <v>0</v>
      </c>
      <c r="E11" s="585">
        <v>0</v>
      </c>
      <c r="F11" s="585">
        <v>0</v>
      </c>
      <c r="G11" s="601">
        <v>0</v>
      </c>
      <c r="H11" s="602">
        <v>0</v>
      </c>
    </row>
    <row r="12" spans="1:8" ht="31.5" customHeight="1" x14ac:dyDescent="0.2">
      <c r="A12" s="583">
        <v>63030481816</v>
      </c>
      <c r="B12" s="600" t="s">
        <v>908</v>
      </c>
      <c r="C12" s="585">
        <v>0</v>
      </c>
      <c r="D12" s="585">
        <v>0</v>
      </c>
      <c r="E12" s="585">
        <v>0</v>
      </c>
      <c r="F12" s="585">
        <v>0</v>
      </c>
      <c r="G12" s="601">
        <v>0</v>
      </c>
      <c r="H12" s="602">
        <v>0</v>
      </c>
    </row>
    <row r="13" spans="1:8" ht="31.5" customHeight="1" x14ac:dyDescent="0.2">
      <c r="A13" s="583">
        <v>63030481901</v>
      </c>
      <c r="B13" s="600" t="s">
        <v>909</v>
      </c>
      <c r="C13" s="585">
        <v>158595558099</v>
      </c>
      <c r="D13" s="585">
        <v>83452575099</v>
      </c>
      <c r="E13" s="585">
        <v>83452575099</v>
      </c>
      <c r="F13" s="585">
        <v>83452575099</v>
      </c>
      <c r="G13" s="601">
        <v>52.619743011280597</v>
      </c>
      <c r="H13" s="602">
        <v>52.619743011280597</v>
      </c>
    </row>
    <row r="14" spans="1:8" ht="31.5" customHeight="1" x14ac:dyDescent="0.2">
      <c r="A14" s="583">
        <v>6303048201</v>
      </c>
      <c r="B14" s="600" t="s">
        <v>910</v>
      </c>
      <c r="C14" s="585">
        <v>10088883996556</v>
      </c>
      <c r="D14" s="585">
        <v>5233973552014</v>
      </c>
      <c r="E14" s="585">
        <v>5233973552014</v>
      </c>
      <c r="F14" s="585">
        <v>5233973552014</v>
      </c>
      <c r="G14" s="601">
        <v>51.878617633037507</v>
      </c>
      <c r="H14" s="602">
        <v>51.878617633037507</v>
      </c>
    </row>
    <row r="15" spans="1:8" ht="31.5" customHeight="1" x14ac:dyDescent="0.2">
      <c r="A15" s="583">
        <v>6303048201001</v>
      </c>
      <c r="B15" s="600" t="s">
        <v>911</v>
      </c>
      <c r="C15" s="585">
        <v>10000383996556</v>
      </c>
      <c r="D15" s="585">
        <v>5160223378814</v>
      </c>
      <c r="E15" s="585">
        <v>5160223378814</v>
      </c>
      <c r="F15" s="585">
        <v>5160223378814</v>
      </c>
      <c r="G15" s="601">
        <v>51.600252356220643</v>
      </c>
      <c r="H15" s="602">
        <v>51.600252356220643</v>
      </c>
    </row>
    <row r="16" spans="1:8" ht="31.5" customHeight="1" x14ac:dyDescent="0.2">
      <c r="A16" s="583">
        <v>6303048201002</v>
      </c>
      <c r="B16" s="600" t="s">
        <v>912</v>
      </c>
      <c r="C16" s="585">
        <v>1500000000</v>
      </c>
      <c r="D16" s="585">
        <v>937920592</v>
      </c>
      <c r="E16" s="585">
        <v>937920592</v>
      </c>
      <c r="F16" s="585">
        <v>937920592</v>
      </c>
      <c r="G16" s="601">
        <v>62.528039466666662</v>
      </c>
      <c r="H16" s="602">
        <v>62.528039466666662</v>
      </c>
    </row>
    <row r="17" spans="1:8" ht="31.5" customHeight="1" x14ac:dyDescent="0.2">
      <c r="A17" s="583">
        <v>6303048201003</v>
      </c>
      <c r="B17" s="600" t="s">
        <v>504</v>
      </c>
      <c r="C17" s="585">
        <v>87000000000</v>
      </c>
      <c r="D17" s="585">
        <v>72812252608</v>
      </c>
      <c r="E17" s="585">
        <v>72812252608</v>
      </c>
      <c r="F17" s="585">
        <v>72812252608</v>
      </c>
      <c r="G17" s="601">
        <v>83.692244377011491</v>
      </c>
      <c r="H17" s="602">
        <v>83.692244377011491</v>
      </c>
    </row>
    <row r="18" spans="1:8" ht="31.5" customHeight="1" x14ac:dyDescent="0.2">
      <c r="A18" s="583">
        <v>63030482116</v>
      </c>
      <c r="B18" s="600" t="s">
        <v>913</v>
      </c>
      <c r="C18" s="585">
        <v>780500000000</v>
      </c>
      <c r="D18" s="585">
        <v>0</v>
      </c>
      <c r="E18" s="585">
        <v>0</v>
      </c>
      <c r="F18" s="585">
        <v>0</v>
      </c>
      <c r="G18" s="601">
        <v>0</v>
      </c>
      <c r="H18" s="602">
        <v>0</v>
      </c>
    </row>
    <row r="19" spans="1:8" ht="31.5" customHeight="1" x14ac:dyDescent="0.2">
      <c r="A19" s="583">
        <v>6303048301</v>
      </c>
      <c r="B19" s="600" t="s">
        <v>506</v>
      </c>
      <c r="C19" s="585">
        <v>569527666325</v>
      </c>
      <c r="D19" s="585">
        <v>309373241617</v>
      </c>
      <c r="E19" s="585">
        <v>309373241617</v>
      </c>
      <c r="F19" s="585">
        <v>309373241617</v>
      </c>
      <c r="G19" s="601">
        <v>54.321020717623348</v>
      </c>
      <c r="H19" s="602">
        <v>54.321020717623348</v>
      </c>
    </row>
    <row r="20" spans="1:8" ht="31.5" customHeight="1" x14ac:dyDescent="0.2">
      <c r="A20" s="583">
        <v>6303048501</v>
      </c>
      <c r="B20" s="600" t="s">
        <v>914</v>
      </c>
      <c r="C20" s="585">
        <v>8368000000</v>
      </c>
      <c r="D20" s="585">
        <v>2339774257.1400003</v>
      </c>
      <c r="E20" s="585">
        <v>2339774257.1399999</v>
      </c>
      <c r="F20" s="585">
        <v>2339774257.1399999</v>
      </c>
      <c r="G20" s="601">
        <v>27.960973436185466</v>
      </c>
      <c r="H20" s="602">
        <v>27.960973436185466</v>
      </c>
    </row>
    <row r="21" spans="1:8" ht="31.5" customHeight="1" x14ac:dyDescent="0.2">
      <c r="A21" s="583">
        <v>6303048501001</v>
      </c>
      <c r="B21" s="600" t="s">
        <v>915</v>
      </c>
      <c r="C21" s="585">
        <v>8116350000</v>
      </c>
      <c r="D21" s="585">
        <v>2339246343</v>
      </c>
      <c r="E21" s="585">
        <v>2339246343</v>
      </c>
      <c r="F21" s="585">
        <v>2339246343</v>
      </c>
      <c r="G21" s="601">
        <v>28.821407935833225</v>
      </c>
      <c r="H21" s="602">
        <v>28.821407935833225</v>
      </c>
    </row>
    <row r="22" spans="1:8" ht="31.5" customHeight="1" x14ac:dyDescent="0.2">
      <c r="A22" s="583">
        <v>6303048501002</v>
      </c>
      <c r="B22" s="600" t="s">
        <v>916</v>
      </c>
      <c r="C22" s="585">
        <v>251650000</v>
      </c>
      <c r="D22" s="585">
        <v>527914.13999998569</v>
      </c>
      <c r="E22" s="585">
        <v>527914.14</v>
      </c>
      <c r="F22" s="585">
        <v>527914.14</v>
      </c>
      <c r="G22" s="601">
        <v>0.20978110073514802</v>
      </c>
      <c r="H22" s="602">
        <v>0.20978110073514802</v>
      </c>
    </row>
    <row r="23" spans="1:8" ht="31.5" customHeight="1" x14ac:dyDescent="0.2">
      <c r="A23" s="583">
        <v>6303048616</v>
      </c>
      <c r="B23" s="600" t="s">
        <v>917</v>
      </c>
      <c r="C23" s="585">
        <v>1619455300000</v>
      </c>
      <c r="D23" s="585">
        <v>1532824348560.48</v>
      </c>
      <c r="E23" s="585">
        <v>1532824348560.48</v>
      </c>
      <c r="F23" s="585">
        <v>1532824348560.48</v>
      </c>
      <c r="G23" s="601">
        <v>94.650611755723048</v>
      </c>
      <c r="H23" s="602">
        <v>94.650611755723048</v>
      </c>
    </row>
    <row r="24" spans="1:8" ht="31.5" customHeight="1" x14ac:dyDescent="0.2">
      <c r="A24" s="583">
        <v>6303048616001</v>
      </c>
      <c r="B24" s="600" t="s">
        <v>918</v>
      </c>
      <c r="C24" s="585">
        <v>1470635300000</v>
      </c>
      <c r="D24" s="585">
        <v>1459947421027.51</v>
      </c>
      <c r="E24" s="585">
        <v>1459947421027.51</v>
      </c>
      <c r="F24" s="585">
        <v>1459947421027.51</v>
      </c>
      <c r="G24" s="601">
        <v>99.273247488858047</v>
      </c>
      <c r="H24" s="602">
        <v>99.273247488858047</v>
      </c>
    </row>
    <row r="25" spans="1:8" ht="31.5" customHeight="1" x14ac:dyDescent="0.2">
      <c r="A25" s="583">
        <v>6303048616002</v>
      </c>
      <c r="B25" s="600" t="s">
        <v>919</v>
      </c>
      <c r="C25" s="585">
        <v>36280000000</v>
      </c>
      <c r="D25" s="585">
        <v>2810299148.5600004</v>
      </c>
      <c r="E25" s="585">
        <v>2810299148.5600004</v>
      </c>
      <c r="F25" s="585">
        <v>2810299148.5600004</v>
      </c>
      <c r="G25" s="601">
        <v>7.7461387777287767</v>
      </c>
      <c r="H25" s="603">
        <v>7.7461387777287767</v>
      </c>
    </row>
    <row r="26" spans="1:8" ht="31.5" customHeight="1" x14ac:dyDescent="0.2">
      <c r="A26" s="583">
        <v>6303048616003</v>
      </c>
      <c r="B26" s="600" t="s">
        <v>920</v>
      </c>
      <c r="C26" s="585">
        <v>18000000000</v>
      </c>
      <c r="D26" s="585">
        <v>515207337.33999997</v>
      </c>
      <c r="E26" s="585">
        <v>515207337.33999997</v>
      </c>
      <c r="F26" s="585">
        <v>515207337.33999997</v>
      </c>
      <c r="G26" s="601">
        <v>2.8622629852222219</v>
      </c>
      <c r="H26" s="603">
        <v>2.8622629852222219</v>
      </c>
    </row>
    <row r="27" spans="1:8" ht="31.5" customHeight="1" x14ac:dyDescent="0.2">
      <c r="A27" s="583">
        <v>6303048616004</v>
      </c>
      <c r="B27" s="600" t="s">
        <v>514</v>
      </c>
      <c r="C27" s="585">
        <v>3000000000</v>
      </c>
      <c r="D27" s="585">
        <v>124136437.86000001</v>
      </c>
      <c r="E27" s="585">
        <v>124136437.86</v>
      </c>
      <c r="F27" s="585">
        <v>124136437.86</v>
      </c>
      <c r="G27" s="601">
        <v>4.1378812619999996</v>
      </c>
      <c r="H27" s="603">
        <v>4.1378812619999996</v>
      </c>
    </row>
    <row r="28" spans="1:8" ht="31.5" customHeight="1" x14ac:dyDescent="0.2">
      <c r="A28" s="583">
        <v>6303048616005</v>
      </c>
      <c r="B28" s="600" t="s">
        <v>921</v>
      </c>
      <c r="C28" s="585">
        <v>66820000000</v>
      </c>
      <c r="D28" s="585">
        <v>44900284609.209991</v>
      </c>
      <c r="E28" s="585">
        <v>44900284609.209991</v>
      </c>
      <c r="F28" s="585">
        <v>44900284609.209991</v>
      </c>
      <c r="G28" s="601">
        <v>67.195876398099358</v>
      </c>
      <c r="H28" s="603">
        <v>67.195876398099358</v>
      </c>
    </row>
    <row r="29" spans="1:8" ht="31.5" customHeight="1" x14ac:dyDescent="0.2">
      <c r="A29" s="583">
        <v>6303048616006</v>
      </c>
      <c r="B29" s="600" t="s">
        <v>922</v>
      </c>
      <c r="C29" s="585">
        <v>24720000000</v>
      </c>
      <c r="D29" s="585">
        <v>24527000000</v>
      </c>
      <c r="E29" s="585">
        <v>24527000000</v>
      </c>
      <c r="F29" s="585">
        <v>24527000000</v>
      </c>
      <c r="G29" s="601">
        <v>99.219255663430417</v>
      </c>
      <c r="H29" s="603">
        <v>99.219255663430417</v>
      </c>
    </row>
    <row r="30" spans="1:8" ht="31.5" customHeight="1" x14ac:dyDescent="0.2">
      <c r="A30" s="583">
        <v>6303048716</v>
      </c>
      <c r="B30" s="600" t="s">
        <v>923</v>
      </c>
      <c r="C30" s="585">
        <v>115660782424</v>
      </c>
      <c r="D30" s="585">
        <v>39580836412.100014</v>
      </c>
      <c r="E30" s="585">
        <v>39580836412.100006</v>
      </c>
      <c r="F30" s="585">
        <v>39580836412.099998</v>
      </c>
      <c r="G30" s="601">
        <v>34.221484225310626</v>
      </c>
      <c r="H30" s="603">
        <v>34.221484225310626</v>
      </c>
    </row>
    <row r="31" spans="1:8" ht="31.5" customHeight="1" x14ac:dyDescent="0.2">
      <c r="A31" s="583">
        <v>6303048716001</v>
      </c>
      <c r="B31" s="600" t="s">
        <v>567</v>
      </c>
      <c r="C31" s="585">
        <v>3005565948</v>
      </c>
      <c r="D31" s="585">
        <v>2014213893.6700001</v>
      </c>
      <c r="E31" s="585">
        <v>2014213893.6699998</v>
      </c>
      <c r="F31" s="585">
        <v>2014213893.6700001</v>
      </c>
      <c r="G31" s="601">
        <v>67.016127029597286</v>
      </c>
      <c r="H31" s="603">
        <v>67.0161270295973</v>
      </c>
    </row>
    <row r="32" spans="1:8" ht="31.5" customHeight="1" x14ac:dyDescent="0.2">
      <c r="A32" s="583">
        <v>6303048716002</v>
      </c>
      <c r="B32" s="600" t="s">
        <v>568</v>
      </c>
      <c r="C32" s="585">
        <v>40000000</v>
      </c>
      <c r="D32" s="585">
        <v>30623336.48</v>
      </c>
      <c r="E32" s="585">
        <v>30623336.479999997</v>
      </c>
      <c r="F32" s="585">
        <v>30623336.48</v>
      </c>
      <c r="G32" s="601">
        <v>76.558341199999987</v>
      </c>
      <c r="H32" s="603">
        <v>76.558341200000001</v>
      </c>
    </row>
    <row r="33" spans="1:8" ht="31.5" customHeight="1" x14ac:dyDescent="0.2">
      <c r="A33" s="583">
        <v>6303048716004</v>
      </c>
      <c r="B33" s="600" t="s">
        <v>924</v>
      </c>
      <c r="C33" s="585">
        <v>2370364787</v>
      </c>
      <c r="D33" s="585">
        <v>880097597.46000004</v>
      </c>
      <c r="E33" s="585">
        <v>880097597.46000004</v>
      </c>
      <c r="F33" s="585">
        <v>880097597.46000004</v>
      </c>
      <c r="G33" s="601">
        <v>37.129204850105637</v>
      </c>
      <c r="H33" s="603">
        <v>37.129204850105637</v>
      </c>
    </row>
    <row r="34" spans="1:8" ht="31.5" customHeight="1" x14ac:dyDescent="0.2">
      <c r="A34" s="583">
        <v>6303048716005</v>
      </c>
      <c r="B34" s="600" t="s">
        <v>925</v>
      </c>
      <c r="C34" s="585">
        <v>92505465562</v>
      </c>
      <c r="D34" s="585">
        <v>35904973192.990013</v>
      </c>
      <c r="E34" s="585">
        <v>35904973192.989998</v>
      </c>
      <c r="F34" s="585">
        <v>35904973192.989998</v>
      </c>
      <c r="G34" s="601">
        <v>38.813893833035614</v>
      </c>
      <c r="H34" s="603">
        <v>38.813893833035614</v>
      </c>
    </row>
    <row r="35" spans="1:8" ht="31.5" customHeight="1" x14ac:dyDescent="0.2">
      <c r="A35" s="583">
        <v>6303048716006</v>
      </c>
      <c r="B35" s="600" t="s">
        <v>926</v>
      </c>
      <c r="C35" s="585">
        <v>39386127</v>
      </c>
      <c r="D35" s="585">
        <v>24840901.960000001</v>
      </c>
      <c r="E35" s="585">
        <v>24840901.960000001</v>
      </c>
      <c r="F35" s="585">
        <v>24840901.960000001</v>
      </c>
      <c r="G35" s="601">
        <v>63.070181945028516</v>
      </c>
      <c r="H35" s="603">
        <v>63.070181945028516</v>
      </c>
    </row>
    <row r="36" spans="1:8" ht="31.5" customHeight="1" x14ac:dyDescent="0.2">
      <c r="A36" s="583">
        <v>6303048716008</v>
      </c>
      <c r="B36" s="600" t="s">
        <v>927</v>
      </c>
      <c r="C36" s="585">
        <v>17700000000</v>
      </c>
      <c r="D36" s="585">
        <v>726087489.53999949</v>
      </c>
      <c r="E36" s="585">
        <v>726087489.53999972</v>
      </c>
      <c r="F36" s="585">
        <v>726087489.53999996</v>
      </c>
      <c r="G36" s="601">
        <v>4.1021892064406762</v>
      </c>
      <c r="H36" s="603">
        <v>4.102189206440678</v>
      </c>
    </row>
    <row r="37" spans="1:8" ht="31.5" customHeight="1" x14ac:dyDescent="0.2">
      <c r="A37" s="583">
        <v>6303048801</v>
      </c>
      <c r="B37" s="600" t="s">
        <v>928</v>
      </c>
      <c r="C37" s="585">
        <v>10944809234</v>
      </c>
      <c r="D37" s="585">
        <v>5155744515</v>
      </c>
      <c r="E37" s="585">
        <v>5155744515</v>
      </c>
      <c r="F37" s="585">
        <v>5155744515</v>
      </c>
      <c r="G37" s="601">
        <v>47.106755401306614</v>
      </c>
      <c r="H37" s="603">
        <v>47.106755401306614</v>
      </c>
    </row>
    <row r="38" spans="1:8" ht="31.5" customHeight="1" thickBot="1" x14ac:dyDescent="0.25">
      <c r="A38" s="583">
        <v>6303048901</v>
      </c>
      <c r="B38" s="600" t="s">
        <v>492</v>
      </c>
      <c r="C38" s="585">
        <v>654904300000</v>
      </c>
      <c r="D38" s="585">
        <v>338438396418</v>
      </c>
      <c r="E38" s="585">
        <v>338438396418</v>
      </c>
      <c r="F38" s="585">
        <v>338438396418</v>
      </c>
      <c r="G38" s="601">
        <v>51.677534628799961</v>
      </c>
      <c r="H38" s="603">
        <v>51.677534628799961</v>
      </c>
    </row>
    <row r="39" spans="1:8" ht="23.25" customHeight="1" thickBot="1" x14ac:dyDescent="0.25">
      <c r="A39" s="604"/>
      <c r="B39" s="605" t="s">
        <v>97</v>
      </c>
      <c r="C39" s="587">
        <v>22636007847929</v>
      </c>
      <c r="D39" s="587">
        <v>12973015937838.721</v>
      </c>
      <c r="E39" s="587">
        <v>12973015937838.721</v>
      </c>
      <c r="F39" s="587">
        <v>12973015937838.721</v>
      </c>
      <c r="G39" s="588">
        <v>57.31141297084168</v>
      </c>
      <c r="H39" s="606">
        <v>57.31141297084168</v>
      </c>
    </row>
    <row r="40" spans="1:8" ht="31.5" customHeight="1" thickBot="1" x14ac:dyDescent="0.25">
      <c r="B40" s="593" t="s">
        <v>31</v>
      </c>
      <c r="C40" s="594"/>
      <c r="D40" s="607"/>
      <c r="E40" s="607"/>
      <c r="F40" s="607"/>
      <c r="G40" s="594"/>
      <c r="H40" s="594"/>
    </row>
    <row r="41" spans="1:8" ht="31.5" customHeight="1" x14ac:dyDescent="0.2">
      <c r="A41" s="595">
        <v>63030471216</v>
      </c>
      <c r="B41" s="609" t="s">
        <v>929</v>
      </c>
      <c r="C41" s="597">
        <v>0</v>
      </c>
      <c r="D41" s="597">
        <v>0</v>
      </c>
      <c r="E41" s="597">
        <v>0</v>
      </c>
      <c r="F41" s="597">
        <v>0</v>
      </c>
      <c r="G41" s="598">
        <v>0</v>
      </c>
      <c r="H41" s="610">
        <v>0</v>
      </c>
    </row>
    <row r="42" spans="1:8" ht="31.5" customHeight="1" x14ac:dyDescent="0.2">
      <c r="A42" s="583">
        <v>63030471316</v>
      </c>
      <c r="B42" s="584" t="s">
        <v>930</v>
      </c>
      <c r="C42" s="585">
        <v>7000000000</v>
      </c>
      <c r="D42" s="585">
        <v>0</v>
      </c>
      <c r="E42" s="585">
        <v>0</v>
      </c>
      <c r="F42" s="585">
        <v>0</v>
      </c>
      <c r="G42" s="601">
        <v>0</v>
      </c>
      <c r="H42" s="603">
        <v>0</v>
      </c>
    </row>
    <row r="43" spans="1:8" ht="31.5" customHeight="1" x14ac:dyDescent="0.2">
      <c r="A43" s="583">
        <v>63030471416</v>
      </c>
      <c r="B43" s="584" t="s">
        <v>931</v>
      </c>
      <c r="C43" s="585">
        <v>1750000000</v>
      </c>
      <c r="D43" s="585">
        <v>0</v>
      </c>
      <c r="E43" s="585">
        <v>0</v>
      </c>
      <c r="F43" s="585">
        <v>0</v>
      </c>
      <c r="G43" s="601">
        <v>0</v>
      </c>
      <c r="H43" s="603">
        <v>0</v>
      </c>
    </row>
    <row r="44" spans="1:8" ht="31.5" customHeight="1" x14ac:dyDescent="0.2">
      <c r="A44" s="583">
        <v>63030471716</v>
      </c>
      <c r="B44" s="584" t="s">
        <v>932</v>
      </c>
      <c r="C44" s="585">
        <v>7525175150</v>
      </c>
      <c r="D44" s="585">
        <v>1186378095</v>
      </c>
      <c r="E44" s="585">
        <v>1186378095</v>
      </c>
      <c r="F44" s="585">
        <v>1186378095</v>
      </c>
      <c r="G44" s="601">
        <v>15.765454907717331</v>
      </c>
      <c r="H44" s="603">
        <v>15.765454907717331</v>
      </c>
    </row>
    <row r="45" spans="1:8" ht="31.5" customHeight="1" x14ac:dyDescent="0.2">
      <c r="A45" s="583">
        <v>63030472016</v>
      </c>
      <c r="B45" s="584" t="s">
        <v>933</v>
      </c>
      <c r="C45" s="585">
        <v>82355514641</v>
      </c>
      <c r="D45" s="585">
        <v>82350255839</v>
      </c>
      <c r="E45" s="585">
        <v>82350255839</v>
      </c>
      <c r="F45" s="585">
        <v>82350255839</v>
      </c>
      <c r="G45" s="601">
        <v>99.993614511398633</v>
      </c>
      <c r="H45" s="603">
        <v>99.993614511398633</v>
      </c>
    </row>
    <row r="46" spans="1:8" ht="31.5" customHeight="1" x14ac:dyDescent="0.2">
      <c r="A46" s="583">
        <v>63030472116</v>
      </c>
      <c r="B46" s="584" t="s">
        <v>934</v>
      </c>
      <c r="C46" s="585">
        <v>132665242874</v>
      </c>
      <c r="D46" s="585">
        <v>128239324059</v>
      </c>
      <c r="E46" s="585">
        <v>128239324059</v>
      </c>
      <c r="F46" s="585">
        <v>128239324059</v>
      </c>
      <c r="G46" s="601">
        <v>96.663844486227973</v>
      </c>
      <c r="H46" s="603">
        <v>96.663844486227973</v>
      </c>
    </row>
    <row r="47" spans="1:8" ht="31.5" customHeight="1" x14ac:dyDescent="0.2">
      <c r="A47" s="583">
        <v>63030472116001</v>
      </c>
      <c r="B47" s="584" t="s">
        <v>935</v>
      </c>
      <c r="C47" s="585">
        <v>127242796842</v>
      </c>
      <c r="D47" s="585">
        <v>124735047486</v>
      </c>
      <c r="E47" s="585">
        <v>124735047486</v>
      </c>
      <c r="F47" s="585">
        <v>124735047486</v>
      </c>
      <c r="G47" s="601">
        <v>98.029162028626331</v>
      </c>
      <c r="H47" s="603">
        <v>98.029162028626331</v>
      </c>
    </row>
    <row r="48" spans="1:8" ht="31.5" customHeight="1" x14ac:dyDescent="0.2">
      <c r="A48" s="583">
        <v>63030472116002</v>
      </c>
      <c r="B48" s="584" t="s">
        <v>504</v>
      </c>
      <c r="C48" s="585">
        <v>5422446032</v>
      </c>
      <c r="D48" s="585">
        <v>3504276573</v>
      </c>
      <c r="E48" s="585">
        <v>3504276573</v>
      </c>
      <c r="F48" s="585">
        <v>3504276573</v>
      </c>
      <c r="G48" s="601">
        <v>64.625384048451139</v>
      </c>
      <c r="H48" s="603">
        <v>64.625384048451139</v>
      </c>
    </row>
    <row r="49" spans="1:8" ht="31.5" customHeight="1" x14ac:dyDescent="0.2">
      <c r="A49" s="583">
        <v>6303047216</v>
      </c>
      <c r="B49" s="584" t="s">
        <v>936</v>
      </c>
      <c r="C49" s="585">
        <v>1500000000</v>
      </c>
      <c r="D49" s="585">
        <v>0</v>
      </c>
      <c r="E49" s="585">
        <v>0</v>
      </c>
      <c r="F49" s="585">
        <v>0</v>
      </c>
      <c r="G49" s="601">
        <v>0</v>
      </c>
      <c r="H49" s="603">
        <v>0</v>
      </c>
    </row>
    <row r="50" spans="1:8" ht="31.5" customHeight="1" x14ac:dyDescent="0.2">
      <c r="A50" s="583">
        <v>63030472216</v>
      </c>
      <c r="B50" s="584" t="s">
        <v>937</v>
      </c>
      <c r="C50" s="585">
        <v>5898734792</v>
      </c>
      <c r="D50" s="585">
        <v>5898156805</v>
      </c>
      <c r="E50" s="585">
        <v>5898156805</v>
      </c>
      <c r="F50" s="585">
        <v>5898156805</v>
      </c>
      <c r="G50" s="601">
        <v>99.990201508961135</v>
      </c>
      <c r="H50" s="603">
        <v>99.990201508961135</v>
      </c>
    </row>
    <row r="51" spans="1:8" ht="31.5" customHeight="1" x14ac:dyDescent="0.2">
      <c r="A51" s="583">
        <v>63030472316</v>
      </c>
      <c r="B51" s="584" t="s">
        <v>938</v>
      </c>
      <c r="C51" s="585">
        <v>420820000</v>
      </c>
      <c r="D51" s="585">
        <v>320726426</v>
      </c>
      <c r="E51" s="585">
        <v>320726426</v>
      </c>
      <c r="F51" s="585">
        <v>320726426</v>
      </c>
      <c r="G51" s="601">
        <v>76.214634760705295</v>
      </c>
      <c r="H51" s="603">
        <v>76.214634760705295</v>
      </c>
    </row>
    <row r="52" spans="1:8" ht="31.5" customHeight="1" x14ac:dyDescent="0.2">
      <c r="A52" s="583">
        <v>63030472416</v>
      </c>
      <c r="B52" s="584" t="s">
        <v>939</v>
      </c>
      <c r="C52" s="585">
        <v>6036700000</v>
      </c>
      <c r="D52" s="585">
        <v>3552291650</v>
      </c>
      <c r="E52" s="585">
        <v>3552291650</v>
      </c>
      <c r="F52" s="585">
        <v>3552291650</v>
      </c>
      <c r="G52" s="601">
        <v>58.84492603574801</v>
      </c>
      <c r="H52" s="603">
        <v>58.84492603574801</v>
      </c>
    </row>
    <row r="53" spans="1:8" ht="31.5" customHeight="1" x14ac:dyDescent="0.2">
      <c r="A53" s="583">
        <v>63030472516</v>
      </c>
      <c r="B53" s="584" t="s">
        <v>940</v>
      </c>
      <c r="C53" s="585">
        <v>3600820000</v>
      </c>
      <c r="D53" s="585">
        <v>3127285316</v>
      </c>
      <c r="E53" s="585">
        <v>3127285316</v>
      </c>
      <c r="F53" s="585">
        <v>3127285316</v>
      </c>
      <c r="G53" s="601">
        <v>86.849254225426435</v>
      </c>
      <c r="H53" s="603">
        <v>86.849254225426435</v>
      </c>
    </row>
    <row r="54" spans="1:8" ht="31.5" customHeight="1" x14ac:dyDescent="0.2">
      <c r="A54" s="583">
        <v>63030472716</v>
      </c>
      <c r="B54" s="584" t="s">
        <v>941</v>
      </c>
      <c r="C54" s="585">
        <v>74649400219</v>
      </c>
      <c r="D54" s="585">
        <v>13722854806</v>
      </c>
      <c r="E54" s="585">
        <v>13722854806</v>
      </c>
      <c r="F54" s="585">
        <v>13722854806</v>
      </c>
      <c r="G54" s="601">
        <v>18.38307443293726</v>
      </c>
      <c r="H54" s="603">
        <v>18.38307443293726</v>
      </c>
    </row>
    <row r="55" spans="1:8" ht="31.5" customHeight="1" x14ac:dyDescent="0.2">
      <c r="A55" s="583">
        <v>63030473016</v>
      </c>
      <c r="B55" s="584" t="s">
        <v>942</v>
      </c>
      <c r="C55" s="585">
        <v>5242429402105</v>
      </c>
      <c r="D55" s="585">
        <v>2837652645932.6401</v>
      </c>
      <c r="E55" s="585">
        <v>2837652645932.6401</v>
      </c>
      <c r="F55" s="585">
        <v>2837652645932.6401</v>
      </c>
      <c r="G55" s="601">
        <v>54.128581012330535</v>
      </c>
      <c r="H55" s="602">
        <v>54.128581012330535</v>
      </c>
    </row>
    <row r="56" spans="1:8" ht="31.5" customHeight="1" x14ac:dyDescent="0.2">
      <c r="A56" s="583">
        <v>6303047316</v>
      </c>
      <c r="B56" s="584" t="s">
        <v>943</v>
      </c>
      <c r="C56" s="585">
        <v>5619118000</v>
      </c>
      <c r="D56" s="585">
        <v>1539260594</v>
      </c>
      <c r="E56" s="585">
        <v>1539260594</v>
      </c>
      <c r="F56" s="585">
        <v>1539260594</v>
      </c>
      <c r="G56" s="601">
        <v>27.393277628268354</v>
      </c>
      <c r="H56" s="603">
        <v>27.393277628268354</v>
      </c>
    </row>
    <row r="57" spans="1:8" ht="31.5" customHeight="1" x14ac:dyDescent="0.2">
      <c r="A57" s="583">
        <v>6303047316001</v>
      </c>
      <c r="B57" s="584" t="s">
        <v>944</v>
      </c>
      <c r="C57" s="585">
        <v>5519118000</v>
      </c>
      <c r="D57" s="585">
        <v>1530805271</v>
      </c>
      <c r="E57" s="585">
        <v>1530805271</v>
      </c>
      <c r="F57" s="585">
        <v>1530805271</v>
      </c>
      <c r="G57" s="601">
        <v>27.736411343261729</v>
      </c>
      <c r="H57" s="602">
        <v>27.736411343261729</v>
      </c>
    </row>
    <row r="58" spans="1:8" ht="31.5" customHeight="1" x14ac:dyDescent="0.2">
      <c r="A58" s="583">
        <v>6303047316002</v>
      </c>
      <c r="B58" s="584" t="s">
        <v>945</v>
      </c>
      <c r="C58" s="585">
        <v>100000000</v>
      </c>
      <c r="D58" s="585">
        <v>8455323</v>
      </c>
      <c r="E58" s="585">
        <v>8455323</v>
      </c>
      <c r="F58" s="585">
        <v>8455323</v>
      </c>
      <c r="G58" s="601">
        <v>8.4553229999999999</v>
      </c>
      <c r="H58" s="603">
        <v>8.4553229999999999</v>
      </c>
    </row>
    <row r="59" spans="1:8" ht="31.5" customHeight="1" x14ac:dyDescent="0.2">
      <c r="A59" s="583">
        <v>6303047416</v>
      </c>
      <c r="B59" s="584" t="s">
        <v>946</v>
      </c>
      <c r="C59" s="585">
        <v>106050000</v>
      </c>
      <c r="D59" s="585">
        <v>23783253.640000001</v>
      </c>
      <c r="E59" s="585">
        <v>23783253.640000001</v>
      </c>
      <c r="F59" s="585">
        <v>23783253.640000001</v>
      </c>
      <c r="G59" s="601">
        <v>22.426453220179159</v>
      </c>
      <c r="H59" s="603">
        <v>22.426453220179159</v>
      </c>
    </row>
    <row r="60" spans="1:8" ht="31.5" customHeight="1" x14ac:dyDescent="0.2">
      <c r="A60" s="583">
        <v>6303047416001</v>
      </c>
      <c r="B60" s="584" t="s">
        <v>947</v>
      </c>
      <c r="C60" s="585">
        <v>105000000</v>
      </c>
      <c r="D60" s="585">
        <v>23668195.430000007</v>
      </c>
      <c r="E60" s="585">
        <v>23668195.429999996</v>
      </c>
      <c r="F60" s="585">
        <v>23668195.429999996</v>
      </c>
      <c r="G60" s="601">
        <v>22.5411385047619</v>
      </c>
      <c r="H60" s="603">
        <v>22.5411385047619</v>
      </c>
    </row>
    <row r="61" spans="1:8" ht="31.5" customHeight="1" x14ac:dyDescent="0.2">
      <c r="A61" s="583">
        <v>6303047416002</v>
      </c>
      <c r="B61" s="584" t="s">
        <v>948</v>
      </c>
      <c r="C61" s="585">
        <v>1050000</v>
      </c>
      <c r="D61" s="585">
        <v>115058.20999999996</v>
      </c>
      <c r="E61" s="585">
        <v>115058.21</v>
      </c>
      <c r="F61" s="585">
        <v>115058.21</v>
      </c>
      <c r="G61" s="601">
        <v>10.957924761904762</v>
      </c>
      <c r="H61" s="603">
        <v>10.957924761904762</v>
      </c>
    </row>
    <row r="62" spans="1:8" ht="31.5" customHeight="1" x14ac:dyDescent="0.2">
      <c r="A62" s="583">
        <v>6303047516</v>
      </c>
      <c r="B62" s="584" t="s">
        <v>917</v>
      </c>
      <c r="C62" s="585">
        <v>13177360382</v>
      </c>
      <c r="D62" s="585">
        <v>4805341782.7399998</v>
      </c>
      <c r="E62" s="585">
        <v>4805341782.7399998</v>
      </c>
      <c r="F62" s="585">
        <v>4805341782.7399998</v>
      </c>
      <c r="G62" s="601">
        <v>36.46664918798151</v>
      </c>
      <c r="H62" s="603">
        <v>36.46664918798151</v>
      </c>
    </row>
    <row r="63" spans="1:8" ht="31.5" customHeight="1" x14ac:dyDescent="0.2">
      <c r="A63" s="583">
        <v>6303047716</v>
      </c>
      <c r="B63" s="584" t="s">
        <v>923</v>
      </c>
      <c r="C63" s="585">
        <v>17589946964</v>
      </c>
      <c r="D63" s="585">
        <v>8885380185.3100014</v>
      </c>
      <c r="E63" s="585">
        <v>8885380185.3099995</v>
      </c>
      <c r="F63" s="585">
        <v>8885380185.3100014</v>
      </c>
      <c r="G63" s="601">
        <v>50.513968026708824</v>
      </c>
      <c r="H63" s="603">
        <v>50.513968026708831</v>
      </c>
    </row>
    <row r="64" spans="1:8" ht="31.5" customHeight="1" x14ac:dyDescent="0.2">
      <c r="A64" s="583">
        <v>6303047716001</v>
      </c>
      <c r="B64" s="584" t="s">
        <v>567</v>
      </c>
      <c r="C64" s="585">
        <v>1227768614</v>
      </c>
      <c r="D64" s="585">
        <v>913006955.04999995</v>
      </c>
      <c r="E64" s="585">
        <v>913006955.04999995</v>
      </c>
      <c r="F64" s="585">
        <v>913006955.04999995</v>
      </c>
      <c r="G64" s="601">
        <v>74.363112449623188</v>
      </c>
      <c r="H64" s="603">
        <v>74.363112449623188</v>
      </c>
    </row>
    <row r="65" spans="1:8" ht="31.5" customHeight="1" x14ac:dyDescent="0.2">
      <c r="A65" s="583">
        <v>6303047716002</v>
      </c>
      <c r="B65" s="584" t="s">
        <v>568</v>
      </c>
      <c r="C65" s="585">
        <v>16000000</v>
      </c>
      <c r="D65" s="585">
        <v>10900194.24</v>
      </c>
      <c r="E65" s="585">
        <v>10900194.24</v>
      </c>
      <c r="F65" s="585">
        <v>10900194.24</v>
      </c>
      <c r="G65" s="601">
        <v>68.12621399999999</v>
      </c>
      <c r="H65" s="603">
        <v>68.12621399999999</v>
      </c>
    </row>
    <row r="66" spans="1:8" ht="31.5" customHeight="1" x14ac:dyDescent="0.2">
      <c r="A66" s="583">
        <v>6303047716004</v>
      </c>
      <c r="B66" s="584" t="s">
        <v>700</v>
      </c>
      <c r="C66" s="585">
        <v>1849721413</v>
      </c>
      <c r="D66" s="585">
        <v>688076304.02999997</v>
      </c>
      <c r="E66" s="585">
        <v>688076304.02999997</v>
      </c>
      <c r="F66" s="585">
        <v>688076304.02999997</v>
      </c>
      <c r="G66" s="601">
        <v>37.198915425541436</v>
      </c>
      <c r="H66" s="603">
        <v>37.198915425541436</v>
      </c>
    </row>
    <row r="67" spans="1:8" ht="31.5" customHeight="1" x14ac:dyDescent="0.2">
      <c r="A67" s="583">
        <v>6303047716005</v>
      </c>
      <c r="B67" s="584" t="s">
        <v>925</v>
      </c>
      <c r="C67" s="585">
        <v>12237399737</v>
      </c>
      <c r="D67" s="585">
        <v>7173789468.7399998</v>
      </c>
      <c r="E67" s="585">
        <v>7173789468.7399998</v>
      </c>
      <c r="F67" s="585">
        <v>7173789468.7399998</v>
      </c>
      <c r="G67" s="601">
        <v>58.621844696712145</v>
      </c>
      <c r="H67" s="603">
        <v>58.621844696712145</v>
      </c>
    </row>
    <row r="68" spans="1:8" ht="31.5" customHeight="1" x14ac:dyDescent="0.2">
      <c r="A68" s="583">
        <v>6303047716006</v>
      </c>
      <c r="B68" s="584" t="s">
        <v>926</v>
      </c>
      <c r="C68" s="585">
        <v>9057200</v>
      </c>
      <c r="D68" s="585">
        <v>8423151.4800000004</v>
      </c>
      <c r="E68" s="585">
        <v>8423151.4800000004</v>
      </c>
      <c r="F68" s="585">
        <v>8423151.4800000004</v>
      </c>
      <c r="G68" s="601">
        <v>92.999508457359894</v>
      </c>
      <c r="H68" s="603">
        <v>92.999508457359894</v>
      </c>
    </row>
    <row r="69" spans="1:8" ht="31.5" customHeight="1" x14ac:dyDescent="0.2">
      <c r="A69" s="583">
        <v>6303047716008</v>
      </c>
      <c r="B69" s="584" t="s">
        <v>927</v>
      </c>
      <c r="C69" s="585">
        <v>2250000000</v>
      </c>
      <c r="D69" s="585">
        <v>91184111.769999981</v>
      </c>
      <c r="E69" s="585">
        <v>91184111.769999981</v>
      </c>
      <c r="F69" s="585">
        <v>91184111.769999996</v>
      </c>
      <c r="G69" s="601">
        <v>4.0526271897777768</v>
      </c>
      <c r="H69" s="603">
        <v>4.0526271897777777</v>
      </c>
    </row>
    <row r="70" spans="1:8" ht="31.5" customHeight="1" x14ac:dyDescent="0.2">
      <c r="A70" s="583">
        <v>6303047816</v>
      </c>
      <c r="B70" s="584" t="s">
        <v>949</v>
      </c>
      <c r="C70" s="585">
        <v>70487045326</v>
      </c>
      <c r="D70" s="585">
        <v>39345948054</v>
      </c>
      <c r="E70" s="585">
        <v>39345948054</v>
      </c>
      <c r="F70" s="585">
        <v>39345948054</v>
      </c>
      <c r="G70" s="601">
        <v>55.820112578171546</v>
      </c>
      <c r="H70" s="603">
        <v>55.820112578171546</v>
      </c>
    </row>
    <row r="71" spans="1:8" ht="31.5" customHeight="1" thickBot="1" x14ac:dyDescent="0.25">
      <c r="A71" s="583">
        <v>6303047916</v>
      </c>
      <c r="B71" s="584" t="s">
        <v>950</v>
      </c>
      <c r="C71" s="585">
        <v>18720000000</v>
      </c>
      <c r="D71" s="585">
        <v>17798355712</v>
      </c>
      <c r="E71" s="585">
        <v>17798355712</v>
      </c>
      <c r="F71" s="585">
        <v>17798355712</v>
      </c>
      <c r="G71" s="601">
        <v>95.076686495726491</v>
      </c>
      <c r="H71" s="603">
        <v>95.076686495726491</v>
      </c>
    </row>
    <row r="72" spans="1:8" ht="23.25" customHeight="1" thickBot="1" x14ac:dyDescent="0.25">
      <c r="A72" s="604"/>
      <c r="B72" s="605" t="s">
        <v>97</v>
      </c>
      <c r="C72" s="587">
        <v>5691531330453</v>
      </c>
      <c r="D72" s="587">
        <v>3148447988510.3306</v>
      </c>
      <c r="E72" s="587">
        <v>3148447988510.3306</v>
      </c>
      <c r="F72" s="587">
        <v>3148447988510.3306</v>
      </c>
      <c r="G72" s="588">
        <v>55.318117492638649</v>
      </c>
      <c r="H72" s="589">
        <v>55.318117492638649</v>
      </c>
    </row>
    <row r="73" spans="1:8" ht="31.5" customHeight="1" thickBot="1" x14ac:dyDescent="0.25">
      <c r="B73" s="593" t="s">
        <v>15</v>
      </c>
      <c r="C73" s="594"/>
      <c r="D73" s="607"/>
      <c r="E73" s="607"/>
      <c r="F73" s="607"/>
      <c r="G73" s="594"/>
      <c r="H73" s="594"/>
    </row>
    <row r="74" spans="1:8" ht="31.5" customHeight="1" x14ac:dyDescent="0.2">
      <c r="A74" s="595">
        <v>63015001916</v>
      </c>
      <c r="B74" s="609" t="s">
        <v>951</v>
      </c>
      <c r="C74" s="597">
        <v>6180000000</v>
      </c>
      <c r="D74" s="597">
        <v>0</v>
      </c>
      <c r="E74" s="597">
        <v>0</v>
      </c>
      <c r="F74" s="597">
        <v>0</v>
      </c>
      <c r="G74" s="598">
        <v>0</v>
      </c>
      <c r="H74" s="610">
        <v>0</v>
      </c>
    </row>
    <row r="75" spans="1:8" ht="31.5" customHeight="1" x14ac:dyDescent="0.2">
      <c r="A75" s="583">
        <v>63015001916001</v>
      </c>
      <c r="B75" s="611" t="s">
        <v>952</v>
      </c>
      <c r="C75" s="585">
        <v>2060000000</v>
      </c>
      <c r="D75" s="585">
        <v>0</v>
      </c>
      <c r="E75" s="585">
        <v>0</v>
      </c>
      <c r="F75" s="585">
        <v>0</v>
      </c>
      <c r="G75" s="601">
        <v>0</v>
      </c>
      <c r="H75" s="603">
        <v>0</v>
      </c>
    </row>
    <row r="76" spans="1:8" ht="31.5" customHeight="1" x14ac:dyDescent="0.2">
      <c r="A76" s="583">
        <v>63015001916002</v>
      </c>
      <c r="B76" s="611" t="s">
        <v>493</v>
      </c>
      <c r="C76" s="585">
        <v>4120000000</v>
      </c>
      <c r="D76" s="585">
        <v>0</v>
      </c>
      <c r="E76" s="585">
        <v>0</v>
      </c>
      <c r="F76" s="585">
        <v>0</v>
      </c>
      <c r="G76" s="601">
        <v>0</v>
      </c>
      <c r="H76" s="603">
        <v>0</v>
      </c>
    </row>
    <row r="77" spans="1:8" ht="31.5" customHeight="1" x14ac:dyDescent="0.2">
      <c r="A77" s="583">
        <v>63030491116</v>
      </c>
      <c r="B77" s="611" t="s">
        <v>953</v>
      </c>
      <c r="C77" s="585">
        <v>1296341827</v>
      </c>
      <c r="D77" s="585">
        <v>17648218</v>
      </c>
      <c r="E77" s="585">
        <v>17648218</v>
      </c>
      <c r="F77" s="585">
        <v>17648218</v>
      </c>
      <c r="G77" s="601">
        <v>1.3613861431009739</v>
      </c>
      <c r="H77" s="603">
        <v>1.3613861431009739</v>
      </c>
    </row>
    <row r="78" spans="1:8" ht="31.5" customHeight="1" x14ac:dyDescent="0.2">
      <c r="A78" s="583">
        <v>6303049201</v>
      </c>
      <c r="B78" s="611" t="s">
        <v>954</v>
      </c>
      <c r="C78" s="585">
        <v>330114371603</v>
      </c>
      <c r="D78" s="585">
        <v>196633858887</v>
      </c>
      <c r="E78" s="585">
        <v>196633858887</v>
      </c>
      <c r="F78" s="585">
        <v>196633858887</v>
      </c>
      <c r="G78" s="601">
        <v>59.565373640707328</v>
      </c>
      <c r="H78" s="603">
        <v>59.565373640707328</v>
      </c>
    </row>
    <row r="79" spans="1:8" ht="31.5" customHeight="1" x14ac:dyDescent="0.2">
      <c r="A79" s="583">
        <v>6303049301</v>
      </c>
      <c r="B79" s="611" t="s">
        <v>955</v>
      </c>
      <c r="C79" s="585">
        <v>220564099281</v>
      </c>
      <c r="D79" s="585">
        <v>69553151747</v>
      </c>
      <c r="E79" s="585">
        <v>69553151747</v>
      </c>
      <c r="F79" s="585">
        <v>69553151747</v>
      </c>
      <c r="G79" s="601">
        <v>31.534212491394104</v>
      </c>
      <c r="H79" s="603">
        <v>31.534212491394104</v>
      </c>
    </row>
    <row r="80" spans="1:8" ht="31.5" customHeight="1" x14ac:dyDescent="0.2">
      <c r="A80" s="583">
        <v>6303049301001</v>
      </c>
      <c r="B80" s="611" t="s">
        <v>956</v>
      </c>
      <c r="C80" s="585">
        <v>220439099281</v>
      </c>
      <c r="D80" s="585">
        <v>69457115328</v>
      </c>
      <c r="E80" s="585">
        <v>69457115328</v>
      </c>
      <c r="F80" s="585">
        <v>69457115328</v>
      </c>
      <c r="G80" s="601">
        <v>31.508528003673717</v>
      </c>
      <c r="H80" s="603">
        <v>31.508528003673717</v>
      </c>
    </row>
    <row r="81" spans="1:8" ht="31.5" customHeight="1" x14ac:dyDescent="0.2">
      <c r="A81" s="583">
        <v>6303049301002</v>
      </c>
      <c r="B81" s="584" t="s">
        <v>504</v>
      </c>
      <c r="C81" s="585">
        <v>125000000</v>
      </c>
      <c r="D81" s="585">
        <v>96036419</v>
      </c>
      <c r="E81" s="585">
        <v>96036419</v>
      </c>
      <c r="F81" s="585">
        <v>96036419</v>
      </c>
      <c r="G81" s="601">
        <v>76.829135199999996</v>
      </c>
      <c r="H81" s="603">
        <v>76.829135199999996</v>
      </c>
    </row>
    <row r="82" spans="1:8" ht="31.5" customHeight="1" x14ac:dyDescent="0.2">
      <c r="A82" s="583">
        <v>6303049416</v>
      </c>
      <c r="B82" s="584" t="s">
        <v>957</v>
      </c>
      <c r="C82" s="585">
        <v>0</v>
      </c>
      <c r="D82" s="585">
        <v>0</v>
      </c>
      <c r="E82" s="585">
        <v>0</v>
      </c>
      <c r="F82" s="585">
        <v>0</v>
      </c>
      <c r="G82" s="601">
        <v>0</v>
      </c>
      <c r="H82" s="603">
        <v>0</v>
      </c>
    </row>
    <row r="83" spans="1:8" ht="31.5" customHeight="1" x14ac:dyDescent="0.2">
      <c r="A83" s="583">
        <v>6303049501</v>
      </c>
      <c r="B83" s="584" t="s">
        <v>958</v>
      </c>
      <c r="C83" s="585">
        <v>145600000</v>
      </c>
      <c r="D83" s="585">
        <v>6961233.9499999881</v>
      </c>
      <c r="E83" s="585">
        <v>6961233.9500000002</v>
      </c>
      <c r="F83" s="585">
        <v>6961233.9500000002</v>
      </c>
      <c r="G83" s="601">
        <v>4.7810672733516482</v>
      </c>
      <c r="H83" s="603">
        <v>4.7810672733516482</v>
      </c>
    </row>
    <row r="84" spans="1:8" ht="31.5" customHeight="1" x14ac:dyDescent="0.2">
      <c r="A84" s="583">
        <v>6303049616</v>
      </c>
      <c r="B84" s="584" t="s">
        <v>923</v>
      </c>
      <c r="C84" s="585">
        <v>806503633</v>
      </c>
      <c r="D84" s="585">
        <v>527691808.50999999</v>
      </c>
      <c r="E84" s="585">
        <v>527691808.50999999</v>
      </c>
      <c r="F84" s="585">
        <v>527691808.51000005</v>
      </c>
      <c r="G84" s="601">
        <v>65.429563726466185</v>
      </c>
      <c r="H84" s="603">
        <v>65.429563726466199</v>
      </c>
    </row>
    <row r="85" spans="1:8" ht="31.5" customHeight="1" x14ac:dyDescent="0.2">
      <c r="A85" s="583">
        <v>6303049616001</v>
      </c>
      <c r="B85" s="584" t="s">
        <v>567</v>
      </c>
      <c r="C85" s="585">
        <v>69536251.579999998</v>
      </c>
      <c r="D85" s="585">
        <v>58772013.279999994</v>
      </c>
      <c r="E85" s="585">
        <v>58772013.280000001</v>
      </c>
      <c r="F85" s="585">
        <v>58772013.280000001</v>
      </c>
      <c r="G85" s="601">
        <v>84.519961810688102</v>
      </c>
      <c r="H85" s="603">
        <v>84.519961810688102</v>
      </c>
    </row>
    <row r="86" spans="1:8" ht="31.5" customHeight="1" x14ac:dyDescent="0.2">
      <c r="A86" s="583">
        <v>6303049616002</v>
      </c>
      <c r="B86" s="584" t="s">
        <v>568</v>
      </c>
      <c r="C86" s="585">
        <v>1200000</v>
      </c>
      <c r="D86" s="585">
        <v>881835.84000000008</v>
      </c>
      <c r="E86" s="585">
        <v>881835.84000000008</v>
      </c>
      <c r="F86" s="585">
        <v>881835.84000000008</v>
      </c>
      <c r="G86" s="601">
        <v>73.486320000000006</v>
      </c>
      <c r="H86" s="603">
        <v>73.486320000000006</v>
      </c>
    </row>
    <row r="87" spans="1:8" ht="31.5" customHeight="1" x14ac:dyDescent="0.2">
      <c r="A87" s="583">
        <v>6303049616004</v>
      </c>
      <c r="B87" s="584" t="s">
        <v>700</v>
      </c>
      <c r="C87" s="585">
        <v>86791288</v>
      </c>
      <c r="D87" s="585">
        <v>32003549.010000005</v>
      </c>
      <c r="E87" s="585">
        <v>32003549.010000005</v>
      </c>
      <c r="F87" s="585">
        <v>32003549.009999998</v>
      </c>
      <c r="G87" s="601">
        <v>36.874149177276877</v>
      </c>
      <c r="H87" s="603">
        <v>36.87414917727687</v>
      </c>
    </row>
    <row r="88" spans="1:8" ht="31.5" customHeight="1" x14ac:dyDescent="0.2">
      <c r="A88" s="583">
        <v>6303049616005</v>
      </c>
      <c r="B88" s="584" t="s">
        <v>925</v>
      </c>
      <c r="C88" s="585">
        <v>625964371.41999996</v>
      </c>
      <c r="D88" s="585">
        <v>434725337.77999997</v>
      </c>
      <c r="E88" s="585">
        <v>434725337.77999997</v>
      </c>
      <c r="F88" s="585">
        <v>434725337.78000003</v>
      </c>
      <c r="G88" s="601">
        <v>69.448894797930066</v>
      </c>
      <c r="H88" s="603">
        <v>69.448894797930066</v>
      </c>
    </row>
    <row r="89" spans="1:8" ht="31.5" customHeight="1" x14ac:dyDescent="0.2">
      <c r="A89" s="583">
        <v>6303049616006</v>
      </c>
      <c r="B89" s="584" t="s">
        <v>959</v>
      </c>
      <c r="C89" s="585">
        <v>2011722</v>
      </c>
      <c r="D89" s="585">
        <v>713978.67999999993</v>
      </c>
      <c r="E89" s="585">
        <v>713978.67999999993</v>
      </c>
      <c r="F89" s="585">
        <v>713978.67999999993</v>
      </c>
      <c r="G89" s="601">
        <v>35.490921707870172</v>
      </c>
      <c r="H89" s="603">
        <v>35.490921707870172</v>
      </c>
    </row>
    <row r="90" spans="1:8" ht="31.5" customHeight="1" x14ac:dyDescent="0.2">
      <c r="A90" s="583">
        <v>6303049616008</v>
      </c>
      <c r="B90" s="584" t="s">
        <v>927</v>
      </c>
      <c r="C90" s="585">
        <v>21000000</v>
      </c>
      <c r="D90" s="585">
        <v>595093.92000000179</v>
      </c>
      <c r="E90" s="585">
        <v>595093.92000000086</v>
      </c>
      <c r="F90" s="585">
        <v>595093.92000000004</v>
      </c>
      <c r="G90" s="601">
        <v>2.8337805714285755</v>
      </c>
      <c r="H90" s="603">
        <v>2.833780571428572</v>
      </c>
    </row>
    <row r="91" spans="1:8" ht="31.5" customHeight="1" x14ac:dyDescent="0.2">
      <c r="A91" s="583">
        <v>6303049701</v>
      </c>
      <c r="B91" s="584" t="s">
        <v>943</v>
      </c>
      <c r="C91" s="585">
        <v>200000000</v>
      </c>
      <c r="D91" s="585">
        <v>50187849</v>
      </c>
      <c r="E91" s="585">
        <v>50187849</v>
      </c>
      <c r="F91" s="585">
        <v>50187849</v>
      </c>
      <c r="G91" s="601">
        <v>25.093924499999996</v>
      </c>
      <c r="H91" s="603">
        <v>25.093924499999996</v>
      </c>
    </row>
    <row r="92" spans="1:8" ht="31.5" customHeight="1" thickBot="1" x14ac:dyDescent="0.25">
      <c r="A92" s="583">
        <v>6303049901</v>
      </c>
      <c r="B92" s="584" t="s">
        <v>960</v>
      </c>
      <c r="C92" s="585">
        <v>92927452</v>
      </c>
      <c r="D92" s="585">
        <v>0</v>
      </c>
      <c r="E92" s="585">
        <v>0</v>
      </c>
      <c r="F92" s="585">
        <v>0</v>
      </c>
      <c r="G92" s="601">
        <v>0</v>
      </c>
      <c r="H92" s="603">
        <v>0</v>
      </c>
    </row>
    <row r="93" spans="1:8" ht="23.25" customHeight="1" thickBot="1" x14ac:dyDescent="0.25">
      <c r="A93" s="604"/>
      <c r="B93" s="605" t="s">
        <v>97</v>
      </c>
      <c r="C93" s="587">
        <v>559399843796</v>
      </c>
      <c r="D93" s="587">
        <v>266789499743.46002</v>
      </c>
      <c r="E93" s="587">
        <v>266789499743.46002</v>
      </c>
      <c r="F93" s="587">
        <v>266789499743.46002</v>
      </c>
      <c r="G93" s="588">
        <v>47.692094072295077</v>
      </c>
      <c r="H93" s="589">
        <v>47.692094072295077</v>
      </c>
    </row>
    <row r="94" spans="1:8" ht="31.5" customHeight="1" thickBot="1" x14ac:dyDescent="0.25">
      <c r="B94" s="593" t="s">
        <v>38</v>
      </c>
      <c r="C94" s="594"/>
      <c r="D94" s="607"/>
      <c r="E94" s="607"/>
      <c r="F94" s="607"/>
      <c r="G94" s="594"/>
      <c r="H94" s="594"/>
    </row>
    <row r="95" spans="1:8" ht="31.5" customHeight="1" x14ac:dyDescent="0.2">
      <c r="A95" s="595">
        <v>320301716</v>
      </c>
      <c r="B95" s="609" t="s">
        <v>547</v>
      </c>
      <c r="C95" s="597">
        <v>44308000000</v>
      </c>
      <c r="D95" s="597">
        <v>44308000000</v>
      </c>
      <c r="E95" s="597">
        <v>44308000000</v>
      </c>
      <c r="F95" s="597">
        <v>44308000000</v>
      </c>
      <c r="G95" s="598">
        <v>100</v>
      </c>
      <c r="H95" s="610">
        <v>100</v>
      </c>
    </row>
    <row r="96" spans="1:8" ht="31.5" customHeight="1" x14ac:dyDescent="0.2">
      <c r="A96" s="583">
        <v>6303041116</v>
      </c>
      <c r="B96" s="611" t="s">
        <v>961</v>
      </c>
      <c r="C96" s="585">
        <v>129958000000</v>
      </c>
      <c r="D96" s="585">
        <v>126485834138.66</v>
      </c>
      <c r="E96" s="585">
        <v>126485834138.66</v>
      </c>
      <c r="F96" s="585">
        <v>126485834138.66</v>
      </c>
      <c r="G96" s="601">
        <v>97.328239999584483</v>
      </c>
      <c r="H96" s="603">
        <v>97.328239999584483</v>
      </c>
    </row>
    <row r="97" spans="1:8" ht="31.5" customHeight="1" x14ac:dyDescent="0.2">
      <c r="A97" s="583">
        <v>6303041216</v>
      </c>
      <c r="B97" s="584" t="s">
        <v>962</v>
      </c>
      <c r="C97" s="585">
        <v>1000000000</v>
      </c>
      <c r="D97" s="585">
        <v>551604530</v>
      </c>
      <c r="E97" s="585">
        <v>551604530</v>
      </c>
      <c r="F97" s="585">
        <v>551604530</v>
      </c>
      <c r="G97" s="601">
        <v>55.160452999999997</v>
      </c>
      <c r="H97" s="603">
        <v>55.160452999999997</v>
      </c>
    </row>
    <row r="98" spans="1:8" ht="35.25" customHeight="1" x14ac:dyDescent="0.2">
      <c r="A98" s="583">
        <v>6303041316</v>
      </c>
      <c r="B98" s="584" t="s">
        <v>963</v>
      </c>
      <c r="C98" s="585">
        <v>20640000000</v>
      </c>
      <c r="D98" s="585">
        <v>803947660.25</v>
      </c>
      <c r="E98" s="585">
        <v>803947660.25</v>
      </c>
      <c r="F98" s="585">
        <v>803947660.25</v>
      </c>
      <c r="G98" s="601">
        <v>3.8950952531492251</v>
      </c>
      <c r="H98" s="603">
        <v>3.8950952531492251</v>
      </c>
    </row>
    <row r="99" spans="1:8" ht="35.25" customHeight="1" x14ac:dyDescent="0.2">
      <c r="A99" s="583">
        <v>6303041416</v>
      </c>
      <c r="B99" s="584" t="s">
        <v>964</v>
      </c>
      <c r="C99" s="585">
        <v>10000000</v>
      </c>
      <c r="D99" s="585">
        <v>0</v>
      </c>
      <c r="E99" s="585">
        <v>0</v>
      </c>
      <c r="F99" s="585">
        <v>0</v>
      </c>
      <c r="G99" s="601">
        <v>0</v>
      </c>
      <c r="H99" s="603">
        <v>0</v>
      </c>
    </row>
    <row r="100" spans="1:8" ht="35.25" customHeight="1" x14ac:dyDescent="0.2">
      <c r="A100" s="583">
        <v>6303041416001</v>
      </c>
      <c r="B100" s="584" t="s">
        <v>965</v>
      </c>
      <c r="C100" s="585">
        <v>10000000</v>
      </c>
      <c r="D100" s="585">
        <v>0</v>
      </c>
      <c r="E100" s="585">
        <v>0</v>
      </c>
      <c r="F100" s="585">
        <v>0</v>
      </c>
      <c r="G100" s="601">
        <v>0</v>
      </c>
      <c r="H100" s="603">
        <v>0</v>
      </c>
    </row>
    <row r="101" spans="1:8" ht="35.25" customHeight="1" x14ac:dyDescent="0.2">
      <c r="A101" s="583">
        <v>6303041416002</v>
      </c>
      <c r="B101" s="584" t="s">
        <v>966</v>
      </c>
      <c r="C101" s="585">
        <v>0</v>
      </c>
      <c r="D101" s="585">
        <v>0</v>
      </c>
      <c r="E101" s="585">
        <v>0</v>
      </c>
      <c r="F101" s="585">
        <v>0</v>
      </c>
      <c r="G101" s="601">
        <v>0</v>
      </c>
      <c r="H101" s="603">
        <v>0</v>
      </c>
    </row>
    <row r="102" spans="1:8" ht="35.25" customHeight="1" x14ac:dyDescent="0.2">
      <c r="A102" s="583">
        <v>6303041516</v>
      </c>
      <c r="B102" s="584" t="s">
        <v>967</v>
      </c>
      <c r="C102" s="585">
        <v>300000000</v>
      </c>
      <c r="D102" s="585">
        <v>1279568</v>
      </c>
      <c r="E102" s="585">
        <v>1279568</v>
      </c>
      <c r="F102" s="585">
        <v>1279568</v>
      </c>
      <c r="G102" s="601">
        <v>0.42652266666666666</v>
      </c>
      <c r="H102" s="603">
        <v>0.42652266666666666</v>
      </c>
    </row>
    <row r="103" spans="1:8" ht="35.25" customHeight="1" x14ac:dyDescent="0.2">
      <c r="A103" s="583">
        <v>6303041616</v>
      </c>
      <c r="B103" s="584" t="s">
        <v>923</v>
      </c>
      <c r="C103" s="585">
        <v>3729000000</v>
      </c>
      <c r="D103" s="585">
        <v>1179767877.24</v>
      </c>
      <c r="E103" s="585">
        <v>1179767877.2400002</v>
      </c>
      <c r="F103" s="585">
        <v>1179767877.24</v>
      </c>
      <c r="G103" s="601">
        <v>31.637647552695096</v>
      </c>
      <c r="H103" s="603">
        <v>31.637647552695093</v>
      </c>
    </row>
    <row r="104" spans="1:8" ht="35.25" customHeight="1" x14ac:dyDescent="0.2">
      <c r="A104" s="583">
        <v>6303041616001</v>
      </c>
      <c r="B104" s="584" t="s">
        <v>567</v>
      </c>
      <c r="C104" s="585">
        <v>545472535</v>
      </c>
      <c r="D104" s="585">
        <v>152029744</v>
      </c>
      <c r="E104" s="585">
        <v>152029744</v>
      </c>
      <c r="F104" s="585">
        <v>152029744</v>
      </c>
      <c r="G104" s="601">
        <v>27.871200517914254</v>
      </c>
      <c r="H104" s="603">
        <v>27.871200517914254</v>
      </c>
    </row>
    <row r="105" spans="1:8" ht="35.25" customHeight="1" x14ac:dyDescent="0.2">
      <c r="A105" s="583">
        <v>6303041616002</v>
      </c>
      <c r="B105" s="584" t="s">
        <v>568</v>
      </c>
      <c r="C105" s="585">
        <v>2800000</v>
      </c>
      <c r="D105" s="585">
        <v>1686425.44</v>
      </c>
      <c r="E105" s="585">
        <v>1686425.44</v>
      </c>
      <c r="F105" s="585">
        <v>1686425.44</v>
      </c>
      <c r="G105" s="601">
        <v>60.229480000000002</v>
      </c>
      <c r="H105" s="603">
        <v>60.229480000000002</v>
      </c>
    </row>
    <row r="106" spans="1:8" ht="35.25" customHeight="1" x14ac:dyDescent="0.2">
      <c r="A106" s="583">
        <v>6303041616004</v>
      </c>
      <c r="B106" s="584" t="s">
        <v>700</v>
      </c>
      <c r="C106" s="585">
        <v>131686933</v>
      </c>
      <c r="D106" s="585">
        <v>0</v>
      </c>
      <c r="E106" s="585">
        <v>0</v>
      </c>
      <c r="F106" s="585">
        <v>0</v>
      </c>
      <c r="G106" s="601">
        <v>0</v>
      </c>
      <c r="H106" s="603">
        <v>0</v>
      </c>
    </row>
    <row r="107" spans="1:8" ht="35.25" customHeight="1" x14ac:dyDescent="0.2">
      <c r="A107" s="583">
        <v>6303041616005</v>
      </c>
      <c r="B107" s="584" t="s">
        <v>925</v>
      </c>
      <c r="C107" s="585">
        <v>3046095582</v>
      </c>
      <c r="D107" s="585">
        <v>1024217015.92</v>
      </c>
      <c r="E107" s="585">
        <v>1024217015.92</v>
      </c>
      <c r="F107" s="585">
        <v>1024217015.9200001</v>
      </c>
      <c r="G107" s="601">
        <v>33.623929005127323</v>
      </c>
      <c r="H107" s="603">
        <v>33.62392900512733</v>
      </c>
    </row>
    <row r="108" spans="1:8" ht="35.25" customHeight="1" x14ac:dyDescent="0.2">
      <c r="A108" s="583">
        <v>6303041616006</v>
      </c>
      <c r="B108" s="584" t="s">
        <v>926</v>
      </c>
      <c r="C108" s="585">
        <v>2944950</v>
      </c>
      <c r="D108" s="585">
        <v>1834691.88</v>
      </c>
      <c r="E108" s="585">
        <v>1834691.88</v>
      </c>
      <c r="F108" s="585">
        <v>1834691.88</v>
      </c>
      <c r="G108" s="601">
        <v>62.299593541486267</v>
      </c>
      <c r="H108" s="603">
        <v>62.299593541486267</v>
      </c>
    </row>
    <row r="109" spans="1:8" ht="35.25" customHeight="1" x14ac:dyDescent="0.2">
      <c r="A109" s="583">
        <v>6303041716</v>
      </c>
      <c r="B109" s="584" t="s">
        <v>968</v>
      </c>
      <c r="C109" s="585">
        <v>3500000000</v>
      </c>
      <c r="D109" s="585">
        <v>250000000</v>
      </c>
      <c r="E109" s="585">
        <v>250000000</v>
      </c>
      <c r="F109" s="585">
        <v>250000000</v>
      </c>
      <c r="G109" s="601">
        <v>7.1428571428571423</v>
      </c>
      <c r="H109" s="603">
        <v>7.1428571428571423</v>
      </c>
    </row>
    <row r="110" spans="1:8" ht="35.25" customHeight="1" x14ac:dyDescent="0.2">
      <c r="A110" s="583">
        <v>6303041816</v>
      </c>
      <c r="B110" s="584" t="s">
        <v>969</v>
      </c>
      <c r="C110" s="585">
        <v>100000000</v>
      </c>
      <c r="D110" s="585">
        <v>0</v>
      </c>
      <c r="E110" s="585">
        <v>0</v>
      </c>
      <c r="F110" s="585">
        <v>0</v>
      </c>
      <c r="G110" s="601">
        <v>0</v>
      </c>
      <c r="H110" s="603">
        <v>0</v>
      </c>
    </row>
    <row r="111" spans="1:8" ht="35.25" customHeight="1" x14ac:dyDescent="0.2">
      <c r="A111" s="583">
        <v>6303041916</v>
      </c>
      <c r="B111" s="584" t="s">
        <v>970</v>
      </c>
      <c r="C111" s="585">
        <v>16000000000</v>
      </c>
      <c r="D111" s="585">
        <v>11506613647</v>
      </c>
      <c r="E111" s="585">
        <v>11506613647</v>
      </c>
      <c r="F111" s="585">
        <v>11506613647</v>
      </c>
      <c r="G111" s="601">
        <v>71.916335293749995</v>
      </c>
      <c r="H111" s="603">
        <v>71.916335293749995</v>
      </c>
    </row>
    <row r="112" spans="1:8" ht="35.25" customHeight="1" x14ac:dyDescent="0.2">
      <c r="A112" s="612">
        <v>6303042016</v>
      </c>
      <c r="B112" s="613" t="s">
        <v>971</v>
      </c>
      <c r="C112" s="614">
        <v>4000000000</v>
      </c>
      <c r="D112" s="585">
        <v>0</v>
      </c>
      <c r="E112" s="585">
        <v>0</v>
      </c>
      <c r="F112" s="585">
        <v>0</v>
      </c>
      <c r="G112" s="601">
        <v>0</v>
      </c>
      <c r="H112" s="603">
        <v>0</v>
      </c>
    </row>
    <row r="113" spans="1:8" ht="35.25" customHeight="1" thickBot="1" x14ac:dyDescent="0.25">
      <c r="A113" s="583">
        <v>630305416</v>
      </c>
      <c r="B113" s="584" t="s">
        <v>572</v>
      </c>
      <c r="C113" s="585">
        <v>1324432000000</v>
      </c>
      <c r="D113" s="585">
        <v>665000000000</v>
      </c>
      <c r="E113" s="585">
        <v>665000000000</v>
      </c>
      <c r="F113" s="585">
        <v>665000000000</v>
      </c>
      <c r="G113" s="601">
        <v>50.210203317346604</v>
      </c>
      <c r="H113" s="603">
        <v>50.210203317346604</v>
      </c>
    </row>
    <row r="114" spans="1:8" s="591" customFormat="1" ht="21" customHeight="1" thickBot="1" x14ac:dyDescent="0.25">
      <c r="A114" s="586"/>
      <c r="B114" s="615" t="s">
        <v>97</v>
      </c>
      <c r="C114" s="587">
        <v>1547977000000</v>
      </c>
      <c r="D114" s="587">
        <v>850087047421.15002</v>
      </c>
      <c r="E114" s="587">
        <v>850087047421.15002</v>
      </c>
      <c r="F114" s="587">
        <v>850087047421.15002</v>
      </c>
      <c r="G114" s="588">
        <v>54.915999877333455</v>
      </c>
      <c r="H114" s="589">
        <v>54.915999877333455</v>
      </c>
    </row>
    <row r="115" spans="1:8" ht="31.5" customHeight="1" thickBot="1" x14ac:dyDescent="0.25">
      <c r="B115" s="593" t="s">
        <v>573</v>
      </c>
      <c r="C115" s="594"/>
      <c r="D115" s="608"/>
      <c r="E115" s="608"/>
      <c r="F115" s="608"/>
      <c r="G115" s="616"/>
      <c r="H115" s="594"/>
    </row>
    <row r="116" spans="1:8" ht="31.5" customHeight="1" x14ac:dyDescent="0.2">
      <c r="A116" s="595">
        <v>6303045116</v>
      </c>
      <c r="B116" s="609" t="s">
        <v>972</v>
      </c>
      <c r="C116" s="597">
        <v>50979945361</v>
      </c>
      <c r="D116" s="597">
        <v>0</v>
      </c>
      <c r="E116" s="597">
        <v>0</v>
      </c>
      <c r="F116" s="597">
        <v>0</v>
      </c>
      <c r="G116" s="598">
        <v>0</v>
      </c>
      <c r="H116" s="610">
        <v>0</v>
      </c>
    </row>
    <row r="117" spans="1:8" ht="31.5" customHeight="1" thickBot="1" x14ac:dyDescent="0.25">
      <c r="A117" s="583">
        <v>6303045216</v>
      </c>
      <c r="B117" s="584" t="s">
        <v>973</v>
      </c>
      <c r="C117" s="585">
        <v>60000000000</v>
      </c>
      <c r="D117" s="585">
        <v>0</v>
      </c>
      <c r="E117" s="585">
        <v>0</v>
      </c>
      <c r="F117" s="585">
        <v>0</v>
      </c>
      <c r="G117" s="601">
        <v>0</v>
      </c>
      <c r="H117" s="603">
        <v>0</v>
      </c>
    </row>
    <row r="118" spans="1:8" s="591" customFormat="1" ht="23.25" customHeight="1" thickBot="1" x14ac:dyDescent="0.25">
      <c r="A118" s="586"/>
      <c r="B118" s="615" t="s">
        <v>97</v>
      </c>
      <c r="C118" s="587">
        <v>110979945361</v>
      </c>
      <c r="D118" s="587">
        <v>0</v>
      </c>
      <c r="E118" s="587">
        <v>0</v>
      </c>
      <c r="F118" s="587">
        <v>0</v>
      </c>
      <c r="G118" s="588">
        <v>0</v>
      </c>
      <c r="H118" s="589">
        <v>0</v>
      </c>
    </row>
    <row r="119" spans="1:8" ht="31.5" customHeight="1" thickBot="1" x14ac:dyDescent="0.25">
      <c r="A119" s="617"/>
      <c r="B119" s="618"/>
      <c r="C119" s="619"/>
      <c r="D119" s="619"/>
      <c r="E119" s="619"/>
      <c r="F119" s="619"/>
      <c r="G119" s="619"/>
      <c r="H119" s="619"/>
    </row>
    <row r="120" spans="1:8" s="621" customFormat="1" ht="23.25" customHeight="1" thickBot="1" x14ac:dyDescent="0.25">
      <c r="A120" s="620"/>
      <c r="B120" s="615" t="s">
        <v>97</v>
      </c>
      <c r="C120" s="587">
        <v>30545895967539</v>
      </c>
      <c r="D120" s="587">
        <v>17238340473513.66</v>
      </c>
      <c r="E120" s="587">
        <v>17238340473513.66</v>
      </c>
      <c r="F120" s="587">
        <v>17238340473513.66</v>
      </c>
      <c r="G120" s="588">
        <v>56.434227667876478</v>
      </c>
      <c r="H120" s="589">
        <v>56.434227667876478</v>
      </c>
    </row>
    <row r="121" spans="1:8" x14ac:dyDescent="0.2">
      <c r="D121" s="623"/>
      <c r="E121" s="623"/>
      <c r="F121" s="623"/>
      <c r="G121" s="619"/>
      <c r="H121" s="619"/>
    </row>
    <row r="122" spans="1:8" s="624" customFormat="1" x14ac:dyDescent="0.2">
      <c r="A122" s="582"/>
      <c r="B122" s="590"/>
      <c r="C122" s="590"/>
    </row>
    <row r="124" spans="1:8" x14ac:dyDescent="0.2">
      <c r="B124" s="582"/>
      <c r="C124" s="591"/>
    </row>
    <row r="125" spans="1:8" x14ac:dyDescent="0.2">
      <c r="B125" s="582"/>
      <c r="C125" s="591"/>
    </row>
    <row r="126" spans="1:8" x14ac:dyDescent="0.2">
      <c r="B126" s="582"/>
    </row>
    <row r="127" spans="1:8" x14ac:dyDescent="0.2">
      <c r="B127" s="582"/>
    </row>
    <row r="128" spans="1:8" x14ac:dyDescent="0.2">
      <c r="B128" s="582"/>
      <c r="C128" s="582"/>
    </row>
    <row r="129" spans="2:7" x14ac:dyDescent="0.2">
      <c r="B129" s="582"/>
      <c r="C129" s="582"/>
    </row>
    <row r="130" spans="2:7" ht="15" x14ac:dyDescent="0.25">
      <c r="B130" s="582"/>
      <c r="C130" s="582"/>
      <c r="D130" s="625"/>
      <c r="E130" s="625"/>
      <c r="F130" s="625"/>
      <c r="G130" s="625"/>
    </row>
    <row r="131" spans="2:7" ht="15" customHeight="1" x14ac:dyDescent="0.25">
      <c r="B131" s="582"/>
      <c r="C131" s="582"/>
      <c r="D131" s="625"/>
      <c r="E131" s="625"/>
      <c r="F131" s="625"/>
      <c r="G131" s="625"/>
    </row>
    <row r="132" spans="2:7" ht="15" x14ac:dyDescent="0.25">
      <c r="B132" s="582"/>
      <c r="C132" s="582"/>
      <c r="D132" s="625"/>
      <c r="E132" s="625"/>
      <c r="F132" s="625"/>
      <c r="G132" s="625"/>
    </row>
    <row r="133" spans="2:7" ht="15" x14ac:dyDescent="0.25">
      <c r="B133" s="582"/>
      <c r="C133" s="582"/>
      <c r="D133" s="625"/>
      <c r="E133" s="625"/>
      <c r="F133" s="625"/>
      <c r="G133" s="625"/>
    </row>
    <row r="134" spans="2:7" ht="15" x14ac:dyDescent="0.25">
      <c r="B134" s="582"/>
      <c r="C134" s="582"/>
      <c r="D134" s="625"/>
      <c r="E134" s="625"/>
      <c r="F134" s="625"/>
      <c r="G134" s="625"/>
    </row>
    <row r="135" spans="2:7" ht="15" x14ac:dyDescent="0.25">
      <c r="B135" s="582"/>
      <c r="C135" s="582"/>
      <c r="D135" s="625"/>
      <c r="E135" s="625"/>
      <c r="F135" s="625"/>
      <c r="G135" s="625"/>
    </row>
    <row r="136" spans="2:7" ht="15" x14ac:dyDescent="0.25">
      <c r="B136" s="582"/>
      <c r="D136" s="625"/>
      <c r="E136" s="625"/>
      <c r="F136" s="625"/>
      <c r="G136" s="625"/>
    </row>
    <row r="137" spans="2:7" ht="15" x14ac:dyDescent="0.25">
      <c r="B137" s="582"/>
      <c r="D137" s="625"/>
      <c r="E137" s="625"/>
      <c r="F137" s="625"/>
      <c r="G137" s="625"/>
    </row>
    <row r="138" spans="2:7" ht="15" x14ac:dyDescent="0.25">
      <c r="D138" s="625"/>
      <c r="E138" s="625"/>
      <c r="F138" s="625"/>
      <c r="G138" s="625"/>
    </row>
    <row r="139" spans="2:7" ht="15" x14ac:dyDescent="0.25">
      <c r="D139" s="625"/>
      <c r="E139" s="625"/>
      <c r="F139" s="625"/>
      <c r="G139" s="625"/>
    </row>
    <row r="140" spans="2:7" ht="15" x14ac:dyDescent="0.25">
      <c r="D140" s="625"/>
      <c r="E140" s="625"/>
      <c r="F140" s="625"/>
      <c r="G140" s="625"/>
    </row>
    <row r="141" spans="2:7" ht="15" x14ac:dyDescent="0.25">
      <c r="D141" s="625"/>
      <c r="E141" s="625"/>
      <c r="F141" s="625"/>
      <c r="G141" s="625"/>
    </row>
    <row r="142" spans="2:7" ht="15" x14ac:dyDescent="0.25">
      <c r="D142" s="625"/>
      <c r="E142" s="625"/>
      <c r="F142" s="625"/>
      <c r="G142" s="625"/>
    </row>
    <row r="143" spans="2:7" ht="15" x14ac:dyDescent="0.25">
      <c r="D143" s="625"/>
      <c r="E143" s="625"/>
      <c r="F143" s="625"/>
      <c r="G143" s="625"/>
    </row>
    <row r="144" spans="2:7" ht="15" x14ac:dyDescent="0.25">
      <c r="D144" s="625"/>
      <c r="E144" s="625"/>
      <c r="F144" s="625"/>
      <c r="G144" s="625"/>
    </row>
    <row r="145" spans="4:7" ht="15" x14ac:dyDescent="0.25">
      <c r="D145" s="625"/>
      <c r="E145" s="625"/>
      <c r="F145" s="625"/>
      <c r="G145" s="625"/>
    </row>
    <row r="146" spans="4:7" ht="15" x14ac:dyDescent="0.25">
      <c r="D146" s="625"/>
      <c r="E146" s="625"/>
      <c r="F146" s="625"/>
      <c r="G146" s="625"/>
    </row>
  </sheetData>
  <autoFilter ref="A6:H118" xr:uid="{E02344CF-5833-4128-A6AC-57EFB10FC53D}">
    <filterColumn colId="3" showButton="0"/>
    <filterColumn colId="4" showButton="0"/>
    <filterColumn colId="6" showButton="0"/>
  </autoFilter>
  <mergeCells count="9">
    <mergeCell ref="G6:H6"/>
    <mergeCell ref="A1:H1"/>
    <mergeCell ref="A2:H2"/>
    <mergeCell ref="A3:H3"/>
    <mergeCell ref="A4:H4"/>
    <mergeCell ref="A6:A7"/>
    <mergeCell ref="B6:B7"/>
    <mergeCell ref="C6:C7"/>
    <mergeCell ref="D6:F6"/>
  </mergeCells>
  <pageMargins left="0" right="0" top="0.78740157480314965" bottom="0" header="0.39370078740157483" footer="0"/>
  <pageSetup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38B03-5C9B-40E3-9503-1ACEF2CAF962}">
  <dimension ref="A1:E42"/>
  <sheetViews>
    <sheetView workbookViewId="0">
      <selection activeCell="E1" sqref="E1:E1048576"/>
    </sheetView>
  </sheetViews>
  <sheetFormatPr baseColWidth="10" defaultColWidth="11.42578125" defaultRowHeight="12.75" x14ac:dyDescent="0.2"/>
  <cols>
    <col min="1" max="1" width="8.7109375" style="38" customWidth="1"/>
    <col min="2" max="2" width="34.28515625" style="38" customWidth="1"/>
    <col min="3" max="3" width="17.28515625" style="38" customWidth="1"/>
    <col min="4" max="4" width="16.5703125" style="38" customWidth="1"/>
    <col min="5" max="5" width="8" style="38" customWidth="1"/>
    <col min="6" max="234" width="11.42578125" style="148"/>
    <col min="235" max="235" width="11.42578125" style="148" customWidth="1"/>
    <col min="236" max="236" width="34.28515625" style="148" customWidth="1"/>
    <col min="237" max="238" width="11.42578125" style="148" customWidth="1"/>
    <col min="239" max="239" width="17.28515625" style="148" customWidth="1"/>
    <col min="240" max="252" width="11.42578125" style="148" customWidth="1"/>
    <col min="253" max="253" width="16.5703125" style="148" customWidth="1"/>
    <col min="254" max="254" width="11.42578125" style="148" customWidth="1"/>
    <col min="255" max="255" width="8" style="148" customWidth="1"/>
    <col min="256" max="256" width="14.7109375" style="148" customWidth="1"/>
    <col min="257" max="257" width="14.28515625" style="148" customWidth="1"/>
    <col min="258" max="490" width="11.42578125" style="148"/>
    <col min="491" max="491" width="11.42578125" style="148" customWidth="1"/>
    <col min="492" max="492" width="34.28515625" style="148" customWidth="1"/>
    <col min="493" max="494" width="11.42578125" style="148" customWidth="1"/>
    <col min="495" max="495" width="17.28515625" style="148" customWidth="1"/>
    <col min="496" max="508" width="11.42578125" style="148" customWidth="1"/>
    <col min="509" max="509" width="16.5703125" style="148" customWidth="1"/>
    <col min="510" max="510" width="11.42578125" style="148" customWidth="1"/>
    <col min="511" max="511" width="8" style="148" customWidth="1"/>
    <col min="512" max="512" width="14.7109375" style="148" customWidth="1"/>
    <col min="513" max="513" width="14.28515625" style="148" customWidth="1"/>
    <col min="514" max="746" width="11.42578125" style="148"/>
    <col min="747" max="747" width="11.42578125" style="148" customWidth="1"/>
    <col min="748" max="748" width="34.28515625" style="148" customWidth="1"/>
    <col min="749" max="750" width="11.42578125" style="148" customWidth="1"/>
    <col min="751" max="751" width="17.28515625" style="148" customWidth="1"/>
    <col min="752" max="764" width="11.42578125" style="148" customWidth="1"/>
    <col min="765" max="765" width="16.5703125" style="148" customWidth="1"/>
    <col min="766" max="766" width="11.42578125" style="148" customWidth="1"/>
    <col min="767" max="767" width="8" style="148" customWidth="1"/>
    <col min="768" max="768" width="14.7109375" style="148" customWidth="1"/>
    <col min="769" max="769" width="14.28515625" style="148" customWidth="1"/>
    <col min="770" max="1002" width="11.42578125" style="148"/>
    <col min="1003" max="1003" width="11.42578125" style="148" customWidth="1"/>
    <col min="1004" max="1004" width="34.28515625" style="148" customWidth="1"/>
    <col min="1005" max="1006" width="11.42578125" style="148" customWidth="1"/>
    <col min="1007" max="1007" width="17.28515625" style="148" customWidth="1"/>
    <col min="1008" max="1020" width="11.42578125" style="148" customWidth="1"/>
    <col min="1021" max="1021" width="16.5703125" style="148" customWidth="1"/>
    <col min="1022" max="1022" width="11.42578125" style="148" customWidth="1"/>
    <col min="1023" max="1023" width="8" style="148" customWidth="1"/>
    <col min="1024" max="1024" width="14.7109375" style="148" customWidth="1"/>
    <col min="1025" max="1025" width="14.28515625" style="148" customWidth="1"/>
    <col min="1026" max="1258" width="11.42578125" style="148"/>
    <col min="1259" max="1259" width="11.42578125" style="148" customWidth="1"/>
    <col min="1260" max="1260" width="34.28515625" style="148" customWidth="1"/>
    <col min="1261" max="1262" width="11.42578125" style="148" customWidth="1"/>
    <col min="1263" max="1263" width="17.28515625" style="148" customWidth="1"/>
    <col min="1264" max="1276" width="11.42578125" style="148" customWidth="1"/>
    <col min="1277" max="1277" width="16.5703125" style="148" customWidth="1"/>
    <col min="1278" max="1278" width="11.42578125" style="148" customWidth="1"/>
    <col min="1279" max="1279" width="8" style="148" customWidth="1"/>
    <col min="1280" max="1280" width="14.7109375" style="148" customWidth="1"/>
    <col min="1281" max="1281" width="14.28515625" style="148" customWidth="1"/>
    <col min="1282" max="1514" width="11.42578125" style="148"/>
    <col min="1515" max="1515" width="11.42578125" style="148" customWidth="1"/>
    <col min="1516" max="1516" width="34.28515625" style="148" customWidth="1"/>
    <col min="1517" max="1518" width="11.42578125" style="148" customWidth="1"/>
    <col min="1519" max="1519" width="17.28515625" style="148" customWidth="1"/>
    <col min="1520" max="1532" width="11.42578125" style="148" customWidth="1"/>
    <col min="1533" max="1533" width="16.5703125" style="148" customWidth="1"/>
    <col min="1534" max="1534" width="11.42578125" style="148" customWidth="1"/>
    <col min="1535" max="1535" width="8" style="148" customWidth="1"/>
    <col min="1536" max="1536" width="14.7109375" style="148" customWidth="1"/>
    <col min="1537" max="1537" width="14.28515625" style="148" customWidth="1"/>
    <col min="1538" max="1770" width="11.42578125" style="148"/>
    <col min="1771" max="1771" width="11.42578125" style="148" customWidth="1"/>
    <col min="1772" max="1772" width="34.28515625" style="148" customWidth="1"/>
    <col min="1773" max="1774" width="11.42578125" style="148" customWidth="1"/>
    <col min="1775" max="1775" width="17.28515625" style="148" customWidth="1"/>
    <col min="1776" max="1788" width="11.42578125" style="148" customWidth="1"/>
    <col min="1789" max="1789" width="16.5703125" style="148" customWidth="1"/>
    <col min="1790" max="1790" width="11.42578125" style="148" customWidth="1"/>
    <col min="1791" max="1791" width="8" style="148" customWidth="1"/>
    <col min="1792" max="1792" width="14.7109375" style="148" customWidth="1"/>
    <col min="1793" max="1793" width="14.28515625" style="148" customWidth="1"/>
    <col min="1794" max="2026" width="11.42578125" style="148"/>
    <col min="2027" max="2027" width="11.42578125" style="148" customWidth="1"/>
    <col min="2028" max="2028" width="34.28515625" style="148" customWidth="1"/>
    <col min="2029" max="2030" width="11.42578125" style="148" customWidth="1"/>
    <col min="2031" max="2031" width="17.28515625" style="148" customWidth="1"/>
    <col min="2032" max="2044" width="11.42578125" style="148" customWidth="1"/>
    <col min="2045" max="2045" width="16.5703125" style="148" customWidth="1"/>
    <col min="2046" max="2046" width="11.42578125" style="148" customWidth="1"/>
    <col min="2047" max="2047" width="8" style="148" customWidth="1"/>
    <col min="2048" max="2048" width="14.7109375" style="148" customWidth="1"/>
    <col min="2049" max="2049" width="14.28515625" style="148" customWidth="1"/>
    <col min="2050" max="2282" width="11.42578125" style="148"/>
    <col min="2283" max="2283" width="11.42578125" style="148" customWidth="1"/>
    <col min="2284" max="2284" width="34.28515625" style="148" customWidth="1"/>
    <col min="2285" max="2286" width="11.42578125" style="148" customWidth="1"/>
    <col min="2287" max="2287" width="17.28515625" style="148" customWidth="1"/>
    <col min="2288" max="2300" width="11.42578125" style="148" customWidth="1"/>
    <col min="2301" max="2301" width="16.5703125" style="148" customWidth="1"/>
    <col min="2302" max="2302" width="11.42578125" style="148" customWidth="1"/>
    <col min="2303" max="2303" width="8" style="148" customWidth="1"/>
    <col min="2304" max="2304" width="14.7109375" style="148" customWidth="1"/>
    <col min="2305" max="2305" width="14.28515625" style="148" customWidth="1"/>
    <col min="2306" max="2538" width="11.42578125" style="148"/>
    <col min="2539" max="2539" width="11.42578125" style="148" customWidth="1"/>
    <col min="2540" max="2540" width="34.28515625" style="148" customWidth="1"/>
    <col min="2541" max="2542" width="11.42578125" style="148" customWidth="1"/>
    <col min="2543" max="2543" width="17.28515625" style="148" customWidth="1"/>
    <col min="2544" max="2556" width="11.42578125" style="148" customWidth="1"/>
    <col min="2557" max="2557" width="16.5703125" style="148" customWidth="1"/>
    <col min="2558" max="2558" width="11.42578125" style="148" customWidth="1"/>
    <col min="2559" max="2559" width="8" style="148" customWidth="1"/>
    <col min="2560" max="2560" width="14.7109375" style="148" customWidth="1"/>
    <col min="2561" max="2561" width="14.28515625" style="148" customWidth="1"/>
    <col min="2562" max="2794" width="11.42578125" style="148"/>
    <col min="2795" max="2795" width="11.42578125" style="148" customWidth="1"/>
    <col min="2796" max="2796" width="34.28515625" style="148" customWidth="1"/>
    <col min="2797" max="2798" width="11.42578125" style="148" customWidth="1"/>
    <col min="2799" max="2799" width="17.28515625" style="148" customWidth="1"/>
    <col min="2800" max="2812" width="11.42578125" style="148" customWidth="1"/>
    <col min="2813" max="2813" width="16.5703125" style="148" customWidth="1"/>
    <col min="2814" max="2814" width="11.42578125" style="148" customWidth="1"/>
    <col min="2815" max="2815" width="8" style="148" customWidth="1"/>
    <col min="2816" max="2816" width="14.7109375" style="148" customWidth="1"/>
    <col min="2817" max="2817" width="14.28515625" style="148" customWidth="1"/>
    <col min="2818" max="3050" width="11.42578125" style="148"/>
    <col min="3051" max="3051" width="11.42578125" style="148" customWidth="1"/>
    <col min="3052" max="3052" width="34.28515625" style="148" customWidth="1"/>
    <col min="3053" max="3054" width="11.42578125" style="148" customWidth="1"/>
    <col min="3055" max="3055" width="17.28515625" style="148" customWidth="1"/>
    <col min="3056" max="3068" width="11.42578125" style="148" customWidth="1"/>
    <col min="3069" max="3069" width="16.5703125" style="148" customWidth="1"/>
    <col min="3070" max="3070" width="11.42578125" style="148" customWidth="1"/>
    <col min="3071" max="3071" width="8" style="148" customWidth="1"/>
    <col min="3072" max="3072" width="14.7109375" style="148" customWidth="1"/>
    <col min="3073" max="3073" width="14.28515625" style="148" customWidth="1"/>
    <col min="3074" max="3306" width="11.42578125" style="148"/>
    <col min="3307" max="3307" width="11.42578125" style="148" customWidth="1"/>
    <col min="3308" max="3308" width="34.28515625" style="148" customWidth="1"/>
    <col min="3309" max="3310" width="11.42578125" style="148" customWidth="1"/>
    <col min="3311" max="3311" width="17.28515625" style="148" customWidth="1"/>
    <col min="3312" max="3324" width="11.42578125" style="148" customWidth="1"/>
    <col min="3325" max="3325" width="16.5703125" style="148" customWidth="1"/>
    <col min="3326" max="3326" width="11.42578125" style="148" customWidth="1"/>
    <col min="3327" max="3327" width="8" style="148" customWidth="1"/>
    <col min="3328" max="3328" width="14.7109375" style="148" customWidth="1"/>
    <col min="3329" max="3329" width="14.28515625" style="148" customWidth="1"/>
    <col min="3330" max="3562" width="11.42578125" style="148"/>
    <col min="3563" max="3563" width="11.42578125" style="148" customWidth="1"/>
    <col min="3564" max="3564" width="34.28515625" style="148" customWidth="1"/>
    <col min="3565" max="3566" width="11.42578125" style="148" customWidth="1"/>
    <col min="3567" max="3567" width="17.28515625" style="148" customWidth="1"/>
    <col min="3568" max="3580" width="11.42578125" style="148" customWidth="1"/>
    <col min="3581" max="3581" width="16.5703125" style="148" customWidth="1"/>
    <col min="3582" max="3582" width="11.42578125" style="148" customWidth="1"/>
    <col min="3583" max="3583" width="8" style="148" customWidth="1"/>
    <col min="3584" max="3584" width="14.7109375" style="148" customWidth="1"/>
    <col min="3585" max="3585" width="14.28515625" style="148" customWidth="1"/>
    <col min="3586" max="3818" width="11.42578125" style="148"/>
    <col min="3819" max="3819" width="11.42578125" style="148" customWidth="1"/>
    <col min="3820" max="3820" width="34.28515625" style="148" customWidth="1"/>
    <col min="3821" max="3822" width="11.42578125" style="148" customWidth="1"/>
    <col min="3823" max="3823" width="17.28515625" style="148" customWidth="1"/>
    <col min="3824" max="3836" width="11.42578125" style="148" customWidth="1"/>
    <col min="3837" max="3837" width="16.5703125" style="148" customWidth="1"/>
    <col min="3838" max="3838" width="11.42578125" style="148" customWidth="1"/>
    <col min="3839" max="3839" width="8" style="148" customWidth="1"/>
    <col min="3840" max="3840" width="14.7109375" style="148" customWidth="1"/>
    <col min="3841" max="3841" width="14.28515625" style="148" customWidth="1"/>
    <col min="3842" max="4074" width="11.42578125" style="148"/>
    <col min="4075" max="4075" width="11.42578125" style="148" customWidth="1"/>
    <col min="4076" max="4076" width="34.28515625" style="148" customWidth="1"/>
    <col min="4077" max="4078" width="11.42578125" style="148" customWidth="1"/>
    <col min="4079" max="4079" width="17.28515625" style="148" customWidth="1"/>
    <col min="4080" max="4092" width="11.42578125" style="148" customWidth="1"/>
    <col min="4093" max="4093" width="16.5703125" style="148" customWidth="1"/>
    <col min="4094" max="4094" width="11.42578125" style="148" customWidth="1"/>
    <col min="4095" max="4095" width="8" style="148" customWidth="1"/>
    <col min="4096" max="4096" width="14.7109375" style="148" customWidth="1"/>
    <col min="4097" max="4097" width="14.28515625" style="148" customWidth="1"/>
    <col min="4098" max="4330" width="11.42578125" style="148"/>
    <col min="4331" max="4331" width="11.42578125" style="148" customWidth="1"/>
    <col min="4332" max="4332" width="34.28515625" style="148" customWidth="1"/>
    <col min="4333" max="4334" width="11.42578125" style="148" customWidth="1"/>
    <col min="4335" max="4335" width="17.28515625" style="148" customWidth="1"/>
    <col min="4336" max="4348" width="11.42578125" style="148" customWidth="1"/>
    <col min="4349" max="4349" width="16.5703125" style="148" customWidth="1"/>
    <col min="4350" max="4350" width="11.42578125" style="148" customWidth="1"/>
    <col min="4351" max="4351" width="8" style="148" customWidth="1"/>
    <col min="4352" max="4352" width="14.7109375" style="148" customWidth="1"/>
    <col min="4353" max="4353" width="14.28515625" style="148" customWidth="1"/>
    <col min="4354" max="4586" width="11.42578125" style="148"/>
    <col min="4587" max="4587" width="11.42578125" style="148" customWidth="1"/>
    <col min="4588" max="4588" width="34.28515625" style="148" customWidth="1"/>
    <col min="4589" max="4590" width="11.42578125" style="148" customWidth="1"/>
    <col min="4591" max="4591" width="17.28515625" style="148" customWidth="1"/>
    <col min="4592" max="4604" width="11.42578125" style="148" customWidth="1"/>
    <col min="4605" max="4605" width="16.5703125" style="148" customWidth="1"/>
    <col min="4606" max="4606" width="11.42578125" style="148" customWidth="1"/>
    <col min="4607" max="4607" width="8" style="148" customWidth="1"/>
    <col min="4608" max="4608" width="14.7109375" style="148" customWidth="1"/>
    <col min="4609" max="4609" width="14.28515625" style="148" customWidth="1"/>
    <col min="4610" max="4842" width="11.42578125" style="148"/>
    <col min="4843" max="4843" width="11.42578125" style="148" customWidth="1"/>
    <col min="4844" max="4844" width="34.28515625" style="148" customWidth="1"/>
    <col min="4845" max="4846" width="11.42578125" style="148" customWidth="1"/>
    <col min="4847" max="4847" width="17.28515625" style="148" customWidth="1"/>
    <col min="4848" max="4860" width="11.42578125" style="148" customWidth="1"/>
    <col min="4861" max="4861" width="16.5703125" style="148" customWidth="1"/>
    <col min="4862" max="4862" width="11.42578125" style="148" customWidth="1"/>
    <col min="4863" max="4863" width="8" style="148" customWidth="1"/>
    <col min="4864" max="4864" width="14.7109375" style="148" customWidth="1"/>
    <col min="4865" max="4865" width="14.28515625" style="148" customWidth="1"/>
    <col min="4866" max="5098" width="11.42578125" style="148"/>
    <col min="5099" max="5099" width="11.42578125" style="148" customWidth="1"/>
    <col min="5100" max="5100" width="34.28515625" style="148" customWidth="1"/>
    <col min="5101" max="5102" width="11.42578125" style="148" customWidth="1"/>
    <col min="5103" max="5103" width="17.28515625" style="148" customWidth="1"/>
    <col min="5104" max="5116" width="11.42578125" style="148" customWidth="1"/>
    <col min="5117" max="5117" width="16.5703125" style="148" customWidth="1"/>
    <col min="5118" max="5118" width="11.42578125" style="148" customWidth="1"/>
    <col min="5119" max="5119" width="8" style="148" customWidth="1"/>
    <col min="5120" max="5120" width="14.7109375" style="148" customWidth="1"/>
    <col min="5121" max="5121" width="14.28515625" style="148" customWidth="1"/>
    <col min="5122" max="5354" width="11.42578125" style="148"/>
    <col min="5355" max="5355" width="11.42578125" style="148" customWidth="1"/>
    <col min="5356" max="5356" width="34.28515625" style="148" customWidth="1"/>
    <col min="5357" max="5358" width="11.42578125" style="148" customWidth="1"/>
    <col min="5359" max="5359" width="17.28515625" style="148" customWidth="1"/>
    <col min="5360" max="5372" width="11.42578125" style="148" customWidth="1"/>
    <col min="5373" max="5373" width="16.5703125" style="148" customWidth="1"/>
    <col min="5374" max="5374" width="11.42578125" style="148" customWidth="1"/>
    <col min="5375" max="5375" width="8" style="148" customWidth="1"/>
    <col min="5376" max="5376" width="14.7109375" style="148" customWidth="1"/>
    <col min="5377" max="5377" width="14.28515625" style="148" customWidth="1"/>
    <col min="5378" max="5610" width="11.42578125" style="148"/>
    <col min="5611" max="5611" width="11.42578125" style="148" customWidth="1"/>
    <col min="5612" max="5612" width="34.28515625" style="148" customWidth="1"/>
    <col min="5613" max="5614" width="11.42578125" style="148" customWidth="1"/>
    <col min="5615" max="5615" width="17.28515625" style="148" customWidth="1"/>
    <col min="5616" max="5628" width="11.42578125" style="148" customWidth="1"/>
    <col min="5629" max="5629" width="16.5703125" style="148" customWidth="1"/>
    <col min="5630" max="5630" width="11.42578125" style="148" customWidth="1"/>
    <col min="5631" max="5631" width="8" style="148" customWidth="1"/>
    <col min="5632" max="5632" width="14.7109375" style="148" customWidth="1"/>
    <col min="5633" max="5633" width="14.28515625" style="148" customWidth="1"/>
    <col min="5634" max="5866" width="11.42578125" style="148"/>
    <col min="5867" max="5867" width="11.42578125" style="148" customWidth="1"/>
    <col min="5868" max="5868" width="34.28515625" style="148" customWidth="1"/>
    <col min="5869" max="5870" width="11.42578125" style="148" customWidth="1"/>
    <col min="5871" max="5871" width="17.28515625" style="148" customWidth="1"/>
    <col min="5872" max="5884" width="11.42578125" style="148" customWidth="1"/>
    <col min="5885" max="5885" width="16.5703125" style="148" customWidth="1"/>
    <col min="5886" max="5886" width="11.42578125" style="148" customWidth="1"/>
    <col min="5887" max="5887" width="8" style="148" customWidth="1"/>
    <col min="5888" max="5888" width="14.7109375" style="148" customWidth="1"/>
    <col min="5889" max="5889" width="14.28515625" style="148" customWidth="1"/>
    <col min="5890" max="6122" width="11.42578125" style="148"/>
    <col min="6123" max="6123" width="11.42578125" style="148" customWidth="1"/>
    <col min="6124" max="6124" width="34.28515625" style="148" customWidth="1"/>
    <col min="6125" max="6126" width="11.42578125" style="148" customWidth="1"/>
    <col min="6127" max="6127" width="17.28515625" style="148" customWidth="1"/>
    <col min="6128" max="6140" width="11.42578125" style="148" customWidth="1"/>
    <col min="6141" max="6141" width="16.5703125" style="148" customWidth="1"/>
    <col min="6142" max="6142" width="11.42578125" style="148" customWidth="1"/>
    <col min="6143" max="6143" width="8" style="148" customWidth="1"/>
    <col min="6144" max="6144" width="14.7109375" style="148" customWidth="1"/>
    <col min="6145" max="6145" width="14.28515625" style="148" customWidth="1"/>
    <col min="6146" max="6378" width="11.42578125" style="148"/>
    <col min="6379" max="6379" width="11.42578125" style="148" customWidth="1"/>
    <col min="6380" max="6380" width="34.28515625" style="148" customWidth="1"/>
    <col min="6381" max="6382" width="11.42578125" style="148" customWidth="1"/>
    <col min="6383" max="6383" width="17.28515625" style="148" customWidth="1"/>
    <col min="6384" max="6396" width="11.42578125" style="148" customWidth="1"/>
    <col min="6397" max="6397" width="16.5703125" style="148" customWidth="1"/>
    <col min="6398" max="6398" width="11.42578125" style="148" customWidth="1"/>
    <col min="6399" max="6399" width="8" style="148" customWidth="1"/>
    <col min="6400" max="6400" width="14.7109375" style="148" customWidth="1"/>
    <col min="6401" max="6401" width="14.28515625" style="148" customWidth="1"/>
    <col min="6402" max="6634" width="11.42578125" style="148"/>
    <col min="6635" max="6635" width="11.42578125" style="148" customWidth="1"/>
    <col min="6636" max="6636" width="34.28515625" style="148" customWidth="1"/>
    <col min="6637" max="6638" width="11.42578125" style="148" customWidth="1"/>
    <col min="6639" max="6639" width="17.28515625" style="148" customWidth="1"/>
    <col min="6640" max="6652" width="11.42578125" style="148" customWidth="1"/>
    <col min="6653" max="6653" width="16.5703125" style="148" customWidth="1"/>
    <col min="6654" max="6654" width="11.42578125" style="148" customWidth="1"/>
    <col min="6655" max="6655" width="8" style="148" customWidth="1"/>
    <col min="6656" max="6656" width="14.7109375" style="148" customWidth="1"/>
    <col min="6657" max="6657" width="14.28515625" style="148" customWidth="1"/>
    <col min="6658" max="6890" width="11.42578125" style="148"/>
    <col min="6891" max="6891" width="11.42578125" style="148" customWidth="1"/>
    <col min="6892" max="6892" width="34.28515625" style="148" customWidth="1"/>
    <col min="6893" max="6894" width="11.42578125" style="148" customWidth="1"/>
    <col min="6895" max="6895" width="17.28515625" style="148" customWidth="1"/>
    <col min="6896" max="6908" width="11.42578125" style="148" customWidth="1"/>
    <col min="6909" max="6909" width="16.5703125" style="148" customWidth="1"/>
    <col min="6910" max="6910" width="11.42578125" style="148" customWidth="1"/>
    <col min="6911" max="6911" width="8" style="148" customWidth="1"/>
    <col min="6912" max="6912" width="14.7109375" style="148" customWidth="1"/>
    <col min="6913" max="6913" width="14.28515625" style="148" customWidth="1"/>
    <col min="6914" max="7146" width="11.42578125" style="148"/>
    <col min="7147" max="7147" width="11.42578125" style="148" customWidth="1"/>
    <col min="7148" max="7148" width="34.28515625" style="148" customWidth="1"/>
    <col min="7149" max="7150" width="11.42578125" style="148" customWidth="1"/>
    <col min="7151" max="7151" width="17.28515625" style="148" customWidth="1"/>
    <col min="7152" max="7164" width="11.42578125" style="148" customWidth="1"/>
    <col min="7165" max="7165" width="16.5703125" style="148" customWidth="1"/>
    <col min="7166" max="7166" width="11.42578125" style="148" customWidth="1"/>
    <col min="7167" max="7167" width="8" style="148" customWidth="1"/>
    <col min="7168" max="7168" width="14.7109375" style="148" customWidth="1"/>
    <col min="7169" max="7169" width="14.28515625" style="148" customWidth="1"/>
    <col min="7170" max="7402" width="11.42578125" style="148"/>
    <col min="7403" max="7403" width="11.42578125" style="148" customWidth="1"/>
    <col min="7404" max="7404" width="34.28515625" style="148" customWidth="1"/>
    <col min="7405" max="7406" width="11.42578125" style="148" customWidth="1"/>
    <col min="7407" max="7407" width="17.28515625" style="148" customWidth="1"/>
    <col min="7408" max="7420" width="11.42578125" style="148" customWidth="1"/>
    <col min="7421" max="7421" width="16.5703125" style="148" customWidth="1"/>
    <col min="7422" max="7422" width="11.42578125" style="148" customWidth="1"/>
    <col min="7423" max="7423" width="8" style="148" customWidth="1"/>
    <col min="7424" max="7424" width="14.7109375" style="148" customWidth="1"/>
    <col min="7425" max="7425" width="14.28515625" style="148" customWidth="1"/>
    <col min="7426" max="7658" width="11.42578125" style="148"/>
    <col min="7659" max="7659" width="11.42578125" style="148" customWidth="1"/>
    <col min="7660" max="7660" width="34.28515625" style="148" customWidth="1"/>
    <col min="7661" max="7662" width="11.42578125" style="148" customWidth="1"/>
    <col min="7663" max="7663" width="17.28515625" style="148" customWidth="1"/>
    <col min="7664" max="7676" width="11.42578125" style="148" customWidth="1"/>
    <col min="7677" max="7677" width="16.5703125" style="148" customWidth="1"/>
    <col min="7678" max="7678" width="11.42578125" style="148" customWidth="1"/>
    <col min="7679" max="7679" width="8" style="148" customWidth="1"/>
    <col min="7680" max="7680" width="14.7109375" style="148" customWidth="1"/>
    <col min="7681" max="7681" width="14.28515625" style="148" customWidth="1"/>
    <col min="7682" max="7914" width="11.42578125" style="148"/>
    <col min="7915" max="7915" width="11.42578125" style="148" customWidth="1"/>
    <col min="7916" max="7916" width="34.28515625" style="148" customWidth="1"/>
    <col min="7917" max="7918" width="11.42578125" style="148" customWidth="1"/>
    <col min="7919" max="7919" width="17.28515625" style="148" customWidth="1"/>
    <col min="7920" max="7932" width="11.42578125" style="148" customWidth="1"/>
    <col min="7933" max="7933" width="16.5703125" style="148" customWidth="1"/>
    <col min="7934" max="7934" width="11.42578125" style="148" customWidth="1"/>
    <col min="7935" max="7935" width="8" style="148" customWidth="1"/>
    <col min="7936" max="7936" width="14.7109375" style="148" customWidth="1"/>
    <col min="7937" max="7937" width="14.28515625" style="148" customWidth="1"/>
    <col min="7938" max="8170" width="11.42578125" style="148"/>
    <col min="8171" max="8171" width="11.42578125" style="148" customWidth="1"/>
    <col min="8172" max="8172" width="34.28515625" style="148" customWidth="1"/>
    <col min="8173" max="8174" width="11.42578125" style="148" customWidth="1"/>
    <col min="8175" max="8175" width="17.28515625" style="148" customWidth="1"/>
    <col min="8176" max="8188" width="11.42578125" style="148" customWidth="1"/>
    <col min="8189" max="8189" width="16.5703125" style="148" customWidth="1"/>
    <col min="8190" max="8190" width="11.42578125" style="148" customWidth="1"/>
    <col min="8191" max="8191" width="8" style="148" customWidth="1"/>
    <col min="8192" max="8192" width="14.7109375" style="148" customWidth="1"/>
    <col min="8193" max="8193" width="14.28515625" style="148" customWidth="1"/>
    <col min="8194" max="8426" width="11.42578125" style="148"/>
    <col min="8427" max="8427" width="11.42578125" style="148" customWidth="1"/>
    <col min="8428" max="8428" width="34.28515625" style="148" customWidth="1"/>
    <col min="8429" max="8430" width="11.42578125" style="148" customWidth="1"/>
    <col min="8431" max="8431" width="17.28515625" style="148" customWidth="1"/>
    <col min="8432" max="8444" width="11.42578125" style="148" customWidth="1"/>
    <col min="8445" max="8445" width="16.5703125" style="148" customWidth="1"/>
    <col min="8446" max="8446" width="11.42578125" style="148" customWidth="1"/>
    <col min="8447" max="8447" width="8" style="148" customWidth="1"/>
    <col min="8448" max="8448" width="14.7109375" style="148" customWidth="1"/>
    <col min="8449" max="8449" width="14.28515625" style="148" customWidth="1"/>
    <col min="8450" max="8682" width="11.42578125" style="148"/>
    <col min="8683" max="8683" width="11.42578125" style="148" customWidth="1"/>
    <col min="8684" max="8684" width="34.28515625" style="148" customWidth="1"/>
    <col min="8685" max="8686" width="11.42578125" style="148" customWidth="1"/>
    <col min="8687" max="8687" width="17.28515625" style="148" customWidth="1"/>
    <col min="8688" max="8700" width="11.42578125" style="148" customWidth="1"/>
    <col min="8701" max="8701" width="16.5703125" style="148" customWidth="1"/>
    <col min="8702" max="8702" width="11.42578125" style="148" customWidth="1"/>
    <col min="8703" max="8703" width="8" style="148" customWidth="1"/>
    <col min="8704" max="8704" width="14.7109375" style="148" customWidth="1"/>
    <col min="8705" max="8705" width="14.28515625" style="148" customWidth="1"/>
    <col min="8706" max="8938" width="11.42578125" style="148"/>
    <col min="8939" max="8939" width="11.42578125" style="148" customWidth="1"/>
    <col min="8940" max="8940" width="34.28515625" style="148" customWidth="1"/>
    <col min="8941" max="8942" width="11.42578125" style="148" customWidth="1"/>
    <col min="8943" max="8943" width="17.28515625" style="148" customWidth="1"/>
    <col min="8944" max="8956" width="11.42578125" style="148" customWidth="1"/>
    <col min="8957" max="8957" width="16.5703125" style="148" customWidth="1"/>
    <col min="8958" max="8958" width="11.42578125" style="148" customWidth="1"/>
    <col min="8959" max="8959" width="8" style="148" customWidth="1"/>
    <col min="8960" max="8960" width="14.7109375" style="148" customWidth="1"/>
    <col min="8961" max="8961" width="14.28515625" style="148" customWidth="1"/>
    <col min="8962" max="9194" width="11.42578125" style="148"/>
    <col min="9195" max="9195" width="11.42578125" style="148" customWidth="1"/>
    <col min="9196" max="9196" width="34.28515625" style="148" customWidth="1"/>
    <col min="9197" max="9198" width="11.42578125" style="148" customWidth="1"/>
    <col min="9199" max="9199" width="17.28515625" style="148" customWidth="1"/>
    <col min="9200" max="9212" width="11.42578125" style="148" customWidth="1"/>
    <col min="9213" max="9213" width="16.5703125" style="148" customWidth="1"/>
    <col min="9214" max="9214" width="11.42578125" style="148" customWidth="1"/>
    <col min="9215" max="9215" width="8" style="148" customWidth="1"/>
    <col min="9216" max="9216" width="14.7109375" style="148" customWidth="1"/>
    <col min="9217" max="9217" width="14.28515625" style="148" customWidth="1"/>
    <col min="9218" max="9450" width="11.42578125" style="148"/>
    <col min="9451" max="9451" width="11.42578125" style="148" customWidth="1"/>
    <col min="9452" max="9452" width="34.28515625" style="148" customWidth="1"/>
    <col min="9453" max="9454" width="11.42578125" style="148" customWidth="1"/>
    <col min="9455" max="9455" width="17.28515625" style="148" customWidth="1"/>
    <col min="9456" max="9468" width="11.42578125" style="148" customWidth="1"/>
    <col min="9469" max="9469" width="16.5703125" style="148" customWidth="1"/>
    <col min="9470" max="9470" width="11.42578125" style="148" customWidth="1"/>
    <col min="9471" max="9471" width="8" style="148" customWidth="1"/>
    <col min="9472" max="9472" width="14.7109375" style="148" customWidth="1"/>
    <col min="9473" max="9473" width="14.28515625" style="148" customWidth="1"/>
    <col min="9474" max="9706" width="11.42578125" style="148"/>
    <col min="9707" max="9707" width="11.42578125" style="148" customWidth="1"/>
    <col min="9708" max="9708" width="34.28515625" style="148" customWidth="1"/>
    <col min="9709" max="9710" width="11.42578125" style="148" customWidth="1"/>
    <col min="9711" max="9711" width="17.28515625" style="148" customWidth="1"/>
    <col min="9712" max="9724" width="11.42578125" style="148" customWidth="1"/>
    <col min="9725" max="9725" width="16.5703125" style="148" customWidth="1"/>
    <col min="9726" max="9726" width="11.42578125" style="148" customWidth="1"/>
    <col min="9727" max="9727" width="8" style="148" customWidth="1"/>
    <col min="9728" max="9728" width="14.7109375" style="148" customWidth="1"/>
    <col min="9729" max="9729" width="14.28515625" style="148" customWidth="1"/>
    <col min="9730" max="9962" width="11.42578125" style="148"/>
    <col min="9963" max="9963" width="11.42578125" style="148" customWidth="1"/>
    <col min="9964" max="9964" width="34.28515625" style="148" customWidth="1"/>
    <col min="9965" max="9966" width="11.42578125" style="148" customWidth="1"/>
    <col min="9967" max="9967" width="17.28515625" style="148" customWidth="1"/>
    <col min="9968" max="9980" width="11.42578125" style="148" customWidth="1"/>
    <col min="9981" max="9981" width="16.5703125" style="148" customWidth="1"/>
    <col min="9982" max="9982" width="11.42578125" style="148" customWidth="1"/>
    <col min="9983" max="9983" width="8" style="148" customWidth="1"/>
    <col min="9984" max="9984" width="14.7109375" style="148" customWidth="1"/>
    <col min="9985" max="9985" width="14.28515625" style="148" customWidth="1"/>
    <col min="9986" max="10218" width="11.42578125" style="148"/>
    <col min="10219" max="10219" width="11.42578125" style="148" customWidth="1"/>
    <col min="10220" max="10220" width="34.28515625" style="148" customWidth="1"/>
    <col min="10221" max="10222" width="11.42578125" style="148" customWidth="1"/>
    <col min="10223" max="10223" width="17.28515625" style="148" customWidth="1"/>
    <col min="10224" max="10236" width="11.42578125" style="148" customWidth="1"/>
    <col min="10237" max="10237" width="16.5703125" style="148" customWidth="1"/>
    <col min="10238" max="10238" width="11.42578125" style="148" customWidth="1"/>
    <col min="10239" max="10239" width="8" style="148" customWidth="1"/>
    <col min="10240" max="10240" width="14.7109375" style="148" customWidth="1"/>
    <col min="10241" max="10241" width="14.28515625" style="148" customWidth="1"/>
    <col min="10242" max="10474" width="11.42578125" style="148"/>
    <col min="10475" max="10475" width="11.42578125" style="148" customWidth="1"/>
    <col min="10476" max="10476" width="34.28515625" style="148" customWidth="1"/>
    <col min="10477" max="10478" width="11.42578125" style="148" customWidth="1"/>
    <col min="10479" max="10479" width="17.28515625" style="148" customWidth="1"/>
    <col min="10480" max="10492" width="11.42578125" style="148" customWidth="1"/>
    <col min="10493" max="10493" width="16.5703125" style="148" customWidth="1"/>
    <col min="10494" max="10494" width="11.42578125" style="148" customWidth="1"/>
    <col min="10495" max="10495" width="8" style="148" customWidth="1"/>
    <col min="10496" max="10496" width="14.7109375" style="148" customWidth="1"/>
    <col min="10497" max="10497" width="14.28515625" style="148" customWidth="1"/>
    <col min="10498" max="10730" width="11.42578125" style="148"/>
    <col min="10731" max="10731" width="11.42578125" style="148" customWidth="1"/>
    <col min="10732" max="10732" width="34.28515625" style="148" customWidth="1"/>
    <col min="10733" max="10734" width="11.42578125" style="148" customWidth="1"/>
    <col min="10735" max="10735" width="17.28515625" style="148" customWidth="1"/>
    <col min="10736" max="10748" width="11.42578125" style="148" customWidth="1"/>
    <col min="10749" max="10749" width="16.5703125" style="148" customWidth="1"/>
    <col min="10750" max="10750" width="11.42578125" style="148" customWidth="1"/>
    <col min="10751" max="10751" width="8" style="148" customWidth="1"/>
    <col min="10752" max="10752" width="14.7109375" style="148" customWidth="1"/>
    <col min="10753" max="10753" width="14.28515625" style="148" customWidth="1"/>
    <col min="10754" max="10986" width="11.42578125" style="148"/>
    <col min="10987" max="10987" width="11.42578125" style="148" customWidth="1"/>
    <col min="10988" max="10988" width="34.28515625" style="148" customWidth="1"/>
    <col min="10989" max="10990" width="11.42578125" style="148" customWidth="1"/>
    <col min="10991" max="10991" width="17.28515625" style="148" customWidth="1"/>
    <col min="10992" max="11004" width="11.42578125" style="148" customWidth="1"/>
    <col min="11005" max="11005" width="16.5703125" style="148" customWidth="1"/>
    <col min="11006" max="11006" width="11.42578125" style="148" customWidth="1"/>
    <col min="11007" max="11007" width="8" style="148" customWidth="1"/>
    <col min="11008" max="11008" width="14.7109375" style="148" customWidth="1"/>
    <col min="11009" max="11009" width="14.28515625" style="148" customWidth="1"/>
    <col min="11010" max="11242" width="11.42578125" style="148"/>
    <col min="11243" max="11243" width="11.42578125" style="148" customWidth="1"/>
    <col min="11244" max="11244" width="34.28515625" style="148" customWidth="1"/>
    <col min="11245" max="11246" width="11.42578125" style="148" customWidth="1"/>
    <col min="11247" max="11247" width="17.28515625" style="148" customWidth="1"/>
    <col min="11248" max="11260" width="11.42578125" style="148" customWidth="1"/>
    <col min="11261" max="11261" width="16.5703125" style="148" customWidth="1"/>
    <col min="11262" max="11262" width="11.42578125" style="148" customWidth="1"/>
    <col min="11263" max="11263" width="8" style="148" customWidth="1"/>
    <col min="11264" max="11264" width="14.7109375" style="148" customWidth="1"/>
    <col min="11265" max="11265" width="14.28515625" style="148" customWidth="1"/>
    <col min="11266" max="11498" width="11.42578125" style="148"/>
    <col min="11499" max="11499" width="11.42578125" style="148" customWidth="1"/>
    <col min="11500" max="11500" width="34.28515625" style="148" customWidth="1"/>
    <col min="11501" max="11502" width="11.42578125" style="148" customWidth="1"/>
    <col min="11503" max="11503" width="17.28515625" style="148" customWidth="1"/>
    <col min="11504" max="11516" width="11.42578125" style="148" customWidth="1"/>
    <col min="11517" max="11517" width="16.5703125" style="148" customWidth="1"/>
    <col min="11518" max="11518" width="11.42578125" style="148" customWidth="1"/>
    <col min="11519" max="11519" width="8" style="148" customWidth="1"/>
    <col min="11520" max="11520" width="14.7109375" style="148" customWidth="1"/>
    <col min="11521" max="11521" width="14.28515625" style="148" customWidth="1"/>
    <col min="11522" max="11754" width="11.42578125" style="148"/>
    <col min="11755" max="11755" width="11.42578125" style="148" customWidth="1"/>
    <col min="11756" max="11756" width="34.28515625" style="148" customWidth="1"/>
    <col min="11757" max="11758" width="11.42578125" style="148" customWidth="1"/>
    <col min="11759" max="11759" width="17.28515625" style="148" customWidth="1"/>
    <col min="11760" max="11772" width="11.42578125" style="148" customWidth="1"/>
    <col min="11773" max="11773" width="16.5703125" style="148" customWidth="1"/>
    <col min="11774" max="11774" width="11.42578125" style="148" customWidth="1"/>
    <col min="11775" max="11775" width="8" style="148" customWidth="1"/>
    <col min="11776" max="11776" width="14.7109375" style="148" customWidth="1"/>
    <col min="11777" max="11777" width="14.28515625" style="148" customWidth="1"/>
    <col min="11778" max="12010" width="11.42578125" style="148"/>
    <col min="12011" max="12011" width="11.42578125" style="148" customWidth="1"/>
    <col min="12012" max="12012" width="34.28515625" style="148" customWidth="1"/>
    <col min="12013" max="12014" width="11.42578125" style="148" customWidth="1"/>
    <col min="12015" max="12015" width="17.28515625" style="148" customWidth="1"/>
    <col min="12016" max="12028" width="11.42578125" style="148" customWidth="1"/>
    <col min="12029" max="12029" width="16.5703125" style="148" customWidth="1"/>
    <col min="12030" max="12030" width="11.42578125" style="148" customWidth="1"/>
    <col min="12031" max="12031" width="8" style="148" customWidth="1"/>
    <col min="12032" max="12032" width="14.7109375" style="148" customWidth="1"/>
    <col min="12033" max="12033" width="14.28515625" style="148" customWidth="1"/>
    <col min="12034" max="12266" width="11.42578125" style="148"/>
    <col min="12267" max="12267" width="11.42578125" style="148" customWidth="1"/>
    <col min="12268" max="12268" width="34.28515625" style="148" customWidth="1"/>
    <col min="12269" max="12270" width="11.42578125" style="148" customWidth="1"/>
    <col min="12271" max="12271" width="17.28515625" style="148" customWidth="1"/>
    <col min="12272" max="12284" width="11.42578125" style="148" customWidth="1"/>
    <col min="12285" max="12285" width="16.5703125" style="148" customWidth="1"/>
    <col min="12286" max="12286" width="11.42578125" style="148" customWidth="1"/>
    <col min="12287" max="12287" width="8" style="148" customWidth="1"/>
    <col min="12288" max="12288" width="14.7109375" style="148" customWidth="1"/>
    <col min="12289" max="12289" width="14.28515625" style="148" customWidth="1"/>
    <col min="12290" max="12522" width="11.42578125" style="148"/>
    <col min="12523" max="12523" width="11.42578125" style="148" customWidth="1"/>
    <col min="12524" max="12524" width="34.28515625" style="148" customWidth="1"/>
    <col min="12525" max="12526" width="11.42578125" style="148" customWidth="1"/>
    <col min="12527" max="12527" width="17.28515625" style="148" customWidth="1"/>
    <col min="12528" max="12540" width="11.42578125" style="148" customWidth="1"/>
    <col min="12541" max="12541" width="16.5703125" style="148" customWidth="1"/>
    <col min="12542" max="12542" width="11.42578125" style="148" customWidth="1"/>
    <col min="12543" max="12543" width="8" style="148" customWidth="1"/>
    <col min="12544" max="12544" width="14.7109375" style="148" customWidth="1"/>
    <col min="12545" max="12545" width="14.28515625" style="148" customWidth="1"/>
    <col min="12546" max="12778" width="11.42578125" style="148"/>
    <col min="12779" max="12779" width="11.42578125" style="148" customWidth="1"/>
    <col min="12780" max="12780" width="34.28515625" style="148" customWidth="1"/>
    <col min="12781" max="12782" width="11.42578125" style="148" customWidth="1"/>
    <col min="12783" max="12783" width="17.28515625" style="148" customWidth="1"/>
    <col min="12784" max="12796" width="11.42578125" style="148" customWidth="1"/>
    <col min="12797" max="12797" width="16.5703125" style="148" customWidth="1"/>
    <col min="12798" max="12798" width="11.42578125" style="148" customWidth="1"/>
    <col min="12799" max="12799" width="8" style="148" customWidth="1"/>
    <col min="12800" max="12800" width="14.7109375" style="148" customWidth="1"/>
    <col min="12801" max="12801" width="14.28515625" style="148" customWidth="1"/>
    <col min="12802" max="13034" width="11.42578125" style="148"/>
    <col min="13035" max="13035" width="11.42578125" style="148" customWidth="1"/>
    <col min="13036" max="13036" width="34.28515625" style="148" customWidth="1"/>
    <col min="13037" max="13038" width="11.42578125" style="148" customWidth="1"/>
    <col min="13039" max="13039" width="17.28515625" style="148" customWidth="1"/>
    <col min="13040" max="13052" width="11.42578125" style="148" customWidth="1"/>
    <col min="13053" max="13053" width="16.5703125" style="148" customWidth="1"/>
    <col min="13054" max="13054" width="11.42578125" style="148" customWidth="1"/>
    <col min="13055" max="13055" width="8" style="148" customWidth="1"/>
    <col min="13056" max="13056" width="14.7109375" style="148" customWidth="1"/>
    <col min="13057" max="13057" width="14.28515625" style="148" customWidth="1"/>
    <col min="13058" max="13290" width="11.42578125" style="148"/>
    <col min="13291" max="13291" width="11.42578125" style="148" customWidth="1"/>
    <col min="13292" max="13292" width="34.28515625" style="148" customWidth="1"/>
    <col min="13293" max="13294" width="11.42578125" style="148" customWidth="1"/>
    <col min="13295" max="13295" width="17.28515625" style="148" customWidth="1"/>
    <col min="13296" max="13308" width="11.42578125" style="148" customWidth="1"/>
    <col min="13309" max="13309" width="16.5703125" style="148" customWidth="1"/>
    <col min="13310" max="13310" width="11.42578125" style="148" customWidth="1"/>
    <col min="13311" max="13311" width="8" style="148" customWidth="1"/>
    <col min="13312" max="13312" width="14.7109375" style="148" customWidth="1"/>
    <col min="13313" max="13313" width="14.28515625" style="148" customWidth="1"/>
    <col min="13314" max="13546" width="11.42578125" style="148"/>
    <col min="13547" max="13547" width="11.42578125" style="148" customWidth="1"/>
    <col min="13548" max="13548" width="34.28515625" style="148" customWidth="1"/>
    <col min="13549" max="13550" width="11.42578125" style="148" customWidth="1"/>
    <col min="13551" max="13551" width="17.28515625" style="148" customWidth="1"/>
    <col min="13552" max="13564" width="11.42578125" style="148" customWidth="1"/>
    <col min="13565" max="13565" width="16.5703125" style="148" customWidth="1"/>
    <col min="13566" max="13566" width="11.42578125" style="148" customWidth="1"/>
    <col min="13567" max="13567" width="8" style="148" customWidth="1"/>
    <col min="13568" max="13568" width="14.7109375" style="148" customWidth="1"/>
    <col min="13569" max="13569" width="14.28515625" style="148" customWidth="1"/>
    <col min="13570" max="13802" width="11.42578125" style="148"/>
    <col min="13803" max="13803" width="11.42578125" style="148" customWidth="1"/>
    <col min="13804" max="13804" width="34.28515625" style="148" customWidth="1"/>
    <col min="13805" max="13806" width="11.42578125" style="148" customWidth="1"/>
    <col min="13807" max="13807" width="17.28515625" style="148" customWidth="1"/>
    <col min="13808" max="13820" width="11.42578125" style="148" customWidth="1"/>
    <col min="13821" max="13821" width="16.5703125" style="148" customWidth="1"/>
    <col min="13822" max="13822" width="11.42578125" style="148" customWidth="1"/>
    <col min="13823" max="13823" width="8" style="148" customWidth="1"/>
    <col min="13824" max="13824" width="14.7109375" style="148" customWidth="1"/>
    <col min="13825" max="13825" width="14.28515625" style="148" customWidth="1"/>
    <col min="13826" max="14058" width="11.42578125" style="148"/>
    <col min="14059" max="14059" width="11.42578125" style="148" customWidth="1"/>
    <col min="14060" max="14060" width="34.28515625" style="148" customWidth="1"/>
    <col min="14061" max="14062" width="11.42578125" style="148" customWidth="1"/>
    <col min="14063" max="14063" width="17.28515625" style="148" customWidth="1"/>
    <col min="14064" max="14076" width="11.42578125" style="148" customWidth="1"/>
    <col min="14077" max="14077" width="16.5703125" style="148" customWidth="1"/>
    <col min="14078" max="14078" width="11.42578125" style="148" customWidth="1"/>
    <col min="14079" max="14079" width="8" style="148" customWidth="1"/>
    <col min="14080" max="14080" width="14.7109375" style="148" customWidth="1"/>
    <col min="14081" max="14081" width="14.28515625" style="148" customWidth="1"/>
    <col min="14082" max="14314" width="11.42578125" style="148"/>
    <col min="14315" max="14315" width="11.42578125" style="148" customWidth="1"/>
    <col min="14316" max="14316" width="34.28515625" style="148" customWidth="1"/>
    <col min="14317" max="14318" width="11.42578125" style="148" customWidth="1"/>
    <col min="14319" max="14319" width="17.28515625" style="148" customWidth="1"/>
    <col min="14320" max="14332" width="11.42578125" style="148" customWidth="1"/>
    <col min="14333" max="14333" width="16.5703125" style="148" customWidth="1"/>
    <col min="14334" max="14334" width="11.42578125" style="148" customWidth="1"/>
    <col min="14335" max="14335" width="8" style="148" customWidth="1"/>
    <col min="14336" max="14336" width="14.7109375" style="148" customWidth="1"/>
    <col min="14337" max="14337" width="14.28515625" style="148" customWidth="1"/>
    <col min="14338" max="14570" width="11.42578125" style="148"/>
    <col min="14571" max="14571" width="11.42578125" style="148" customWidth="1"/>
    <col min="14572" max="14572" width="34.28515625" style="148" customWidth="1"/>
    <col min="14573" max="14574" width="11.42578125" style="148" customWidth="1"/>
    <col min="14575" max="14575" width="17.28515625" style="148" customWidth="1"/>
    <col min="14576" max="14588" width="11.42578125" style="148" customWidth="1"/>
    <col min="14589" max="14589" width="16.5703125" style="148" customWidth="1"/>
    <col min="14590" max="14590" width="11.42578125" style="148" customWidth="1"/>
    <col min="14591" max="14591" width="8" style="148" customWidth="1"/>
    <col min="14592" max="14592" width="14.7109375" style="148" customWidth="1"/>
    <col min="14593" max="14593" width="14.28515625" style="148" customWidth="1"/>
    <col min="14594" max="14826" width="11.42578125" style="148"/>
    <col min="14827" max="14827" width="11.42578125" style="148" customWidth="1"/>
    <col min="14828" max="14828" width="34.28515625" style="148" customWidth="1"/>
    <col min="14829" max="14830" width="11.42578125" style="148" customWidth="1"/>
    <col min="14831" max="14831" width="17.28515625" style="148" customWidth="1"/>
    <col min="14832" max="14844" width="11.42578125" style="148" customWidth="1"/>
    <col min="14845" max="14845" width="16.5703125" style="148" customWidth="1"/>
    <col min="14846" max="14846" width="11.42578125" style="148" customWidth="1"/>
    <col min="14847" max="14847" width="8" style="148" customWidth="1"/>
    <col min="14848" max="14848" width="14.7109375" style="148" customWidth="1"/>
    <col min="14849" max="14849" width="14.28515625" style="148" customWidth="1"/>
    <col min="14850" max="15082" width="11.42578125" style="148"/>
    <col min="15083" max="15083" width="11.42578125" style="148" customWidth="1"/>
    <col min="15084" max="15084" width="34.28515625" style="148" customWidth="1"/>
    <col min="15085" max="15086" width="11.42578125" style="148" customWidth="1"/>
    <col min="15087" max="15087" width="17.28515625" style="148" customWidth="1"/>
    <col min="15088" max="15100" width="11.42578125" style="148" customWidth="1"/>
    <col min="15101" max="15101" width="16.5703125" style="148" customWidth="1"/>
    <col min="15102" max="15102" width="11.42578125" style="148" customWidth="1"/>
    <col min="15103" max="15103" width="8" style="148" customWidth="1"/>
    <col min="15104" max="15104" width="14.7109375" style="148" customWidth="1"/>
    <col min="15105" max="15105" width="14.28515625" style="148" customWidth="1"/>
    <col min="15106" max="15338" width="11.42578125" style="148"/>
    <col min="15339" max="15339" width="11.42578125" style="148" customWidth="1"/>
    <col min="15340" max="15340" width="34.28515625" style="148" customWidth="1"/>
    <col min="15341" max="15342" width="11.42578125" style="148" customWidth="1"/>
    <col min="15343" max="15343" width="17.28515625" style="148" customWidth="1"/>
    <col min="15344" max="15356" width="11.42578125" style="148" customWidth="1"/>
    <col min="15357" max="15357" width="16.5703125" style="148" customWidth="1"/>
    <col min="15358" max="15358" width="11.42578125" style="148" customWidth="1"/>
    <col min="15359" max="15359" width="8" style="148" customWidth="1"/>
    <col min="15360" max="15360" width="14.7109375" style="148" customWidth="1"/>
    <col min="15361" max="15361" width="14.28515625" style="148" customWidth="1"/>
    <col min="15362" max="15594" width="11.42578125" style="148"/>
    <col min="15595" max="15595" width="11.42578125" style="148" customWidth="1"/>
    <col min="15596" max="15596" width="34.28515625" style="148" customWidth="1"/>
    <col min="15597" max="15598" width="11.42578125" style="148" customWidth="1"/>
    <col min="15599" max="15599" width="17.28515625" style="148" customWidth="1"/>
    <col min="15600" max="15612" width="11.42578125" style="148" customWidth="1"/>
    <col min="15613" max="15613" width="16.5703125" style="148" customWidth="1"/>
    <col min="15614" max="15614" width="11.42578125" style="148" customWidth="1"/>
    <col min="15615" max="15615" width="8" style="148" customWidth="1"/>
    <col min="15616" max="15616" width="14.7109375" style="148" customWidth="1"/>
    <col min="15617" max="15617" width="14.28515625" style="148" customWidth="1"/>
    <col min="15618" max="15850" width="11.42578125" style="148"/>
    <col min="15851" max="15851" width="11.42578125" style="148" customWidth="1"/>
    <col min="15852" max="15852" width="34.28515625" style="148" customWidth="1"/>
    <col min="15853" max="15854" width="11.42578125" style="148" customWidth="1"/>
    <col min="15855" max="15855" width="17.28515625" style="148" customWidth="1"/>
    <col min="15856" max="15868" width="11.42578125" style="148" customWidth="1"/>
    <col min="15869" max="15869" width="16.5703125" style="148" customWidth="1"/>
    <col min="15870" max="15870" width="11.42578125" style="148" customWidth="1"/>
    <col min="15871" max="15871" width="8" style="148" customWidth="1"/>
    <col min="15872" max="15872" width="14.7109375" style="148" customWidth="1"/>
    <col min="15873" max="15873" width="14.28515625" style="148" customWidth="1"/>
    <col min="15874" max="16106" width="11.42578125" style="148"/>
    <col min="16107" max="16107" width="11.42578125" style="148" customWidth="1"/>
    <col min="16108" max="16108" width="34.28515625" style="148" customWidth="1"/>
    <col min="16109" max="16110" width="11.42578125" style="148" customWidth="1"/>
    <col min="16111" max="16111" width="17.28515625" style="148" customWidth="1"/>
    <col min="16112" max="16124" width="11.42578125" style="148" customWidth="1"/>
    <col min="16125" max="16125" width="16.5703125" style="148" customWidth="1"/>
    <col min="16126" max="16126" width="11.42578125" style="148" customWidth="1"/>
    <col min="16127" max="16127" width="8" style="148" customWidth="1"/>
    <col min="16128" max="16128" width="14.7109375" style="148" customWidth="1"/>
    <col min="16129" max="16129" width="14.28515625" style="148" customWidth="1"/>
    <col min="16130" max="16384" width="11.42578125" style="148"/>
  </cols>
  <sheetData>
    <row r="1" spans="1:5" x14ac:dyDescent="0.2">
      <c r="B1" s="654" t="s">
        <v>83</v>
      </c>
      <c r="C1" s="655"/>
      <c r="D1" s="655"/>
      <c r="E1" s="655"/>
    </row>
    <row r="2" spans="1:5" x14ac:dyDescent="0.2">
      <c r="B2" s="654" t="s">
        <v>84</v>
      </c>
      <c r="C2" s="655"/>
      <c r="D2" s="655"/>
      <c r="E2" s="655"/>
    </row>
    <row r="3" spans="1:5" x14ac:dyDescent="0.2">
      <c r="B3" s="654" t="s">
        <v>85</v>
      </c>
      <c r="C3" s="655"/>
      <c r="D3" s="655"/>
      <c r="E3" s="655"/>
    </row>
    <row r="4" spans="1:5" x14ac:dyDescent="0.2">
      <c r="B4" s="654" t="s">
        <v>1147</v>
      </c>
      <c r="C4" s="655"/>
      <c r="D4" s="655"/>
      <c r="E4" s="655"/>
    </row>
    <row r="5" spans="1:5" x14ac:dyDescent="0.2">
      <c r="B5" s="655"/>
      <c r="C5" s="655"/>
      <c r="D5" s="655"/>
      <c r="E5" s="655"/>
    </row>
    <row r="6" spans="1:5" x14ac:dyDescent="0.2">
      <c r="A6" s="656"/>
      <c r="B6" s="657"/>
      <c r="C6" s="658"/>
      <c r="D6" s="657"/>
      <c r="E6" s="658"/>
    </row>
    <row r="7" spans="1:5" x14ac:dyDescent="0.2">
      <c r="A7" s="661" t="s">
        <v>4</v>
      </c>
      <c r="B7" s="662" t="s">
        <v>87</v>
      </c>
      <c r="C7" s="663" t="s">
        <v>53</v>
      </c>
      <c r="D7" s="662" t="s">
        <v>121</v>
      </c>
      <c r="E7" s="663" t="s">
        <v>14</v>
      </c>
    </row>
    <row r="8" spans="1:5" x14ac:dyDescent="0.2">
      <c r="A8" s="665"/>
      <c r="B8" s="664"/>
      <c r="C8" s="663" t="s">
        <v>11</v>
      </c>
      <c r="D8" s="662" t="s">
        <v>88</v>
      </c>
      <c r="E8" s="663" t="s">
        <v>9</v>
      </c>
    </row>
    <row r="9" spans="1:5" x14ac:dyDescent="0.2">
      <c r="A9" s="666"/>
      <c r="B9" s="667"/>
      <c r="C9" s="668"/>
      <c r="D9" s="668"/>
      <c r="E9" s="668"/>
    </row>
    <row r="10" spans="1:5" x14ac:dyDescent="0.2">
      <c r="A10" s="669"/>
      <c r="B10" s="670"/>
      <c r="C10" s="669"/>
      <c r="D10" s="669"/>
      <c r="E10" s="669"/>
    </row>
    <row r="11" spans="1:5" x14ac:dyDescent="0.2">
      <c r="A11" s="671">
        <v>110000</v>
      </c>
      <c r="B11" s="672" t="s">
        <v>25</v>
      </c>
      <c r="C11" s="669"/>
      <c r="D11" s="669"/>
      <c r="E11" s="673"/>
    </row>
    <row r="12" spans="1:5" x14ac:dyDescent="0.2">
      <c r="A12" s="669">
        <v>110100</v>
      </c>
      <c r="B12" s="669" t="s">
        <v>1148</v>
      </c>
      <c r="C12" s="674">
        <v>72280000000</v>
      </c>
      <c r="D12" s="674">
        <v>111223161663.18999</v>
      </c>
      <c r="E12" s="675">
        <v>153.87819820585221</v>
      </c>
    </row>
    <row r="13" spans="1:5" x14ac:dyDescent="0.2">
      <c r="A13" s="669">
        <v>110200</v>
      </c>
      <c r="B13" s="669" t="s">
        <v>1149</v>
      </c>
      <c r="C13" s="674">
        <v>29705000000</v>
      </c>
      <c r="D13" s="674">
        <v>21313225259.760002</v>
      </c>
      <c r="E13" s="675">
        <v>71.749622150345076</v>
      </c>
    </row>
    <row r="14" spans="1:5" ht="25.5" x14ac:dyDescent="0.2">
      <c r="A14" s="669"/>
      <c r="B14" s="676" t="s">
        <v>1150</v>
      </c>
      <c r="C14" s="674">
        <v>72910805000</v>
      </c>
      <c r="D14" s="674">
        <v>72910805000</v>
      </c>
      <c r="E14" s="675">
        <v>100</v>
      </c>
    </row>
    <row r="15" spans="1:5" x14ac:dyDescent="0.2">
      <c r="A15" s="677"/>
      <c r="B15" s="672" t="s">
        <v>24</v>
      </c>
      <c r="C15" s="678">
        <v>174895805000</v>
      </c>
      <c r="D15" s="678">
        <v>205447191922.94998</v>
      </c>
      <c r="E15" s="679">
        <v>117.46833603181619</v>
      </c>
    </row>
    <row r="16" spans="1:5" x14ac:dyDescent="0.2">
      <c r="A16" s="669"/>
      <c r="B16" s="669"/>
      <c r="C16" s="674"/>
      <c r="D16" s="674"/>
      <c r="E16" s="675"/>
    </row>
    <row r="17" spans="1:5" x14ac:dyDescent="0.2">
      <c r="A17" s="671">
        <v>310000</v>
      </c>
      <c r="B17" s="672" t="s">
        <v>15</v>
      </c>
      <c r="C17" s="674"/>
      <c r="D17" s="674"/>
      <c r="E17" s="675"/>
    </row>
    <row r="18" spans="1:5" ht="25.5" x14ac:dyDescent="0.2">
      <c r="A18" s="669">
        <v>310100</v>
      </c>
      <c r="B18" s="676" t="s">
        <v>1151</v>
      </c>
      <c r="C18" s="674">
        <v>8872000000</v>
      </c>
      <c r="D18" s="674">
        <v>10072238021.120001</v>
      </c>
      <c r="E18" s="675">
        <v>113.52838166275924</v>
      </c>
    </row>
    <row r="19" spans="1:5" x14ac:dyDescent="0.2">
      <c r="A19" s="669">
        <v>310200</v>
      </c>
      <c r="B19" s="669" t="s">
        <v>1152</v>
      </c>
      <c r="C19" s="674">
        <v>1211000000</v>
      </c>
      <c r="D19" s="674">
        <v>868517921</v>
      </c>
      <c r="E19" s="675">
        <v>71.719068620974397</v>
      </c>
    </row>
    <row r="20" spans="1:5" x14ac:dyDescent="0.2">
      <c r="A20" s="669">
        <v>310300</v>
      </c>
      <c r="B20" s="669" t="s">
        <v>1149</v>
      </c>
      <c r="C20" s="674">
        <v>1049000000</v>
      </c>
      <c r="D20" s="674">
        <v>3325209768.4199996</v>
      </c>
      <c r="E20" s="675">
        <v>316.98853845757861</v>
      </c>
    </row>
    <row r="21" spans="1:5" ht="25.5" x14ac:dyDescent="0.2">
      <c r="A21" s="669"/>
      <c r="B21" s="676" t="s">
        <v>1150</v>
      </c>
      <c r="C21" s="674">
        <v>9865426000</v>
      </c>
      <c r="D21" s="674">
        <v>9865426000</v>
      </c>
      <c r="E21" s="675">
        <v>100</v>
      </c>
    </row>
    <row r="22" spans="1:5" x14ac:dyDescent="0.2">
      <c r="A22" s="677"/>
      <c r="B22" s="672" t="s">
        <v>24</v>
      </c>
      <c r="C22" s="678">
        <v>20997426000</v>
      </c>
      <c r="D22" s="678">
        <v>24131391710.540001</v>
      </c>
      <c r="E22" s="679">
        <v>114.92547567754256</v>
      </c>
    </row>
    <row r="23" spans="1:5" x14ac:dyDescent="0.2">
      <c r="A23" s="669"/>
      <c r="B23" s="669"/>
      <c r="C23" s="674"/>
      <c r="D23" s="674"/>
      <c r="E23" s="675"/>
    </row>
    <row r="24" spans="1:5" x14ac:dyDescent="0.2">
      <c r="A24" s="671">
        <v>210000</v>
      </c>
      <c r="B24" s="672" t="s">
        <v>31</v>
      </c>
      <c r="C24" s="674"/>
      <c r="D24" s="674"/>
      <c r="E24" s="675"/>
    </row>
    <row r="25" spans="1:5" x14ac:dyDescent="0.2">
      <c r="A25" s="669">
        <v>210100</v>
      </c>
      <c r="B25" s="669" t="s">
        <v>98</v>
      </c>
      <c r="C25" s="674">
        <v>234194000000</v>
      </c>
      <c r="D25" s="674">
        <v>254357874377.71002</v>
      </c>
      <c r="E25" s="675">
        <v>108.60990220830166</v>
      </c>
    </row>
    <row r="26" spans="1:5" x14ac:dyDescent="0.2">
      <c r="A26" s="669">
        <v>210330</v>
      </c>
      <c r="B26" s="669" t="s">
        <v>1153</v>
      </c>
      <c r="C26" s="674">
        <v>2605000000</v>
      </c>
      <c r="D26" s="674">
        <v>6481246284.6699991</v>
      </c>
      <c r="E26" s="675">
        <v>248.80024125412663</v>
      </c>
    </row>
    <row r="27" spans="1:5" x14ac:dyDescent="0.2">
      <c r="A27" s="669">
        <v>210320</v>
      </c>
      <c r="B27" s="669" t="s">
        <v>1149</v>
      </c>
      <c r="C27" s="674">
        <v>16951000000</v>
      </c>
      <c r="D27" s="674">
        <v>72016114962.020004</v>
      </c>
      <c r="E27" s="675">
        <v>424.84876976001419</v>
      </c>
    </row>
    <row r="28" spans="1:5" x14ac:dyDescent="0.2">
      <c r="A28" s="669">
        <v>210400</v>
      </c>
      <c r="B28" s="669" t="s">
        <v>1154</v>
      </c>
      <c r="C28" s="674">
        <v>2269000000</v>
      </c>
      <c r="D28" s="674">
        <v>687910930</v>
      </c>
      <c r="E28" s="675">
        <v>30.317802115469373</v>
      </c>
    </row>
    <row r="29" spans="1:5" x14ac:dyDescent="0.2">
      <c r="A29" s="669"/>
      <c r="B29" s="669" t="s">
        <v>1155</v>
      </c>
      <c r="C29" s="674">
        <v>96114800000</v>
      </c>
      <c r="D29" s="674">
        <v>96114800000</v>
      </c>
      <c r="E29" s="675">
        <v>100</v>
      </c>
    </row>
    <row r="30" spans="1:5" ht="25.5" x14ac:dyDescent="0.2">
      <c r="A30" s="669"/>
      <c r="B30" s="676" t="s">
        <v>1150</v>
      </c>
      <c r="C30" s="674">
        <v>57400000000</v>
      </c>
      <c r="D30" s="674">
        <v>57400000000</v>
      </c>
      <c r="E30" s="675">
        <v>100</v>
      </c>
    </row>
    <row r="31" spans="1:5" x14ac:dyDescent="0.2">
      <c r="A31" s="677"/>
      <c r="B31" s="672" t="s">
        <v>24</v>
      </c>
      <c r="C31" s="678">
        <v>409533800000</v>
      </c>
      <c r="D31" s="678">
        <v>487057946554.40002</v>
      </c>
      <c r="E31" s="679">
        <v>118.92985305593824</v>
      </c>
    </row>
    <row r="32" spans="1:5" x14ac:dyDescent="0.2">
      <c r="A32" s="669"/>
      <c r="B32" s="669"/>
      <c r="C32" s="674"/>
      <c r="D32" s="674"/>
      <c r="E32" s="675"/>
    </row>
    <row r="33" spans="1:5" x14ac:dyDescent="0.2">
      <c r="A33" s="671">
        <v>410000</v>
      </c>
      <c r="B33" s="672" t="s">
        <v>38</v>
      </c>
      <c r="C33" s="674"/>
      <c r="D33" s="674"/>
      <c r="E33" s="675"/>
    </row>
    <row r="34" spans="1:5" x14ac:dyDescent="0.2">
      <c r="A34" s="669">
        <v>410100</v>
      </c>
      <c r="B34" s="669" t="s">
        <v>109</v>
      </c>
      <c r="C34" s="674">
        <v>17201000000</v>
      </c>
      <c r="D34" s="674">
        <v>23866883079.209999</v>
      </c>
      <c r="E34" s="675">
        <v>138.75288110697053</v>
      </c>
    </row>
    <row r="35" spans="1:5" x14ac:dyDescent="0.2">
      <c r="A35" s="669">
        <v>410200</v>
      </c>
      <c r="B35" s="669" t="s">
        <v>110</v>
      </c>
      <c r="C35" s="674">
        <v>40136000000</v>
      </c>
      <c r="D35" s="674">
        <v>60439317719.900002</v>
      </c>
      <c r="E35" s="675">
        <v>150.58630087676897</v>
      </c>
    </row>
    <row r="36" spans="1:5" x14ac:dyDescent="0.2">
      <c r="A36" s="669">
        <v>410300</v>
      </c>
      <c r="B36" s="669" t="s">
        <v>1149</v>
      </c>
      <c r="C36" s="674">
        <v>5417000000</v>
      </c>
      <c r="D36" s="674">
        <v>38717147827.07</v>
      </c>
      <c r="E36" s="675">
        <v>714.73413009174817</v>
      </c>
    </row>
    <row r="37" spans="1:5" x14ac:dyDescent="0.2">
      <c r="A37" s="669"/>
      <c r="B37" s="669" t="s">
        <v>1155</v>
      </c>
      <c r="C37" s="674">
        <v>50955100000</v>
      </c>
      <c r="D37" s="674">
        <v>50955100000</v>
      </c>
      <c r="E37" s="675">
        <v>100</v>
      </c>
    </row>
    <row r="38" spans="1:5" ht="25.5" x14ac:dyDescent="0.2">
      <c r="A38" s="669"/>
      <c r="B38" s="676" t="s">
        <v>1150</v>
      </c>
      <c r="C38" s="674">
        <v>75357906000</v>
      </c>
      <c r="D38" s="674">
        <v>75357906000</v>
      </c>
      <c r="E38" s="675">
        <v>100</v>
      </c>
    </row>
    <row r="39" spans="1:5" x14ac:dyDescent="0.2">
      <c r="A39" s="677"/>
      <c r="B39" s="672" t="s">
        <v>24</v>
      </c>
      <c r="C39" s="678">
        <v>189067006000</v>
      </c>
      <c r="D39" s="678">
        <v>249336354626.17999</v>
      </c>
      <c r="E39" s="679">
        <v>131.87724283642595</v>
      </c>
    </row>
    <row r="40" spans="1:5" x14ac:dyDescent="0.2">
      <c r="A40" s="669"/>
      <c r="B40" s="669"/>
      <c r="C40" s="674"/>
      <c r="D40" s="674"/>
      <c r="E40" s="675"/>
    </row>
    <row r="41" spans="1:5" x14ac:dyDescent="0.2">
      <c r="A41" s="677"/>
      <c r="B41" s="680" t="s">
        <v>43</v>
      </c>
      <c r="C41" s="678">
        <v>794494037000</v>
      </c>
      <c r="D41" s="678">
        <v>965972884814.07007</v>
      </c>
      <c r="E41" s="679">
        <v>121.58340274793906</v>
      </c>
    </row>
    <row r="42" spans="1:5" x14ac:dyDescent="0.2">
      <c r="A42" s="37"/>
      <c r="B42" s="71" t="s">
        <v>1156</v>
      </c>
      <c r="C42" s="681"/>
      <c r="D42" s="681"/>
      <c r="E42" s="682"/>
    </row>
  </sheetData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E11CF-A4E4-4D7D-8CB0-7C9D6BD7BCBA}">
  <dimension ref="A1:AH56"/>
  <sheetViews>
    <sheetView workbookViewId="0">
      <selection activeCell="G5" sqref="E1:G1048576"/>
    </sheetView>
  </sheetViews>
  <sheetFormatPr baseColWidth="10" defaultColWidth="11.42578125" defaultRowHeight="12.75" x14ac:dyDescent="0.2"/>
  <cols>
    <col min="1" max="1" width="20.140625" style="38" customWidth="1"/>
    <col min="2" max="4" width="14.7109375" style="38" customWidth="1"/>
    <col min="5" max="6" width="6.7109375" style="38" customWidth="1"/>
    <col min="7" max="34" width="8.42578125" style="93" customWidth="1"/>
    <col min="35" max="230" width="11.42578125" style="38"/>
    <col min="231" max="231" width="20.140625" style="38" customWidth="1"/>
    <col min="232" max="235" width="11.42578125" style="38" customWidth="1"/>
    <col min="236" max="236" width="14.7109375" style="38" customWidth="1"/>
    <col min="237" max="241" width="11.42578125" style="38" customWidth="1"/>
    <col min="242" max="243" width="14.7109375" style="38" customWidth="1"/>
    <col min="244" max="245" width="13.85546875" style="38" customWidth="1"/>
    <col min="246" max="246" width="14.7109375" style="38" customWidth="1"/>
    <col min="247" max="248" width="6.7109375" style="38" customWidth="1"/>
    <col min="249" max="249" width="10.7109375" style="38" customWidth="1"/>
    <col min="250" max="250" width="13.85546875" style="38" customWidth="1"/>
    <col min="251" max="252" width="14.7109375" style="38" customWidth="1"/>
    <col min="253" max="255" width="10.7109375" style="38" customWidth="1"/>
    <col min="256" max="256" width="10.140625" style="38" customWidth="1"/>
    <col min="257" max="259" width="8.42578125" style="38" customWidth="1"/>
    <col min="260" max="260" width="10" style="38" customWidth="1"/>
    <col min="261" max="261" width="10.5703125" style="38" customWidth="1"/>
    <col min="262" max="290" width="8.42578125" style="38" customWidth="1"/>
    <col min="291" max="486" width="11.42578125" style="38"/>
    <col min="487" max="487" width="20.140625" style="38" customWidth="1"/>
    <col min="488" max="491" width="11.42578125" style="38" customWidth="1"/>
    <col min="492" max="492" width="14.7109375" style="38" customWidth="1"/>
    <col min="493" max="497" width="11.42578125" style="38" customWidth="1"/>
    <col min="498" max="499" width="14.7109375" style="38" customWidth="1"/>
    <col min="500" max="501" width="13.85546875" style="38" customWidth="1"/>
    <col min="502" max="502" width="14.7109375" style="38" customWidth="1"/>
    <col min="503" max="504" width="6.7109375" style="38" customWidth="1"/>
    <col min="505" max="505" width="10.7109375" style="38" customWidth="1"/>
    <col min="506" max="506" width="13.85546875" style="38" customWidth="1"/>
    <col min="507" max="508" width="14.7109375" style="38" customWidth="1"/>
    <col min="509" max="511" width="10.7109375" style="38" customWidth="1"/>
    <col min="512" max="512" width="10.140625" style="38" customWidth="1"/>
    <col min="513" max="515" width="8.42578125" style="38" customWidth="1"/>
    <col min="516" max="516" width="10" style="38" customWidth="1"/>
    <col min="517" max="517" width="10.5703125" style="38" customWidth="1"/>
    <col min="518" max="546" width="8.42578125" style="38" customWidth="1"/>
    <col min="547" max="742" width="11.42578125" style="38"/>
    <col min="743" max="743" width="20.140625" style="38" customWidth="1"/>
    <col min="744" max="747" width="11.42578125" style="38" customWidth="1"/>
    <col min="748" max="748" width="14.7109375" style="38" customWidth="1"/>
    <col min="749" max="753" width="11.42578125" style="38" customWidth="1"/>
    <col min="754" max="755" width="14.7109375" style="38" customWidth="1"/>
    <col min="756" max="757" width="13.85546875" style="38" customWidth="1"/>
    <col min="758" max="758" width="14.7109375" style="38" customWidth="1"/>
    <col min="759" max="760" width="6.7109375" style="38" customWidth="1"/>
    <col min="761" max="761" width="10.7109375" style="38" customWidth="1"/>
    <col min="762" max="762" width="13.85546875" style="38" customWidth="1"/>
    <col min="763" max="764" width="14.7109375" style="38" customWidth="1"/>
    <col min="765" max="767" width="10.7109375" style="38" customWidth="1"/>
    <col min="768" max="768" width="10.140625" style="38" customWidth="1"/>
    <col min="769" max="771" width="8.42578125" style="38" customWidth="1"/>
    <col min="772" max="772" width="10" style="38" customWidth="1"/>
    <col min="773" max="773" width="10.5703125" style="38" customWidth="1"/>
    <col min="774" max="802" width="8.42578125" style="38" customWidth="1"/>
    <col min="803" max="998" width="11.42578125" style="38"/>
    <col min="999" max="999" width="20.140625" style="38" customWidth="1"/>
    <col min="1000" max="1003" width="11.42578125" style="38" customWidth="1"/>
    <col min="1004" max="1004" width="14.7109375" style="38" customWidth="1"/>
    <col min="1005" max="1009" width="11.42578125" style="38" customWidth="1"/>
    <col min="1010" max="1011" width="14.7109375" style="38" customWidth="1"/>
    <col min="1012" max="1013" width="13.85546875" style="38" customWidth="1"/>
    <col min="1014" max="1014" width="14.7109375" style="38" customWidth="1"/>
    <col min="1015" max="1016" width="6.7109375" style="38" customWidth="1"/>
    <col min="1017" max="1017" width="10.7109375" style="38" customWidth="1"/>
    <col min="1018" max="1018" width="13.85546875" style="38" customWidth="1"/>
    <col min="1019" max="1020" width="14.7109375" style="38" customWidth="1"/>
    <col min="1021" max="1023" width="10.7109375" style="38" customWidth="1"/>
    <col min="1024" max="1024" width="10.140625" style="38" customWidth="1"/>
    <col min="1025" max="1027" width="8.42578125" style="38" customWidth="1"/>
    <col min="1028" max="1028" width="10" style="38" customWidth="1"/>
    <col min="1029" max="1029" width="10.5703125" style="38" customWidth="1"/>
    <col min="1030" max="1058" width="8.42578125" style="38" customWidth="1"/>
    <col min="1059" max="1254" width="11.42578125" style="38"/>
    <col min="1255" max="1255" width="20.140625" style="38" customWidth="1"/>
    <col min="1256" max="1259" width="11.42578125" style="38" customWidth="1"/>
    <col min="1260" max="1260" width="14.7109375" style="38" customWidth="1"/>
    <col min="1261" max="1265" width="11.42578125" style="38" customWidth="1"/>
    <col min="1266" max="1267" width="14.7109375" style="38" customWidth="1"/>
    <col min="1268" max="1269" width="13.85546875" style="38" customWidth="1"/>
    <col min="1270" max="1270" width="14.7109375" style="38" customWidth="1"/>
    <col min="1271" max="1272" width="6.7109375" style="38" customWidth="1"/>
    <col min="1273" max="1273" width="10.7109375" style="38" customWidth="1"/>
    <col min="1274" max="1274" width="13.85546875" style="38" customWidth="1"/>
    <col min="1275" max="1276" width="14.7109375" style="38" customWidth="1"/>
    <col min="1277" max="1279" width="10.7109375" style="38" customWidth="1"/>
    <col min="1280" max="1280" width="10.140625" style="38" customWidth="1"/>
    <col min="1281" max="1283" width="8.42578125" style="38" customWidth="1"/>
    <col min="1284" max="1284" width="10" style="38" customWidth="1"/>
    <col min="1285" max="1285" width="10.5703125" style="38" customWidth="1"/>
    <col min="1286" max="1314" width="8.42578125" style="38" customWidth="1"/>
    <col min="1315" max="1510" width="11.42578125" style="38"/>
    <col min="1511" max="1511" width="20.140625" style="38" customWidth="1"/>
    <col min="1512" max="1515" width="11.42578125" style="38" customWidth="1"/>
    <col min="1516" max="1516" width="14.7109375" style="38" customWidth="1"/>
    <col min="1517" max="1521" width="11.42578125" style="38" customWidth="1"/>
    <col min="1522" max="1523" width="14.7109375" style="38" customWidth="1"/>
    <col min="1524" max="1525" width="13.85546875" style="38" customWidth="1"/>
    <col min="1526" max="1526" width="14.7109375" style="38" customWidth="1"/>
    <col min="1527" max="1528" width="6.7109375" style="38" customWidth="1"/>
    <col min="1529" max="1529" width="10.7109375" style="38" customWidth="1"/>
    <col min="1530" max="1530" width="13.85546875" style="38" customWidth="1"/>
    <col min="1531" max="1532" width="14.7109375" style="38" customWidth="1"/>
    <col min="1533" max="1535" width="10.7109375" style="38" customWidth="1"/>
    <col min="1536" max="1536" width="10.140625" style="38" customWidth="1"/>
    <col min="1537" max="1539" width="8.42578125" style="38" customWidth="1"/>
    <col min="1540" max="1540" width="10" style="38" customWidth="1"/>
    <col min="1541" max="1541" width="10.5703125" style="38" customWidth="1"/>
    <col min="1542" max="1570" width="8.42578125" style="38" customWidth="1"/>
    <col min="1571" max="1766" width="11.42578125" style="38"/>
    <col min="1767" max="1767" width="20.140625" style="38" customWidth="1"/>
    <col min="1768" max="1771" width="11.42578125" style="38" customWidth="1"/>
    <col min="1772" max="1772" width="14.7109375" style="38" customWidth="1"/>
    <col min="1773" max="1777" width="11.42578125" style="38" customWidth="1"/>
    <col min="1778" max="1779" width="14.7109375" style="38" customWidth="1"/>
    <col min="1780" max="1781" width="13.85546875" style="38" customWidth="1"/>
    <col min="1782" max="1782" width="14.7109375" style="38" customWidth="1"/>
    <col min="1783" max="1784" width="6.7109375" style="38" customWidth="1"/>
    <col min="1785" max="1785" width="10.7109375" style="38" customWidth="1"/>
    <col min="1786" max="1786" width="13.85546875" style="38" customWidth="1"/>
    <col min="1787" max="1788" width="14.7109375" style="38" customWidth="1"/>
    <col min="1789" max="1791" width="10.7109375" style="38" customWidth="1"/>
    <col min="1792" max="1792" width="10.140625" style="38" customWidth="1"/>
    <col min="1793" max="1795" width="8.42578125" style="38" customWidth="1"/>
    <col min="1796" max="1796" width="10" style="38" customWidth="1"/>
    <col min="1797" max="1797" width="10.5703125" style="38" customWidth="1"/>
    <col min="1798" max="1826" width="8.42578125" style="38" customWidth="1"/>
    <col min="1827" max="2022" width="11.42578125" style="38"/>
    <col min="2023" max="2023" width="20.140625" style="38" customWidth="1"/>
    <col min="2024" max="2027" width="11.42578125" style="38" customWidth="1"/>
    <col min="2028" max="2028" width="14.7109375" style="38" customWidth="1"/>
    <col min="2029" max="2033" width="11.42578125" style="38" customWidth="1"/>
    <col min="2034" max="2035" width="14.7109375" style="38" customWidth="1"/>
    <col min="2036" max="2037" width="13.85546875" style="38" customWidth="1"/>
    <col min="2038" max="2038" width="14.7109375" style="38" customWidth="1"/>
    <col min="2039" max="2040" width="6.7109375" style="38" customWidth="1"/>
    <col min="2041" max="2041" width="10.7109375" style="38" customWidth="1"/>
    <col min="2042" max="2042" width="13.85546875" style="38" customWidth="1"/>
    <col min="2043" max="2044" width="14.7109375" style="38" customWidth="1"/>
    <col min="2045" max="2047" width="10.7109375" style="38" customWidth="1"/>
    <col min="2048" max="2048" width="10.140625" style="38" customWidth="1"/>
    <col min="2049" max="2051" width="8.42578125" style="38" customWidth="1"/>
    <col min="2052" max="2052" width="10" style="38" customWidth="1"/>
    <col min="2053" max="2053" width="10.5703125" style="38" customWidth="1"/>
    <col min="2054" max="2082" width="8.42578125" style="38" customWidth="1"/>
    <col min="2083" max="2278" width="11.42578125" style="38"/>
    <col min="2279" max="2279" width="20.140625" style="38" customWidth="1"/>
    <col min="2280" max="2283" width="11.42578125" style="38" customWidth="1"/>
    <col min="2284" max="2284" width="14.7109375" style="38" customWidth="1"/>
    <col min="2285" max="2289" width="11.42578125" style="38" customWidth="1"/>
    <col min="2290" max="2291" width="14.7109375" style="38" customWidth="1"/>
    <col min="2292" max="2293" width="13.85546875" style="38" customWidth="1"/>
    <col min="2294" max="2294" width="14.7109375" style="38" customWidth="1"/>
    <col min="2295" max="2296" width="6.7109375" style="38" customWidth="1"/>
    <col min="2297" max="2297" width="10.7109375" style="38" customWidth="1"/>
    <col min="2298" max="2298" width="13.85546875" style="38" customWidth="1"/>
    <col min="2299" max="2300" width="14.7109375" style="38" customWidth="1"/>
    <col min="2301" max="2303" width="10.7109375" style="38" customWidth="1"/>
    <col min="2304" max="2304" width="10.140625" style="38" customWidth="1"/>
    <col min="2305" max="2307" width="8.42578125" style="38" customWidth="1"/>
    <col min="2308" max="2308" width="10" style="38" customWidth="1"/>
    <col min="2309" max="2309" width="10.5703125" style="38" customWidth="1"/>
    <col min="2310" max="2338" width="8.42578125" style="38" customWidth="1"/>
    <col min="2339" max="2534" width="11.42578125" style="38"/>
    <col min="2535" max="2535" width="20.140625" style="38" customWidth="1"/>
    <col min="2536" max="2539" width="11.42578125" style="38" customWidth="1"/>
    <col min="2540" max="2540" width="14.7109375" style="38" customWidth="1"/>
    <col min="2541" max="2545" width="11.42578125" style="38" customWidth="1"/>
    <col min="2546" max="2547" width="14.7109375" style="38" customWidth="1"/>
    <col min="2548" max="2549" width="13.85546875" style="38" customWidth="1"/>
    <col min="2550" max="2550" width="14.7109375" style="38" customWidth="1"/>
    <col min="2551" max="2552" width="6.7109375" style="38" customWidth="1"/>
    <col min="2553" max="2553" width="10.7109375" style="38" customWidth="1"/>
    <col min="2554" max="2554" width="13.85546875" style="38" customWidth="1"/>
    <col min="2555" max="2556" width="14.7109375" style="38" customWidth="1"/>
    <col min="2557" max="2559" width="10.7109375" style="38" customWidth="1"/>
    <col min="2560" max="2560" width="10.140625" style="38" customWidth="1"/>
    <col min="2561" max="2563" width="8.42578125" style="38" customWidth="1"/>
    <col min="2564" max="2564" width="10" style="38" customWidth="1"/>
    <col min="2565" max="2565" width="10.5703125" style="38" customWidth="1"/>
    <col min="2566" max="2594" width="8.42578125" style="38" customWidth="1"/>
    <col min="2595" max="2790" width="11.42578125" style="38"/>
    <col min="2791" max="2791" width="20.140625" style="38" customWidth="1"/>
    <col min="2792" max="2795" width="11.42578125" style="38" customWidth="1"/>
    <col min="2796" max="2796" width="14.7109375" style="38" customWidth="1"/>
    <col min="2797" max="2801" width="11.42578125" style="38" customWidth="1"/>
    <col min="2802" max="2803" width="14.7109375" style="38" customWidth="1"/>
    <col min="2804" max="2805" width="13.85546875" style="38" customWidth="1"/>
    <col min="2806" max="2806" width="14.7109375" style="38" customWidth="1"/>
    <col min="2807" max="2808" width="6.7109375" style="38" customWidth="1"/>
    <col min="2809" max="2809" width="10.7109375" style="38" customWidth="1"/>
    <col min="2810" max="2810" width="13.85546875" style="38" customWidth="1"/>
    <col min="2811" max="2812" width="14.7109375" style="38" customWidth="1"/>
    <col min="2813" max="2815" width="10.7109375" style="38" customWidth="1"/>
    <col min="2816" max="2816" width="10.140625" style="38" customWidth="1"/>
    <col min="2817" max="2819" width="8.42578125" style="38" customWidth="1"/>
    <col min="2820" max="2820" width="10" style="38" customWidth="1"/>
    <col min="2821" max="2821" width="10.5703125" style="38" customWidth="1"/>
    <col min="2822" max="2850" width="8.42578125" style="38" customWidth="1"/>
    <col min="2851" max="3046" width="11.42578125" style="38"/>
    <col min="3047" max="3047" width="20.140625" style="38" customWidth="1"/>
    <col min="3048" max="3051" width="11.42578125" style="38" customWidth="1"/>
    <col min="3052" max="3052" width="14.7109375" style="38" customWidth="1"/>
    <col min="3053" max="3057" width="11.42578125" style="38" customWidth="1"/>
    <col min="3058" max="3059" width="14.7109375" style="38" customWidth="1"/>
    <col min="3060" max="3061" width="13.85546875" style="38" customWidth="1"/>
    <col min="3062" max="3062" width="14.7109375" style="38" customWidth="1"/>
    <col min="3063" max="3064" width="6.7109375" style="38" customWidth="1"/>
    <col min="3065" max="3065" width="10.7109375" style="38" customWidth="1"/>
    <col min="3066" max="3066" width="13.85546875" style="38" customWidth="1"/>
    <col min="3067" max="3068" width="14.7109375" style="38" customWidth="1"/>
    <col min="3069" max="3071" width="10.7109375" style="38" customWidth="1"/>
    <col min="3072" max="3072" width="10.140625" style="38" customWidth="1"/>
    <col min="3073" max="3075" width="8.42578125" style="38" customWidth="1"/>
    <col min="3076" max="3076" width="10" style="38" customWidth="1"/>
    <col min="3077" max="3077" width="10.5703125" style="38" customWidth="1"/>
    <col min="3078" max="3106" width="8.42578125" style="38" customWidth="1"/>
    <col min="3107" max="3302" width="11.42578125" style="38"/>
    <col min="3303" max="3303" width="20.140625" style="38" customWidth="1"/>
    <col min="3304" max="3307" width="11.42578125" style="38" customWidth="1"/>
    <col min="3308" max="3308" width="14.7109375" style="38" customWidth="1"/>
    <col min="3309" max="3313" width="11.42578125" style="38" customWidth="1"/>
    <col min="3314" max="3315" width="14.7109375" style="38" customWidth="1"/>
    <col min="3316" max="3317" width="13.85546875" style="38" customWidth="1"/>
    <col min="3318" max="3318" width="14.7109375" style="38" customWidth="1"/>
    <col min="3319" max="3320" width="6.7109375" style="38" customWidth="1"/>
    <col min="3321" max="3321" width="10.7109375" style="38" customWidth="1"/>
    <col min="3322" max="3322" width="13.85546875" style="38" customWidth="1"/>
    <col min="3323" max="3324" width="14.7109375" style="38" customWidth="1"/>
    <col min="3325" max="3327" width="10.7109375" style="38" customWidth="1"/>
    <col min="3328" max="3328" width="10.140625" style="38" customWidth="1"/>
    <col min="3329" max="3331" width="8.42578125" style="38" customWidth="1"/>
    <col min="3332" max="3332" width="10" style="38" customWidth="1"/>
    <col min="3333" max="3333" width="10.5703125" style="38" customWidth="1"/>
    <col min="3334" max="3362" width="8.42578125" style="38" customWidth="1"/>
    <col min="3363" max="3558" width="11.42578125" style="38"/>
    <col min="3559" max="3559" width="20.140625" style="38" customWidth="1"/>
    <col min="3560" max="3563" width="11.42578125" style="38" customWidth="1"/>
    <col min="3564" max="3564" width="14.7109375" style="38" customWidth="1"/>
    <col min="3565" max="3569" width="11.42578125" style="38" customWidth="1"/>
    <col min="3570" max="3571" width="14.7109375" style="38" customWidth="1"/>
    <col min="3572" max="3573" width="13.85546875" style="38" customWidth="1"/>
    <col min="3574" max="3574" width="14.7109375" style="38" customWidth="1"/>
    <col min="3575" max="3576" width="6.7109375" style="38" customWidth="1"/>
    <col min="3577" max="3577" width="10.7109375" style="38" customWidth="1"/>
    <col min="3578" max="3578" width="13.85546875" style="38" customWidth="1"/>
    <col min="3579" max="3580" width="14.7109375" style="38" customWidth="1"/>
    <col min="3581" max="3583" width="10.7109375" style="38" customWidth="1"/>
    <col min="3584" max="3584" width="10.140625" style="38" customWidth="1"/>
    <col min="3585" max="3587" width="8.42578125" style="38" customWidth="1"/>
    <col min="3588" max="3588" width="10" style="38" customWidth="1"/>
    <col min="3589" max="3589" width="10.5703125" style="38" customWidth="1"/>
    <col min="3590" max="3618" width="8.42578125" style="38" customWidth="1"/>
    <col min="3619" max="3814" width="11.42578125" style="38"/>
    <col min="3815" max="3815" width="20.140625" style="38" customWidth="1"/>
    <col min="3816" max="3819" width="11.42578125" style="38" customWidth="1"/>
    <col min="3820" max="3820" width="14.7109375" style="38" customWidth="1"/>
    <col min="3821" max="3825" width="11.42578125" style="38" customWidth="1"/>
    <col min="3826" max="3827" width="14.7109375" style="38" customWidth="1"/>
    <col min="3828" max="3829" width="13.85546875" style="38" customWidth="1"/>
    <col min="3830" max="3830" width="14.7109375" style="38" customWidth="1"/>
    <col min="3831" max="3832" width="6.7109375" style="38" customWidth="1"/>
    <col min="3833" max="3833" width="10.7109375" style="38" customWidth="1"/>
    <col min="3834" max="3834" width="13.85546875" style="38" customWidth="1"/>
    <col min="3835" max="3836" width="14.7109375" style="38" customWidth="1"/>
    <col min="3837" max="3839" width="10.7109375" style="38" customWidth="1"/>
    <col min="3840" max="3840" width="10.140625" style="38" customWidth="1"/>
    <col min="3841" max="3843" width="8.42578125" style="38" customWidth="1"/>
    <col min="3844" max="3844" width="10" style="38" customWidth="1"/>
    <col min="3845" max="3845" width="10.5703125" style="38" customWidth="1"/>
    <col min="3846" max="3874" width="8.42578125" style="38" customWidth="1"/>
    <col min="3875" max="4070" width="11.42578125" style="38"/>
    <col min="4071" max="4071" width="20.140625" style="38" customWidth="1"/>
    <col min="4072" max="4075" width="11.42578125" style="38" customWidth="1"/>
    <col min="4076" max="4076" width="14.7109375" style="38" customWidth="1"/>
    <col min="4077" max="4081" width="11.42578125" style="38" customWidth="1"/>
    <col min="4082" max="4083" width="14.7109375" style="38" customWidth="1"/>
    <col min="4084" max="4085" width="13.85546875" style="38" customWidth="1"/>
    <col min="4086" max="4086" width="14.7109375" style="38" customWidth="1"/>
    <col min="4087" max="4088" width="6.7109375" style="38" customWidth="1"/>
    <col min="4089" max="4089" width="10.7109375" style="38" customWidth="1"/>
    <col min="4090" max="4090" width="13.85546875" style="38" customWidth="1"/>
    <col min="4091" max="4092" width="14.7109375" style="38" customWidth="1"/>
    <col min="4093" max="4095" width="10.7109375" style="38" customWidth="1"/>
    <col min="4096" max="4096" width="10.140625" style="38" customWidth="1"/>
    <col min="4097" max="4099" width="8.42578125" style="38" customWidth="1"/>
    <col min="4100" max="4100" width="10" style="38" customWidth="1"/>
    <col min="4101" max="4101" width="10.5703125" style="38" customWidth="1"/>
    <col min="4102" max="4130" width="8.42578125" style="38" customWidth="1"/>
    <col min="4131" max="4326" width="11.42578125" style="38"/>
    <col min="4327" max="4327" width="20.140625" style="38" customWidth="1"/>
    <col min="4328" max="4331" width="11.42578125" style="38" customWidth="1"/>
    <col min="4332" max="4332" width="14.7109375" style="38" customWidth="1"/>
    <col min="4333" max="4337" width="11.42578125" style="38" customWidth="1"/>
    <col min="4338" max="4339" width="14.7109375" style="38" customWidth="1"/>
    <col min="4340" max="4341" width="13.85546875" style="38" customWidth="1"/>
    <col min="4342" max="4342" width="14.7109375" style="38" customWidth="1"/>
    <col min="4343" max="4344" width="6.7109375" style="38" customWidth="1"/>
    <col min="4345" max="4345" width="10.7109375" style="38" customWidth="1"/>
    <col min="4346" max="4346" width="13.85546875" style="38" customWidth="1"/>
    <col min="4347" max="4348" width="14.7109375" style="38" customWidth="1"/>
    <col min="4349" max="4351" width="10.7109375" style="38" customWidth="1"/>
    <col min="4352" max="4352" width="10.140625" style="38" customWidth="1"/>
    <col min="4353" max="4355" width="8.42578125" style="38" customWidth="1"/>
    <col min="4356" max="4356" width="10" style="38" customWidth="1"/>
    <col min="4357" max="4357" width="10.5703125" style="38" customWidth="1"/>
    <col min="4358" max="4386" width="8.42578125" style="38" customWidth="1"/>
    <col min="4387" max="4582" width="11.42578125" style="38"/>
    <col min="4583" max="4583" width="20.140625" style="38" customWidth="1"/>
    <col min="4584" max="4587" width="11.42578125" style="38" customWidth="1"/>
    <col min="4588" max="4588" width="14.7109375" style="38" customWidth="1"/>
    <col min="4589" max="4593" width="11.42578125" style="38" customWidth="1"/>
    <col min="4594" max="4595" width="14.7109375" style="38" customWidth="1"/>
    <col min="4596" max="4597" width="13.85546875" style="38" customWidth="1"/>
    <col min="4598" max="4598" width="14.7109375" style="38" customWidth="1"/>
    <col min="4599" max="4600" width="6.7109375" style="38" customWidth="1"/>
    <col min="4601" max="4601" width="10.7109375" style="38" customWidth="1"/>
    <col min="4602" max="4602" width="13.85546875" style="38" customWidth="1"/>
    <col min="4603" max="4604" width="14.7109375" style="38" customWidth="1"/>
    <col min="4605" max="4607" width="10.7109375" style="38" customWidth="1"/>
    <col min="4608" max="4608" width="10.140625" style="38" customWidth="1"/>
    <col min="4609" max="4611" width="8.42578125" style="38" customWidth="1"/>
    <col min="4612" max="4612" width="10" style="38" customWidth="1"/>
    <col min="4613" max="4613" width="10.5703125" style="38" customWidth="1"/>
    <col min="4614" max="4642" width="8.42578125" style="38" customWidth="1"/>
    <col min="4643" max="4838" width="11.42578125" style="38"/>
    <col min="4839" max="4839" width="20.140625" style="38" customWidth="1"/>
    <col min="4840" max="4843" width="11.42578125" style="38" customWidth="1"/>
    <col min="4844" max="4844" width="14.7109375" style="38" customWidth="1"/>
    <col min="4845" max="4849" width="11.42578125" style="38" customWidth="1"/>
    <col min="4850" max="4851" width="14.7109375" style="38" customWidth="1"/>
    <col min="4852" max="4853" width="13.85546875" style="38" customWidth="1"/>
    <col min="4854" max="4854" width="14.7109375" style="38" customWidth="1"/>
    <col min="4855" max="4856" width="6.7109375" style="38" customWidth="1"/>
    <col min="4857" max="4857" width="10.7109375" style="38" customWidth="1"/>
    <col min="4858" max="4858" width="13.85546875" style="38" customWidth="1"/>
    <col min="4859" max="4860" width="14.7109375" style="38" customWidth="1"/>
    <col min="4861" max="4863" width="10.7109375" style="38" customWidth="1"/>
    <col min="4864" max="4864" width="10.140625" style="38" customWidth="1"/>
    <col min="4865" max="4867" width="8.42578125" style="38" customWidth="1"/>
    <col min="4868" max="4868" width="10" style="38" customWidth="1"/>
    <col min="4869" max="4869" width="10.5703125" style="38" customWidth="1"/>
    <col min="4870" max="4898" width="8.42578125" style="38" customWidth="1"/>
    <col min="4899" max="5094" width="11.42578125" style="38"/>
    <col min="5095" max="5095" width="20.140625" style="38" customWidth="1"/>
    <col min="5096" max="5099" width="11.42578125" style="38" customWidth="1"/>
    <col min="5100" max="5100" width="14.7109375" style="38" customWidth="1"/>
    <col min="5101" max="5105" width="11.42578125" style="38" customWidth="1"/>
    <col min="5106" max="5107" width="14.7109375" style="38" customWidth="1"/>
    <col min="5108" max="5109" width="13.85546875" style="38" customWidth="1"/>
    <col min="5110" max="5110" width="14.7109375" style="38" customWidth="1"/>
    <col min="5111" max="5112" width="6.7109375" style="38" customWidth="1"/>
    <col min="5113" max="5113" width="10.7109375" style="38" customWidth="1"/>
    <col min="5114" max="5114" width="13.85546875" style="38" customWidth="1"/>
    <col min="5115" max="5116" width="14.7109375" style="38" customWidth="1"/>
    <col min="5117" max="5119" width="10.7109375" style="38" customWidth="1"/>
    <col min="5120" max="5120" width="10.140625" style="38" customWidth="1"/>
    <col min="5121" max="5123" width="8.42578125" style="38" customWidth="1"/>
    <col min="5124" max="5124" width="10" style="38" customWidth="1"/>
    <col min="5125" max="5125" width="10.5703125" style="38" customWidth="1"/>
    <col min="5126" max="5154" width="8.42578125" style="38" customWidth="1"/>
    <col min="5155" max="5350" width="11.42578125" style="38"/>
    <col min="5351" max="5351" width="20.140625" style="38" customWidth="1"/>
    <col min="5352" max="5355" width="11.42578125" style="38" customWidth="1"/>
    <col min="5356" max="5356" width="14.7109375" style="38" customWidth="1"/>
    <col min="5357" max="5361" width="11.42578125" style="38" customWidth="1"/>
    <col min="5362" max="5363" width="14.7109375" style="38" customWidth="1"/>
    <col min="5364" max="5365" width="13.85546875" style="38" customWidth="1"/>
    <col min="5366" max="5366" width="14.7109375" style="38" customWidth="1"/>
    <col min="5367" max="5368" width="6.7109375" style="38" customWidth="1"/>
    <col min="5369" max="5369" width="10.7109375" style="38" customWidth="1"/>
    <col min="5370" max="5370" width="13.85546875" style="38" customWidth="1"/>
    <col min="5371" max="5372" width="14.7109375" style="38" customWidth="1"/>
    <col min="5373" max="5375" width="10.7109375" style="38" customWidth="1"/>
    <col min="5376" max="5376" width="10.140625" style="38" customWidth="1"/>
    <col min="5377" max="5379" width="8.42578125" style="38" customWidth="1"/>
    <col min="5380" max="5380" width="10" style="38" customWidth="1"/>
    <col min="5381" max="5381" width="10.5703125" style="38" customWidth="1"/>
    <col min="5382" max="5410" width="8.42578125" style="38" customWidth="1"/>
    <col min="5411" max="5606" width="11.42578125" style="38"/>
    <col min="5607" max="5607" width="20.140625" style="38" customWidth="1"/>
    <col min="5608" max="5611" width="11.42578125" style="38" customWidth="1"/>
    <col min="5612" max="5612" width="14.7109375" style="38" customWidth="1"/>
    <col min="5613" max="5617" width="11.42578125" style="38" customWidth="1"/>
    <col min="5618" max="5619" width="14.7109375" style="38" customWidth="1"/>
    <col min="5620" max="5621" width="13.85546875" style="38" customWidth="1"/>
    <col min="5622" max="5622" width="14.7109375" style="38" customWidth="1"/>
    <col min="5623" max="5624" width="6.7109375" style="38" customWidth="1"/>
    <col min="5625" max="5625" width="10.7109375" style="38" customWidth="1"/>
    <col min="5626" max="5626" width="13.85546875" style="38" customWidth="1"/>
    <col min="5627" max="5628" width="14.7109375" style="38" customWidth="1"/>
    <col min="5629" max="5631" width="10.7109375" style="38" customWidth="1"/>
    <col min="5632" max="5632" width="10.140625" style="38" customWidth="1"/>
    <col min="5633" max="5635" width="8.42578125" style="38" customWidth="1"/>
    <col min="5636" max="5636" width="10" style="38" customWidth="1"/>
    <col min="5637" max="5637" width="10.5703125" style="38" customWidth="1"/>
    <col min="5638" max="5666" width="8.42578125" style="38" customWidth="1"/>
    <col min="5667" max="5862" width="11.42578125" style="38"/>
    <col min="5863" max="5863" width="20.140625" style="38" customWidth="1"/>
    <col min="5864" max="5867" width="11.42578125" style="38" customWidth="1"/>
    <col min="5868" max="5868" width="14.7109375" style="38" customWidth="1"/>
    <col min="5869" max="5873" width="11.42578125" style="38" customWidth="1"/>
    <col min="5874" max="5875" width="14.7109375" style="38" customWidth="1"/>
    <col min="5876" max="5877" width="13.85546875" style="38" customWidth="1"/>
    <col min="5878" max="5878" width="14.7109375" style="38" customWidth="1"/>
    <col min="5879" max="5880" width="6.7109375" style="38" customWidth="1"/>
    <col min="5881" max="5881" width="10.7109375" style="38" customWidth="1"/>
    <col min="5882" max="5882" width="13.85546875" style="38" customWidth="1"/>
    <col min="5883" max="5884" width="14.7109375" style="38" customWidth="1"/>
    <col min="5885" max="5887" width="10.7109375" style="38" customWidth="1"/>
    <col min="5888" max="5888" width="10.140625" style="38" customWidth="1"/>
    <col min="5889" max="5891" width="8.42578125" style="38" customWidth="1"/>
    <col min="5892" max="5892" width="10" style="38" customWidth="1"/>
    <col min="5893" max="5893" width="10.5703125" style="38" customWidth="1"/>
    <col min="5894" max="5922" width="8.42578125" style="38" customWidth="1"/>
    <col min="5923" max="6118" width="11.42578125" style="38"/>
    <col min="6119" max="6119" width="20.140625" style="38" customWidth="1"/>
    <col min="6120" max="6123" width="11.42578125" style="38" customWidth="1"/>
    <col min="6124" max="6124" width="14.7109375" style="38" customWidth="1"/>
    <col min="6125" max="6129" width="11.42578125" style="38" customWidth="1"/>
    <col min="6130" max="6131" width="14.7109375" style="38" customWidth="1"/>
    <col min="6132" max="6133" width="13.85546875" style="38" customWidth="1"/>
    <col min="6134" max="6134" width="14.7109375" style="38" customWidth="1"/>
    <col min="6135" max="6136" width="6.7109375" style="38" customWidth="1"/>
    <col min="6137" max="6137" width="10.7109375" style="38" customWidth="1"/>
    <col min="6138" max="6138" width="13.85546875" style="38" customWidth="1"/>
    <col min="6139" max="6140" width="14.7109375" style="38" customWidth="1"/>
    <col min="6141" max="6143" width="10.7109375" style="38" customWidth="1"/>
    <col min="6144" max="6144" width="10.140625" style="38" customWidth="1"/>
    <col min="6145" max="6147" width="8.42578125" style="38" customWidth="1"/>
    <col min="6148" max="6148" width="10" style="38" customWidth="1"/>
    <col min="6149" max="6149" width="10.5703125" style="38" customWidth="1"/>
    <col min="6150" max="6178" width="8.42578125" style="38" customWidth="1"/>
    <col min="6179" max="6374" width="11.42578125" style="38"/>
    <col min="6375" max="6375" width="20.140625" style="38" customWidth="1"/>
    <col min="6376" max="6379" width="11.42578125" style="38" customWidth="1"/>
    <col min="6380" max="6380" width="14.7109375" style="38" customWidth="1"/>
    <col min="6381" max="6385" width="11.42578125" style="38" customWidth="1"/>
    <col min="6386" max="6387" width="14.7109375" style="38" customWidth="1"/>
    <col min="6388" max="6389" width="13.85546875" style="38" customWidth="1"/>
    <col min="6390" max="6390" width="14.7109375" style="38" customWidth="1"/>
    <col min="6391" max="6392" width="6.7109375" style="38" customWidth="1"/>
    <col min="6393" max="6393" width="10.7109375" style="38" customWidth="1"/>
    <col min="6394" max="6394" width="13.85546875" style="38" customWidth="1"/>
    <col min="6395" max="6396" width="14.7109375" style="38" customWidth="1"/>
    <col min="6397" max="6399" width="10.7109375" style="38" customWidth="1"/>
    <col min="6400" max="6400" width="10.140625" style="38" customWidth="1"/>
    <col min="6401" max="6403" width="8.42578125" style="38" customWidth="1"/>
    <col min="6404" max="6404" width="10" style="38" customWidth="1"/>
    <col min="6405" max="6405" width="10.5703125" style="38" customWidth="1"/>
    <col min="6406" max="6434" width="8.42578125" style="38" customWidth="1"/>
    <col min="6435" max="6630" width="11.42578125" style="38"/>
    <col min="6631" max="6631" width="20.140625" style="38" customWidth="1"/>
    <col min="6632" max="6635" width="11.42578125" style="38" customWidth="1"/>
    <col min="6636" max="6636" width="14.7109375" style="38" customWidth="1"/>
    <col min="6637" max="6641" width="11.42578125" style="38" customWidth="1"/>
    <col min="6642" max="6643" width="14.7109375" style="38" customWidth="1"/>
    <col min="6644" max="6645" width="13.85546875" style="38" customWidth="1"/>
    <col min="6646" max="6646" width="14.7109375" style="38" customWidth="1"/>
    <col min="6647" max="6648" width="6.7109375" style="38" customWidth="1"/>
    <col min="6649" max="6649" width="10.7109375" style="38" customWidth="1"/>
    <col min="6650" max="6650" width="13.85546875" style="38" customWidth="1"/>
    <col min="6651" max="6652" width="14.7109375" style="38" customWidth="1"/>
    <col min="6653" max="6655" width="10.7109375" style="38" customWidth="1"/>
    <col min="6656" max="6656" width="10.140625" style="38" customWidth="1"/>
    <col min="6657" max="6659" width="8.42578125" style="38" customWidth="1"/>
    <col min="6660" max="6660" width="10" style="38" customWidth="1"/>
    <col min="6661" max="6661" width="10.5703125" style="38" customWidth="1"/>
    <col min="6662" max="6690" width="8.42578125" style="38" customWidth="1"/>
    <col min="6691" max="6886" width="11.42578125" style="38"/>
    <col min="6887" max="6887" width="20.140625" style="38" customWidth="1"/>
    <col min="6888" max="6891" width="11.42578125" style="38" customWidth="1"/>
    <col min="6892" max="6892" width="14.7109375" style="38" customWidth="1"/>
    <col min="6893" max="6897" width="11.42578125" style="38" customWidth="1"/>
    <col min="6898" max="6899" width="14.7109375" style="38" customWidth="1"/>
    <col min="6900" max="6901" width="13.85546875" style="38" customWidth="1"/>
    <col min="6902" max="6902" width="14.7109375" style="38" customWidth="1"/>
    <col min="6903" max="6904" width="6.7109375" style="38" customWidth="1"/>
    <col min="6905" max="6905" width="10.7109375" style="38" customWidth="1"/>
    <col min="6906" max="6906" width="13.85546875" style="38" customWidth="1"/>
    <col min="6907" max="6908" width="14.7109375" style="38" customWidth="1"/>
    <col min="6909" max="6911" width="10.7109375" style="38" customWidth="1"/>
    <col min="6912" max="6912" width="10.140625" style="38" customWidth="1"/>
    <col min="6913" max="6915" width="8.42578125" style="38" customWidth="1"/>
    <col min="6916" max="6916" width="10" style="38" customWidth="1"/>
    <col min="6917" max="6917" width="10.5703125" style="38" customWidth="1"/>
    <col min="6918" max="6946" width="8.42578125" style="38" customWidth="1"/>
    <col min="6947" max="7142" width="11.42578125" style="38"/>
    <col min="7143" max="7143" width="20.140625" style="38" customWidth="1"/>
    <col min="7144" max="7147" width="11.42578125" style="38" customWidth="1"/>
    <col min="7148" max="7148" width="14.7109375" style="38" customWidth="1"/>
    <col min="7149" max="7153" width="11.42578125" style="38" customWidth="1"/>
    <col min="7154" max="7155" width="14.7109375" style="38" customWidth="1"/>
    <col min="7156" max="7157" width="13.85546875" style="38" customWidth="1"/>
    <col min="7158" max="7158" width="14.7109375" style="38" customWidth="1"/>
    <col min="7159" max="7160" width="6.7109375" style="38" customWidth="1"/>
    <col min="7161" max="7161" width="10.7109375" style="38" customWidth="1"/>
    <col min="7162" max="7162" width="13.85546875" style="38" customWidth="1"/>
    <col min="7163" max="7164" width="14.7109375" style="38" customWidth="1"/>
    <col min="7165" max="7167" width="10.7109375" style="38" customWidth="1"/>
    <col min="7168" max="7168" width="10.140625" style="38" customWidth="1"/>
    <col min="7169" max="7171" width="8.42578125" style="38" customWidth="1"/>
    <col min="7172" max="7172" width="10" style="38" customWidth="1"/>
    <col min="7173" max="7173" width="10.5703125" style="38" customWidth="1"/>
    <col min="7174" max="7202" width="8.42578125" style="38" customWidth="1"/>
    <col min="7203" max="7398" width="11.42578125" style="38"/>
    <col min="7399" max="7399" width="20.140625" style="38" customWidth="1"/>
    <col min="7400" max="7403" width="11.42578125" style="38" customWidth="1"/>
    <col min="7404" max="7404" width="14.7109375" style="38" customWidth="1"/>
    <col min="7405" max="7409" width="11.42578125" style="38" customWidth="1"/>
    <col min="7410" max="7411" width="14.7109375" style="38" customWidth="1"/>
    <col min="7412" max="7413" width="13.85546875" style="38" customWidth="1"/>
    <col min="7414" max="7414" width="14.7109375" style="38" customWidth="1"/>
    <col min="7415" max="7416" width="6.7109375" style="38" customWidth="1"/>
    <col min="7417" max="7417" width="10.7109375" style="38" customWidth="1"/>
    <col min="7418" max="7418" width="13.85546875" style="38" customWidth="1"/>
    <col min="7419" max="7420" width="14.7109375" style="38" customWidth="1"/>
    <col min="7421" max="7423" width="10.7109375" style="38" customWidth="1"/>
    <col min="7424" max="7424" width="10.140625" style="38" customWidth="1"/>
    <col min="7425" max="7427" width="8.42578125" style="38" customWidth="1"/>
    <col min="7428" max="7428" width="10" style="38" customWidth="1"/>
    <col min="7429" max="7429" width="10.5703125" style="38" customWidth="1"/>
    <col min="7430" max="7458" width="8.42578125" style="38" customWidth="1"/>
    <col min="7459" max="7654" width="11.42578125" style="38"/>
    <col min="7655" max="7655" width="20.140625" style="38" customWidth="1"/>
    <col min="7656" max="7659" width="11.42578125" style="38" customWidth="1"/>
    <col min="7660" max="7660" width="14.7109375" style="38" customWidth="1"/>
    <col min="7661" max="7665" width="11.42578125" style="38" customWidth="1"/>
    <col min="7666" max="7667" width="14.7109375" style="38" customWidth="1"/>
    <col min="7668" max="7669" width="13.85546875" style="38" customWidth="1"/>
    <col min="7670" max="7670" width="14.7109375" style="38" customWidth="1"/>
    <col min="7671" max="7672" width="6.7109375" style="38" customWidth="1"/>
    <col min="7673" max="7673" width="10.7109375" style="38" customWidth="1"/>
    <col min="7674" max="7674" width="13.85546875" style="38" customWidth="1"/>
    <col min="7675" max="7676" width="14.7109375" style="38" customWidth="1"/>
    <col min="7677" max="7679" width="10.7109375" style="38" customWidth="1"/>
    <col min="7680" max="7680" width="10.140625" style="38" customWidth="1"/>
    <col min="7681" max="7683" width="8.42578125" style="38" customWidth="1"/>
    <col min="7684" max="7684" width="10" style="38" customWidth="1"/>
    <col min="7685" max="7685" width="10.5703125" style="38" customWidth="1"/>
    <col min="7686" max="7714" width="8.42578125" style="38" customWidth="1"/>
    <col min="7715" max="7910" width="11.42578125" style="38"/>
    <col min="7911" max="7911" width="20.140625" style="38" customWidth="1"/>
    <col min="7912" max="7915" width="11.42578125" style="38" customWidth="1"/>
    <col min="7916" max="7916" width="14.7109375" style="38" customWidth="1"/>
    <col min="7917" max="7921" width="11.42578125" style="38" customWidth="1"/>
    <col min="7922" max="7923" width="14.7109375" style="38" customWidth="1"/>
    <col min="7924" max="7925" width="13.85546875" style="38" customWidth="1"/>
    <col min="7926" max="7926" width="14.7109375" style="38" customWidth="1"/>
    <col min="7927" max="7928" width="6.7109375" style="38" customWidth="1"/>
    <col min="7929" max="7929" width="10.7109375" style="38" customWidth="1"/>
    <col min="7930" max="7930" width="13.85546875" style="38" customWidth="1"/>
    <col min="7931" max="7932" width="14.7109375" style="38" customWidth="1"/>
    <col min="7933" max="7935" width="10.7109375" style="38" customWidth="1"/>
    <col min="7936" max="7936" width="10.140625" style="38" customWidth="1"/>
    <col min="7937" max="7939" width="8.42578125" style="38" customWidth="1"/>
    <col min="7940" max="7940" width="10" style="38" customWidth="1"/>
    <col min="7941" max="7941" width="10.5703125" style="38" customWidth="1"/>
    <col min="7942" max="7970" width="8.42578125" style="38" customWidth="1"/>
    <col min="7971" max="8166" width="11.42578125" style="38"/>
    <col min="8167" max="8167" width="20.140625" style="38" customWidth="1"/>
    <col min="8168" max="8171" width="11.42578125" style="38" customWidth="1"/>
    <col min="8172" max="8172" width="14.7109375" style="38" customWidth="1"/>
    <col min="8173" max="8177" width="11.42578125" style="38" customWidth="1"/>
    <col min="8178" max="8179" width="14.7109375" style="38" customWidth="1"/>
    <col min="8180" max="8181" width="13.85546875" style="38" customWidth="1"/>
    <col min="8182" max="8182" width="14.7109375" style="38" customWidth="1"/>
    <col min="8183" max="8184" width="6.7109375" style="38" customWidth="1"/>
    <col min="8185" max="8185" width="10.7109375" style="38" customWidth="1"/>
    <col min="8186" max="8186" width="13.85546875" style="38" customWidth="1"/>
    <col min="8187" max="8188" width="14.7109375" style="38" customWidth="1"/>
    <col min="8189" max="8191" width="10.7109375" style="38" customWidth="1"/>
    <col min="8192" max="8192" width="10.140625" style="38" customWidth="1"/>
    <col min="8193" max="8195" width="8.42578125" style="38" customWidth="1"/>
    <col min="8196" max="8196" width="10" style="38" customWidth="1"/>
    <col min="8197" max="8197" width="10.5703125" style="38" customWidth="1"/>
    <col min="8198" max="8226" width="8.42578125" style="38" customWidth="1"/>
    <col min="8227" max="8422" width="11.42578125" style="38"/>
    <col min="8423" max="8423" width="20.140625" style="38" customWidth="1"/>
    <col min="8424" max="8427" width="11.42578125" style="38" customWidth="1"/>
    <col min="8428" max="8428" width="14.7109375" style="38" customWidth="1"/>
    <col min="8429" max="8433" width="11.42578125" style="38" customWidth="1"/>
    <col min="8434" max="8435" width="14.7109375" style="38" customWidth="1"/>
    <col min="8436" max="8437" width="13.85546875" style="38" customWidth="1"/>
    <col min="8438" max="8438" width="14.7109375" style="38" customWidth="1"/>
    <col min="8439" max="8440" width="6.7109375" style="38" customWidth="1"/>
    <col min="8441" max="8441" width="10.7109375" style="38" customWidth="1"/>
    <col min="8442" max="8442" width="13.85546875" style="38" customWidth="1"/>
    <col min="8443" max="8444" width="14.7109375" style="38" customWidth="1"/>
    <col min="8445" max="8447" width="10.7109375" style="38" customWidth="1"/>
    <col min="8448" max="8448" width="10.140625" style="38" customWidth="1"/>
    <col min="8449" max="8451" width="8.42578125" style="38" customWidth="1"/>
    <col min="8452" max="8452" width="10" style="38" customWidth="1"/>
    <col min="8453" max="8453" width="10.5703125" style="38" customWidth="1"/>
    <col min="8454" max="8482" width="8.42578125" style="38" customWidth="1"/>
    <col min="8483" max="8678" width="11.42578125" style="38"/>
    <col min="8679" max="8679" width="20.140625" style="38" customWidth="1"/>
    <col min="8680" max="8683" width="11.42578125" style="38" customWidth="1"/>
    <col min="8684" max="8684" width="14.7109375" style="38" customWidth="1"/>
    <col min="8685" max="8689" width="11.42578125" style="38" customWidth="1"/>
    <col min="8690" max="8691" width="14.7109375" style="38" customWidth="1"/>
    <col min="8692" max="8693" width="13.85546875" style="38" customWidth="1"/>
    <col min="8694" max="8694" width="14.7109375" style="38" customWidth="1"/>
    <col min="8695" max="8696" width="6.7109375" style="38" customWidth="1"/>
    <col min="8697" max="8697" width="10.7109375" style="38" customWidth="1"/>
    <col min="8698" max="8698" width="13.85546875" style="38" customWidth="1"/>
    <col min="8699" max="8700" width="14.7109375" style="38" customWidth="1"/>
    <col min="8701" max="8703" width="10.7109375" style="38" customWidth="1"/>
    <col min="8704" max="8704" width="10.140625" style="38" customWidth="1"/>
    <col min="8705" max="8707" width="8.42578125" style="38" customWidth="1"/>
    <col min="8708" max="8708" width="10" style="38" customWidth="1"/>
    <col min="8709" max="8709" width="10.5703125" style="38" customWidth="1"/>
    <col min="8710" max="8738" width="8.42578125" style="38" customWidth="1"/>
    <col min="8739" max="8934" width="11.42578125" style="38"/>
    <col min="8935" max="8935" width="20.140625" style="38" customWidth="1"/>
    <col min="8936" max="8939" width="11.42578125" style="38" customWidth="1"/>
    <col min="8940" max="8940" width="14.7109375" style="38" customWidth="1"/>
    <col min="8941" max="8945" width="11.42578125" style="38" customWidth="1"/>
    <col min="8946" max="8947" width="14.7109375" style="38" customWidth="1"/>
    <col min="8948" max="8949" width="13.85546875" style="38" customWidth="1"/>
    <col min="8950" max="8950" width="14.7109375" style="38" customWidth="1"/>
    <col min="8951" max="8952" width="6.7109375" style="38" customWidth="1"/>
    <col min="8953" max="8953" width="10.7109375" style="38" customWidth="1"/>
    <col min="8954" max="8954" width="13.85546875" style="38" customWidth="1"/>
    <col min="8955" max="8956" width="14.7109375" style="38" customWidth="1"/>
    <col min="8957" max="8959" width="10.7109375" style="38" customWidth="1"/>
    <col min="8960" max="8960" width="10.140625" style="38" customWidth="1"/>
    <col min="8961" max="8963" width="8.42578125" style="38" customWidth="1"/>
    <col min="8964" max="8964" width="10" style="38" customWidth="1"/>
    <col min="8965" max="8965" width="10.5703125" style="38" customWidth="1"/>
    <col min="8966" max="8994" width="8.42578125" style="38" customWidth="1"/>
    <col min="8995" max="9190" width="11.42578125" style="38"/>
    <col min="9191" max="9191" width="20.140625" style="38" customWidth="1"/>
    <col min="9192" max="9195" width="11.42578125" style="38" customWidth="1"/>
    <col min="9196" max="9196" width="14.7109375" style="38" customWidth="1"/>
    <col min="9197" max="9201" width="11.42578125" style="38" customWidth="1"/>
    <col min="9202" max="9203" width="14.7109375" style="38" customWidth="1"/>
    <col min="9204" max="9205" width="13.85546875" style="38" customWidth="1"/>
    <col min="9206" max="9206" width="14.7109375" style="38" customWidth="1"/>
    <col min="9207" max="9208" width="6.7109375" style="38" customWidth="1"/>
    <col min="9209" max="9209" width="10.7109375" style="38" customWidth="1"/>
    <col min="9210" max="9210" width="13.85546875" style="38" customWidth="1"/>
    <col min="9211" max="9212" width="14.7109375" style="38" customWidth="1"/>
    <col min="9213" max="9215" width="10.7109375" style="38" customWidth="1"/>
    <col min="9216" max="9216" width="10.140625" style="38" customWidth="1"/>
    <col min="9217" max="9219" width="8.42578125" style="38" customWidth="1"/>
    <col min="9220" max="9220" width="10" style="38" customWidth="1"/>
    <col min="9221" max="9221" width="10.5703125" style="38" customWidth="1"/>
    <col min="9222" max="9250" width="8.42578125" style="38" customWidth="1"/>
    <col min="9251" max="9446" width="11.42578125" style="38"/>
    <col min="9447" max="9447" width="20.140625" style="38" customWidth="1"/>
    <col min="9448" max="9451" width="11.42578125" style="38" customWidth="1"/>
    <col min="9452" max="9452" width="14.7109375" style="38" customWidth="1"/>
    <col min="9453" max="9457" width="11.42578125" style="38" customWidth="1"/>
    <col min="9458" max="9459" width="14.7109375" style="38" customWidth="1"/>
    <col min="9460" max="9461" width="13.85546875" style="38" customWidth="1"/>
    <col min="9462" max="9462" width="14.7109375" style="38" customWidth="1"/>
    <col min="9463" max="9464" width="6.7109375" style="38" customWidth="1"/>
    <col min="9465" max="9465" width="10.7109375" style="38" customWidth="1"/>
    <col min="9466" max="9466" width="13.85546875" style="38" customWidth="1"/>
    <col min="9467" max="9468" width="14.7109375" style="38" customWidth="1"/>
    <col min="9469" max="9471" width="10.7109375" style="38" customWidth="1"/>
    <col min="9472" max="9472" width="10.140625" style="38" customWidth="1"/>
    <col min="9473" max="9475" width="8.42578125" style="38" customWidth="1"/>
    <col min="9476" max="9476" width="10" style="38" customWidth="1"/>
    <col min="9477" max="9477" width="10.5703125" style="38" customWidth="1"/>
    <col min="9478" max="9506" width="8.42578125" style="38" customWidth="1"/>
    <col min="9507" max="9702" width="11.42578125" style="38"/>
    <col min="9703" max="9703" width="20.140625" style="38" customWidth="1"/>
    <col min="9704" max="9707" width="11.42578125" style="38" customWidth="1"/>
    <col min="9708" max="9708" width="14.7109375" style="38" customWidth="1"/>
    <col min="9709" max="9713" width="11.42578125" style="38" customWidth="1"/>
    <col min="9714" max="9715" width="14.7109375" style="38" customWidth="1"/>
    <col min="9716" max="9717" width="13.85546875" style="38" customWidth="1"/>
    <col min="9718" max="9718" width="14.7109375" style="38" customWidth="1"/>
    <col min="9719" max="9720" width="6.7109375" style="38" customWidth="1"/>
    <col min="9721" max="9721" width="10.7109375" style="38" customWidth="1"/>
    <col min="9722" max="9722" width="13.85546875" style="38" customWidth="1"/>
    <col min="9723" max="9724" width="14.7109375" style="38" customWidth="1"/>
    <col min="9725" max="9727" width="10.7109375" style="38" customWidth="1"/>
    <col min="9728" max="9728" width="10.140625" style="38" customWidth="1"/>
    <col min="9729" max="9731" width="8.42578125" style="38" customWidth="1"/>
    <col min="9732" max="9732" width="10" style="38" customWidth="1"/>
    <col min="9733" max="9733" width="10.5703125" style="38" customWidth="1"/>
    <col min="9734" max="9762" width="8.42578125" style="38" customWidth="1"/>
    <col min="9763" max="9958" width="11.42578125" style="38"/>
    <col min="9959" max="9959" width="20.140625" style="38" customWidth="1"/>
    <col min="9960" max="9963" width="11.42578125" style="38" customWidth="1"/>
    <col min="9964" max="9964" width="14.7109375" style="38" customWidth="1"/>
    <col min="9965" max="9969" width="11.42578125" style="38" customWidth="1"/>
    <col min="9970" max="9971" width="14.7109375" style="38" customWidth="1"/>
    <col min="9972" max="9973" width="13.85546875" style="38" customWidth="1"/>
    <col min="9974" max="9974" width="14.7109375" style="38" customWidth="1"/>
    <col min="9975" max="9976" width="6.7109375" style="38" customWidth="1"/>
    <col min="9977" max="9977" width="10.7109375" style="38" customWidth="1"/>
    <col min="9978" max="9978" width="13.85546875" style="38" customWidth="1"/>
    <col min="9979" max="9980" width="14.7109375" style="38" customWidth="1"/>
    <col min="9981" max="9983" width="10.7109375" style="38" customWidth="1"/>
    <col min="9984" max="9984" width="10.140625" style="38" customWidth="1"/>
    <col min="9985" max="9987" width="8.42578125" style="38" customWidth="1"/>
    <col min="9988" max="9988" width="10" style="38" customWidth="1"/>
    <col min="9989" max="9989" width="10.5703125" style="38" customWidth="1"/>
    <col min="9990" max="10018" width="8.42578125" style="38" customWidth="1"/>
    <col min="10019" max="10214" width="11.42578125" style="38"/>
    <col min="10215" max="10215" width="20.140625" style="38" customWidth="1"/>
    <col min="10216" max="10219" width="11.42578125" style="38" customWidth="1"/>
    <col min="10220" max="10220" width="14.7109375" style="38" customWidth="1"/>
    <col min="10221" max="10225" width="11.42578125" style="38" customWidth="1"/>
    <col min="10226" max="10227" width="14.7109375" style="38" customWidth="1"/>
    <col min="10228" max="10229" width="13.85546875" style="38" customWidth="1"/>
    <col min="10230" max="10230" width="14.7109375" style="38" customWidth="1"/>
    <col min="10231" max="10232" width="6.7109375" style="38" customWidth="1"/>
    <col min="10233" max="10233" width="10.7109375" style="38" customWidth="1"/>
    <col min="10234" max="10234" width="13.85546875" style="38" customWidth="1"/>
    <col min="10235" max="10236" width="14.7109375" style="38" customWidth="1"/>
    <col min="10237" max="10239" width="10.7109375" style="38" customWidth="1"/>
    <col min="10240" max="10240" width="10.140625" style="38" customWidth="1"/>
    <col min="10241" max="10243" width="8.42578125" style="38" customWidth="1"/>
    <col min="10244" max="10244" width="10" style="38" customWidth="1"/>
    <col min="10245" max="10245" width="10.5703125" style="38" customWidth="1"/>
    <col min="10246" max="10274" width="8.42578125" style="38" customWidth="1"/>
    <col min="10275" max="10470" width="11.42578125" style="38"/>
    <col min="10471" max="10471" width="20.140625" style="38" customWidth="1"/>
    <col min="10472" max="10475" width="11.42578125" style="38" customWidth="1"/>
    <col min="10476" max="10476" width="14.7109375" style="38" customWidth="1"/>
    <col min="10477" max="10481" width="11.42578125" style="38" customWidth="1"/>
    <col min="10482" max="10483" width="14.7109375" style="38" customWidth="1"/>
    <col min="10484" max="10485" width="13.85546875" style="38" customWidth="1"/>
    <col min="10486" max="10486" width="14.7109375" style="38" customWidth="1"/>
    <col min="10487" max="10488" width="6.7109375" style="38" customWidth="1"/>
    <col min="10489" max="10489" width="10.7109375" style="38" customWidth="1"/>
    <col min="10490" max="10490" width="13.85546875" style="38" customWidth="1"/>
    <col min="10491" max="10492" width="14.7109375" style="38" customWidth="1"/>
    <col min="10493" max="10495" width="10.7109375" style="38" customWidth="1"/>
    <col min="10496" max="10496" width="10.140625" style="38" customWidth="1"/>
    <col min="10497" max="10499" width="8.42578125" style="38" customWidth="1"/>
    <col min="10500" max="10500" width="10" style="38" customWidth="1"/>
    <col min="10501" max="10501" width="10.5703125" style="38" customWidth="1"/>
    <col min="10502" max="10530" width="8.42578125" style="38" customWidth="1"/>
    <col min="10531" max="10726" width="11.42578125" style="38"/>
    <col min="10727" max="10727" width="20.140625" style="38" customWidth="1"/>
    <col min="10728" max="10731" width="11.42578125" style="38" customWidth="1"/>
    <col min="10732" max="10732" width="14.7109375" style="38" customWidth="1"/>
    <col min="10733" max="10737" width="11.42578125" style="38" customWidth="1"/>
    <col min="10738" max="10739" width="14.7109375" style="38" customWidth="1"/>
    <col min="10740" max="10741" width="13.85546875" style="38" customWidth="1"/>
    <col min="10742" max="10742" width="14.7109375" style="38" customWidth="1"/>
    <col min="10743" max="10744" width="6.7109375" style="38" customWidth="1"/>
    <col min="10745" max="10745" width="10.7109375" style="38" customWidth="1"/>
    <col min="10746" max="10746" width="13.85546875" style="38" customWidth="1"/>
    <col min="10747" max="10748" width="14.7109375" style="38" customWidth="1"/>
    <col min="10749" max="10751" width="10.7109375" style="38" customWidth="1"/>
    <col min="10752" max="10752" width="10.140625" style="38" customWidth="1"/>
    <col min="10753" max="10755" width="8.42578125" style="38" customWidth="1"/>
    <col min="10756" max="10756" width="10" style="38" customWidth="1"/>
    <col min="10757" max="10757" width="10.5703125" style="38" customWidth="1"/>
    <col min="10758" max="10786" width="8.42578125" style="38" customWidth="1"/>
    <col min="10787" max="10982" width="11.42578125" style="38"/>
    <col min="10983" max="10983" width="20.140625" style="38" customWidth="1"/>
    <col min="10984" max="10987" width="11.42578125" style="38" customWidth="1"/>
    <col min="10988" max="10988" width="14.7109375" style="38" customWidth="1"/>
    <col min="10989" max="10993" width="11.42578125" style="38" customWidth="1"/>
    <col min="10994" max="10995" width="14.7109375" style="38" customWidth="1"/>
    <col min="10996" max="10997" width="13.85546875" style="38" customWidth="1"/>
    <col min="10998" max="10998" width="14.7109375" style="38" customWidth="1"/>
    <col min="10999" max="11000" width="6.7109375" style="38" customWidth="1"/>
    <col min="11001" max="11001" width="10.7109375" style="38" customWidth="1"/>
    <col min="11002" max="11002" width="13.85546875" style="38" customWidth="1"/>
    <col min="11003" max="11004" width="14.7109375" style="38" customWidth="1"/>
    <col min="11005" max="11007" width="10.7109375" style="38" customWidth="1"/>
    <col min="11008" max="11008" width="10.140625" style="38" customWidth="1"/>
    <col min="11009" max="11011" width="8.42578125" style="38" customWidth="1"/>
    <col min="11012" max="11012" width="10" style="38" customWidth="1"/>
    <col min="11013" max="11013" width="10.5703125" style="38" customWidth="1"/>
    <col min="11014" max="11042" width="8.42578125" style="38" customWidth="1"/>
    <col min="11043" max="11238" width="11.42578125" style="38"/>
    <col min="11239" max="11239" width="20.140625" style="38" customWidth="1"/>
    <col min="11240" max="11243" width="11.42578125" style="38" customWidth="1"/>
    <col min="11244" max="11244" width="14.7109375" style="38" customWidth="1"/>
    <col min="11245" max="11249" width="11.42578125" style="38" customWidth="1"/>
    <col min="11250" max="11251" width="14.7109375" style="38" customWidth="1"/>
    <col min="11252" max="11253" width="13.85546875" style="38" customWidth="1"/>
    <col min="11254" max="11254" width="14.7109375" style="38" customWidth="1"/>
    <col min="11255" max="11256" width="6.7109375" style="38" customWidth="1"/>
    <col min="11257" max="11257" width="10.7109375" style="38" customWidth="1"/>
    <col min="11258" max="11258" width="13.85546875" style="38" customWidth="1"/>
    <col min="11259" max="11260" width="14.7109375" style="38" customWidth="1"/>
    <col min="11261" max="11263" width="10.7109375" style="38" customWidth="1"/>
    <col min="11264" max="11264" width="10.140625" style="38" customWidth="1"/>
    <col min="11265" max="11267" width="8.42578125" style="38" customWidth="1"/>
    <col min="11268" max="11268" width="10" style="38" customWidth="1"/>
    <col min="11269" max="11269" width="10.5703125" style="38" customWidth="1"/>
    <col min="11270" max="11298" width="8.42578125" style="38" customWidth="1"/>
    <col min="11299" max="11494" width="11.42578125" style="38"/>
    <col min="11495" max="11495" width="20.140625" style="38" customWidth="1"/>
    <col min="11496" max="11499" width="11.42578125" style="38" customWidth="1"/>
    <col min="11500" max="11500" width="14.7109375" style="38" customWidth="1"/>
    <col min="11501" max="11505" width="11.42578125" style="38" customWidth="1"/>
    <col min="11506" max="11507" width="14.7109375" style="38" customWidth="1"/>
    <col min="11508" max="11509" width="13.85546875" style="38" customWidth="1"/>
    <col min="11510" max="11510" width="14.7109375" style="38" customWidth="1"/>
    <col min="11511" max="11512" width="6.7109375" style="38" customWidth="1"/>
    <col min="11513" max="11513" width="10.7109375" style="38" customWidth="1"/>
    <col min="11514" max="11514" width="13.85546875" style="38" customWidth="1"/>
    <col min="11515" max="11516" width="14.7109375" style="38" customWidth="1"/>
    <col min="11517" max="11519" width="10.7109375" style="38" customWidth="1"/>
    <col min="11520" max="11520" width="10.140625" style="38" customWidth="1"/>
    <col min="11521" max="11523" width="8.42578125" style="38" customWidth="1"/>
    <col min="11524" max="11524" width="10" style="38" customWidth="1"/>
    <col min="11525" max="11525" width="10.5703125" style="38" customWidth="1"/>
    <col min="11526" max="11554" width="8.42578125" style="38" customWidth="1"/>
    <col min="11555" max="11750" width="11.42578125" style="38"/>
    <col min="11751" max="11751" width="20.140625" style="38" customWidth="1"/>
    <col min="11752" max="11755" width="11.42578125" style="38" customWidth="1"/>
    <col min="11756" max="11756" width="14.7109375" style="38" customWidth="1"/>
    <col min="11757" max="11761" width="11.42578125" style="38" customWidth="1"/>
    <col min="11762" max="11763" width="14.7109375" style="38" customWidth="1"/>
    <col min="11764" max="11765" width="13.85546875" style="38" customWidth="1"/>
    <col min="11766" max="11766" width="14.7109375" style="38" customWidth="1"/>
    <col min="11767" max="11768" width="6.7109375" style="38" customWidth="1"/>
    <col min="11769" max="11769" width="10.7109375" style="38" customWidth="1"/>
    <col min="11770" max="11770" width="13.85546875" style="38" customWidth="1"/>
    <col min="11771" max="11772" width="14.7109375" style="38" customWidth="1"/>
    <col min="11773" max="11775" width="10.7109375" style="38" customWidth="1"/>
    <col min="11776" max="11776" width="10.140625" style="38" customWidth="1"/>
    <col min="11777" max="11779" width="8.42578125" style="38" customWidth="1"/>
    <col min="11780" max="11780" width="10" style="38" customWidth="1"/>
    <col min="11781" max="11781" width="10.5703125" style="38" customWidth="1"/>
    <col min="11782" max="11810" width="8.42578125" style="38" customWidth="1"/>
    <col min="11811" max="12006" width="11.42578125" style="38"/>
    <col min="12007" max="12007" width="20.140625" style="38" customWidth="1"/>
    <col min="12008" max="12011" width="11.42578125" style="38" customWidth="1"/>
    <col min="12012" max="12012" width="14.7109375" style="38" customWidth="1"/>
    <col min="12013" max="12017" width="11.42578125" style="38" customWidth="1"/>
    <col min="12018" max="12019" width="14.7109375" style="38" customWidth="1"/>
    <col min="12020" max="12021" width="13.85546875" style="38" customWidth="1"/>
    <col min="12022" max="12022" width="14.7109375" style="38" customWidth="1"/>
    <col min="12023" max="12024" width="6.7109375" style="38" customWidth="1"/>
    <col min="12025" max="12025" width="10.7109375" style="38" customWidth="1"/>
    <col min="12026" max="12026" width="13.85546875" style="38" customWidth="1"/>
    <col min="12027" max="12028" width="14.7109375" style="38" customWidth="1"/>
    <col min="12029" max="12031" width="10.7109375" style="38" customWidth="1"/>
    <col min="12032" max="12032" width="10.140625" style="38" customWidth="1"/>
    <col min="12033" max="12035" width="8.42578125" style="38" customWidth="1"/>
    <col min="12036" max="12036" width="10" style="38" customWidth="1"/>
    <col min="12037" max="12037" width="10.5703125" style="38" customWidth="1"/>
    <col min="12038" max="12066" width="8.42578125" style="38" customWidth="1"/>
    <col min="12067" max="12262" width="11.42578125" style="38"/>
    <col min="12263" max="12263" width="20.140625" style="38" customWidth="1"/>
    <col min="12264" max="12267" width="11.42578125" style="38" customWidth="1"/>
    <col min="12268" max="12268" width="14.7109375" style="38" customWidth="1"/>
    <col min="12269" max="12273" width="11.42578125" style="38" customWidth="1"/>
    <col min="12274" max="12275" width="14.7109375" style="38" customWidth="1"/>
    <col min="12276" max="12277" width="13.85546875" style="38" customWidth="1"/>
    <col min="12278" max="12278" width="14.7109375" style="38" customWidth="1"/>
    <col min="12279" max="12280" width="6.7109375" style="38" customWidth="1"/>
    <col min="12281" max="12281" width="10.7109375" style="38" customWidth="1"/>
    <col min="12282" max="12282" width="13.85546875" style="38" customWidth="1"/>
    <col min="12283" max="12284" width="14.7109375" style="38" customWidth="1"/>
    <col min="12285" max="12287" width="10.7109375" style="38" customWidth="1"/>
    <col min="12288" max="12288" width="10.140625" style="38" customWidth="1"/>
    <col min="12289" max="12291" width="8.42578125" style="38" customWidth="1"/>
    <col min="12292" max="12292" width="10" style="38" customWidth="1"/>
    <col min="12293" max="12293" width="10.5703125" style="38" customWidth="1"/>
    <col min="12294" max="12322" width="8.42578125" style="38" customWidth="1"/>
    <col min="12323" max="12518" width="11.42578125" style="38"/>
    <col min="12519" max="12519" width="20.140625" style="38" customWidth="1"/>
    <col min="12520" max="12523" width="11.42578125" style="38" customWidth="1"/>
    <col min="12524" max="12524" width="14.7109375" style="38" customWidth="1"/>
    <col min="12525" max="12529" width="11.42578125" style="38" customWidth="1"/>
    <col min="12530" max="12531" width="14.7109375" style="38" customWidth="1"/>
    <col min="12532" max="12533" width="13.85546875" style="38" customWidth="1"/>
    <col min="12534" max="12534" width="14.7109375" style="38" customWidth="1"/>
    <col min="12535" max="12536" width="6.7109375" style="38" customWidth="1"/>
    <col min="12537" max="12537" width="10.7109375" style="38" customWidth="1"/>
    <col min="12538" max="12538" width="13.85546875" style="38" customWidth="1"/>
    <col min="12539" max="12540" width="14.7109375" style="38" customWidth="1"/>
    <col min="12541" max="12543" width="10.7109375" style="38" customWidth="1"/>
    <col min="12544" max="12544" width="10.140625" style="38" customWidth="1"/>
    <col min="12545" max="12547" width="8.42578125" style="38" customWidth="1"/>
    <col min="12548" max="12548" width="10" style="38" customWidth="1"/>
    <col min="12549" max="12549" width="10.5703125" style="38" customWidth="1"/>
    <col min="12550" max="12578" width="8.42578125" style="38" customWidth="1"/>
    <col min="12579" max="12774" width="11.42578125" style="38"/>
    <col min="12775" max="12775" width="20.140625" style="38" customWidth="1"/>
    <col min="12776" max="12779" width="11.42578125" style="38" customWidth="1"/>
    <col min="12780" max="12780" width="14.7109375" style="38" customWidth="1"/>
    <col min="12781" max="12785" width="11.42578125" style="38" customWidth="1"/>
    <col min="12786" max="12787" width="14.7109375" style="38" customWidth="1"/>
    <col min="12788" max="12789" width="13.85546875" style="38" customWidth="1"/>
    <col min="12790" max="12790" width="14.7109375" style="38" customWidth="1"/>
    <col min="12791" max="12792" width="6.7109375" style="38" customWidth="1"/>
    <col min="12793" max="12793" width="10.7109375" style="38" customWidth="1"/>
    <col min="12794" max="12794" width="13.85546875" style="38" customWidth="1"/>
    <col min="12795" max="12796" width="14.7109375" style="38" customWidth="1"/>
    <col min="12797" max="12799" width="10.7109375" style="38" customWidth="1"/>
    <col min="12800" max="12800" width="10.140625" style="38" customWidth="1"/>
    <col min="12801" max="12803" width="8.42578125" style="38" customWidth="1"/>
    <col min="12804" max="12804" width="10" style="38" customWidth="1"/>
    <col min="12805" max="12805" width="10.5703125" style="38" customWidth="1"/>
    <col min="12806" max="12834" width="8.42578125" style="38" customWidth="1"/>
    <col min="12835" max="13030" width="11.42578125" style="38"/>
    <col min="13031" max="13031" width="20.140625" style="38" customWidth="1"/>
    <col min="13032" max="13035" width="11.42578125" style="38" customWidth="1"/>
    <col min="13036" max="13036" width="14.7109375" style="38" customWidth="1"/>
    <col min="13037" max="13041" width="11.42578125" style="38" customWidth="1"/>
    <col min="13042" max="13043" width="14.7109375" style="38" customWidth="1"/>
    <col min="13044" max="13045" width="13.85546875" style="38" customWidth="1"/>
    <col min="13046" max="13046" width="14.7109375" style="38" customWidth="1"/>
    <col min="13047" max="13048" width="6.7109375" style="38" customWidth="1"/>
    <col min="13049" max="13049" width="10.7109375" style="38" customWidth="1"/>
    <col min="13050" max="13050" width="13.85546875" style="38" customWidth="1"/>
    <col min="13051" max="13052" width="14.7109375" style="38" customWidth="1"/>
    <col min="13053" max="13055" width="10.7109375" style="38" customWidth="1"/>
    <col min="13056" max="13056" width="10.140625" style="38" customWidth="1"/>
    <col min="13057" max="13059" width="8.42578125" style="38" customWidth="1"/>
    <col min="13060" max="13060" width="10" style="38" customWidth="1"/>
    <col min="13061" max="13061" width="10.5703125" style="38" customWidth="1"/>
    <col min="13062" max="13090" width="8.42578125" style="38" customWidth="1"/>
    <col min="13091" max="13286" width="11.42578125" style="38"/>
    <col min="13287" max="13287" width="20.140625" style="38" customWidth="1"/>
    <col min="13288" max="13291" width="11.42578125" style="38" customWidth="1"/>
    <col min="13292" max="13292" width="14.7109375" style="38" customWidth="1"/>
    <col min="13293" max="13297" width="11.42578125" style="38" customWidth="1"/>
    <col min="13298" max="13299" width="14.7109375" style="38" customWidth="1"/>
    <col min="13300" max="13301" width="13.85546875" style="38" customWidth="1"/>
    <col min="13302" max="13302" width="14.7109375" style="38" customWidth="1"/>
    <col min="13303" max="13304" width="6.7109375" style="38" customWidth="1"/>
    <col min="13305" max="13305" width="10.7109375" style="38" customWidth="1"/>
    <col min="13306" max="13306" width="13.85546875" style="38" customWidth="1"/>
    <col min="13307" max="13308" width="14.7109375" style="38" customWidth="1"/>
    <col min="13309" max="13311" width="10.7109375" style="38" customWidth="1"/>
    <col min="13312" max="13312" width="10.140625" style="38" customWidth="1"/>
    <col min="13313" max="13315" width="8.42578125" style="38" customWidth="1"/>
    <col min="13316" max="13316" width="10" style="38" customWidth="1"/>
    <col min="13317" max="13317" width="10.5703125" style="38" customWidth="1"/>
    <col min="13318" max="13346" width="8.42578125" style="38" customWidth="1"/>
    <col min="13347" max="13542" width="11.42578125" style="38"/>
    <col min="13543" max="13543" width="20.140625" style="38" customWidth="1"/>
    <col min="13544" max="13547" width="11.42578125" style="38" customWidth="1"/>
    <col min="13548" max="13548" width="14.7109375" style="38" customWidth="1"/>
    <col min="13549" max="13553" width="11.42578125" style="38" customWidth="1"/>
    <col min="13554" max="13555" width="14.7109375" style="38" customWidth="1"/>
    <col min="13556" max="13557" width="13.85546875" style="38" customWidth="1"/>
    <col min="13558" max="13558" width="14.7109375" style="38" customWidth="1"/>
    <col min="13559" max="13560" width="6.7109375" style="38" customWidth="1"/>
    <col min="13561" max="13561" width="10.7109375" style="38" customWidth="1"/>
    <col min="13562" max="13562" width="13.85546875" style="38" customWidth="1"/>
    <col min="13563" max="13564" width="14.7109375" style="38" customWidth="1"/>
    <col min="13565" max="13567" width="10.7109375" style="38" customWidth="1"/>
    <col min="13568" max="13568" width="10.140625" style="38" customWidth="1"/>
    <col min="13569" max="13571" width="8.42578125" style="38" customWidth="1"/>
    <col min="13572" max="13572" width="10" style="38" customWidth="1"/>
    <col min="13573" max="13573" width="10.5703125" style="38" customWidth="1"/>
    <col min="13574" max="13602" width="8.42578125" style="38" customWidth="1"/>
    <col min="13603" max="13798" width="11.42578125" style="38"/>
    <col min="13799" max="13799" width="20.140625" style="38" customWidth="1"/>
    <col min="13800" max="13803" width="11.42578125" style="38" customWidth="1"/>
    <col min="13804" max="13804" width="14.7109375" style="38" customWidth="1"/>
    <col min="13805" max="13809" width="11.42578125" style="38" customWidth="1"/>
    <col min="13810" max="13811" width="14.7109375" style="38" customWidth="1"/>
    <col min="13812" max="13813" width="13.85546875" style="38" customWidth="1"/>
    <col min="13814" max="13814" width="14.7109375" style="38" customWidth="1"/>
    <col min="13815" max="13816" width="6.7109375" style="38" customWidth="1"/>
    <col min="13817" max="13817" width="10.7109375" style="38" customWidth="1"/>
    <col min="13818" max="13818" width="13.85546875" style="38" customWidth="1"/>
    <col min="13819" max="13820" width="14.7109375" style="38" customWidth="1"/>
    <col min="13821" max="13823" width="10.7109375" style="38" customWidth="1"/>
    <col min="13824" max="13824" width="10.140625" style="38" customWidth="1"/>
    <col min="13825" max="13827" width="8.42578125" style="38" customWidth="1"/>
    <col min="13828" max="13828" width="10" style="38" customWidth="1"/>
    <col min="13829" max="13829" width="10.5703125" style="38" customWidth="1"/>
    <col min="13830" max="13858" width="8.42578125" style="38" customWidth="1"/>
    <col min="13859" max="14054" width="11.42578125" style="38"/>
    <col min="14055" max="14055" width="20.140625" style="38" customWidth="1"/>
    <col min="14056" max="14059" width="11.42578125" style="38" customWidth="1"/>
    <col min="14060" max="14060" width="14.7109375" style="38" customWidth="1"/>
    <col min="14061" max="14065" width="11.42578125" style="38" customWidth="1"/>
    <col min="14066" max="14067" width="14.7109375" style="38" customWidth="1"/>
    <col min="14068" max="14069" width="13.85546875" style="38" customWidth="1"/>
    <col min="14070" max="14070" width="14.7109375" style="38" customWidth="1"/>
    <col min="14071" max="14072" width="6.7109375" style="38" customWidth="1"/>
    <col min="14073" max="14073" width="10.7109375" style="38" customWidth="1"/>
    <col min="14074" max="14074" width="13.85546875" style="38" customWidth="1"/>
    <col min="14075" max="14076" width="14.7109375" style="38" customWidth="1"/>
    <col min="14077" max="14079" width="10.7109375" style="38" customWidth="1"/>
    <col min="14080" max="14080" width="10.140625" style="38" customWidth="1"/>
    <col min="14081" max="14083" width="8.42578125" style="38" customWidth="1"/>
    <col min="14084" max="14084" width="10" style="38" customWidth="1"/>
    <col min="14085" max="14085" width="10.5703125" style="38" customWidth="1"/>
    <col min="14086" max="14114" width="8.42578125" style="38" customWidth="1"/>
    <col min="14115" max="14310" width="11.42578125" style="38"/>
    <col min="14311" max="14311" width="20.140625" style="38" customWidth="1"/>
    <col min="14312" max="14315" width="11.42578125" style="38" customWidth="1"/>
    <col min="14316" max="14316" width="14.7109375" style="38" customWidth="1"/>
    <col min="14317" max="14321" width="11.42578125" style="38" customWidth="1"/>
    <col min="14322" max="14323" width="14.7109375" style="38" customWidth="1"/>
    <col min="14324" max="14325" width="13.85546875" style="38" customWidth="1"/>
    <col min="14326" max="14326" width="14.7109375" style="38" customWidth="1"/>
    <col min="14327" max="14328" width="6.7109375" style="38" customWidth="1"/>
    <col min="14329" max="14329" width="10.7109375" style="38" customWidth="1"/>
    <col min="14330" max="14330" width="13.85546875" style="38" customWidth="1"/>
    <col min="14331" max="14332" width="14.7109375" style="38" customWidth="1"/>
    <col min="14333" max="14335" width="10.7109375" style="38" customWidth="1"/>
    <col min="14336" max="14336" width="10.140625" style="38" customWidth="1"/>
    <col min="14337" max="14339" width="8.42578125" style="38" customWidth="1"/>
    <col min="14340" max="14340" width="10" style="38" customWidth="1"/>
    <col min="14341" max="14341" width="10.5703125" style="38" customWidth="1"/>
    <col min="14342" max="14370" width="8.42578125" style="38" customWidth="1"/>
    <col min="14371" max="14566" width="11.42578125" style="38"/>
    <col min="14567" max="14567" width="20.140625" style="38" customWidth="1"/>
    <col min="14568" max="14571" width="11.42578125" style="38" customWidth="1"/>
    <col min="14572" max="14572" width="14.7109375" style="38" customWidth="1"/>
    <col min="14573" max="14577" width="11.42578125" style="38" customWidth="1"/>
    <col min="14578" max="14579" width="14.7109375" style="38" customWidth="1"/>
    <col min="14580" max="14581" width="13.85546875" style="38" customWidth="1"/>
    <col min="14582" max="14582" width="14.7109375" style="38" customWidth="1"/>
    <col min="14583" max="14584" width="6.7109375" style="38" customWidth="1"/>
    <col min="14585" max="14585" width="10.7109375" style="38" customWidth="1"/>
    <col min="14586" max="14586" width="13.85546875" style="38" customWidth="1"/>
    <col min="14587" max="14588" width="14.7109375" style="38" customWidth="1"/>
    <col min="14589" max="14591" width="10.7109375" style="38" customWidth="1"/>
    <col min="14592" max="14592" width="10.140625" style="38" customWidth="1"/>
    <col min="14593" max="14595" width="8.42578125" style="38" customWidth="1"/>
    <col min="14596" max="14596" width="10" style="38" customWidth="1"/>
    <col min="14597" max="14597" width="10.5703125" style="38" customWidth="1"/>
    <col min="14598" max="14626" width="8.42578125" style="38" customWidth="1"/>
    <col min="14627" max="14822" width="11.42578125" style="38"/>
    <col min="14823" max="14823" width="20.140625" style="38" customWidth="1"/>
    <col min="14824" max="14827" width="11.42578125" style="38" customWidth="1"/>
    <col min="14828" max="14828" width="14.7109375" style="38" customWidth="1"/>
    <col min="14829" max="14833" width="11.42578125" style="38" customWidth="1"/>
    <col min="14834" max="14835" width="14.7109375" style="38" customWidth="1"/>
    <col min="14836" max="14837" width="13.85546875" style="38" customWidth="1"/>
    <col min="14838" max="14838" width="14.7109375" style="38" customWidth="1"/>
    <col min="14839" max="14840" width="6.7109375" style="38" customWidth="1"/>
    <col min="14841" max="14841" width="10.7109375" style="38" customWidth="1"/>
    <col min="14842" max="14842" width="13.85546875" style="38" customWidth="1"/>
    <col min="14843" max="14844" width="14.7109375" style="38" customWidth="1"/>
    <col min="14845" max="14847" width="10.7109375" style="38" customWidth="1"/>
    <col min="14848" max="14848" width="10.140625" style="38" customWidth="1"/>
    <col min="14849" max="14851" width="8.42578125" style="38" customWidth="1"/>
    <col min="14852" max="14852" width="10" style="38" customWidth="1"/>
    <col min="14853" max="14853" width="10.5703125" style="38" customWidth="1"/>
    <col min="14854" max="14882" width="8.42578125" style="38" customWidth="1"/>
    <col min="14883" max="15078" width="11.42578125" style="38"/>
    <col min="15079" max="15079" width="20.140625" style="38" customWidth="1"/>
    <col min="15080" max="15083" width="11.42578125" style="38" customWidth="1"/>
    <col min="15084" max="15084" width="14.7109375" style="38" customWidth="1"/>
    <col min="15085" max="15089" width="11.42578125" style="38" customWidth="1"/>
    <col min="15090" max="15091" width="14.7109375" style="38" customWidth="1"/>
    <col min="15092" max="15093" width="13.85546875" style="38" customWidth="1"/>
    <col min="15094" max="15094" width="14.7109375" style="38" customWidth="1"/>
    <col min="15095" max="15096" width="6.7109375" style="38" customWidth="1"/>
    <col min="15097" max="15097" width="10.7109375" style="38" customWidth="1"/>
    <col min="15098" max="15098" width="13.85546875" style="38" customWidth="1"/>
    <col min="15099" max="15100" width="14.7109375" style="38" customWidth="1"/>
    <col min="15101" max="15103" width="10.7109375" style="38" customWidth="1"/>
    <col min="15104" max="15104" width="10.140625" style="38" customWidth="1"/>
    <col min="15105" max="15107" width="8.42578125" style="38" customWidth="1"/>
    <col min="15108" max="15108" width="10" style="38" customWidth="1"/>
    <col min="15109" max="15109" width="10.5703125" style="38" customWidth="1"/>
    <col min="15110" max="15138" width="8.42578125" style="38" customWidth="1"/>
    <col min="15139" max="15334" width="11.42578125" style="38"/>
    <col min="15335" max="15335" width="20.140625" style="38" customWidth="1"/>
    <col min="15336" max="15339" width="11.42578125" style="38" customWidth="1"/>
    <col min="15340" max="15340" width="14.7109375" style="38" customWidth="1"/>
    <col min="15341" max="15345" width="11.42578125" style="38" customWidth="1"/>
    <col min="15346" max="15347" width="14.7109375" style="38" customWidth="1"/>
    <col min="15348" max="15349" width="13.85546875" style="38" customWidth="1"/>
    <col min="15350" max="15350" width="14.7109375" style="38" customWidth="1"/>
    <col min="15351" max="15352" width="6.7109375" style="38" customWidth="1"/>
    <col min="15353" max="15353" width="10.7109375" style="38" customWidth="1"/>
    <col min="15354" max="15354" width="13.85546875" style="38" customWidth="1"/>
    <col min="15355" max="15356" width="14.7109375" style="38" customWidth="1"/>
    <col min="15357" max="15359" width="10.7109375" style="38" customWidth="1"/>
    <col min="15360" max="15360" width="10.140625" style="38" customWidth="1"/>
    <col min="15361" max="15363" width="8.42578125" style="38" customWidth="1"/>
    <col min="15364" max="15364" width="10" style="38" customWidth="1"/>
    <col min="15365" max="15365" width="10.5703125" style="38" customWidth="1"/>
    <col min="15366" max="15394" width="8.42578125" style="38" customWidth="1"/>
    <col min="15395" max="15590" width="11.42578125" style="38"/>
    <col min="15591" max="15591" width="20.140625" style="38" customWidth="1"/>
    <col min="15592" max="15595" width="11.42578125" style="38" customWidth="1"/>
    <col min="15596" max="15596" width="14.7109375" style="38" customWidth="1"/>
    <col min="15597" max="15601" width="11.42578125" style="38" customWidth="1"/>
    <col min="15602" max="15603" width="14.7109375" style="38" customWidth="1"/>
    <col min="15604" max="15605" width="13.85546875" style="38" customWidth="1"/>
    <col min="15606" max="15606" width="14.7109375" style="38" customWidth="1"/>
    <col min="15607" max="15608" width="6.7109375" style="38" customWidth="1"/>
    <col min="15609" max="15609" width="10.7109375" style="38" customWidth="1"/>
    <col min="15610" max="15610" width="13.85546875" style="38" customWidth="1"/>
    <col min="15611" max="15612" width="14.7109375" style="38" customWidth="1"/>
    <col min="15613" max="15615" width="10.7109375" style="38" customWidth="1"/>
    <col min="15616" max="15616" width="10.140625" style="38" customWidth="1"/>
    <col min="15617" max="15619" width="8.42578125" style="38" customWidth="1"/>
    <col min="15620" max="15620" width="10" style="38" customWidth="1"/>
    <col min="15621" max="15621" width="10.5703125" style="38" customWidth="1"/>
    <col min="15622" max="15650" width="8.42578125" style="38" customWidth="1"/>
    <col min="15651" max="15846" width="11.42578125" style="38"/>
    <col min="15847" max="15847" width="20.140625" style="38" customWidth="1"/>
    <col min="15848" max="15851" width="11.42578125" style="38" customWidth="1"/>
    <col min="15852" max="15852" width="14.7109375" style="38" customWidth="1"/>
    <col min="15853" max="15857" width="11.42578125" style="38" customWidth="1"/>
    <col min="15858" max="15859" width="14.7109375" style="38" customWidth="1"/>
    <col min="15860" max="15861" width="13.85546875" style="38" customWidth="1"/>
    <col min="15862" max="15862" width="14.7109375" style="38" customWidth="1"/>
    <col min="15863" max="15864" width="6.7109375" style="38" customWidth="1"/>
    <col min="15865" max="15865" width="10.7109375" style="38" customWidth="1"/>
    <col min="15866" max="15866" width="13.85546875" style="38" customWidth="1"/>
    <col min="15867" max="15868" width="14.7109375" style="38" customWidth="1"/>
    <col min="15869" max="15871" width="10.7109375" style="38" customWidth="1"/>
    <col min="15872" max="15872" width="10.140625" style="38" customWidth="1"/>
    <col min="15873" max="15875" width="8.42578125" style="38" customWidth="1"/>
    <col min="15876" max="15876" width="10" style="38" customWidth="1"/>
    <col min="15877" max="15877" width="10.5703125" style="38" customWidth="1"/>
    <col min="15878" max="15906" width="8.42578125" style="38" customWidth="1"/>
    <col min="15907" max="16102" width="11.42578125" style="38"/>
    <col min="16103" max="16103" width="20.140625" style="38" customWidth="1"/>
    <col min="16104" max="16107" width="11.42578125" style="38" customWidth="1"/>
    <col min="16108" max="16108" width="14.7109375" style="38" customWidth="1"/>
    <col min="16109" max="16113" width="11.42578125" style="38" customWidth="1"/>
    <col min="16114" max="16115" width="14.7109375" style="38" customWidth="1"/>
    <col min="16116" max="16117" width="13.85546875" style="38" customWidth="1"/>
    <col min="16118" max="16118" width="14.7109375" style="38" customWidth="1"/>
    <col min="16119" max="16120" width="6.7109375" style="38" customWidth="1"/>
    <col min="16121" max="16121" width="10.7109375" style="38" customWidth="1"/>
    <col min="16122" max="16122" width="13.85546875" style="38" customWidth="1"/>
    <col min="16123" max="16124" width="14.7109375" style="38" customWidth="1"/>
    <col min="16125" max="16127" width="10.7109375" style="38" customWidth="1"/>
    <col min="16128" max="16128" width="10.140625" style="38" customWidth="1"/>
    <col min="16129" max="16131" width="8.42578125" style="38" customWidth="1"/>
    <col min="16132" max="16132" width="10" style="38" customWidth="1"/>
    <col min="16133" max="16133" width="10.5703125" style="38" customWidth="1"/>
    <col min="16134" max="16162" width="8.42578125" style="38" customWidth="1"/>
    <col min="16163" max="16384" width="11.42578125" style="38"/>
  </cols>
  <sheetData>
    <row r="1" spans="1:6" x14ac:dyDescent="0.2">
      <c r="A1" s="931" t="s">
        <v>83</v>
      </c>
      <c r="B1" s="931"/>
      <c r="C1" s="931"/>
      <c r="D1" s="931"/>
      <c r="E1" s="931"/>
      <c r="F1" s="931"/>
    </row>
    <row r="2" spans="1:6" x14ac:dyDescent="0.2">
      <c r="A2" s="931" t="s">
        <v>84</v>
      </c>
      <c r="B2" s="931"/>
      <c r="C2" s="931"/>
      <c r="D2" s="931"/>
      <c r="E2" s="931"/>
      <c r="F2" s="931"/>
    </row>
    <row r="3" spans="1:6" x14ac:dyDescent="0.2">
      <c r="A3" s="931" t="s">
        <v>85</v>
      </c>
      <c r="B3" s="931"/>
      <c r="C3" s="931"/>
      <c r="D3" s="931"/>
      <c r="E3" s="931"/>
      <c r="F3" s="931"/>
    </row>
    <row r="4" spans="1:6" x14ac:dyDescent="0.2">
      <c r="A4" s="931" t="s">
        <v>1157</v>
      </c>
      <c r="B4" s="931"/>
      <c r="C4" s="931"/>
      <c r="D4" s="931"/>
      <c r="E4" s="931"/>
      <c r="F4" s="931"/>
    </row>
    <row r="5" spans="1:6" x14ac:dyDescent="0.2">
      <c r="A5" s="655"/>
      <c r="B5" s="655"/>
      <c r="C5" s="655"/>
      <c r="D5" s="655"/>
      <c r="E5" s="655"/>
      <c r="F5" s="655"/>
    </row>
    <row r="6" spans="1:6" x14ac:dyDescent="0.2">
      <c r="A6" s="657"/>
      <c r="B6" s="658"/>
      <c r="C6" s="659"/>
      <c r="D6" s="660"/>
      <c r="E6" s="683"/>
      <c r="F6" s="658"/>
    </row>
    <row r="7" spans="1:6" x14ac:dyDescent="0.2">
      <c r="A7" s="78" t="s">
        <v>87</v>
      </c>
      <c r="B7" s="632" t="s">
        <v>53</v>
      </c>
      <c r="C7" s="109" t="s">
        <v>121</v>
      </c>
      <c r="D7" s="111"/>
      <c r="E7" s="109" t="s">
        <v>9</v>
      </c>
      <c r="F7" s="111"/>
    </row>
    <row r="8" spans="1:6" x14ac:dyDescent="0.2">
      <c r="A8" s="112"/>
      <c r="B8" s="632" t="s">
        <v>11</v>
      </c>
      <c r="C8" s="109" t="s">
        <v>120</v>
      </c>
      <c r="D8" s="111"/>
      <c r="E8" s="631"/>
      <c r="F8" s="632"/>
    </row>
    <row r="9" spans="1:6" x14ac:dyDescent="0.2">
      <c r="A9" s="684"/>
      <c r="B9" s="112"/>
      <c r="C9" s="115"/>
      <c r="D9" s="114"/>
      <c r="E9" s="116"/>
      <c r="F9" s="117"/>
    </row>
    <row r="10" spans="1:6" x14ac:dyDescent="0.2">
      <c r="A10" s="684"/>
      <c r="B10" s="112"/>
      <c r="C10" s="96" t="s">
        <v>50</v>
      </c>
      <c r="D10" s="114" t="s">
        <v>124</v>
      </c>
      <c r="E10" s="83" t="s">
        <v>52</v>
      </c>
      <c r="F10" s="96" t="s">
        <v>124</v>
      </c>
    </row>
    <row r="11" spans="1:6" x14ac:dyDescent="0.2">
      <c r="A11" s="86" t="s">
        <v>25</v>
      </c>
      <c r="B11" s="85"/>
      <c r="C11" s="120"/>
      <c r="D11" s="88"/>
      <c r="E11" s="85"/>
      <c r="F11" s="85"/>
    </row>
    <row r="12" spans="1:6" x14ac:dyDescent="0.2">
      <c r="A12" s="124" t="s">
        <v>1158</v>
      </c>
      <c r="B12" s="88">
        <v>89342000000</v>
      </c>
      <c r="C12" s="88">
        <v>77666912558</v>
      </c>
      <c r="D12" s="88">
        <v>77666912558</v>
      </c>
      <c r="E12" s="121">
        <v>86.932140043876345</v>
      </c>
      <c r="F12" s="121">
        <v>86.932140043876345</v>
      </c>
    </row>
    <row r="13" spans="1:6" x14ac:dyDescent="0.2">
      <c r="A13" s="685" t="s">
        <v>1159</v>
      </c>
      <c r="B13" s="88">
        <v>935000000</v>
      </c>
      <c r="C13" s="88">
        <v>892196119.27999997</v>
      </c>
      <c r="D13" s="88">
        <v>453344086</v>
      </c>
      <c r="E13" s="121">
        <v>95.42204484278075</v>
      </c>
      <c r="F13" s="121">
        <v>66.208695576470589</v>
      </c>
    </row>
    <row r="14" spans="1:6" x14ac:dyDescent="0.2">
      <c r="A14" s="85" t="s">
        <v>1160</v>
      </c>
      <c r="B14" s="88">
        <v>84618805000</v>
      </c>
      <c r="C14" s="88">
        <v>0</v>
      </c>
      <c r="D14" s="88">
        <v>0</v>
      </c>
      <c r="E14" s="121">
        <v>0</v>
      </c>
      <c r="F14" s="121">
        <v>0</v>
      </c>
    </row>
    <row r="15" spans="1:6" x14ac:dyDescent="0.2">
      <c r="A15" s="86" t="s">
        <v>24</v>
      </c>
      <c r="B15" s="686">
        <v>174895805000</v>
      </c>
      <c r="C15" s="686">
        <v>78559108677.279999</v>
      </c>
      <c r="D15" s="686">
        <v>78120256644</v>
      </c>
      <c r="E15" s="687">
        <v>44.917663220841689</v>
      </c>
      <c r="F15" s="687">
        <v>44.761487482012505</v>
      </c>
    </row>
    <row r="16" spans="1:6" x14ac:dyDescent="0.2">
      <c r="A16" s="85"/>
      <c r="B16" s="88"/>
      <c r="C16" s="88"/>
      <c r="D16" s="88"/>
      <c r="E16" s="121"/>
      <c r="F16" s="121"/>
    </row>
    <row r="17" spans="1:6" x14ac:dyDescent="0.2">
      <c r="A17" s="86" t="s">
        <v>15</v>
      </c>
      <c r="B17" s="88"/>
      <c r="C17" s="88"/>
      <c r="D17" s="88"/>
      <c r="E17" s="121"/>
      <c r="F17" s="121"/>
    </row>
    <row r="18" spans="1:6" x14ac:dyDescent="0.2">
      <c r="A18" s="85" t="s">
        <v>136</v>
      </c>
      <c r="B18" s="88">
        <v>18318084000</v>
      </c>
      <c r="C18" s="88">
        <v>10234010174</v>
      </c>
      <c r="D18" s="88">
        <v>1723926174</v>
      </c>
      <c r="E18" s="121">
        <v>55.868343949072411</v>
      </c>
      <c r="F18" s="121">
        <v>9.4110616263141935</v>
      </c>
    </row>
    <row r="19" spans="1:6" ht="33.75" x14ac:dyDescent="0.2">
      <c r="A19" s="92" t="s">
        <v>137</v>
      </c>
      <c r="B19" s="88">
        <v>2546342000</v>
      </c>
      <c r="C19" s="88">
        <v>912725316</v>
      </c>
      <c r="D19" s="88">
        <v>525896730.19999999</v>
      </c>
      <c r="E19" s="121">
        <v>35.844569032753654</v>
      </c>
      <c r="F19" s="121">
        <v>22.420269162586958</v>
      </c>
    </row>
    <row r="20" spans="1:6" x14ac:dyDescent="0.2">
      <c r="A20" s="85" t="s">
        <v>1159</v>
      </c>
      <c r="B20" s="88">
        <v>133000000</v>
      </c>
      <c r="C20" s="88">
        <v>118646459</v>
      </c>
      <c r="D20" s="88">
        <v>53557440.280000001</v>
      </c>
      <c r="E20" s="121">
        <v>89.207863909774431</v>
      </c>
      <c r="F20" s="121">
        <v>58.733384315789472</v>
      </c>
    </row>
    <row r="21" spans="1:6" x14ac:dyDescent="0.2">
      <c r="A21" s="86" t="s">
        <v>24</v>
      </c>
      <c r="B21" s="686">
        <v>20997426000</v>
      </c>
      <c r="C21" s="686">
        <v>11265381949</v>
      </c>
      <c r="D21" s="686">
        <v>2303380344.48</v>
      </c>
      <c r="E21" s="687">
        <v>53.651252058228472</v>
      </c>
      <c r="F21" s="687">
        <v>11.301091406822913</v>
      </c>
    </row>
    <row r="22" spans="1:6" x14ac:dyDescent="0.2">
      <c r="A22" s="85"/>
      <c r="B22" s="88"/>
      <c r="C22" s="88"/>
      <c r="D22" s="88"/>
      <c r="E22" s="121"/>
      <c r="F22" s="121"/>
    </row>
    <row r="23" spans="1:6" x14ac:dyDescent="0.2">
      <c r="A23" s="86" t="s">
        <v>31</v>
      </c>
      <c r="B23" s="88"/>
      <c r="C23" s="88"/>
      <c r="D23" s="88"/>
      <c r="E23" s="121"/>
      <c r="F23" s="121"/>
    </row>
    <row r="24" spans="1:6" x14ac:dyDescent="0.2">
      <c r="A24" s="685" t="s">
        <v>1161</v>
      </c>
      <c r="B24" s="88"/>
      <c r="C24" s="88"/>
      <c r="D24" s="88"/>
      <c r="E24" s="121"/>
      <c r="F24" s="121"/>
    </row>
    <row r="25" spans="1:6" x14ac:dyDescent="0.2">
      <c r="A25" s="85" t="s">
        <v>1162</v>
      </c>
      <c r="B25" s="88">
        <v>354890256000</v>
      </c>
      <c r="C25" s="88">
        <v>341490096427</v>
      </c>
      <c r="D25" s="88">
        <v>282822918524</v>
      </c>
      <c r="E25" s="121">
        <v>96.224139900589435</v>
      </c>
      <c r="F25" s="121">
        <v>90.103153579398352</v>
      </c>
    </row>
    <row r="26" spans="1:6" x14ac:dyDescent="0.2">
      <c r="A26" s="85" t="s">
        <v>1163</v>
      </c>
      <c r="B26" s="88">
        <v>5000000000</v>
      </c>
      <c r="C26" s="88">
        <v>4870834126</v>
      </c>
      <c r="D26" s="88">
        <v>2535695268</v>
      </c>
      <c r="E26" s="121">
        <v>97.416682519999995</v>
      </c>
      <c r="F26" s="121">
        <v>79.424930160000002</v>
      </c>
    </row>
    <row r="27" spans="1:6" ht="22.5" x14ac:dyDescent="0.2">
      <c r="A27" s="92" t="s">
        <v>135</v>
      </c>
      <c r="B27" s="88">
        <v>4614062000</v>
      </c>
      <c r="C27" s="88">
        <v>3000000000</v>
      </c>
      <c r="D27" s="88">
        <v>1450000000</v>
      </c>
      <c r="E27" s="121">
        <v>65.018632172692961</v>
      </c>
      <c r="F27" s="121">
        <v>32.50931608634648</v>
      </c>
    </row>
    <row r="28" spans="1:6" x14ac:dyDescent="0.2">
      <c r="A28" s="85" t="s">
        <v>1159</v>
      </c>
      <c r="B28" s="88">
        <v>3200000000</v>
      </c>
      <c r="C28" s="88">
        <v>3004437044.2399998</v>
      </c>
      <c r="D28" s="88">
        <v>1615798075</v>
      </c>
      <c r="E28" s="121">
        <v>93.888657632499999</v>
      </c>
      <c r="F28" s="121">
        <v>65.093514581874999</v>
      </c>
    </row>
    <row r="29" spans="1:6" x14ac:dyDescent="0.2">
      <c r="A29" s="85" t="s">
        <v>1164</v>
      </c>
      <c r="B29" s="88">
        <v>41829482000</v>
      </c>
      <c r="C29" s="88">
        <v>41829481900</v>
      </c>
      <c r="D29" s="88">
        <v>41829481900</v>
      </c>
      <c r="E29" s="121">
        <v>99.999999760934173</v>
      </c>
      <c r="F29" s="121">
        <v>99.999999760934173</v>
      </c>
    </row>
    <row r="30" spans="1:6" x14ac:dyDescent="0.2">
      <c r="A30" s="86" t="s">
        <v>24</v>
      </c>
      <c r="B30" s="686">
        <v>409533800000</v>
      </c>
      <c r="C30" s="686">
        <v>394194849497.23999</v>
      </c>
      <c r="D30" s="686">
        <v>330253893767</v>
      </c>
      <c r="E30" s="687">
        <v>96.254533691050653</v>
      </c>
      <c r="F30" s="687">
        <v>90.139332401042367</v>
      </c>
    </row>
    <row r="31" spans="1:6" x14ac:dyDescent="0.2">
      <c r="A31" s="85"/>
      <c r="B31" s="88"/>
      <c r="C31" s="688"/>
      <c r="D31" s="88"/>
      <c r="E31" s="121"/>
      <c r="F31" s="121"/>
    </row>
    <row r="32" spans="1:6" x14ac:dyDescent="0.2">
      <c r="A32" s="86" t="s">
        <v>38</v>
      </c>
      <c r="B32" s="88"/>
      <c r="C32" s="103"/>
      <c r="D32" s="88"/>
      <c r="E32" s="121"/>
      <c r="F32" s="121"/>
    </row>
    <row r="33" spans="1:6" x14ac:dyDescent="0.2">
      <c r="A33" s="85" t="s">
        <v>1165</v>
      </c>
      <c r="B33" s="88">
        <v>9402000000</v>
      </c>
      <c r="C33" s="88">
        <v>1478721518</v>
      </c>
      <c r="D33" s="88">
        <v>594227713</v>
      </c>
      <c r="E33" s="121">
        <v>15.727733652414381</v>
      </c>
      <c r="F33" s="121">
        <v>6.4519066900659432</v>
      </c>
    </row>
    <row r="34" spans="1:6" x14ac:dyDescent="0.2">
      <c r="A34" s="85" t="s">
        <v>1166</v>
      </c>
      <c r="B34" s="88">
        <v>25460000000</v>
      </c>
      <c r="C34" s="88">
        <v>20237566137.869999</v>
      </c>
      <c r="D34" s="88">
        <v>14008923968.869999</v>
      </c>
      <c r="E34" s="121">
        <v>79.487691036410041</v>
      </c>
      <c r="F34" s="121">
        <v>61.509870569010204</v>
      </c>
    </row>
    <row r="35" spans="1:6" ht="22.5" x14ac:dyDescent="0.2">
      <c r="A35" s="92" t="s">
        <v>1167</v>
      </c>
      <c r="B35" s="88">
        <v>5997000000</v>
      </c>
      <c r="C35" s="88">
        <v>3780920946</v>
      </c>
      <c r="D35" s="88">
        <v>2746922630</v>
      </c>
      <c r="E35" s="121">
        <v>63.04687253626814</v>
      </c>
      <c r="F35" s="121">
        <v>53.50969713189928</v>
      </c>
    </row>
    <row r="36" spans="1:6" x14ac:dyDescent="0.2">
      <c r="A36" s="85" t="s">
        <v>1168</v>
      </c>
      <c r="B36" s="88">
        <v>34487000000</v>
      </c>
      <c r="C36" s="88">
        <v>0</v>
      </c>
      <c r="D36" s="88">
        <v>0</v>
      </c>
      <c r="E36" s="121">
        <v>0</v>
      </c>
      <c r="F36" s="121">
        <v>0</v>
      </c>
    </row>
    <row r="37" spans="1:6" ht="22.5" x14ac:dyDescent="0.2">
      <c r="A37" s="92" t="s">
        <v>1169</v>
      </c>
      <c r="B37" s="88">
        <v>750000000</v>
      </c>
      <c r="C37" s="88">
        <v>0</v>
      </c>
      <c r="D37" s="88">
        <v>0</v>
      </c>
      <c r="E37" s="121">
        <v>0</v>
      </c>
      <c r="F37" s="121">
        <v>0</v>
      </c>
    </row>
    <row r="38" spans="1:6" x14ac:dyDescent="0.2">
      <c r="A38" s="85" t="s">
        <v>1159</v>
      </c>
      <c r="B38" s="88">
        <v>1188000000</v>
      </c>
      <c r="C38" s="88">
        <v>1146402932.76</v>
      </c>
      <c r="D38" s="88">
        <v>589680378</v>
      </c>
      <c r="E38" s="121">
        <v>96.498563363636364</v>
      </c>
      <c r="F38" s="121">
        <v>66.046313542087546</v>
      </c>
    </row>
    <row r="39" spans="1:6" x14ac:dyDescent="0.2">
      <c r="A39" s="85" t="s">
        <v>1170</v>
      </c>
      <c r="B39" s="88">
        <v>36425100000</v>
      </c>
      <c r="C39" s="88">
        <v>35245897751.68</v>
      </c>
      <c r="D39" s="88">
        <v>15299389238.280001</v>
      </c>
      <c r="E39" s="121">
        <v>96.762665721384437</v>
      </c>
      <c r="F39" s="121">
        <v>46.937830818419165</v>
      </c>
    </row>
    <row r="40" spans="1:6" ht="67.5" x14ac:dyDescent="0.2">
      <c r="A40" s="92" t="s">
        <v>1171</v>
      </c>
      <c r="B40" s="88">
        <v>75357906000</v>
      </c>
      <c r="C40" s="88">
        <v>75357906000</v>
      </c>
      <c r="D40" s="88">
        <v>75357906000</v>
      </c>
      <c r="E40" s="121">
        <v>100</v>
      </c>
      <c r="F40" s="121">
        <v>100</v>
      </c>
    </row>
    <row r="41" spans="1:6" x14ac:dyDescent="0.2">
      <c r="A41" s="86" t="s">
        <v>24</v>
      </c>
      <c r="B41" s="686">
        <v>189067006000</v>
      </c>
      <c r="C41" s="686">
        <v>137247415286.31</v>
      </c>
      <c r="D41" s="686">
        <v>108597049928.14999</v>
      </c>
      <c r="E41" s="687">
        <v>72.59194408902313</v>
      </c>
      <c r="F41" s="687">
        <v>59.616793143267941</v>
      </c>
    </row>
    <row r="42" spans="1:6" x14ac:dyDescent="0.2">
      <c r="A42" s="85"/>
      <c r="B42" s="88"/>
      <c r="C42" s="88"/>
      <c r="D42" s="88"/>
      <c r="E42" s="121"/>
      <c r="F42" s="121"/>
    </row>
    <row r="43" spans="1:6" x14ac:dyDescent="0.2">
      <c r="A43" s="96" t="s">
        <v>80</v>
      </c>
      <c r="B43" s="686">
        <v>794494037000</v>
      </c>
      <c r="C43" s="686">
        <v>621266755409.82996</v>
      </c>
      <c r="D43" s="686">
        <v>519274580683.63</v>
      </c>
      <c r="E43" s="687">
        <v>78.196528416465625</v>
      </c>
      <c r="F43" s="687">
        <v>70.803001044146299</v>
      </c>
    </row>
    <row r="44" spans="1:6" x14ac:dyDescent="0.2">
      <c r="A44" s="71"/>
      <c r="D44" s="97"/>
    </row>
    <row r="45" spans="1:6" hidden="1" x14ac:dyDescent="0.2">
      <c r="A45" s="689" t="s">
        <v>1172</v>
      </c>
      <c r="C45" s="61"/>
      <c r="D45" s="37"/>
    </row>
    <row r="46" spans="1:6" x14ac:dyDescent="0.2">
      <c r="A46" s="71"/>
      <c r="B46" s="61"/>
      <c r="C46" s="61"/>
      <c r="D46" s="97"/>
    </row>
    <row r="47" spans="1:6" x14ac:dyDescent="0.2">
      <c r="A47" s="71"/>
      <c r="D47" s="60"/>
    </row>
    <row r="48" spans="1:6" x14ac:dyDescent="0.2">
      <c r="A48" s="71"/>
    </row>
    <row r="49" spans="1:4" x14ac:dyDescent="0.2">
      <c r="A49" s="71"/>
    </row>
    <row r="50" spans="1:4" x14ac:dyDescent="0.2">
      <c r="A50" s="71"/>
    </row>
    <row r="51" spans="1:4" x14ac:dyDescent="0.2">
      <c r="C51" s="61"/>
      <c r="D51" s="61"/>
    </row>
    <row r="52" spans="1:4" x14ac:dyDescent="0.2">
      <c r="D52" s="61"/>
    </row>
    <row r="53" spans="1:4" x14ac:dyDescent="0.2">
      <c r="D53" s="61"/>
    </row>
    <row r="54" spans="1:4" x14ac:dyDescent="0.2">
      <c r="D54" s="61"/>
    </row>
    <row r="55" spans="1:4" hidden="1" x14ac:dyDescent="0.2">
      <c r="A55" s="58" t="s">
        <v>1173</v>
      </c>
    </row>
    <row r="56" spans="1:4" hidden="1" x14ac:dyDescent="0.2">
      <c r="A56" s="38" t="s">
        <v>1174</v>
      </c>
    </row>
  </sheetData>
  <mergeCells count="4">
    <mergeCell ref="A1:F1"/>
    <mergeCell ref="A2:F2"/>
    <mergeCell ref="A3:F3"/>
    <mergeCell ref="A4:F4"/>
  </mergeCells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D86CB-FC38-42EC-9BF6-5E49CA7E2130}">
  <dimension ref="A1:D55"/>
  <sheetViews>
    <sheetView workbookViewId="0">
      <selection activeCell="J21" sqref="J21"/>
    </sheetView>
  </sheetViews>
  <sheetFormatPr baseColWidth="10" defaultColWidth="11.42578125" defaultRowHeight="12.75" x14ac:dyDescent="0.2"/>
  <cols>
    <col min="1" max="1" width="45.7109375" style="38" customWidth="1"/>
    <col min="2" max="3" width="15.7109375" style="38" customWidth="1"/>
    <col min="4" max="252" width="11.42578125" style="38"/>
    <col min="253" max="253" width="45.7109375" style="38" customWidth="1"/>
    <col min="254" max="255" width="11.42578125" style="38" customWidth="1"/>
    <col min="256" max="256" width="15.7109375" style="38" customWidth="1"/>
    <col min="257" max="258" width="11.42578125" style="38" customWidth="1"/>
    <col min="259" max="259" width="15.7109375" style="38" customWidth="1"/>
    <col min="260" max="508" width="11.42578125" style="38"/>
    <col min="509" max="509" width="45.7109375" style="38" customWidth="1"/>
    <col min="510" max="511" width="11.42578125" style="38" customWidth="1"/>
    <col min="512" max="512" width="15.7109375" style="38" customWidth="1"/>
    <col min="513" max="514" width="11.42578125" style="38" customWidth="1"/>
    <col min="515" max="515" width="15.7109375" style="38" customWidth="1"/>
    <col min="516" max="764" width="11.42578125" style="38"/>
    <col min="765" max="765" width="45.7109375" style="38" customWidth="1"/>
    <col min="766" max="767" width="11.42578125" style="38" customWidth="1"/>
    <col min="768" max="768" width="15.7109375" style="38" customWidth="1"/>
    <col min="769" max="770" width="11.42578125" style="38" customWidth="1"/>
    <col min="771" max="771" width="15.7109375" style="38" customWidth="1"/>
    <col min="772" max="1020" width="11.42578125" style="38"/>
    <col min="1021" max="1021" width="45.7109375" style="38" customWidth="1"/>
    <col min="1022" max="1023" width="11.42578125" style="38" customWidth="1"/>
    <col min="1024" max="1024" width="15.7109375" style="38" customWidth="1"/>
    <col min="1025" max="1026" width="11.42578125" style="38" customWidth="1"/>
    <col min="1027" max="1027" width="15.7109375" style="38" customWidth="1"/>
    <col min="1028" max="1276" width="11.42578125" style="38"/>
    <col min="1277" max="1277" width="45.7109375" style="38" customWidth="1"/>
    <col min="1278" max="1279" width="11.42578125" style="38" customWidth="1"/>
    <col min="1280" max="1280" width="15.7109375" style="38" customWidth="1"/>
    <col min="1281" max="1282" width="11.42578125" style="38" customWidth="1"/>
    <col min="1283" max="1283" width="15.7109375" style="38" customWidth="1"/>
    <col min="1284" max="1532" width="11.42578125" style="38"/>
    <col min="1533" max="1533" width="45.7109375" style="38" customWidth="1"/>
    <col min="1534" max="1535" width="11.42578125" style="38" customWidth="1"/>
    <col min="1536" max="1536" width="15.7109375" style="38" customWidth="1"/>
    <col min="1537" max="1538" width="11.42578125" style="38" customWidth="1"/>
    <col min="1539" max="1539" width="15.7109375" style="38" customWidth="1"/>
    <col min="1540" max="1788" width="11.42578125" style="38"/>
    <col min="1789" max="1789" width="45.7109375" style="38" customWidth="1"/>
    <col min="1790" max="1791" width="11.42578125" style="38" customWidth="1"/>
    <col min="1792" max="1792" width="15.7109375" style="38" customWidth="1"/>
    <col min="1793" max="1794" width="11.42578125" style="38" customWidth="1"/>
    <col min="1795" max="1795" width="15.7109375" style="38" customWidth="1"/>
    <col min="1796" max="2044" width="11.42578125" style="38"/>
    <col min="2045" max="2045" width="45.7109375" style="38" customWidth="1"/>
    <col min="2046" max="2047" width="11.42578125" style="38" customWidth="1"/>
    <col min="2048" max="2048" width="15.7109375" style="38" customWidth="1"/>
    <col min="2049" max="2050" width="11.42578125" style="38" customWidth="1"/>
    <col min="2051" max="2051" width="15.7109375" style="38" customWidth="1"/>
    <col min="2052" max="2300" width="11.42578125" style="38"/>
    <col min="2301" max="2301" width="45.7109375" style="38" customWidth="1"/>
    <col min="2302" max="2303" width="11.42578125" style="38" customWidth="1"/>
    <col min="2304" max="2304" width="15.7109375" style="38" customWidth="1"/>
    <col min="2305" max="2306" width="11.42578125" style="38" customWidth="1"/>
    <col min="2307" max="2307" width="15.7109375" style="38" customWidth="1"/>
    <col min="2308" max="2556" width="11.42578125" style="38"/>
    <col min="2557" max="2557" width="45.7109375" style="38" customWidth="1"/>
    <col min="2558" max="2559" width="11.42578125" style="38" customWidth="1"/>
    <col min="2560" max="2560" width="15.7109375" style="38" customWidth="1"/>
    <col min="2561" max="2562" width="11.42578125" style="38" customWidth="1"/>
    <col min="2563" max="2563" width="15.7109375" style="38" customWidth="1"/>
    <col min="2564" max="2812" width="11.42578125" style="38"/>
    <col min="2813" max="2813" width="45.7109375" style="38" customWidth="1"/>
    <col min="2814" max="2815" width="11.42578125" style="38" customWidth="1"/>
    <col min="2816" max="2816" width="15.7109375" style="38" customWidth="1"/>
    <col min="2817" max="2818" width="11.42578125" style="38" customWidth="1"/>
    <col min="2819" max="2819" width="15.7109375" style="38" customWidth="1"/>
    <col min="2820" max="3068" width="11.42578125" style="38"/>
    <col min="3069" max="3069" width="45.7109375" style="38" customWidth="1"/>
    <col min="3070" max="3071" width="11.42578125" style="38" customWidth="1"/>
    <col min="3072" max="3072" width="15.7109375" style="38" customWidth="1"/>
    <col min="3073" max="3074" width="11.42578125" style="38" customWidth="1"/>
    <col min="3075" max="3075" width="15.7109375" style="38" customWidth="1"/>
    <col min="3076" max="3324" width="11.42578125" style="38"/>
    <col min="3325" max="3325" width="45.7109375" style="38" customWidth="1"/>
    <col min="3326" max="3327" width="11.42578125" style="38" customWidth="1"/>
    <col min="3328" max="3328" width="15.7109375" style="38" customWidth="1"/>
    <col min="3329" max="3330" width="11.42578125" style="38" customWidth="1"/>
    <col min="3331" max="3331" width="15.7109375" style="38" customWidth="1"/>
    <col min="3332" max="3580" width="11.42578125" style="38"/>
    <col min="3581" max="3581" width="45.7109375" style="38" customWidth="1"/>
    <col min="3582" max="3583" width="11.42578125" style="38" customWidth="1"/>
    <col min="3584" max="3584" width="15.7109375" style="38" customWidth="1"/>
    <col min="3585" max="3586" width="11.42578125" style="38" customWidth="1"/>
    <col min="3587" max="3587" width="15.7109375" style="38" customWidth="1"/>
    <col min="3588" max="3836" width="11.42578125" style="38"/>
    <col min="3837" max="3837" width="45.7109375" style="38" customWidth="1"/>
    <col min="3838" max="3839" width="11.42578125" style="38" customWidth="1"/>
    <col min="3840" max="3840" width="15.7109375" style="38" customWidth="1"/>
    <col min="3841" max="3842" width="11.42578125" style="38" customWidth="1"/>
    <col min="3843" max="3843" width="15.7109375" style="38" customWidth="1"/>
    <col min="3844" max="4092" width="11.42578125" style="38"/>
    <col min="4093" max="4093" width="45.7109375" style="38" customWidth="1"/>
    <col min="4094" max="4095" width="11.42578125" style="38" customWidth="1"/>
    <col min="4096" max="4096" width="15.7109375" style="38" customWidth="1"/>
    <col min="4097" max="4098" width="11.42578125" style="38" customWidth="1"/>
    <col min="4099" max="4099" width="15.7109375" style="38" customWidth="1"/>
    <col min="4100" max="4348" width="11.42578125" style="38"/>
    <col min="4349" max="4349" width="45.7109375" style="38" customWidth="1"/>
    <col min="4350" max="4351" width="11.42578125" style="38" customWidth="1"/>
    <col min="4352" max="4352" width="15.7109375" style="38" customWidth="1"/>
    <col min="4353" max="4354" width="11.42578125" style="38" customWidth="1"/>
    <col min="4355" max="4355" width="15.7109375" style="38" customWidth="1"/>
    <col min="4356" max="4604" width="11.42578125" style="38"/>
    <col min="4605" max="4605" width="45.7109375" style="38" customWidth="1"/>
    <col min="4606" max="4607" width="11.42578125" style="38" customWidth="1"/>
    <col min="4608" max="4608" width="15.7109375" style="38" customWidth="1"/>
    <col min="4609" max="4610" width="11.42578125" style="38" customWidth="1"/>
    <col min="4611" max="4611" width="15.7109375" style="38" customWidth="1"/>
    <col min="4612" max="4860" width="11.42578125" style="38"/>
    <col min="4861" max="4861" width="45.7109375" style="38" customWidth="1"/>
    <col min="4862" max="4863" width="11.42578125" style="38" customWidth="1"/>
    <col min="4864" max="4864" width="15.7109375" style="38" customWidth="1"/>
    <col min="4865" max="4866" width="11.42578125" style="38" customWidth="1"/>
    <col min="4867" max="4867" width="15.7109375" style="38" customWidth="1"/>
    <col min="4868" max="5116" width="11.42578125" style="38"/>
    <col min="5117" max="5117" width="45.7109375" style="38" customWidth="1"/>
    <col min="5118" max="5119" width="11.42578125" style="38" customWidth="1"/>
    <col min="5120" max="5120" width="15.7109375" style="38" customWidth="1"/>
    <col min="5121" max="5122" width="11.42578125" style="38" customWidth="1"/>
    <col min="5123" max="5123" width="15.7109375" style="38" customWidth="1"/>
    <col min="5124" max="5372" width="11.42578125" style="38"/>
    <col min="5373" max="5373" width="45.7109375" style="38" customWidth="1"/>
    <col min="5374" max="5375" width="11.42578125" style="38" customWidth="1"/>
    <col min="5376" max="5376" width="15.7109375" style="38" customWidth="1"/>
    <col min="5377" max="5378" width="11.42578125" style="38" customWidth="1"/>
    <col min="5379" max="5379" width="15.7109375" style="38" customWidth="1"/>
    <col min="5380" max="5628" width="11.42578125" style="38"/>
    <col min="5629" max="5629" width="45.7109375" style="38" customWidth="1"/>
    <col min="5630" max="5631" width="11.42578125" style="38" customWidth="1"/>
    <col min="5632" max="5632" width="15.7109375" style="38" customWidth="1"/>
    <col min="5633" max="5634" width="11.42578125" style="38" customWidth="1"/>
    <col min="5635" max="5635" width="15.7109375" style="38" customWidth="1"/>
    <col min="5636" max="5884" width="11.42578125" style="38"/>
    <col min="5885" max="5885" width="45.7109375" style="38" customWidth="1"/>
    <col min="5886" max="5887" width="11.42578125" style="38" customWidth="1"/>
    <col min="5888" max="5888" width="15.7109375" style="38" customWidth="1"/>
    <col min="5889" max="5890" width="11.42578125" style="38" customWidth="1"/>
    <col min="5891" max="5891" width="15.7109375" style="38" customWidth="1"/>
    <col min="5892" max="6140" width="11.42578125" style="38"/>
    <col min="6141" max="6141" width="45.7109375" style="38" customWidth="1"/>
    <col min="6142" max="6143" width="11.42578125" style="38" customWidth="1"/>
    <col min="6144" max="6144" width="15.7109375" style="38" customWidth="1"/>
    <col min="6145" max="6146" width="11.42578125" style="38" customWidth="1"/>
    <col min="6147" max="6147" width="15.7109375" style="38" customWidth="1"/>
    <col min="6148" max="6396" width="11.42578125" style="38"/>
    <col min="6397" max="6397" width="45.7109375" style="38" customWidth="1"/>
    <col min="6398" max="6399" width="11.42578125" style="38" customWidth="1"/>
    <col min="6400" max="6400" width="15.7109375" style="38" customWidth="1"/>
    <col min="6401" max="6402" width="11.42578125" style="38" customWidth="1"/>
    <col min="6403" max="6403" width="15.7109375" style="38" customWidth="1"/>
    <col min="6404" max="6652" width="11.42578125" style="38"/>
    <col min="6653" max="6653" width="45.7109375" style="38" customWidth="1"/>
    <col min="6654" max="6655" width="11.42578125" style="38" customWidth="1"/>
    <col min="6656" max="6656" width="15.7109375" style="38" customWidth="1"/>
    <col min="6657" max="6658" width="11.42578125" style="38" customWidth="1"/>
    <col min="6659" max="6659" width="15.7109375" style="38" customWidth="1"/>
    <col min="6660" max="6908" width="11.42578125" style="38"/>
    <col min="6909" max="6909" width="45.7109375" style="38" customWidth="1"/>
    <col min="6910" max="6911" width="11.42578125" style="38" customWidth="1"/>
    <col min="6912" max="6912" width="15.7109375" style="38" customWidth="1"/>
    <col min="6913" max="6914" width="11.42578125" style="38" customWidth="1"/>
    <col min="6915" max="6915" width="15.7109375" style="38" customWidth="1"/>
    <col min="6916" max="7164" width="11.42578125" style="38"/>
    <col min="7165" max="7165" width="45.7109375" style="38" customWidth="1"/>
    <col min="7166" max="7167" width="11.42578125" style="38" customWidth="1"/>
    <col min="7168" max="7168" width="15.7109375" style="38" customWidth="1"/>
    <col min="7169" max="7170" width="11.42578125" style="38" customWidth="1"/>
    <col min="7171" max="7171" width="15.7109375" style="38" customWidth="1"/>
    <col min="7172" max="7420" width="11.42578125" style="38"/>
    <col min="7421" max="7421" width="45.7109375" style="38" customWidth="1"/>
    <col min="7422" max="7423" width="11.42578125" style="38" customWidth="1"/>
    <col min="7424" max="7424" width="15.7109375" style="38" customWidth="1"/>
    <col min="7425" max="7426" width="11.42578125" style="38" customWidth="1"/>
    <col min="7427" max="7427" width="15.7109375" style="38" customWidth="1"/>
    <col min="7428" max="7676" width="11.42578125" style="38"/>
    <col min="7677" max="7677" width="45.7109375" style="38" customWidth="1"/>
    <col min="7678" max="7679" width="11.42578125" style="38" customWidth="1"/>
    <col min="7680" max="7680" width="15.7109375" style="38" customWidth="1"/>
    <col min="7681" max="7682" width="11.42578125" style="38" customWidth="1"/>
    <col min="7683" max="7683" width="15.7109375" style="38" customWidth="1"/>
    <col min="7684" max="7932" width="11.42578125" style="38"/>
    <col min="7933" max="7933" width="45.7109375" style="38" customWidth="1"/>
    <col min="7934" max="7935" width="11.42578125" style="38" customWidth="1"/>
    <col min="7936" max="7936" width="15.7109375" style="38" customWidth="1"/>
    <col min="7937" max="7938" width="11.42578125" style="38" customWidth="1"/>
    <col min="7939" max="7939" width="15.7109375" style="38" customWidth="1"/>
    <col min="7940" max="8188" width="11.42578125" style="38"/>
    <col min="8189" max="8189" width="45.7109375" style="38" customWidth="1"/>
    <col min="8190" max="8191" width="11.42578125" style="38" customWidth="1"/>
    <col min="8192" max="8192" width="15.7109375" style="38" customWidth="1"/>
    <col min="8193" max="8194" width="11.42578125" style="38" customWidth="1"/>
    <col min="8195" max="8195" width="15.7109375" style="38" customWidth="1"/>
    <col min="8196" max="8444" width="11.42578125" style="38"/>
    <col min="8445" max="8445" width="45.7109375" style="38" customWidth="1"/>
    <col min="8446" max="8447" width="11.42578125" style="38" customWidth="1"/>
    <col min="8448" max="8448" width="15.7109375" style="38" customWidth="1"/>
    <col min="8449" max="8450" width="11.42578125" style="38" customWidth="1"/>
    <col min="8451" max="8451" width="15.7109375" style="38" customWidth="1"/>
    <col min="8452" max="8700" width="11.42578125" style="38"/>
    <col min="8701" max="8701" width="45.7109375" style="38" customWidth="1"/>
    <col min="8702" max="8703" width="11.42578125" style="38" customWidth="1"/>
    <col min="8704" max="8704" width="15.7109375" style="38" customWidth="1"/>
    <col min="8705" max="8706" width="11.42578125" style="38" customWidth="1"/>
    <col min="8707" max="8707" width="15.7109375" style="38" customWidth="1"/>
    <col min="8708" max="8956" width="11.42578125" style="38"/>
    <col min="8957" max="8957" width="45.7109375" style="38" customWidth="1"/>
    <col min="8958" max="8959" width="11.42578125" style="38" customWidth="1"/>
    <col min="8960" max="8960" width="15.7109375" style="38" customWidth="1"/>
    <col min="8961" max="8962" width="11.42578125" style="38" customWidth="1"/>
    <col min="8963" max="8963" width="15.7109375" style="38" customWidth="1"/>
    <col min="8964" max="9212" width="11.42578125" style="38"/>
    <col min="9213" max="9213" width="45.7109375" style="38" customWidth="1"/>
    <col min="9214" max="9215" width="11.42578125" style="38" customWidth="1"/>
    <col min="9216" max="9216" width="15.7109375" style="38" customWidth="1"/>
    <col min="9217" max="9218" width="11.42578125" style="38" customWidth="1"/>
    <col min="9219" max="9219" width="15.7109375" style="38" customWidth="1"/>
    <col min="9220" max="9468" width="11.42578125" style="38"/>
    <col min="9469" max="9469" width="45.7109375" style="38" customWidth="1"/>
    <col min="9470" max="9471" width="11.42578125" style="38" customWidth="1"/>
    <col min="9472" max="9472" width="15.7109375" style="38" customWidth="1"/>
    <col min="9473" max="9474" width="11.42578125" style="38" customWidth="1"/>
    <col min="9475" max="9475" width="15.7109375" style="38" customWidth="1"/>
    <col min="9476" max="9724" width="11.42578125" style="38"/>
    <col min="9725" max="9725" width="45.7109375" style="38" customWidth="1"/>
    <col min="9726" max="9727" width="11.42578125" style="38" customWidth="1"/>
    <col min="9728" max="9728" width="15.7109375" style="38" customWidth="1"/>
    <col min="9729" max="9730" width="11.42578125" style="38" customWidth="1"/>
    <col min="9731" max="9731" width="15.7109375" style="38" customWidth="1"/>
    <col min="9732" max="9980" width="11.42578125" style="38"/>
    <col min="9981" max="9981" width="45.7109375" style="38" customWidth="1"/>
    <col min="9982" max="9983" width="11.42578125" style="38" customWidth="1"/>
    <col min="9984" max="9984" width="15.7109375" style="38" customWidth="1"/>
    <col min="9985" max="9986" width="11.42578125" style="38" customWidth="1"/>
    <col min="9987" max="9987" width="15.7109375" style="38" customWidth="1"/>
    <col min="9988" max="10236" width="11.42578125" style="38"/>
    <col min="10237" max="10237" width="45.7109375" style="38" customWidth="1"/>
    <col min="10238" max="10239" width="11.42578125" style="38" customWidth="1"/>
    <col min="10240" max="10240" width="15.7109375" style="38" customWidth="1"/>
    <col min="10241" max="10242" width="11.42578125" style="38" customWidth="1"/>
    <col min="10243" max="10243" width="15.7109375" style="38" customWidth="1"/>
    <col min="10244" max="10492" width="11.42578125" style="38"/>
    <col min="10493" max="10493" width="45.7109375" style="38" customWidth="1"/>
    <col min="10494" max="10495" width="11.42578125" style="38" customWidth="1"/>
    <col min="10496" max="10496" width="15.7109375" style="38" customWidth="1"/>
    <col min="10497" max="10498" width="11.42578125" style="38" customWidth="1"/>
    <col min="10499" max="10499" width="15.7109375" style="38" customWidth="1"/>
    <col min="10500" max="10748" width="11.42578125" style="38"/>
    <col min="10749" max="10749" width="45.7109375" style="38" customWidth="1"/>
    <col min="10750" max="10751" width="11.42578125" style="38" customWidth="1"/>
    <col min="10752" max="10752" width="15.7109375" style="38" customWidth="1"/>
    <col min="10753" max="10754" width="11.42578125" style="38" customWidth="1"/>
    <col min="10755" max="10755" width="15.7109375" style="38" customWidth="1"/>
    <col min="10756" max="11004" width="11.42578125" style="38"/>
    <col min="11005" max="11005" width="45.7109375" style="38" customWidth="1"/>
    <col min="11006" max="11007" width="11.42578125" style="38" customWidth="1"/>
    <col min="11008" max="11008" width="15.7109375" style="38" customWidth="1"/>
    <col min="11009" max="11010" width="11.42578125" style="38" customWidth="1"/>
    <col min="11011" max="11011" width="15.7109375" style="38" customWidth="1"/>
    <col min="11012" max="11260" width="11.42578125" style="38"/>
    <col min="11261" max="11261" width="45.7109375" style="38" customWidth="1"/>
    <col min="11262" max="11263" width="11.42578125" style="38" customWidth="1"/>
    <col min="11264" max="11264" width="15.7109375" style="38" customWidth="1"/>
    <col min="11265" max="11266" width="11.42578125" style="38" customWidth="1"/>
    <col min="11267" max="11267" width="15.7109375" style="38" customWidth="1"/>
    <col min="11268" max="11516" width="11.42578125" style="38"/>
    <col min="11517" max="11517" width="45.7109375" style="38" customWidth="1"/>
    <col min="11518" max="11519" width="11.42578125" style="38" customWidth="1"/>
    <col min="11520" max="11520" width="15.7109375" style="38" customWidth="1"/>
    <col min="11521" max="11522" width="11.42578125" style="38" customWidth="1"/>
    <col min="11523" max="11523" width="15.7109375" style="38" customWidth="1"/>
    <col min="11524" max="11772" width="11.42578125" style="38"/>
    <col min="11773" max="11773" width="45.7109375" style="38" customWidth="1"/>
    <col min="11774" max="11775" width="11.42578125" style="38" customWidth="1"/>
    <col min="11776" max="11776" width="15.7109375" style="38" customWidth="1"/>
    <col min="11777" max="11778" width="11.42578125" style="38" customWidth="1"/>
    <col min="11779" max="11779" width="15.7109375" style="38" customWidth="1"/>
    <col min="11780" max="12028" width="11.42578125" style="38"/>
    <col min="12029" max="12029" width="45.7109375" style="38" customWidth="1"/>
    <col min="12030" max="12031" width="11.42578125" style="38" customWidth="1"/>
    <col min="12032" max="12032" width="15.7109375" style="38" customWidth="1"/>
    <col min="12033" max="12034" width="11.42578125" style="38" customWidth="1"/>
    <col min="12035" max="12035" width="15.7109375" style="38" customWidth="1"/>
    <col min="12036" max="12284" width="11.42578125" style="38"/>
    <col min="12285" max="12285" width="45.7109375" style="38" customWidth="1"/>
    <col min="12286" max="12287" width="11.42578125" style="38" customWidth="1"/>
    <col min="12288" max="12288" width="15.7109375" style="38" customWidth="1"/>
    <col min="12289" max="12290" width="11.42578125" style="38" customWidth="1"/>
    <col min="12291" max="12291" width="15.7109375" style="38" customWidth="1"/>
    <col min="12292" max="12540" width="11.42578125" style="38"/>
    <col min="12541" max="12541" width="45.7109375" style="38" customWidth="1"/>
    <col min="12542" max="12543" width="11.42578125" style="38" customWidth="1"/>
    <col min="12544" max="12544" width="15.7109375" style="38" customWidth="1"/>
    <col min="12545" max="12546" width="11.42578125" style="38" customWidth="1"/>
    <col min="12547" max="12547" width="15.7109375" style="38" customWidth="1"/>
    <col min="12548" max="12796" width="11.42578125" style="38"/>
    <col min="12797" max="12797" width="45.7109375" style="38" customWidth="1"/>
    <col min="12798" max="12799" width="11.42578125" style="38" customWidth="1"/>
    <col min="12800" max="12800" width="15.7109375" style="38" customWidth="1"/>
    <col min="12801" max="12802" width="11.42578125" style="38" customWidth="1"/>
    <col min="12803" max="12803" width="15.7109375" style="38" customWidth="1"/>
    <col min="12804" max="13052" width="11.42578125" style="38"/>
    <col min="13053" max="13053" width="45.7109375" style="38" customWidth="1"/>
    <col min="13054" max="13055" width="11.42578125" style="38" customWidth="1"/>
    <col min="13056" max="13056" width="15.7109375" style="38" customWidth="1"/>
    <col min="13057" max="13058" width="11.42578125" style="38" customWidth="1"/>
    <col min="13059" max="13059" width="15.7109375" style="38" customWidth="1"/>
    <col min="13060" max="13308" width="11.42578125" style="38"/>
    <col min="13309" max="13309" width="45.7109375" style="38" customWidth="1"/>
    <col min="13310" max="13311" width="11.42578125" style="38" customWidth="1"/>
    <col min="13312" max="13312" width="15.7109375" style="38" customWidth="1"/>
    <col min="13313" max="13314" width="11.42578125" style="38" customWidth="1"/>
    <col min="13315" max="13315" width="15.7109375" style="38" customWidth="1"/>
    <col min="13316" max="13564" width="11.42578125" style="38"/>
    <col min="13565" max="13565" width="45.7109375" style="38" customWidth="1"/>
    <col min="13566" max="13567" width="11.42578125" style="38" customWidth="1"/>
    <col min="13568" max="13568" width="15.7109375" style="38" customWidth="1"/>
    <col min="13569" max="13570" width="11.42578125" style="38" customWidth="1"/>
    <col min="13571" max="13571" width="15.7109375" style="38" customWidth="1"/>
    <col min="13572" max="13820" width="11.42578125" style="38"/>
    <col min="13821" max="13821" width="45.7109375" style="38" customWidth="1"/>
    <col min="13822" max="13823" width="11.42578125" style="38" customWidth="1"/>
    <col min="13824" max="13824" width="15.7109375" style="38" customWidth="1"/>
    <col min="13825" max="13826" width="11.42578125" style="38" customWidth="1"/>
    <col min="13827" max="13827" width="15.7109375" style="38" customWidth="1"/>
    <col min="13828" max="14076" width="11.42578125" style="38"/>
    <col min="14077" max="14077" width="45.7109375" style="38" customWidth="1"/>
    <col min="14078" max="14079" width="11.42578125" style="38" customWidth="1"/>
    <col min="14080" max="14080" width="15.7109375" style="38" customWidth="1"/>
    <col min="14081" max="14082" width="11.42578125" style="38" customWidth="1"/>
    <col min="14083" max="14083" width="15.7109375" style="38" customWidth="1"/>
    <col min="14084" max="14332" width="11.42578125" style="38"/>
    <col min="14333" max="14333" width="45.7109375" style="38" customWidth="1"/>
    <col min="14334" max="14335" width="11.42578125" style="38" customWidth="1"/>
    <col min="14336" max="14336" width="15.7109375" style="38" customWidth="1"/>
    <col min="14337" max="14338" width="11.42578125" style="38" customWidth="1"/>
    <col min="14339" max="14339" width="15.7109375" style="38" customWidth="1"/>
    <col min="14340" max="14588" width="11.42578125" style="38"/>
    <col min="14589" max="14589" width="45.7109375" style="38" customWidth="1"/>
    <col min="14590" max="14591" width="11.42578125" style="38" customWidth="1"/>
    <col min="14592" max="14592" width="15.7109375" style="38" customWidth="1"/>
    <col min="14593" max="14594" width="11.42578125" style="38" customWidth="1"/>
    <col min="14595" max="14595" width="15.7109375" style="38" customWidth="1"/>
    <col min="14596" max="14844" width="11.42578125" style="38"/>
    <col min="14845" max="14845" width="45.7109375" style="38" customWidth="1"/>
    <col min="14846" max="14847" width="11.42578125" style="38" customWidth="1"/>
    <col min="14848" max="14848" width="15.7109375" style="38" customWidth="1"/>
    <col min="14849" max="14850" width="11.42578125" style="38" customWidth="1"/>
    <col min="14851" max="14851" width="15.7109375" style="38" customWidth="1"/>
    <col min="14852" max="15100" width="11.42578125" style="38"/>
    <col min="15101" max="15101" width="45.7109375" style="38" customWidth="1"/>
    <col min="15102" max="15103" width="11.42578125" style="38" customWidth="1"/>
    <col min="15104" max="15104" width="15.7109375" style="38" customWidth="1"/>
    <col min="15105" max="15106" width="11.42578125" style="38" customWidth="1"/>
    <col min="15107" max="15107" width="15.7109375" style="38" customWidth="1"/>
    <col min="15108" max="15356" width="11.42578125" style="38"/>
    <col min="15357" max="15357" width="45.7109375" style="38" customWidth="1"/>
    <col min="15358" max="15359" width="11.42578125" style="38" customWidth="1"/>
    <col min="15360" max="15360" width="15.7109375" style="38" customWidth="1"/>
    <col min="15361" max="15362" width="11.42578125" style="38" customWidth="1"/>
    <col min="15363" max="15363" width="15.7109375" style="38" customWidth="1"/>
    <col min="15364" max="15612" width="11.42578125" style="38"/>
    <col min="15613" max="15613" width="45.7109375" style="38" customWidth="1"/>
    <col min="15614" max="15615" width="11.42578125" style="38" customWidth="1"/>
    <col min="15616" max="15616" width="15.7109375" style="38" customWidth="1"/>
    <col min="15617" max="15618" width="11.42578125" style="38" customWidth="1"/>
    <col min="15619" max="15619" width="15.7109375" style="38" customWidth="1"/>
    <col min="15620" max="15868" width="11.42578125" style="38"/>
    <col min="15869" max="15869" width="45.7109375" style="38" customWidth="1"/>
    <col min="15870" max="15871" width="11.42578125" style="38" customWidth="1"/>
    <col min="15872" max="15872" width="15.7109375" style="38" customWidth="1"/>
    <col min="15873" max="15874" width="11.42578125" style="38" customWidth="1"/>
    <col min="15875" max="15875" width="15.7109375" style="38" customWidth="1"/>
    <col min="15876" max="16124" width="11.42578125" style="38"/>
    <col min="16125" max="16125" width="45.7109375" style="38" customWidth="1"/>
    <col min="16126" max="16127" width="11.42578125" style="38" customWidth="1"/>
    <col min="16128" max="16128" width="15.7109375" style="38" customWidth="1"/>
    <col min="16129" max="16130" width="11.42578125" style="38" customWidth="1"/>
    <col min="16131" max="16131" width="15.7109375" style="38" customWidth="1"/>
    <col min="16132" max="16384" width="11.42578125" style="38"/>
  </cols>
  <sheetData>
    <row r="1" spans="1:4" x14ac:dyDescent="0.2">
      <c r="A1" s="74" t="s">
        <v>83</v>
      </c>
      <c r="B1" s="75"/>
      <c r="C1" s="75"/>
      <c r="D1" s="75"/>
    </row>
    <row r="2" spans="1:4" x14ac:dyDescent="0.2">
      <c r="A2" s="74" t="s">
        <v>84</v>
      </c>
      <c r="B2" s="75"/>
      <c r="C2" s="75"/>
      <c r="D2" s="75"/>
    </row>
    <row r="3" spans="1:4" x14ac:dyDescent="0.2">
      <c r="A3" s="74" t="s">
        <v>85</v>
      </c>
      <c r="B3" s="75"/>
      <c r="C3" s="75"/>
      <c r="D3" s="75"/>
    </row>
    <row r="4" spans="1:4" x14ac:dyDescent="0.2">
      <c r="A4" s="74" t="s">
        <v>1175</v>
      </c>
      <c r="B4" s="75"/>
      <c r="C4" s="75"/>
      <c r="D4" s="75"/>
    </row>
    <row r="5" spans="1:4" x14ac:dyDescent="0.2">
      <c r="A5" s="75"/>
      <c r="B5" s="75"/>
      <c r="C5" s="75"/>
      <c r="D5" s="71"/>
    </row>
    <row r="6" spans="1:4" x14ac:dyDescent="0.2">
      <c r="A6" s="76"/>
      <c r="B6" s="77"/>
      <c r="C6" s="77"/>
      <c r="D6" s="77"/>
    </row>
    <row r="7" spans="1:4" x14ac:dyDescent="0.2">
      <c r="A7" s="78" t="s">
        <v>87</v>
      </c>
      <c r="B7" s="632" t="s">
        <v>53</v>
      </c>
      <c r="C7" s="632" t="s">
        <v>88</v>
      </c>
      <c r="D7" s="632" t="s">
        <v>14</v>
      </c>
    </row>
    <row r="8" spans="1:4" x14ac:dyDescent="0.2">
      <c r="A8" s="80"/>
      <c r="B8" s="632" t="s">
        <v>11</v>
      </c>
      <c r="C8" s="632" t="s">
        <v>89</v>
      </c>
      <c r="D8" s="632" t="s">
        <v>9</v>
      </c>
    </row>
    <row r="9" spans="1:4" x14ac:dyDescent="0.2">
      <c r="A9" s="81"/>
      <c r="B9" s="690"/>
      <c r="C9" s="83" t="s">
        <v>12</v>
      </c>
      <c r="D9" s="82"/>
    </row>
    <row r="10" spans="1:4" hidden="1" x14ac:dyDescent="0.2">
      <c r="A10" s="84"/>
      <c r="B10" s="85"/>
      <c r="C10" s="85"/>
      <c r="D10" s="85"/>
    </row>
    <row r="11" spans="1:4" x14ac:dyDescent="0.2">
      <c r="A11" s="86" t="s">
        <v>25</v>
      </c>
      <c r="B11" s="85"/>
      <c r="C11" s="85"/>
      <c r="D11" s="87"/>
    </row>
    <row r="12" spans="1:4" x14ac:dyDescent="0.2">
      <c r="A12" s="85" t="s">
        <v>90</v>
      </c>
      <c r="B12" s="88">
        <v>258243000000</v>
      </c>
      <c r="C12" s="88">
        <v>328690345854.60999</v>
      </c>
      <c r="D12" s="88">
        <v>127.27947934875678</v>
      </c>
    </row>
    <row r="13" spans="1:4" x14ac:dyDescent="0.2">
      <c r="A13" s="85" t="s">
        <v>1149</v>
      </c>
      <c r="B13" s="88">
        <v>35988000000</v>
      </c>
      <c r="C13" s="88">
        <v>44124779252.229996</v>
      </c>
      <c r="D13" s="88">
        <v>122.60970115657996</v>
      </c>
    </row>
    <row r="14" spans="1:4" x14ac:dyDescent="0.2">
      <c r="A14" s="85" t="s">
        <v>1176</v>
      </c>
      <c r="B14" s="88">
        <v>0</v>
      </c>
      <c r="C14" s="88">
        <v>13868916496.790001</v>
      </c>
      <c r="D14" s="88"/>
    </row>
    <row r="15" spans="1:4" x14ac:dyDescent="0.2">
      <c r="A15" s="85" t="s">
        <v>1177</v>
      </c>
      <c r="B15" s="88">
        <v>128439224000</v>
      </c>
      <c r="C15" s="88">
        <v>128439224000</v>
      </c>
      <c r="D15" s="88">
        <v>100</v>
      </c>
    </row>
    <row r="16" spans="1:4" x14ac:dyDescent="0.2">
      <c r="A16" s="85" t="s">
        <v>1178</v>
      </c>
      <c r="B16" s="88">
        <v>0</v>
      </c>
      <c r="C16" s="88">
        <v>4411652.5999999996</v>
      </c>
      <c r="D16" s="88"/>
    </row>
    <row r="17" spans="1:4" x14ac:dyDescent="0.2">
      <c r="A17" s="94" t="s">
        <v>97</v>
      </c>
      <c r="B17" s="94">
        <v>422670224000</v>
      </c>
      <c r="C17" s="94">
        <v>515127677256.22992</v>
      </c>
      <c r="D17" s="94">
        <v>121.87460767433429</v>
      </c>
    </row>
    <row r="18" spans="1:4" x14ac:dyDescent="0.2">
      <c r="A18" s="85"/>
      <c r="B18" s="85"/>
      <c r="C18" s="85"/>
      <c r="D18" s="85"/>
    </row>
    <row r="19" spans="1:4" x14ac:dyDescent="0.2">
      <c r="A19" s="86" t="s">
        <v>31</v>
      </c>
      <c r="B19" s="88"/>
      <c r="C19" s="88"/>
      <c r="D19" s="88"/>
    </row>
    <row r="20" spans="1:4" x14ac:dyDescent="0.2">
      <c r="A20" s="85" t="s">
        <v>98</v>
      </c>
      <c r="B20" s="88">
        <v>275629000000</v>
      </c>
      <c r="C20" s="88">
        <v>310107542330.23999</v>
      </c>
      <c r="D20" s="88">
        <v>112.50904017002566</v>
      </c>
    </row>
    <row r="21" spans="1:4" x14ac:dyDescent="0.2">
      <c r="A21" s="85" t="s">
        <v>1179</v>
      </c>
      <c r="B21" s="88">
        <v>0</v>
      </c>
      <c r="C21" s="88">
        <v>2205581553.6399999</v>
      </c>
      <c r="D21" s="88" t="s">
        <v>26</v>
      </c>
    </row>
    <row r="22" spans="1:4" x14ac:dyDescent="0.2">
      <c r="A22" s="85" t="s">
        <v>1180</v>
      </c>
      <c r="B22" s="88">
        <v>133371000000</v>
      </c>
      <c r="C22" s="88">
        <v>70239000000</v>
      </c>
      <c r="D22" s="88">
        <v>52.664372314821065</v>
      </c>
    </row>
    <row r="23" spans="1:4" x14ac:dyDescent="0.2">
      <c r="A23" s="85" t="s">
        <v>1154</v>
      </c>
      <c r="B23" s="88">
        <v>2587000000</v>
      </c>
      <c r="C23" s="88">
        <v>1169572760</v>
      </c>
      <c r="D23" s="88">
        <v>45.209615771163506</v>
      </c>
    </row>
    <row r="24" spans="1:4" x14ac:dyDescent="0.2">
      <c r="A24" s="85" t="s">
        <v>1149</v>
      </c>
      <c r="B24" s="88">
        <v>42168000000</v>
      </c>
      <c r="C24" s="88">
        <v>87598961106.910004</v>
      </c>
      <c r="D24" s="88">
        <v>207.73800300443463</v>
      </c>
    </row>
    <row r="25" spans="1:4" x14ac:dyDescent="0.2">
      <c r="A25" s="85" t="s">
        <v>1177</v>
      </c>
      <c r="B25" s="88">
        <v>142084240424</v>
      </c>
      <c r="C25" s="88">
        <v>142084240424</v>
      </c>
      <c r="D25" s="88">
        <v>100</v>
      </c>
    </row>
    <row r="26" spans="1:4" x14ac:dyDescent="0.2">
      <c r="A26" s="85" t="s">
        <v>1181</v>
      </c>
      <c r="B26" s="88">
        <v>0</v>
      </c>
      <c r="C26" s="88">
        <v>31638497.920000002</v>
      </c>
      <c r="D26" s="88"/>
    </row>
    <row r="27" spans="1:4" x14ac:dyDescent="0.2">
      <c r="A27" s="85" t="s">
        <v>1178</v>
      </c>
      <c r="B27" s="88">
        <v>0</v>
      </c>
      <c r="C27" s="88">
        <v>200594862</v>
      </c>
      <c r="D27" s="88"/>
    </row>
    <row r="28" spans="1:4" x14ac:dyDescent="0.2">
      <c r="A28" s="94" t="s">
        <v>97</v>
      </c>
      <c r="B28" s="94">
        <v>595839240424</v>
      </c>
      <c r="C28" s="94">
        <v>613637131534.71008</v>
      </c>
      <c r="D28" s="94">
        <v>102.9870290345505</v>
      </c>
    </row>
    <row r="29" spans="1:4" x14ac:dyDescent="0.2">
      <c r="A29" s="85"/>
      <c r="B29" s="88"/>
      <c r="C29" s="88"/>
      <c r="D29" s="88"/>
    </row>
    <row r="30" spans="1:4" x14ac:dyDescent="0.2">
      <c r="A30" s="86" t="s">
        <v>15</v>
      </c>
      <c r="B30" s="88"/>
      <c r="C30" s="88"/>
      <c r="D30" s="88"/>
    </row>
    <row r="31" spans="1:4" x14ac:dyDescent="0.2">
      <c r="A31" s="85" t="s">
        <v>106</v>
      </c>
      <c r="B31" s="88">
        <v>15062000000</v>
      </c>
      <c r="C31" s="88">
        <v>34134929102.459999</v>
      </c>
      <c r="D31" s="88">
        <v>226.62945891953262</v>
      </c>
    </row>
    <row r="32" spans="1:4" x14ac:dyDescent="0.2">
      <c r="A32" s="85" t="s">
        <v>1152</v>
      </c>
      <c r="B32" s="88">
        <v>1381000000</v>
      </c>
      <c r="C32" s="88">
        <v>914646568</v>
      </c>
      <c r="D32" s="88">
        <v>66.230743519188991</v>
      </c>
    </row>
    <row r="33" spans="1:4" x14ac:dyDescent="0.2">
      <c r="A33" s="85" t="s">
        <v>1149</v>
      </c>
      <c r="B33" s="88">
        <v>2528000000</v>
      </c>
      <c r="C33" s="88">
        <v>10781546925.470001</v>
      </c>
      <c r="D33" s="88">
        <v>426.48524230498424</v>
      </c>
    </row>
    <row r="34" spans="1:4" x14ac:dyDescent="0.2">
      <c r="A34" s="85" t="s">
        <v>1182</v>
      </c>
      <c r="B34" s="88">
        <v>13459919000</v>
      </c>
      <c r="C34" s="88">
        <v>13459919000</v>
      </c>
      <c r="D34" s="88">
        <v>100</v>
      </c>
    </row>
    <row r="35" spans="1:4" x14ac:dyDescent="0.2">
      <c r="A35" s="85" t="s">
        <v>1183</v>
      </c>
      <c r="B35" s="88">
        <v>0</v>
      </c>
      <c r="C35" s="88">
        <v>132778131</v>
      </c>
      <c r="D35" s="88"/>
    </row>
    <row r="36" spans="1:4" x14ac:dyDescent="0.2">
      <c r="A36" s="85" t="s">
        <v>105</v>
      </c>
      <c r="B36" s="88">
        <v>0</v>
      </c>
      <c r="C36" s="88">
        <v>926579.4</v>
      </c>
      <c r="D36" s="88"/>
    </row>
    <row r="37" spans="1:4" x14ac:dyDescent="0.2">
      <c r="A37" s="94" t="s">
        <v>26</v>
      </c>
      <c r="B37" s="94">
        <v>32430919000</v>
      </c>
      <c r="C37" s="94">
        <v>59424746306.330002</v>
      </c>
      <c r="D37" s="94">
        <v>183.23485161283898</v>
      </c>
    </row>
    <row r="38" spans="1:4" x14ac:dyDescent="0.2">
      <c r="A38" s="85"/>
      <c r="B38" s="88" t="s">
        <v>26</v>
      </c>
      <c r="C38" s="88" t="s">
        <v>26</v>
      </c>
      <c r="D38" s="88" t="s">
        <v>26</v>
      </c>
    </row>
    <row r="39" spans="1:4" x14ac:dyDescent="0.2">
      <c r="A39" s="86" t="s">
        <v>38</v>
      </c>
      <c r="B39" s="88" t="s">
        <v>26</v>
      </c>
      <c r="C39" s="88" t="s">
        <v>26</v>
      </c>
      <c r="D39" s="88" t="s">
        <v>26</v>
      </c>
    </row>
    <row r="40" spans="1:4" x14ac:dyDescent="0.2">
      <c r="A40" s="85" t="s">
        <v>109</v>
      </c>
      <c r="B40" s="88">
        <v>26582000000</v>
      </c>
      <c r="C40" s="88">
        <v>30233053153.150002</v>
      </c>
      <c r="D40" s="88">
        <v>113.73505813388761</v>
      </c>
    </row>
    <row r="41" spans="1:4" x14ac:dyDescent="0.2">
      <c r="A41" s="85" t="s">
        <v>110</v>
      </c>
      <c r="B41" s="88">
        <v>62024000000</v>
      </c>
      <c r="C41" s="88">
        <v>75947731999.929993</v>
      </c>
      <c r="D41" s="88">
        <v>122.44894234478588</v>
      </c>
    </row>
    <row r="42" spans="1:4" x14ac:dyDescent="0.2">
      <c r="A42" s="85" t="s">
        <v>1149</v>
      </c>
      <c r="B42" s="88">
        <v>44031000000</v>
      </c>
      <c r="C42" s="88">
        <v>42511759301.540001</v>
      </c>
      <c r="D42" s="88">
        <v>96.54961118652767</v>
      </c>
    </row>
    <row r="43" spans="1:4" x14ac:dyDescent="0.2">
      <c r="A43" s="85" t="s">
        <v>1177</v>
      </c>
      <c r="B43" s="88">
        <v>117885968554</v>
      </c>
      <c r="C43" s="88">
        <v>117885968554</v>
      </c>
      <c r="D43" s="88">
        <v>100</v>
      </c>
    </row>
    <row r="44" spans="1:4" x14ac:dyDescent="0.2">
      <c r="A44" s="85" t="s">
        <v>1181</v>
      </c>
      <c r="B44" s="88">
        <v>0</v>
      </c>
      <c r="C44" s="88">
        <v>7541562</v>
      </c>
      <c r="D44" s="88"/>
    </row>
    <row r="45" spans="1:4" x14ac:dyDescent="0.2">
      <c r="A45" s="86" t="s">
        <v>24</v>
      </c>
      <c r="B45" s="94">
        <v>250522968554</v>
      </c>
      <c r="C45" s="94">
        <v>266586054570.62</v>
      </c>
      <c r="D45" s="94">
        <v>106.41182168219343</v>
      </c>
    </row>
    <row r="46" spans="1:4" x14ac:dyDescent="0.2">
      <c r="A46" s="85"/>
      <c r="B46" s="88"/>
      <c r="C46" s="88"/>
      <c r="D46" s="88"/>
    </row>
    <row r="47" spans="1:4" x14ac:dyDescent="0.2">
      <c r="A47" s="96" t="s">
        <v>43</v>
      </c>
      <c r="B47" s="94">
        <v>1301463351978</v>
      </c>
      <c r="C47" s="94">
        <v>1454775609667.8901</v>
      </c>
      <c r="D47" s="94">
        <v>111.77999038212501</v>
      </c>
    </row>
    <row r="48" spans="1:4" x14ac:dyDescent="0.2">
      <c r="A48" s="71" t="s">
        <v>1184</v>
      </c>
      <c r="C48" s="56"/>
      <c r="D48" s="100"/>
    </row>
    <row r="49" spans="1:4" x14ac:dyDescent="0.2">
      <c r="A49" s="689" t="s">
        <v>1185</v>
      </c>
      <c r="C49" s="56"/>
      <c r="D49" s="100"/>
    </row>
    <row r="50" spans="1:4" x14ac:dyDescent="0.2">
      <c r="A50" s="71"/>
      <c r="C50" s="56"/>
      <c r="D50" s="100"/>
    </row>
    <row r="51" spans="1:4" x14ac:dyDescent="0.2">
      <c r="C51" s="56"/>
      <c r="D51" s="100"/>
    </row>
    <row r="52" spans="1:4" hidden="1" x14ac:dyDescent="0.2">
      <c r="A52" s="71" t="s">
        <v>1186</v>
      </c>
      <c r="C52" s="97"/>
      <c r="D52" s="99"/>
    </row>
    <row r="53" spans="1:4" hidden="1" x14ac:dyDescent="0.2">
      <c r="A53" s="691" t="s">
        <v>1187</v>
      </c>
      <c r="C53" s="71"/>
      <c r="D53" s="100"/>
    </row>
    <row r="54" spans="1:4" x14ac:dyDescent="0.2">
      <c r="C54" s="56"/>
      <c r="D54" s="100"/>
    </row>
    <row r="55" spans="1:4" x14ac:dyDescent="0.2">
      <c r="A55" s="71"/>
    </row>
  </sheetData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78768-AD94-4718-BFFC-8D6D1F9F391D}">
  <dimension ref="A1:F50"/>
  <sheetViews>
    <sheetView workbookViewId="0">
      <selection activeCell="A49" sqref="A49:XFD54"/>
    </sheetView>
  </sheetViews>
  <sheetFormatPr baseColWidth="10" defaultColWidth="11.42578125" defaultRowHeight="12.75" x14ac:dyDescent="0.2"/>
  <cols>
    <col min="1" max="1" width="42.42578125" style="38" customWidth="1"/>
    <col min="2" max="3" width="13.85546875" style="38" customWidth="1"/>
    <col min="4" max="4" width="12.5703125" style="38" customWidth="1"/>
    <col min="5" max="5" width="5.7109375" style="38" customWidth="1"/>
    <col min="6" max="6" width="7.140625" style="38" customWidth="1"/>
    <col min="7" max="240" width="11.42578125" style="38"/>
    <col min="241" max="241" width="42.42578125" style="38" customWidth="1"/>
    <col min="242" max="246" width="11.42578125" style="38" customWidth="1"/>
    <col min="247" max="247" width="13.85546875" style="38" customWidth="1"/>
    <col min="248" max="252" width="11.42578125" style="38" customWidth="1"/>
    <col min="253" max="253" width="13.85546875" style="38" customWidth="1"/>
    <col min="254" max="254" width="12.5703125" style="38" customWidth="1"/>
    <col min="255" max="256" width="11.42578125" style="38" customWidth="1"/>
    <col min="257" max="257" width="12.7109375" style="38" customWidth="1"/>
    <col min="258" max="258" width="13" style="38" customWidth="1"/>
    <col min="259" max="259" width="5.7109375" style="38" customWidth="1"/>
    <col min="260" max="260" width="7.140625" style="38" customWidth="1"/>
    <col min="261" max="261" width="14.140625" style="38" customWidth="1"/>
    <col min="262" max="262" width="11.42578125" style="38" customWidth="1"/>
    <col min="263" max="496" width="11.42578125" style="38"/>
    <col min="497" max="497" width="42.42578125" style="38" customWidth="1"/>
    <col min="498" max="502" width="11.42578125" style="38" customWidth="1"/>
    <col min="503" max="503" width="13.85546875" style="38" customWidth="1"/>
    <col min="504" max="508" width="11.42578125" style="38" customWidth="1"/>
    <col min="509" max="509" width="13.85546875" style="38" customWidth="1"/>
    <col min="510" max="510" width="12.5703125" style="38" customWidth="1"/>
    <col min="511" max="512" width="11.42578125" style="38" customWidth="1"/>
    <col min="513" max="513" width="12.7109375" style="38" customWidth="1"/>
    <col min="514" max="514" width="13" style="38" customWidth="1"/>
    <col min="515" max="515" width="5.7109375" style="38" customWidth="1"/>
    <col min="516" max="516" width="7.140625" style="38" customWidth="1"/>
    <col min="517" max="517" width="14.140625" style="38" customWidth="1"/>
    <col min="518" max="518" width="11.42578125" style="38" customWidth="1"/>
    <col min="519" max="752" width="11.42578125" style="38"/>
    <col min="753" max="753" width="42.42578125" style="38" customWidth="1"/>
    <col min="754" max="758" width="11.42578125" style="38" customWidth="1"/>
    <col min="759" max="759" width="13.85546875" style="38" customWidth="1"/>
    <col min="760" max="764" width="11.42578125" style="38" customWidth="1"/>
    <col min="765" max="765" width="13.85546875" style="38" customWidth="1"/>
    <col min="766" max="766" width="12.5703125" style="38" customWidth="1"/>
    <col min="767" max="768" width="11.42578125" style="38" customWidth="1"/>
    <col min="769" max="769" width="12.7109375" style="38" customWidth="1"/>
    <col min="770" max="770" width="13" style="38" customWidth="1"/>
    <col min="771" max="771" width="5.7109375" style="38" customWidth="1"/>
    <col min="772" max="772" width="7.140625" style="38" customWidth="1"/>
    <col min="773" max="773" width="14.140625" style="38" customWidth="1"/>
    <col min="774" max="774" width="11.42578125" style="38" customWidth="1"/>
    <col min="775" max="1008" width="11.42578125" style="38"/>
    <col min="1009" max="1009" width="42.42578125" style="38" customWidth="1"/>
    <col min="1010" max="1014" width="11.42578125" style="38" customWidth="1"/>
    <col min="1015" max="1015" width="13.85546875" style="38" customWidth="1"/>
    <col min="1016" max="1020" width="11.42578125" style="38" customWidth="1"/>
    <col min="1021" max="1021" width="13.85546875" style="38" customWidth="1"/>
    <col min="1022" max="1022" width="12.5703125" style="38" customWidth="1"/>
    <col min="1023" max="1024" width="11.42578125" style="38" customWidth="1"/>
    <col min="1025" max="1025" width="12.7109375" style="38" customWidth="1"/>
    <col min="1026" max="1026" width="13" style="38" customWidth="1"/>
    <col min="1027" max="1027" width="5.7109375" style="38" customWidth="1"/>
    <col min="1028" max="1028" width="7.140625" style="38" customWidth="1"/>
    <col min="1029" max="1029" width="14.140625" style="38" customWidth="1"/>
    <col min="1030" max="1030" width="11.42578125" style="38" customWidth="1"/>
    <col min="1031" max="1264" width="11.42578125" style="38"/>
    <col min="1265" max="1265" width="42.42578125" style="38" customWidth="1"/>
    <col min="1266" max="1270" width="11.42578125" style="38" customWidth="1"/>
    <col min="1271" max="1271" width="13.85546875" style="38" customWidth="1"/>
    <col min="1272" max="1276" width="11.42578125" style="38" customWidth="1"/>
    <col min="1277" max="1277" width="13.85546875" style="38" customWidth="1"/>
    <col min="1278" max="1278" width="12.5703125" style="38" customWidth="1"/>
    <col min="1279" max="1280" width="11.42578125" style="38" customWidth="1"/>
    <col min="1281" max="1281" width="12.7109375" style="38" customWidth="1"/>
    <col min="1282" max="1282" width="13" style="38" customWidth="1"/>
    <col min="1283" max="1283" width="5.7109375" style="38" customWidth="1"/>
    <col min="1284" max="1284" width="7.140625" style="38" customWidth="1"/>
    <col min="1285" max="1285" width="14.140625" style="38" customWidth="1"/>
    <col min="1286" max="1286" width="11.42578125" style="38" customWidth="1"/>
    <col min="1287" max="1520" width="11.42578125" style="38"/>
    <col min="1521" max="1521" width="42.42578125" style="38" customWidth="1"/>
    <col min="1522" max="1526" width="11.42578125" style="38" customWidth="1"/>
    <col min="1527" max="1527" width="13.85546875" style="38" customWidth="1"/>
    <col min="1528" max="1532" width="11.42578125" style="38" customWidth="1"/>
    <col min="1533" max="1533" width="13.85546875" style="38" customWidth="1"/>
    <col min="1534" max="1534" width="12.5703125" style="38" customWidth="1"/>
    <col min="1535" max="1536" width="11.42578125" style="38" customWidth="1"/>
    <col min="1537" max="1537" width="12.7109375" style="38" customWidth="1"/>
    <col min="1538" max="1538" width="13" style="38" customWidth="1"/>
    <col min="1539" max="1539" width="5.7109375" style="38" customWidth="1"/>
    <col min="1540" max="1540" width="7.140625" style="38" customWidth="1"/>
    <col min="1541" max="1541" width="14.140625" style="38" customWidth="1"/>
    <col min="1542" max="1542" width="11.42578125" style="38" customWidth="1"/>
    <col min="1543" max="1776" width="11.42578125" style="38"/>
    <col min="1777" max="1777" width="42.42578125" style="38" customWidth="1"/>
    <col min="1778" max="1782" width="11.42578125" style="38" customWidth="1"/>
    <col min="1783" max="1783" width="13.85546875" style="38" customWidth="1"/>
    <col min="1784" max="1788" width="11.42578125" style="38" customWidth="1"/>
    <col min="1789" max="1789" width="13.85546875" style="38" customWidth="1"/>
    <col min="1790" max="1790" width="12.5703125" style="38" customWidth="1"/>
    <col min="1791" max="1792" width="11.42578125" style="38" customWidth="1"/>
    <col min="1793" max="1793" width="12.7109375" style="38" customWidth="1"/>
    <col min="1794" max="1794" width="13" style="38" customWidth="1"/>
    <col min="1795" max="1795" width="5.7109375" style="38" customWidth="1"/>
    <col min="1796" max="1796" width="7.140625" style="38" customWidth="1"/>
    <col min="1797" max="1797" width="14.140625" style="38" customWidth="1"/>
    <col min="1798" max="1798" width="11.42578125" style="38" customWidth="1"/>
    <col min="1799" max="2032" width="11.42578125" style="38"/>
    <col min="2033" max="2033" width="42.42578125" style="38" customWidth="1"/>
    <col min="2034" max="2038" width="11.42578125" style="38" customWidth="1"/>
    <col min="2039" max="2039" width="13.85546875" style="38" customWidth="1"/>
    <col min="2040" max="2044" width="11.42578125" style="38" customWidth="1"/>
    <col min="2045" max="2045" width="13.85546875" style="38" customWidth="1"/>
    <col min="2046" max="2046" width="12.5703125" style="38" customWidth="1"/>
    <col min="2047" max="2048" width="11.42578125" style="38" customWidth="1"/>
    <col min="2049" max="2049" width="12.7109375" style="38" customWidth="1"/>
    <col min="2050" max="2050" width="13" style="38" customWidth="1"/>
    <col min="2051" max="2051" width="5.7109375" style="38" customWidth="1"/>
    <col min="2052" max="2052" width="7.140625" style="38" customWidth="1"/>
    <col min="2053" max="2053" width="14.140625" style="38" customWidth="1"/>
    <col min="2054" max="2054" width="11.42578125" style="38" customWidth="1"/>
    <col min="2055" max="2288" width="11.42578125" style="38"/>
    <col min="2289" max="2289" width="42.42578125" style="38" customWidth="1"/>
    <col min="2290" max="2294" width="11.42578125" style="38" customWidth="1"/>
    <col min="2295" max="2295" width="13.85546875" style="38" customWidth="1"/>
    <col min="2296" max="2300" width="11.42578125" style="38" customWidth="1"/>
    <col min="2301" max="2301" width="13.85546875" style="38" customWidth="1"/>
    <col min="2302" max="2302" width="12.5703125" style="38" customWidth="1"/>
    <col min="2303" max="2304" width="11.42578125" style="38" customWidth="1"/>
    <col min="2305" max="2305" width="12.7109375" style="38" customWidth="1"/>
    <col min="2306" max="2306" width="13" style="38" customWidth="1"/>
    <col min="2307" max="2307" width="5.7109375" style="38" customWidth="1"/>
    <col min="2308" max="2308" width="7.140625" style="38" customWidth="1"/>
    <col min="2309" max="2309" width="14.140625" style="38" customWidth="1"/>
    <col min="2310" max="2310" width="11.42578125" style="38" customWidth="1"/>
    <col min="2311" max="2544" width="11.42578125" style="38"/>
    <col min="2545" max="2545" width="42.42578125" style="38" customWidth="1"/>
    <col min="2546" max="2550" width="11.42578125" style="38" customWidth="1"/>
    <col min="2551" max="2551" width="13.85546875" style="38" customWidth="1"/>
    <col min="2552" max="2556" width="11.42578125" style="38" customWidth="1"/>
    <col min="2557" max="2557" width="13.85546875" style="38" customWidth="1"/>
    <col min="2558" max="2558" width="12.5703125" style="38" customWidth="1"/>
    <col min="2559" max="2560" width="11.42578125" style="38" customWidth="1"/>
    <col min="2561" max="2561" width="12.7109375" style="38" customWidth="1"/>
    <col min="2562" max="2562" width="13" style="38" customWidth="1"/>
    <col min="2563" max="2563" width="5.7109375" style="38" customWidth="1"/>
    <col min="2564" max="2564" width="7.140625" style="38" customWidth="1"/>
    <col min="2565" max="2565" width="14.140625" style="38" customWidth="1"/>
    <col min="2566" max="2566" width="11.42578125" style="38" customWidth="1"/>
    <col min="2567" max="2800" width="11.42578125" style="38"/>
    <col min="2801" max="2801" width="42.42578125" style="38" customWidth="1"/>
    <col min="2802" max="2806" width="11.42578125" style="38" customWidth="1"/>
    <col min="2807" max="2807" width="13.85546875" style="38" customWidth="1"/>
    <col min="2808" max="2812" width="11.42578125" style="38" customWidth="1"/>
    <col min="2813" max="2813" width="13.85546875" style="38" customWidth="1"/>
    <col min="2814" max="2814" width="12.5703125" style="38" customWidth="1"/>
    <col min="2815" max="2816" width="11.42578125" style="38" customWidth="1"/>
    <col min="2817" max="2817" width="12.7109375" style="38" customWidth="1"/>
    <col min="2818" max="2818" width="13" style="38" customWidth="1"/>
    <col min="2819" max="2819" width="5.7109375" style="38" customWidth="1"/>
    <col min="2820" max="2820" width="7.140625" style="38" customWidth="1"/>
    <col min="2821" max="2821" width="14.140625" style="38" customWidth="1"/>
    <col min="2822" max="2822" width="11.42578125" style="38" customWidth="1"/>
    <col min="2823" max="3056" width="11.42578125" style="38"/>
    <col min="3057" max="3057" width="42.42578125" style="38" customWidth="1"/>
    <col min="3058" max="3062" width="11.42578125" style="38" customWidth="1"/>
    <col min="3063" max="3063" width="13.85546875" style="38" customWidth="1"/>
    <col min="3064" max="3068" width="11.42578125" style="38" customWidth="1"/>
    <col min="3069" max="3069" width="13.85546875" style="38" customWidth="1"/>
    <col min="3070" max="3070" width="12.5703125" style="38" customWidth="1"/>
    <col min="3071" max="3072" width="11.42578125" style="38" customWidth="1"/>
    <col min="3073" max="3073" width="12.7109375" style="38" customWidth="1"/>
    <col min="3074" max="3074" width="13" style="38" customWidth="1"/>
    <col min="3075" max="3075" width="5.7109375" style="38" customWidth="1"/>
    <col min="3076" max="3076" width="7.140625" style="38" customWidth="1"/>
    <col min="3077" max="3077" width="14.140625" style="38" customWidth="1"/>
    <col min="3078" max="3078" width="11.42578125" style="38" customWidth="1"/>
    <col min="3079" max="3312" width="11.42578125" style="38"/>
    <col min="3313" max="3313" width="42.42578125" style="38" customWidth="1"/>
    <col min="3314" max="3318" width="11.42578125" style="38" customWidth="1"/>
    <col min="3319" max="3319" width="13.85546875" style="38" customWidth="1"/>
    <col min="3320" max="3324" width="11.42578125" style="38" customWidth="1"/>
    <col min="3325" max="3325" width="13.85546875" style="38" customWidth="1"/>
    <col min="3326" max="3326" width="12.5703125" style="38" customWidth="1"/>
    <col min="3327" max="3328" width="11.42578125" style="38" customWidth="1"/>
    <col min="3329" max="3329" width="12.7109375" style="38" customWidth="1"/>
    <col min="3330" max="3330" width="13" style="38" customWidth="1"/>
    <col min="3331" max="3331" width="5.7109375" style="38" customWidth="1"/>
    <col min="3332" max="3332" width="7.140625" style="38" customWidth="1"/>
    <col min="3333" max="3333" width="14.140625" style="38" customWidth="1"/>
    <col min="3334" max="3334" width="11.42578125" style="38" customWidth="1"/>
    <col min="3335" max="3568" width="11.42578125" style="38"/>
    <col min="3569" max="3569" width="42.42578125" style="38" customWidth="1"/>
    <col min="3570" max="3574" width="11.42578125" style="38" customWidth="1"/>
    <col min="3575" max="3575" width="13.85546875" style="38" customWidth="1"/>
    <col min="3576" max="3580" width="11.42578125" style="38" customWidth="1"/>
    <col min="3581" max="3581" width="13.85546875" style="38" customWidth="1"/>
    <col min="3582" max="3582" width="12.5703125" style="38" customWidth="1"/>
    <col min="3583" max="3584" width="11.42578125" style="38" customWidth="1"/>
    <col min="3585" max="3585" width="12.7109375" style="38" customWidth="1"/>
    <col min="3586" max="3586" width="13" style="38" customWidth="1"/>
    <col min="3587" max="3587" width="5.7109375" style="38" customWidth="1"/>
    <col min="3588" max="3588" width="7.140625" style="38" customWidth="1"/>
    <col min="3589" max="3589" width="14.140625" style="38" customWidth="1"/>
    <col min="3590" max="3590" width="11.42578125" style="38" customWidth="1"/>
    <col min="3591" max="3824" width="11.42578125" style="38"/>
    <col min="3825" max="3825" width="42.42578125" style="38" customWidth="1"/>
    <col min="3826" max="3830" width="11.42578125" style="38" customWidth="1"/>
    <col min="3831" max="3831" width="13.85546875" style="38" customWidth="1"/>
    <col min="3832" max="3836" width="11.42578125" style="38" customWidth="1"/>
    <col min="3837" max="3837" width="13.85546875" style="38" customWidth="1"/>
    <col min="3838" max="3838" width="12.5703125" style="38" customWidth="1"/>
    <col min="3839" max="3840" width="11.42578125" style="38" customWidth="1"/>
    <col min="3841" max="3841" width="12.7109375" style="38" customWidth="1"/>
    <col min="3842" max="3842" width="13" style="38" customWidth="1"/>
    <col min="3843" max="3843" width="5.7109375" style="38" customWidth="1"/>
    <col min="3844" max="3844" width="7.140625" style="38" customWidth="1"/>
    <col min="3845" max="3845" width="14.140625" style="38" customWidth="1"/>
    <col min="3846" max="3846" width="11.42578125" style="38" customWidth="1"/>
    <col min="3847" max="4080" width="11.42578125" style="38"/>
    <col min="4081" max="4081" width="42.42578125" style="38" customWidth="1"/>
    <col min="4082" max="4086" width="11.42578125" style="38" customWidth="1"/>
    <col min="4087" max="4087" width="13.85546875" style="38" customWidth="1"/>
    <col min="4088" max="4092" width="11.42578125" style="38" customWidth="1"/>
    <col min="4093" max="4093" width="13.85546875" style="38" customWidth="1"/>
    <col min="4094" max="4094" width="12.5703125" style="38" customWidth="1"/>
    <col min="4095" max="4096" width="11.42578125" style="38" customWidth="1"/>
    <col min="4097" max="4097" width="12.7109375" style="38" customWidth="1"/>
    <col min="4098" max="4098" width="13" style="38" customWidth="1"/>
    <col min="4099" max="4099" width="5.7109375" style="38" customWidth="1"/>
    <col min="4100" max="4100" width="7.140625" style="38" customWidth="1"/>
    <col min="4101" max="4101" width="14.140625" style="38" customWidth="1"/>
    <col min="4102" max="4102" width="11.42578125" style="38" customWidth="1"/>
    <col min="4103" max="4336" width="11.42578125" style="38"/>
    <col min="4337" max="4337" width="42.42578125" style="38" customWidth="1"/>
    <col min="4338" max="4342" width="11.42578125" style="38" customWidth="1"/>
    <col min="4343" max="4343" width="13.85546875" style="38" customWidth="1"/>
    <col min="4344" max="4348" width="11.42578125" style="38" customWidth="1"/>
    <col min="4349" max="4349" width="13.85546875" style="38" customWidth="1"/>
    <col min="4350" max="4350" width="12.5703125" style="38" customWidth="1"/>
    <col min="4351" max="4352" width="11.42578125" style="38" customWidth="1"/>
    <col min="4353" max="4353" width="12.7109375" style="38" customWidth="1"/>
    <col min="4354" max="4354" width="13" style="38" customWidth="1"/>
    <col min="4355" max="4355" width="5.7109375" style="38" customWidth="1"/>
    <col min="4356" max="4356" width="7.140625" style="38" customWidth="1"/>
    <col min="4357" max="4357" width="14.140625" style="38" customWidth="1"/>
    <col min="4358" max="4358" width="11.42578125" style="38" customWidth="1"/>
    <col min="4359" max="4592" width="11.42578125" style="38"/>
    <col min="4593" max="4593" width="42.42578125" style="38" customWidth="1"/>
    <col min="4594" max="4598" width="11.42578125" style="38" customWidth="1"/>
    <col min="4599" max="4599" width="13.85546875" style="38" customWidth="1"/>
    <col min="4600" max="4604" width="11.42578125" style="38" customWidth="1"/>
    <col min="4605" max="4605" width="13.85546875" style="38" customWidth="1"/>
    <col min="4606" max="4606" width="12.5703125" style="38" customWidth="1"/>
    <col min="4607" max="4608" width="11.42578125" style="38" customWidth="1"/>
    <col min="4609" max="4609" width="12.7109375" style="38" customWidth="1"/>
    <col min="4610" max="4610" width="13" style="38" customWidth="1"/>
    <col min="4611" max="4611" width="5.7109375" style="38" customWidth="1"/>
    <col min="4612" max="4612" width="7.140625" style="38" customWidth="1"/>
    <col min="4613" max="4613" width="14.140625" style="38" customWidth="1"/>
    <col min="4614" max="4614" width="11.42578125" style="38" customWidth="1"/>
    <col min="4615" max="4848" width="11.42578125" style="38"/>
    <col min="4849" max="4849" width="42.42578125" style="38" customWidth="1"/>
    <col min="4850" max="4854" width="11.42578125" style="38" customWidth="1"/>
    <col min="4855" max="4855" width="13.85546875" style="38" customWidth="1"/>
    <col min="4856" max="4860" width="11.42578125" style="38" customWidth="1"/>
    <col min="4861" max="4861" width="13.85546875" style="38" customWidth="1"/>
    <col min="4862" max="4862" width="12.5703125" style="38" customWidth="1"/>
    <col min="4863" max="4864" width="11.42578125" style="38" customWidth="1"/>
    <col min="4865" max="4865" width="12.7109375" style="38" customWidth="1"/>
    <col min="4866" max="4866" width="13" style="38" customWidth="1"/>
    <col min="4867" max="4867" width="5.7109375" style="38" customWidth="1"/>
    <col min="4868" max="4868" width="7.140625" style="38" customWidth="1"/>
    <col min="4869" max="4869" width="14.140625" style="38" customWidth="1"/>
    <col min="4870" max="4870" width="11.42578125" style="38" customWidth="1"/>
    <col min="4871" max="5104" width="11.42578125" style="38"/>
    <col min="5105" max="5105" width="42.42578125" style="38" customWidth="1"/>
    <col min="5106" max="5110" width="11.42578125" style="38" customWidth="1"/>
    <col min="5111" max="5111" width="13.85546875" style="38" customWidth="1"/>
    <col min="5112" max="5116" width="11.42578125" style="38" customWidth="1"/>
    <col min="5117" max="5117" width="13.85546875" style="38" customWidth="1"/>
    <col min="5118" max="5118" width="12.5703125" style="38" customWidth="1"/>
    <col min="5119" max="5120" width="11.42578125" style="38" customWidth="1"/>
    <col min="5121" max="5121" width="12.7109375" style="38" customWidth="1"/>
    <col min="5122" max="5122" width="13" style="38" customWidth="1"/>
    <col min="5123" max="5123" width="5.7109375" style="38" customWidth="1"/>
    <col min="5124" max="5124" width="7.140625" style="38" customWidth="1"/>
    <col min="5125" max="5125" width="14.140625" style="38" customWidth="1"/>
    <col min="5126" max="5126" width="11.42578125" style="38" customWidth="1"/>
    <col min="5127" max="5360" width="11.42578125" style="38"/>
    <col min="5361" max="5361" width="42.42578125" style="38" customWidth="1"/>
    <col min="5362" max="5366" width="11.42578125" style="38" customWidth="1"/>
    <col min="5367" max="5367" width="13.85546875" style="38" customWidth="1"/>
    <col min="5368" max="5372" width="11.42578125" style="38" customWidth="1"/>
    <col min="5373" max="5373" width="13.85546875" style="38" customWidth="1"/>
    <col min="5374" max="5374" width="12.5703125" style="38" customWidth="1"/>
    <col min="5375" max="5376" width="11.42578125" style="38" customWidth="1"/>
    <col min="5377" max="5377" width="12.7109375" style="38" customWidth="1"/>
    <col min="5378" max="5378" width="13" style="38" customWidth="1"/>
    <col min="5379" max="5379" width="5.7109375" style="38" customWidth="1"/>
    <col min="5380" max="5380" width="7.140625" style="38" customWidth="1"/>
    <col min="5381" max="5381" width="14.140625" style="38" customWidth="1"/>
    <col min="5382" max="5382" width="11.42578125" style="38" customWidth="1"/>
    <col min="5383" max="5616" width="11.42578125" style="38"/>
    <col min="5617" max="5617" width="42.42578125" style="38" customWidth="1"/>
    <col min="5618" max="5622" width="11.42578125" style="38" customWidth="1"/>
    <col min="5623" max="5623" width="13.85546875" style="38" customWidth="1"/>
    <col min="5624" max="5628" width="11.42578125" style="38" customWidth="1"/>
    <col min="5629" max="5629" width="13.85546875" style="38" customWidth="1"/>
    <col min="5630" max="5630" width="12.5703125" style="38" customWidth="1"/>
    <col min="5631" max="5632" width="11.42578125" style="38" customWidth="1"/>
    <col min="5633" max="5633" width="12.7109375" style="38" customWidth="1"/>
    <col min="5634" max="5634" width="13" style="38" customWidth="1"/>
    <col min="5635" max="5635" width="5.7109375" style="38" customWidth="1"/>
    <col min="5636" max="5636" width="7.140625" style="38" customWidth="1"/>
    <col min="5637" max="5637" width="14.140625" style="38" customWidth="1"/>
    <col min="5638" max="5638" width="11.42578125" style="38" customWidth="1"/>
    <col min="5639" max="5872" width="11.42578125" style="38"/>
    <col min="5873" max="5873" width="42.42578125" style="38" customWidth="1"/>
    <col min="5874" max="5878" width="11.42578125" style="38" customWidth="1"/>
    <col min="5879" max="5879" width="13.85546875" style="38" customWidth="1"/>
    <col min="5880" max="5884" width="11.42578125" style="38" customWidth="1"/>
    <col min="5885" max="5885" width="13.85546875" style="38" customWidth="1"/>
    <col min="5886" max="5886" width="12.5703125" style="38" customWidth="1"/>
    <col min="5887" max="5888" width="11.42578125" style="38" customWidth="1"/>
    <col min="5889" max="5889" width="12.7109375" style="38" customWidth="1"/>
    <col min="5890" max="5890" width="13" style="38" customWidth="1"/>
    <col min="5891" max="5891" width="5.7109375" style="38" customWidth="1"/>
    <col min="5892" max="5892" width="7.140625" style="38" customWidth="1"/>
    <col min="5893" max="5893" width="14.140625" style="38" customWidth="1"/>
    <col min="5894" max="5894" width="11.42578125" style="38" customWidth="1"/>
    <col min="5895" max="6128" width="11.42578125" style="38"/>
    <col min="6129" max="6129" width="42.42578125" style="38" customWidth="1"/>
    <col min="6130" max="6134" width="11.42578125" style="38" customWidth="1"/>
    <col min="6135" max="6135" width="13.85546875" style="38" customWidth="1"/>
    <col min="6136" max="6140" width="11.42578125" style="38" customWidth="1"/>
    <col min="6141" max="6141" width="13.85546875" style="38" customWidth="1"/>
    <col min="6142" max="6142" width="12.5703125" style="38" customWidth="1"/>
    <col min="6143" max="6144" width="11.42578125" style="38" customWidth="1"/>
    <col min="6145" max="6145" width="12.7109375" style="38" customWidth="1"/>
    <col min="6146" max="6146" width="13" style="38" customWidth="1"/>
    <col min="6147" max="6147" width="5.7109375" style="38" customWidth="1"/>
    <col min="6148" max="6148" width="7.140625" style="38" customWidth="1"/>
    <col min="6149" max="6149" width="14.140625" style="38" customWidth="1"/>
    <col min="6150" max="6150" width="11.42578125" style="38" customWidth="1"/>
    <col min="6151" max="6384" width="11.42578125" style="38"/>
    <col min="6385" max="6385" width="42.42578125" style="38" customWidth="1"/>
    <col min="6386" max="6390" width="11.42578125" style="38" customWidth="1"/>
    <col min="6391" max="6391" width="13.85546875" style="38" customWidth="1"/>
    <col min="6392" max="6396" width="11.42578125" style="38" customWidth="1"/>
    <col min="6397" max="6397" width="13.85546875" style="38" customWidth="1"/>
    <col min="6398" max="6398" width="12.5703125" style="38" customWidth="1"/>
    <col min="6399" max="6400" width="11.42578125" style="38" customWidth="1"/>
    <col min="6401" max="6401" width="12.7109375" style="38" customWidth="1"/>
    <col min="6402" max="6402" width="13" style="38" customWidth="1"/>
    <col min="6403" max="6403" width="5.7109375" style="38" customWidth="1"/>
    <col min="6404" max="6404" width="7.140625" style="38" customWidth="1"/>
    <col min="6405" max="6405" width="14.140625" style="38" customWidth="1"/>
    <col min="6406" max="6406" width="11.42578125" style="38" customWidth="1"/>
    <col min="6407" max="6640" width="11.42578125" style="38"/>
    <col min="6641" max="6641" width="42.42578125" style="38" customWidth="1"/>
    <col min="6642" max="6646" width="11.42578125" style="38" customWidth="1"/>
    <col min="6647" max="6647" width="13.85546875" style="38" customWidth="1"/>
    <col min="6648" max="6652" width="11.42578125" style="38" customWidth="1"/>
    <col min="6653" max="6653" width="13.85546875" style="38" customWidth="1"/>
    <col min="6654" max="6654" width="12.5703125" style="38" customWidth="1"/>
    <col min="6655" max="6656" width="11.42578125" style="38" customWidth="1"/>
    <col min="6657" max="6657" width="12.7109375" style="38" customWidth="1"/>
    <col min="6658" max="6658" width="13" style="38" customWidth="1"/>
    <col min="6659" max="6659" width="5.7109375" style="38" customWidth="1"/>
    <col min="6660" max="6660" width="7.140625" style="38" customWidth="1"/>
    <col min="6661" max="6661" width="14.140625" style="38" customWidth="1"/>
    <col min="6662" max="6662" width="11.42578125" style="38" customWidth="1"/>
    <col min="6663" max="6896" width="11.42578125" style="38"/>
    <col min="6897" max="6897" width="42.42578125" style="38" customWidth="1"/>
    <col min="6898" max="6902" width="11.42578125" style="38" customWidth="1"/>
    <col min="6903" max="6903" width="13.85546875" style="38" customWidth="1"/>
    <col min="6904" max="6908" width="11.42578125" style="38" customWidth="1"/>
    <col min="6909" max="6909" width="13.85546875" style="38" customWidth="1"/>
    <col min="6910" max="6910" width="12.5703125" style="38" customWidth="1"/>
    <col min="6911" max="6912" width="11.42578125" style="38" customWidth="1"/>
    <col min="6913" max="6913" width="12.7109375" style="38" customWidth="1"/>
    <col min="6914" max="6914" width="13" style="38" customWidth="1"/>
    <col min="6915" max="6915" width="5.7109375" style="38" customWidth="1"/>
    <col min="6916" max="6916" width="7.140625" style="38" customWidth="1"/>
    <col min="6917" max="6917" width="14.140625" style="38" customWidth="1"/>
    <col min="6918" max="6918" width="11.42578125" style="38" customWidth="1"/>
    <col min="6919" max="7152" width="11.42578125" style="38"/>
    <col min="7153" max="7153" width="42.42578125" style="38" customWidth="1"/>
    <col min="7154" max="7158" width="11.42578125" style="38" customWidth="1"/>
    <col min="7159" max="7159" width="13.85546875" style="38" customWidth="1"/>
    <col min="7160" max="7164" width="11.42578125" style="38" customWidth="1"/>
    <col min="7165" max="7165" width="13.85546875" style="38" customWidth="1"/>
    <col min="7166" max="7166" width="12.5703125" style="38" customWidth="1"/>
    <col min="7167" max="7168" width="11.42578125" style="38" customWidth="1"/>
    <col min="7169" max="7169" width="12.7109375" style="38" customWidth="1"/>
    <col min="7170" max="7170" width="13" style="38" customWidth="1"/>
    <col min="7171" max="7171" width="5.7109375" style="38" customWidth="1"/>
    <col min="7172" max="7172" width="7.140625" style="38" customWidth="1"/>
    <col min="7173" max="7173" width="14.140625" style="38" customWidth="1"/>
    <col min="7174" max="7174" width="11.42578125" style="38" customWidth="1"/>
    <col min="7175" max="7408" width="11.42578125" style="38"/>
    <col min="7409" max="7409" width="42.42578125" style="38" customWidth="1"/>
    <col min="7410" max="7414" width="11.42578125" style="38" customWidth="1"/>
    <col min="7415" max="7415" width="13.85546875" style="38" customWidth="1"/>
    <col min="7416" max="7420" width="11.42578125" style="38" customWidth="1"/>
    <col min="7421" max="7421" width="13.85546875" style="38" customWidth="1"/>
    <col min="7422" max="7422" width="12.5703125" style="38" customWidth="1"/>
    <col min="7423" max="7424" width="11.42578125" style="38" customWidth="1"/>
    <col min="7425" max="7425" width="12.7109375" style="38" customWidth="1"/>
    <col min="7426" max="7426" width="13" style="38" customWidth="1"/>
    <col min="7427" max="7427" width="5.7109375" style="38" customWidth="1"/>
    <col min="7428" max="7428" width="7.140625" style="38" customWidth="1"/>
    <col min="7429" max="7429" width="14.140625" style="38" customWidth="1"/>
    <col min="7430" max="7430" width="11.42578125" style="38" customWidth="1"/>
    <col min="7431" max="7664" width="11.42578125" style="38"/>
    <col min="7665" max="7665" width="42.42578125" style="38" customWidth="1"/>
    <col min="7666" max="7670" width="11.42578125" style="38" customWidth="1"/>
    <col min="7671" max="7671" width="13.85546875" style="38" customWidth="1"/>
    <col min="7672" max="7676" width="11.42578125" style="38" customWidth="1"/>
    <col min="7677" max="7677" width="13.85546875" style="38" customWidth="1"/>
    <col min="7678" max="7678" width="12.5703125" style="38" customWidth="1"/>
    <col min="7679" max="7680" width="11.42578125" style="38" customWidth="1"/>
    <col min="7681" max="7681" width="12.7109375" style="38" customWidth="1"/>
    <col min="7682" max="7682" width="13" style="38" customWidth="1"/>
    <col min="7683" max="7683" width="5.7109375" style="38" customWidth="1"/>
    <col min="7684" max="7684" width="7.140625" style="38" customWidth="1"/>
    <col min="7685" max="7685" width="14.140625" style="38" customWidth="1"/>
    <col min="7686" max="7686" width="11.42578125" style="38" customWidth="1"/>
    <col min="7687" max="7920" width="11.42578125" style="38"/>
    <col min="7921" max="7921" width="42.42578125" style="38" customWidth="1"/>
    <col min="7922" max="7926" width="11.42578125" style="38" customWidth="1"/>
    <col min="7927" max="7927" width="13.85546875" style="38" customWidth="1"/>
    <col min="7928" max="7932" width="11.42578125" style="38" customWidth="1"/>
    <col min="7933" max="7933" width="13.85546875" style="38" customWidth="1"/>
    <col min="7934" max="7934" width="12.5703125" style="38" customWidth="1"/>
    <col min="7935" max="7936" width="11.42578125" style="38" customWidth="1"/>
    <col min="7937" max="7937" width="12.7109375" style="38" customWidth="1"/>
    <col min="7938" max="7938" width="13" style="38" customWidth="1"/>
    <col min="7939" max="7939" width="5.7109375" style="38" customWidth="1"/>
    <col min="7940" max="7940" width="7.140625" style="38" customWidth="1"/>
    <col min="7941" max="7941" width="14.140625" style="38" customWidth="1"/>
    <col min="7942" max="7942" width="11.42578125" style="38" customWidth="1"/>
    <col min="7943" max="8176" width="11.42578125" style="38"/>
    <col min="8177" max="8177" width="42.42578125" style="38" customWidth="1"/>
    <col min="8178" max="8182" width="11.42578125" style="38" customWidth="1"/>
    <col min="8183" max="8183" width="13.85546875" style="38" customWidth="1"/>
    <col min="8184" max="8188" width="11.42578125" style="38" customWidth="1"/>
    <col min="8189" max="8189" width="13.85546875" style="38" customWidth="1"/>
    <col min="8190" max="8190" width="12.5703125" style="38" customWidth="1"/>
    <col min="8191" max="8192" width="11.42578125" style="38" customWidth="1"/>
    <col min="8193" max="8193" width="12.7109375" style="38" customWidth="1"/>
    <col min="8194" max="8194" width="13" style="38" customWidth="1"/>
    <col min="8195" max="8195" width="5.7109375" style="38" customWidth="1"/>
    <col min="8196" max="8196" width="7.140625" style="38" customWidth="1"/>
    <col min="8197" max="8197" width="14.140625" style="38" customWidth="1"/>
    <col min="8198" max="8198" width="11.42578125" style="38" customWidth="1"/>
    <col min="8199" max="8432" width="11.42578125" style="38"/>
    <col min="8433" max="8433" width="42.42578125" style="38" customWidth="1"/>
    <col min="8434" max="8438" width="11.42578125" style="38" customWidth="1"/>
    <col min="8439" max="8439" width="13.85546875" style="38" customWidth="1"/>
    <col min="8440" max="8444" width="11.42578125" style="38" customWidth="1"/>
    <col min="8445" max="8445" width="13.85546875" style="38" customWidth="1"/>
    <col min="8446" max="8446" width="12.5703125" style="38" customWidth="1"/>
    <col min="8447" max="8448" width="11.42578125" style="38" customWidth="1"/>
    <col min="8449" max="8449" width="12.7109375" style="38" customWidth="1"/>
    <col min="8450" max="8450" width="13" style="38" customWidth="1"/>
    <col min="8451" max="8451" width="5.7109375" style="38" customWidth="1"/>
    <col min="8452" max="8452" width="7.140625" style="38" customWidth="1"/>
    <col min="8453" max="8453" width="14.140625" style="38" customWidth="1"/>
    <col min="8454" max="8454" width="11.42578125" style="38" customWidth="1"/>
    <col min="8455" max="8688" width="11.42578125" style="38"/>
    <col min="8689" max="8689" width="42.42578125" style="38" customWidth="1"/>
    <col min="8690" max="8694" width="11.42578125" style="38" customWidth="1"/>
    <col min="8695" max="8695" width="13.85546875" style="38" customWidth="1"/>
    <col min="8696" max="8700" width="11.42578125" style="38" customWidth="1"/>
    <col min="8701" max="8701" width="13.85546875" style="38" customWidth="1"/>
    <col min="8702" max="8702" width="12.5703125" style="38" customWidth="1"/>
    <col min="8703" max="8704" width="11.42578125" style="38" customWidth="1"/>
    <col min="8705" max="8705" width="12.7109375" style="38" customWidth="1"/>
    <col min="8706" max="8706" width="13" style="38" customWidth="1"/>
    <col min="8707" max="8707" width="5.7109375" style="38" customWidth="1"/>
    <col min="8708" max="8708" width="7.140625" style="38" customWidth="1"/>
    <col min="8709" max="8709" width="14.140625" style="38" customWidth="1"/>
    <col min="8710" max="8710" width="11.42578125" style="38" customWidth="1"/>
    <col min="8711" max="8944" width="11.42578125" style="38"/>
    <col min="8945" max="8945" width="42.42578125" style="38" customWidth="1"/>
    <col min="8946" max="8950" width="11.42578125" style="38" customWidth="1"/>
    <col min="8951" max="8951" width="13.85546875" style="38" customWidth="1"/>
    <col min="8952" max="8956" width="11.42578125" style="38" customWidth="1"/>
    <col min="8957" max="8957" width="13.85546875" style="38" customWidth="1"/>
    <col min="8958" max="8958" width="12.5703125" style="38" customWidth="1"/>
    <col min="8959" max="8960" width="11.42578125" style="38" customWidth="1"/>
    <col min="8961" max="8961" width="12.7109375" style="38" customWidth="1"/>
    <col min="8962" max="8962" width="13" style="38" customWidth="1"/>
    <col min="8963" max="8963" width="5.7109375" style="38" customWidth="1"/>
    <col min="8964" max="8964" width="7.140625" style="38" customWidth="1"/>
    <col min="8965" max="8965" width="14.140625" style="38" customWidth="1"/>
    <col min="8966" max="8966" width="11.42578125" style="38" customWidth="1"/>
    <col min="8967" max="9200" width="11.42578125" style="38"/>
    <col min="9201" max="9201" width="42.42578125" style="38" customWidth="1"/>
    <col min="9202" max="9206" width="11.42578125" style="38" customWidth="1"/>
    <col min="9207" max="9207" width="13.85546875" style="38" customWidth="1"/>
    <col min="9208" max="9212" width="11.42578125" style="38" customWidth="1"/>
    <col min="9213" max="9213" width="13.85546875" style="38" customWidth="1"/>
    <col min="9214" max="9214" width="12.5703125" style="38" customWidth="1"/>
    <col min="9215" max="9216" width="11.42578125" style="38" customWidth="1"/>
    <col min="9217" max="9217" width="12.7109375" style="38" customWidth="1"/>
    <col min="9218" max="9218" width="13" style="38" customWidth="1"/>
    <col min="9219" max="9219" width="5.7109375" style="38" customWidth="1"/>
    <col min="9220" max="9220" width="7.140625" style="38" customWidth="1"/>
    <col min="9221" max="9221" width="14.140625" style="38" customWidth="1"/>
    <col min="9222" max="9222" width="11.42578125" style="38" customWidth="1"/>
    <col min="9223" max="9456" width="11.42578125" style="38"/>
    <col min="9457" max="9457" width="42.42578125" style="38" customWidth="1"/>
    <col min="9458" max="9462" width="11.42578125" style="38" customWidth="1"/>
    <col min="9463" max="9463" width="13.85546875" style="38" customWidth="1"/>
    <col min="9464" max="9468" width="11.42578125" style="38" customWidth="1"/>
    <col min="9469" max="9469" width="13.85546875" style="38" customWidth="1"/>
    <col min="9470" max="9470" width="12.5703125" style="38" customWidth="1"/>
    <col min="9471" max="9472" width="11.42578125" style="38" customWidth="1"/>
    <col min="9473" max="9473" width="12.7109375" style="38" customWidth="1"/>
    <col min="9474" max="9474" width="13" style="38" customWidth="1"/>
    <col min="9475" max="9475" width="5.7109375" style="38" customWidth="1"/>
    <col min="9476" max="9476" width="7.140625" style="38" customWidth="1"/>
    <col min="9477" max="9477" width="14.140625" style="38" customWidth="1"/>
    <col min="9478" max="9478" width="11.42578125" style="38" customWidth="1"/>
    <col min="9479" max="9712" width="11.42578125" style="38"/>
    <col min="9713" max="9713" width="42.42578125" style="38" customWidth="1"/>
    <col min="9714" max="9718" width="11.42578125" style="38" customWidth="1"/>
    <col min="9719" max="9719" width="13.85546875" style="38" customWidth="1"/>
    <col min="9720" max="9724" width="11.42578125" style="38" customWidth="1"/>
    <col min="9725" max="9725" width="13.85546875" style="38" customWidth="1"/>
    <col min="9726" max="9726" width="12.5703125" style="38" customWidth="1"/>
    <col min="9727" max="9728" width="11.42578125" style="38" customWidth="1"/>
    <col min="9729" max="9729" width="12.7109375" style="38" customWidth="1"/>
    <col min="9730" max="9730" width="13" style="38" customWidth="1"/>
    <col min="9731" max="9731" width="5.7109375" style="38" customWidth="1"/>
    <col min="9732" max="9732" width="7.140625" style="38" customWidth="1"/>
    <col min="9733" max="9733" width="14.140625" style="38" customWidth="1"/>
    <col min="9734" max="9734" width="11.42578125" style="38" customWidth="1"/>
    <col min="9735" max="9968" width="11.42578125" style="38"/>
    <col min="9969" max="9969" width="42.42578125" style="38" customWidth="1"/>
    <col min="9970" max="9974" width="11.42578125" style="38" customWidth="1"/>
    <col min="9975" max="9975" width="13.85546875" style="38" customWidth="1"/>
    <col min="9976" max="9980" width="11.42578125" style="38" customWidth="1"/>
    <col min="9981" max="9981" width="13.85546875" style="38" customWidth="1"/>
    <col min="9982" max="9982" width="12.5703125" style="38" customWidth="1"/>
    <col min="9983" max="9984" width="11.42578125" style="38" customWidth="1"/>
    <col min="9985" max="9985" width="12.7109375" style="38" customWidth="1"/>
    <col min="9986" max="9986" width="13" style="38" customWidth="1"/>
    <col min="9987" max="9987" width="5.7109375" style="38" customWidth="1"/>
    <col min="9988" max="9988" width="7.140625" style="38" customWidth="1"/>
    <col min="9989" max="9989" width="14.140625" style="38" customWidth="1"/>
    <col min="9990" max="9990" width="11.42578125" style="38" customWidth="1"/>
    <col min="9991" max="10224" width="11.42578125" style="38"/>
    <col min="10225" max="10225" width="42.42578125" style="38" customWidth="1"/>
    <col min="10226" max="10230" width="11.42578125" style="38" customWidth="1"/>
    <col min="10231" max="10231" width="13.85546875" style="38" customWidth="1"/>
    <col min="10232" max="10236" width="11.42578125" style="38" customWidth="1"/>
    <col min="10237" max="10237" width="13.85546875" style="38" customWidth="1"/>
    <col min="10238" max="10238" width="12.5703125" style="38" customWidth="1"/>
    <col min="10239" max="10240" width="11.42578125" style="38" customWidth="1"/>
    <col min="10241" max="10241" width="12.7109375" style="38" customWidth="1"/>
    <col min="10242" max="10242" width="13" style="38" customWidth="1"/>
    <col min="10243" max="10243" width="5.7109375" style="38" customWidth="1"/>
    <col min="10244" max="10244" width="7.140625" style="38" customWidth="1"/>
    <col min="10245" max="10245" width="14.140625" style="38" customWidth="1"/>
    <col min="10246" max="10246" width="11.42578125" style="38" customWidth="1"/>
    <col min="10247" max="10480" width="11.42578125" style="38"/>
    <col min="10481" max="10481" width="42.42578125" style="38" customWidth="1"/>
    <col min="10482" max="10486" width="11.42578125" style="38" customWidth="1"/>
    <col min="10487" max="10487" width="13.85546875" style="38" customWidth="1"/>
    <col min="10488" max="10492" width="11.42578125" style="38" customWidth="1"/>
    <col min="10493" max="10493" width="13.85546875" style="38" customWidth="1"/>
    <col min="10494" max="10494" width="12.5703125" style="38" customWidth="1"/>
    <col min="10495" max="10496" width="11.42578125" style="38" customWidth="1"/>
    <col min="10497" max="10497" width="12.7109375" style="38" customWidth="1"/>
    <col min="10498" max="10498" width="13" style="38" customWidth="1"/>
    <col min="10499" max="10499" width="5.7109375" style="38" customWidth="1"/>
    <col min="10500" max="10500" width="7.140625" style="38" customWidth="1"/>
    <col min="10501" max="10501" width="14.140625" style="38" customWidth="1"/>
    <col min="10502" max="10502" width="11.42578125" style="38" customWidth="1"/>
    <col min="10503" max="10736" width="11.42578125" style="38"/>
    <col min="10737" max="10737" width="42.42578125" style="38" customWidth="1"/>
    <col min="10738" max="10742" width="11.42578125" style="38" customWidth="1"/>
    <col min="10743" max="10743" width="13.85546875" style="38" customWidth="1"/>
    <col min="10744" max="10748" width="11.42578125" style="38" customWidth="1"/>
    <col min="10749" max="10749" width="13.85546875" style="38" customWidth="1"/>
    <col min="10750" max="10750" width="12.5703125" style="38" customWidth="1"/>
    <col min="10751" max="10752" width="11.42578125" style="38" customWidth="1"/>
    <col min="10753" max="10753" width="12.7109375" style="38" customWidth="1"/>
    <col min="10754" max="10754" width="13" style="38" customWidth="1"/>
    <col min="10755" max="10755" width="5.7109375" style="38" customWidth="1"/>
    <col min="10756" max="10756" width="7.140625" style="38" customWidth="1"/>
    <col min="10757" max="10757" width="14.140625" style="38" customWidth="1"/>
    <col min="10758" max="10758" width="11.42578125" style="38" customWidth="1"/>
    <col min="10759" max="10992" width="11.42578125" style="38"/>
    <col min="10993" max="10993" width="42.42578125" style="38" customWidth="1"/>
    <col min="10994" max="10998" width="11.42578125" style="38" customWidth="1"/>
    <col min="10999" max="10999" width="13.85546875" style="38" customWidth="1"/>
    <col min="11000" max="11004" width="11.42578125" style="38" customWidth="1"/>
    <col min="11005" max="11005" width="13.85546875" style="38" customWidth="1"/>
    <col min="11006" max="11006" width="12.5703125" style="38" customWidth="1"/>
    <col min="11007" max="11008" width="11.42578125" style="38" customWidth="1"/>
    <col min="11009" max="11009" width="12.7109375" style="38" customWidth="1"/>
    <col min="11010" max="11010" width="13" style="38" customWidth="1"/>
    <col min="11011" max="11011" width="5.7109375" style="38" customWidth="1"/>
    <col min="11012" max="11012" width="7.140625" style="38" customWidth="1"/>
    <col min="11013" max="11013" width="14.140625" style="38" customWidth="1"/>
    <col min="11014" max="11014" width="11.42578125" style="38" customWidth="1"/>
    <col min="11015" max="11248" width="11.42578125" style="38"/>
    <col min="11249" max="11249" width="42.42578125" style="38" customWidth="1"/>
    <col min="11250" max="11254" width="11.42578125" style="38" customWidth="1"/>
    <col min="11255" max="11255" width="13.85546875" style="38" customWidth="1"/>
    <col min="11256" max="11260" width="11.42578125" style="38" customWidth="1"/>
    <col min="11261" max="11261" width="13.85546875" style="38" customWidth="1"/>
    <col min="11262" max="11262" width="12.5703125" style="38" customWidth="1"/>
    <col min="11263" max="11264" width="11.42578125" style="38" customWidth="1"/>
    <col min="11265" max="11265" width="12.7109375" style="38" customWidth="1"/>
    <col min="11266" max="11266" width="13" style="38" customWidth="1"/>
    <col min="11267" max="11267" width="5.7109375" style="38" customWidth="1"/>
    <col min="11268" max="11268" width="7.140625" style="38" customWidth="1"/>
    <col min="11269" max="11269" width="14.140625" style="38" customWidth="1"/>
    <col min="11270" max="11270" width="11.42578125" style="38" customWidth="1"/>
    <col min="11271" max="11504" width="11.42578125" style="38"/>
    <col min="11505" max="11505" width="42.42578125" style="38" customWidth="1"/>
    <col min="11506" max="11510" width="11.42578125" style="38" customWidth="1"/>
    <col min="11511" max="11511" width="13.85546875" style="38" customWidth="1"/>
    <col min="11512" max="11516" width="11.42578125" style="38" customWidth="1"/>
    <col min="11517" max="11517" width="13.85546875" style="38" customWidth="1"/>
    <col min="11518" max="11518" width="12.5703125" style="38" customWidth="1"/>
    <col min="11519" max="11520" width="11.42578125" style="38" customWidth="1"/>
    <col min="11521" max="11521" width="12.7109375" style="38" customWidth="1"/>
    <col min="11522" max="11522" width="13" style="38" customWidth="1"/>
    <col min="11523" max="11523" width="5.7109375" style="38" customWidth="1"/>
    <col min="11524" max="11524" width="7.140625" style="38" customWidth="1"/>
    <col min="11525" max="11525" width="14.140625" style="38" customWidth="1"/>
    <col min="11526" max="11526" width="11.42578125" style="38" customWidth="1"/>
    <col min="11527" max="11760" width="11.42578125" style="38"/>
    <col min="11761" max="11761" width="42.42578125" style="38" customWidth="1"/>
    <col min="11762" max="11766" width="11.42578125" style="38" customWidth="1"/>
    <col min="11767" max="11767" width="13.85546875" style="38" customWidth="1"/>
    <col min="11768" max="11772" width="11.42578125" style="38" customWidth="1"/>
    <col min="11773" max="11773" width="13.85546875" style="38" customWidth="1"/>
    <col min="11774" max="11774" width="12.5703125" style="38" customWidth="1"/>
    <col min="11775" max="11776" width="11.42578125" style="38" customWidth="1"/>
    <col min="11777" max="11777" width="12.7109375" style="38" customWidth="1"/>
    <col min="11778" max="11778" width="13" style="38" customWidth="1"/>
    <col min="11779" max="11779" width="5.7109375" style="38" customWidth="1"/>
    <col min="11780" max="11780" width="7.140625" style="38" customWidth="1"/>
    <col min="11781" max="11781" width="14.140625" style="38" customWidth="1"/>
    <col min="11782" max="11782" width="11.42578125" style="38" customWidth="1"/>
    <col min="11783" max="12016" width="11.42578125" style="38"/>
    <col min="12017" max="12017" width="42.42578125" style="38" customWidth="1"/>
    <col min="12018" max="12022" width="11.42578125" style="38" customWidth="1"/>
    <col min="12023" max="12023" width="13.85546875" style="38" customWidth="1"/>
    <col min="12024" max="12028" width="11.42578125" style="38" customWidth="1"/>
    <col min="12029" max="12029" width="13.85546875" style="38" customWidth="1"/>
    <col min="12030" max="12030" width="12.5703125" style="38" customWidth="1"/>
    <col min="12031" max="12032" width="11.42578125" style="38" customWidth="1"/>
    <col min="12033" max="12033" width="12.7109375" style="38" customWidth="1"/>
    <col min="12034" max="12034" width="13" style="38" customWidth="1"/>
    <col min="12035" max="12035" width="5.7109375" style="38" customWidth="1"/>
    <col min="12036" max="12036" width="7.140625" style="38" customWidth="1"/>
    <col min="12037" max="12037" width="14.140625" style="38" customWidth="1"/>
    <col min="12038" max="12038" width="11.42578125" style="38" customWidth="1"/>
    <col min="12039" max="12272" width="11.42578125" style="38"/>
    <col min="12273" max="12273" width="42.42578125" style="38" customWidth="1"/>
    <col min="12274" max="12278" width="11.42578125" style="38" customWidth="1"/>
    <col min="12279" max="12279" width="13.85546875" style="38" customWidth="1"/>
    <col min="12280" max="12284" width="11.42578125" style="38" customWidth="1"/>
    <col min="12285" max="12285" width="13.85546875" style="38" customWidth="1"/>
    <col min="12286" max="12286" width="12.5703125" style="38" customWidth="1"/>
    <col min="12287" max="12288" width="11.42578125" style="38" customWidth="1"/>
    <col min="12289" max="12289" width="12.7109375" style="38" customWidth="1"/>
    <col min="12290" max="12290" width="13" style="38" customWidth="1"/>
    <col min="12291" max="12291" width="5.7109375" style="38" customWidth="1"/>
    <col min="12292" max="12292" width="7.140625" style="38" customWidth="1"/>
    <col min="12293" max="12293" width="14.140625" style="38" customWidth="1"/>
    <col min="12294" max="12294" width="11.42578125" style="38" customWidth="1"/>
    <col min="12295" max="12528" width="11.42578125" style="38"/>
    <col min="12529" max="12529" width="42.42578125" style="38" customWidth="1"/>
    <col min="12530" max="12534" width="11.42578125" style="38" customWidth="1"/>
    <col min="12535" max="12535" width="13.85546875" style="38" customWidth="1"/>
    <col min="12536" max="12540" width="11.42578125" style="38" customWidth="1"/>
    <col min="12541" max="12541" width="13.85546875" style="38" customWidth="1"/>
    <col min="12542" max="12542" width="12.5703125" style="38" customWidth="1"/>
    <col min="12543" max="12544" width="11.42578125" style="38" customWidth="1"/>
    <col min="12545" max="12545" width="12.7109375" style="38" customWidth="1"/>
    <col min="12546" max="12546" width="13" style="38" customWidth="1"/>
    <col min="12547" max="12547" width="5.7109375" style="38" customWidth="1"/>
    <col min="12548" max="12548" width="7.140625" style="38" customWidth="1"/>
    <col min="12549" max="12549" width="14.140625" style="38" customWidth="1"/>
    <col min="12550" max="12550" width="11.42578125" style="38" customWidth="1"/>
    <col min="12551" max="12784" width="11.42578125" style="38"/>
    <col min="12785" max="12785" width="42.42578125" style="38" customWidth="1"/>
    <col min="12786" max="12790" width="11.42578125" style="38" customWidth="1"/>
    <col min="12791" max="12791" width="13.85546875" style="38" customWidth="1"/>
    <col min="12792" max="12796" width="11.42578125" style="38" customWidth="1"/>
    <col min="12797" max="12797" width="13.85546875" style="38" customWidth="1"/>
    <col min="12798" max="12798" width="12.5703125" style="38" customWidth="1"/>
    <col min="12799" max="12800" width="11.42578125" style="38" customWidth="1"/>
    <col min="12801" max="12801" width="12.7109375" style="38" customWidth="1"/>
    <col min="12802" max="12802" width="13" style="38" customWidth="1"/>
    <col min="12803" max="12803" width="5.7109375" style="38" customWidth="1"/>
    <col min="12804" max="12804" width="7.140625" style="38" customWidth="1"/>
    <col min="12805" max="12805" width="14.140625" style="38" customWidth="1"/>
    <col min="12806" max="12806" width="11.42578125" style="38" customWidth="1"/>
    <col min="12807" max="13040" width="11.42578125" style="38"/>
    <col min="13041" max="13041" width="42.42578125" style="38" customWidth="1"/>
    <col min="13042" max="13046" width="11.42578125" style="38" customWidth="1"/>
    <col min="13047" max="13047" width="13.85546875" style="38" customWidth="1"/>
    <col min="13048" max="13052" width="11.42578125" style="38" customWidth="1"/>
    <col min="13053" max="13053" width="13.85546875" style="38" customWidth="1"/>
    <col min="13054" max="13054" width="12.5703125" style="38" customWidth="1"/>
    <col min="13055" max="13056" width="11.42578125" style="38" customWidth="1"/>
    <col min="13057" max="13057" width="12.7109375" style="38" customWidth="1"/>
    <col min="13058" max="13058" width="13" style="38" customWidth="1"/>
    <col min="13059" max="13059" width="5.7109375" style="38" customWidth="1"/>
    <col min="13060" max="13060" width="7.140625" style="38" customWidth="1"/>
    <col min="13061" max="13061" width="14.140625" style="38" customWidth="1"/>
    <col min="13062" max="13062" width="11.42578125" style="38" customWidth="1"/>
    <col min="13063" max="13296" width="11.42578125" style="38"/>
    <col min="13297" max="13297" width="42.42578125" style="38" customWidth="1"/>
    <col min="13298" max="13302" width="11.42578125" style="38" customWidth="1"/>
    <col min="13303" max="13303" width="13.85546875" style="38" customWidth="1"/>
    <col min="13304" max="13308" width="11.42578125" style="38" customWidth="1"/>
    <col min="13309" max="13309" width="13.85546875" style="38" customWidth="1"/>
    <col min="13310" max="13310" width="12.5703125" style="38" customWidth="1"/>
    <col min="13311" max="13312" width="11.42578125" style="38" customWidth="1"/>
    <col min="13313" max="13313" width="12.7109375" style="38" customWidth="1"/>
    <col min="13314" max="13314" width="13" style="38" customWidth="1"/>
    <col min="13315" max="13315" width="5.7109375" style="38" customWidth="1"/>
    <col min="13316" max="13316" width="7.140625" style="38" customWidth="1"/>
    <col min="13317" max="13317" width="14.140625" style="38" customWidth="1"/>
    <col min="13318" max="13318" width="11.42578125" style="38" customWidth="1"/>
    <col min="13319" max="13552" width="11.42578125" style="38"/>
    <col min="13553" max="13553" width="42.42578125" style="38" customWidth="1"/>
    <col min="13554" max="13558" width="11.42578125" style="38" customWidth="1"/>
    <col min="13559" max="13559" width="13.85546875" style="38" customWidth="1"/>
    <col min="13560" max="13564" width="11.42578125" style="38" customWidth="1"/>
    <col min="13565" max="13565" width="13.85546875" style="38" customWidth="1"/>
    <col min="13566" max="13566" width="12.5703125" style="38" customWidth="1"/>
    <col min="13567" max="13568" width="11.42578125" style="38" customWidth="1"/>
    <col min="13569" max="13569" width="12.7109375" style="38" customWidth="1"/>
    <col min="13570" max="13570" width="13" style="38" customWidth="1"/>
    <col min="13571" max="13571" width="5.7109375" style="38" customWidth="1"/>
    <col min="13572" max="13572" width="7.140625" style="38" customWidth="1"/>
    <col min="13573" max="13573" width="14.140625" style="38" customWidth="1"/>
    <col min="13574" max="13574" width="11.42578125" style="38" customWidth="1"/>
    <col min="13575" max="13808" width="11.42578125" style="38"/>
    <col min="13809" max="13809" width="42.42578125" style="38" customWidth="1"/>
    <col min="13810" max="13814" width="11.42578125" style="38" customWidth="1"/>
    <col min="13815" max="13815" width="13.85546875" style="38" customWidth="1"/>
    <col min="13816" max="13820" width="11.42578125" style="38" customWidth="1"/>
    <col min="13821" max="13821" width="13.85546875" style="38" customWidth="1"/>
    <col min="13822" max="13822" width="12.5703125" style="38" customWidth="1"/>
    <col min="13823" max="13824" width="11.42578125" style="38" customWidth="1"/>
    <col min="13825" max="13825" width="12.7109375" style="38" customWidth="1"/>
    <col min="13826" max="13826" width="13" style="38" customWidth="1"/>
    <col min="13827" max="13827" width="5.7109375" style="38" customWidth="1"/>
    <col min="13828" max="13828" width="7.140625" style="38" customWidth="1"/>
    <col min="13829" max="13829" width="14.140625" style="38" customWidth="1"/>
    <col min="13830" max="13830" width="11.42578125" style="38" customWidth="1"/>
    <col min="13831" max="14064" width="11.42578125" style="38"/>
    <col min="14065" max="14065" width="42.42578125" style="38" customWidth="1"/>
    <col min="14066" max="14070" width="11.42578125" style="38" customWidth="1"/>
    <col min="14071" max="14071" width="13.85546875" style="38" customWidth="1"/>
    <col min="14072" max="14076" width="11.42578125" style="38" customWidth="1"/>
    <col min="14077" max="14077" width="13.85546875" style="38" customWidth="1"/>
    <col min="14078" max="14078" width="12.5703125" style="38" customWidth="1"/>
    <col min="14079" max="14080" width="11.42578125" style="38" customWidth="1"/>
    <col min="14081" max="14081" width="12.7109375" style="38" customWidth="1"/>
    <col min="14082" max="14082" width="13" style="38" customWidth="1"/>
    <col min="14083" max="14083" width="5.7109375" style="38" customWidth="1"/>
    <col min="14084" max="14084" width="7.140625" style="38" customWidth="1"/>
    <col min="14085" max="14085" width="14.140625" style="38" customWidth="1"/>
    <col min="14086" max="14086" width="11.42578125" style="38" customWidth="1"/>
    <col min="14087" max="14320" width="11.42578125" style="38"/>
    <col min="14321" max="14321" width="42.42578125" style="38" customWidth="1"/>
    <col min="14322" max="14326" width="11.42578125" style="38" customWidth="1"/>
    <col min="14327" max="14327" width="13.85546875" style="38" customWidth="1"/>
    <col min="14328" max="14332" width="11.42578125" style="38" customWidth="1"/>
    <col min="14333" max="14333" width="13.85546875" style="38" customWidth="1"/>
    <col min="14334" max="14334" width="12.5703125" style="38" customWidth="1"/>
    <col min="14335" max="14336" width="11.42578125" style="38" customWidth="1"/>
    <col min="14337" max="14337" width="12.7109375" style="38" customWidth="1"/>
    <col min="14338" max="14338" width="13" style="38" customWidth="1"/>
    <col min="14339" max="14339" width="5.7109375" style="38" customWidth="1"/>
    <col min="14340" max="14340" width="7.140625" style="38" customWidth="1"/>
    <col min="14341" max="14341" width="14.140625" style="38" customWidth="1"/>
    <col min="14342" max="14342" width="11.42578125" style="38" customWidth="1"/>
    <col min="14343" max="14576" width="11.42578125" style="38"/>
    <col min="14577" max="14577" width="42.42578125" style="38" customWidth="1"/>
    <col min="14578" max="14582" width="11.42578125" style="38" customWidth="1"/>
    <col min="14583" max="14583" width="13.85546875" style="38" customWidth="1"/>
    <col min="14584" max="14588" width="11.42578125" style="38" customWidth="1"/>
    <col min="14589" max="14589" width="13.85546875" style="38" customWidth="1"/>
    <col min="14590" max="14590" width="12.5703125" style="38" customWidth="1"/>
    <col min="14591" max="14592" width="11.42578125" style="38" customWidth="1"/>
    <col min="14593" max="14593" width="12.7109375" style="38" customWidth="1"/>
    <col min="14594" max="14594" width="13" style="38" customWidth="1"/>
    <col min="14595" max="14595" width="5.7109375" style="38" customWidth="1"/>
    <col min="14596" max="14596" width="7.140625" style="38" customWidth="1"/>
    <col min="14597" max="14597" width="14.140625" style="38" customWidth="1"/>
    <col min="14598" max="14598" width="11.42578125" style="38" customWidth="1"/>
    <col min="14599" max="14832" width="11.42578125" style="38"/>
    <col min="14833" max="14833" width="42.42578125" style="38" customWidth="1"/>
    <col min="14834" max="14838" width="11.42578125" style="38" customWidth="1"/>
    <col min="14839" max="14839" width="13.85546875" style="38" customWidth="1"/>
    <col min="14840" max="14844" width="11.42578125" style="38" customWidth="1"/>
    <col min="14845" max="14845" width="13.85546875" style="38" customWidth="1"/>
    <col min="14846" max="14846" width="12.5703125" style="38" customWidth="1"/>
    <col min="14847" max="14848" width="11.42578125" style="38" customWidth="1"/>
    <col min="14849" max="14849" width="12.7109375" style="38" customWidth="1"/>
    <col min="14850" max="14850" width="13" style="38" customWidth="1"/>
    <col min="14851" max="14851" width="5.7109375" style="38" customWidth="1"/>
    <col min="14852" max="14852" width="7.140625" style="38" customWidth="1"/>
    <col min="14853" max="14853" width="14.140625" style="38" customWidth="1"/>
    <col min="14854" max="14854" width="11.42578125" style="38" customWidth="1"/>
    <col min="14855" max="15088" width="11.42578125" style="38"/>
    <col min="15089" max="15089" width="42.42578125" style="38" customWidth="1"/>
    <col min="15090" max="15094" width="11.42578125" style="38" customWidth="1"/>
    <col min="15095" max="15095" width="13.85546875" style="38" customWidth="1"/>
    <col min="15096" max="15100" width="11.42578125" style="38" customWidth="1"/>
    <col min="15101" max="15101" width="13.85546875" style="38" customWidth="1"/>
    <col min="15102" max="15102" width="12.5703125" style="38" customWidth="1"/>
    <col min="15103" max="15104" width="11.42578125" style="38" customWidth="1"/>
    <col min="15105" max="15105" width="12.7109375" style="38" customWidth="1"/>
    <col min="15106" max="15106" width="13" style="38" customWidth="1"/>
    <col min="15107" max="15107" width="5.7109375" style="38" customWidth="1"/>
    <col min="15108" max="15108" width="7.140625" style="38" customWidth="1"/>
    <col min="15109" max="15109" width="14.140625" style="38" customWidth="1"/>
    <col min="15110" max="15110" width="11.42578125" style="38" customWidth="1"/>
    <col min="15111" max="15344" width="11.42578125" style="38"/>
    <col min="15345" max="15345" width="42.42578125" style="38" customWidth="1"/>
    <col min="15346" max="15350" width="11.42578125" style="38" customWidth="1"/>
    <col min="15351" max="15351" width="13.85546875" style="38" customWidth="1"/>
    <col min="15352" max="15356" width="11.42578125" style="38" customWidth="1"/>
    <col min="15357" max="15357" width="13.85546875" style="38" customWidth="1"/>
    <col min="15358" max="15358" width="12.5703125" style="38" customWidth="1"/>
    <col min="15359" max="15360" width="11.42578125" style="38" customWidth="1"/>
    <col min="15361" max="15361" width="12.7109375" style="38" customWidth="1"/>
    <col min="15362" max="15362" width="13" style="38" customWidth="1"/>
    <col min="15363" max="15363" width="5.7109375" style="38" customWidth="1"/>
    <col min="15364" max="15364" width="7.140625" style="38" customWidth="1"/>
    <col min="15365" max="15365" width="14.140625" style="38" customWidth="1"/>
    <col min="15366" max="15366" width="11.42578125" style="38" customWidth="1"/>
    <col min="15367" max="15600" width="11.42578125" style="38"/>
    <col min="15601" max="15601" width="42.42578125" style="38" customWidth="1"/>
    <col min="15602" max="15606" width="11.42578125" style="38" customWidth="1"/>
    <col min="15607" max="15607" width="13.85546875" style="38" customWidth="1"/>
    <col min="15608" max="15612" width="11.42578125" style="38" customWidth="1"/>
    <col min="15613" max="15613" width="13.85546875" style="38" customWidth="1"/>
    <col min="15614" max="15614" width="12.5703125" style="38" customWidth="1"/>
    <col min="15615" max="15616" width="11.42578125" style="38" customWidth="1"/>
    <col min="15617" max="15617" width="12.7109375" style="38" customWidth="1"/>
    <col min="15618" max="15618" width="13" style="38" customWidth="1"/>
    <col min="15619" max="15619" width="5.7109375" style="38" customWidth="1"/>
    <col min="15620" max="15620" width="7.140625" style="38" customWidth="1"/>
    <col min="15621" max="15621" width="14.140625" style="38" customWidth="1"/>
    <col min="15622" max="15622" width="11.42578125" style="38" customWidth="1"/>
    <col min="15623" max="15856" width="11.42578125" style="38"/>
    <col min="15857" max="15857" width="42.42578125" style="38" customWidth="1"/>
    <col min="15858" max="15862" width="11.42578125" style="38" customWidth="1"/>
    <col min="15863" max="15863" width="13.85546875" style="38" customWidth="1"/>
    <col min="15864" max="15868" width="11.42578125" style="38" customWidth="1"/>
    <col min="15869" max="15869" width="13.85546875" style="38" customWidth="1"/>
    <col min="15870" max="15870" width="12.5703125" style="38" customWidth="1"/>
    <col min="15871" max="15872" width="11.42578125" style="38" customWidth="1"/>
    <col min="15873" max="15873" width="12.7109375" style="38" customWidth="1"/>
    <col min="15874" max="15874" width="13" style="38" customWidth="1"/>
    <col min="15875" max="15875" width="5.7109375" style="38" customWidth="1"/>
    <col min="15876" max="15876" width="7.140625" style="38" customWidth="1"/>
    <col min="15877" max="15877" width="14.140625" style="38" customWidth="1"/>
    <col min="15878" max="15878" width="11.42578125" style="38" customWidth="1"/>
    <col min="15879" max="16112" width="11.42578125" style="38"/>
    <col min="16113" max="16113" width="42.42578125" style="38" customWidth="1"/>
    <col min="16114" max="16118" width="11.42578125" style="38" customWidth="1"/>
    <col min="16119" max="16119" width="13.85546875" style="38" customWidth="1"/>
    <col min="16120" max="16124" width="11.42578125" style="38" customWidth="1"/>
    <col min="16125" max="16125" width="13.85546875" style="38" customWidth="1"/>
    <col min="16126" max="16126" width="12.5703125" style="38" customWidth="1"/>
    <col min="16127" max="16128" width="11.42578125" style="38" customWidth="1"/>
    <col min="16129" max="16129" width="12.7109375" style="38" customWidth="1"/>
    <col min="16130" max="16130" width="13" style="38" customWidth="1"/>
    <col min="16131" max="16131" width="5.7109375" style="38" customWidth="1"/>
    <col min="16132" max="16132" width="7.140625" style="38" customWidth="1"/>
    <col min="16133" max="16133" width="14.140625" style="38" customWidth="1"/>
    <col min="16134" max="16134" width="11.42578125" style="38" customWidth="1"/>
    <col min="16135" max="16384" width="11.42578125" style="38"/>
  </cols>
  <sheetData>
    <row r="1" spans="1:6" x14ac:dyDescent="0.2">
      <c r="A1" s="76"/>
      <c r="B1" s="77"/>
      <c r="C1" s="105"/>
      <c r="D1" s="107"/>
      <c r="E1" s="108"/>
      <c r="F1" s="77"/>
    </row>
    <row r="2" spans="1:6" x14ac:dyDescent="0.2">
      <c r="A2" s="78" t="s">
        <v>87</v>
      </c>
      <c r="B2" s="632" t="s">
        <v>53</v>
      </c>
      <c r="C2" s="109" t="s">
        <v>121</v>
      </c>
      <c r="D2" s="111"/>
      <c r="E2" s="109" t="s">
        <v>9</v>
      </c>
      <c r="F2" s="111"/>
    </row>
    <row r="3" spans="1:6" x14ac:dyDescent="0.2">
      <c r="A3" s="78"/>
      <c r="B3" s="632" t="s">
        <v>11</v>
      </c>
      <c r="C3" s="109" t="s">
        <v>120</v>
      </c>
      <c r="D3" s="111"/>
      <c r="E3" s="631"/>
      <c r="F3" s="632"/>
    </row>
    <row r="4" spans="1:6" x14ac:dyDescent="0.2">
      <c r="A4" s="112"/>
      <c r="B4" s="78"/>
      <c r="C4" s="109" t="s">
        <v>1188</v>
      </c>
      <c r="D4" s="114"/>
      <c r="E4" s="116"/>
      <c r="F4" s="117"/>
    </row>
    <row r="5" spans="1:6" x14ac:dyDescent="0.2">
      <c r="A5" s="112"/>
      <c r="B5" s="632"/>
      <c r="C5" s="96" t="s">
        <v>50</v>
      </c>
      <c r="D5" s="114" t="s">
        <v>124</v>
      </c>
      <c r="E5" s="83" t="s">
        <v>52</v>
      </c>
      <c r="F5" s="633" t="s">
        <v>124</v>
      </c>
    </row>
    <row r="6" spans="1:6" x14ac:dyDescent="0.2">
      <c r="A6" s="86" t="s">
        <v>25</v>
      </c>
      <c r="B6" s="120"/>
      <c r="C6" s="120"/>
      <c r="D6" s="120"/>
      <c r="E6" s="121"/>
      <c r="F6" s="121"/>
    </row>
    <row r="7" spans="1:6" x14ac:dyDescent="0.2">
      <c r="A7" s="122" t="s">
        <v>125</v>
      </c>
      <c r="B7" s="120">
        <v>420255224000</v>
      </c>
      <c r="C7" s="120">
        <v>292409029669</v>
      </c>
      <c r="D7" s="120">
        <v>292409029669</v>
      </c>
      <c r="E7" s="123">
        <v>69.578916089571322</v>
      </c>
      <c r="F7" s="123">
        <v>69.578916089571322</v>
      </c>
    </row>
    <row r="8" spans="1:6" x14ac:dyDescent="0.2">
      <c r="A8" s="122" t="s">
        <v>1189</v>
      </c>
      <c r="B8" s="120">
        <v>326440332</v>
      </c>
      <c r="C8" s="120">
        <v>0</v>
      </c>
      <c r="D8" s="120">
        <v>0</v>
      </c>
      <c r="E8" s="123">
        <v>0</v>
      </c>
      <c r="F8" s="123">
        <v>0</v>
      </c>
    </row>
    <row r="9" spans="1:6" x14ac:dyDescent="0.2">
      <c r="A9" s="122" t="s">
        <v>1190</v>
      </c>
      <c r="B9" s="120">
        <v>173559668</v>
      </c>
      <c r="C9" s="120">
        <v>173559668</v>
      </c>
      <c r="D9" s="120">
        <v>0</v>
      </c>
      <c r="E9" s="123">
        <v>100</v>
      </c>
      <c r="F9" s="123">
        <v>0</v>
      </c>
    </row>
    <row r="10" spans="1:6" x14ac:dyDescent="0.2">
      <c r="A10" s="85" t="s">
        <v>226</v>
      </c>
      <c r="B10" s="120">
        <v>1915000000</v>
      </c>
      <c r="C10" s="120">
        <v>1429420647</v>
      </c>
      <c r="D10" s="120">
        <v>1229224169</v>
      </c>
      <c r="E10" s="123">
        <v>74.643375822454303</v>
      </c>
      <c r="F10" s="123">
        <v>64.189251644908623</v>
      </c>
    </row>
    <row r="11" spans="1:6" x14ac:dyDescent="0.2">
      <c r="A11" s="86" t="s">
        <v>97</v>
      </c>
      <c r="B11" s="692">
        <v>422670224000</v>
      </c>
      <c r="C11" s="692">
        <v>294012009984</v>
      </c>
      <c r="D11" s="692">
        <v>293638253838</v>
      </c>
      <c r="E11" s="128">
        <v>69.560615650086575</v>
      </c>
      <c r="F11" s="128">
        <v>69.472188284074633</v>
      </c>
    </row>
    <row r="12" spans="1:6" x14ac:dyDescent="0.2">
      <c r="A12" s="85" t="s">
        <v>26</v>
      </c>
      <c r="B12" s="120" t="s">
        <v>26</v>
      </c>
      <c r="C12" s="120" t="s">
        <v>26</v>
      </c>
      <c r="D12" s="120" t="s">
        <v>26</v>
      </c>
      <c r="E12" s="121" t="s">
        <v>26</v>
      </c>
      <c r="F12" s="121" t="s">
        <v>26</v>
      </c>
    </row>
    <row r="13" spans="1:6" x14ac:dyDescent="0.2">
      <c r="A13" s="86" t="s">
        <v>31</v>
      </c>
      <c r="B13" s="120"/>
      <c r="C13" s="120"/>
      <c r="D13" s="120"/>
      <c r="E13" s="85"/>
      <c r="F13" s="85"/>
    </row>
    <row r="14" spans="1:6" x14ac:dyDescent="0.2">
      <c r="A14" s="122" t="s">
        <v>1191</v>
      </c>
      <c r="B14" s="120">
        <v>455190267424</v>
      </c>
      <c r="C14" s="120">
        <v>441156724476</v>
      </c>
      <c r="D14" s="120">
        <v>350823707347</v>
      </c>
      <c r="E14" s="123">
        <v>96.916994067685536</v>
      </c>
      <c r="F14" s="123">
        <v>77.07188234326091</v>
      </c>
    </row>
    <row r="15" spans="1:6" x14ac:dyDescent="0.2">
      <c r="A15" s="122" t="s">
        <v>1192</v>
      </c>
      <c r="B15" s="120">
        <v>133371000000</v>
      </c>
      <c r="C15" s="120">
        <v>133371000000</v>
      </c>
      <c r="D15" s="120">
        <v>115737000000</v>
      </c>
      <c r="E15" s="123">
        <v>100</v>
      </c>
      <c r="F15" s="123">
        <v>86.778235148570531</v>
      </c>
    </row>
    <row r="16" spans="1:6" x14ac:dyDescent="0.2">
      <c r="A16" s="122" t="s">
        <v>1193</v>
      </c>
      <c r="B16" s="120">
        <v>2619973000</v>
      </c>
      <c r="C16" s="120">
        <v>1168500000</v>
      </c>
      <c r="D16" s="120">
        <v>159100000</v>
      </c>
      <c r="E16" s="123">
        <v>44.599696256411804</v>
      </c>
      <c r="F16" s="123">
        <v>6.0725816640095145</v>
      </c>
    </row>
    <row r="17" spans="1:6" x14ac:dyDescent="0.2">
      <c r="A17" s="122" t="s">
        <v>1194</v>
      </c>
      <c r="B17" s="120">
        <v>186000000</v>
      </c>
      <c r="C17" s="120">
        <v>11916248</v>
      </c>
      <c r="D17" s="120">
        <v>11916248</v>
      </c>
      <c r="E17" s="123">
        <v>6.4065849462365598</v>
      </c>
      <c r="F17" s="123">
        <v>6.4065849462365598</v>
      </c>
    </row>
    <row r="18" spans="1:6" x14ac:dyDescent="0.2">
      <c r="A18" s="85" t="s">
        <v>226</v>
      </c>
      <c r="B18" s="120">
        <v>4472000000</v>
      </c>
      <c r="C18" s="120">
        <v>3337198506</v>
      </c>
      <c r="D18" s="120">
        <v>2570686658</v>
      </c>
      <c r="E18" s="123">
        <v>74.624295751341691</v>
      </c>
      <c r="F18" s="123">
        <v>57.484048703041147</v>
      </c>
    </row>
    <row r="19" spans="1:6" x14ac:dyDescent="0.2">
      <c r="A19" s="86" t="s">
        <v>97</v>
      </c>
      <c r="B19" s="692">
        <v>595839240424</v>
      </c>
      <c r="C19" s="692">
        <v>579045339230</v>
      </c>
      <c r="D19" s="692">
        <v>469302410253</v>
      </c>
      <c r="E19" s="128">
        <v>97.181471099142541</v>
      </c>
      <c r="F19" s="128">
        <v>78.763260022794697</v>
      </c>
    </row>
    <row r="20" spans="1:6" x14ac:dyDescent="0.2">
      <c r="A20" s="85"/>
      <c r="B20" s="120"/>
      <c r="C20" s="120" t="s">
        <v>26</v>
      </c>
      <c r="D20" s="120"/>
      <c r="E20" s="121"/>
      <c r="F20" s="121"/>
    </row>
    <row r="21" spans="1:6" x14ac:dyDescent="0.2">
      <c r="A21" s="86" t="s">
        <v>15</v>
      </c>
      <c r="B21" s="85"/>
      <c r="C21" s="120" t="s">
        <v>26</v>
      </c>
      <c r="D21" s="120" t="s">
        <v>26</v>
      </c>
      <c r="E21" s="85"/>
      <c r="F21" s="85"/>
    </row>
    <row r="22" spans="1:6" x14ac:dyDescent="0.2">
      <c r="A22" s="85" t="s">
        <v>136</v>
      </c>
      <c r="B22" s="120">
        <v>27104343668</v>
      </c>
      <c r="C22" s="120">
        <v>3790938307</v>
      </c>
      <c r="D22" s="120">
        <v>3752078307</v>
      </c>
      <c r="E22" s="123">
        <v>13.986460448683239</v>
      </c>
      <c r="F22" s="123">
        <v>13.843088594798877</v>
      </c>
    </row>
    <row r="23" spans="1:6" x14ac:dyDescent="0.2">
      <c r="A23" s="85" t="s">
        <v>137</v>
      </c>
      <c r="B23" s="120">
        <v>4892135000</v>
      </c>
      <c r="C23" s="120">
        <v>940527886</v>
      </c>
      <c r="D23" s="120">
        <v>394067080</v>
      </c>
      <c r="E23" s="123">
        <v>19.225305229720764</v>
      </c>
      <c r="F23" s="123">
        <v>8.0551145869850274</v>
      </c>
    </row>
    <row r="24" spans="1:6" x14ac:dyDescent="0.2">
      <c r="A24" s="122" t="s">
        <v>1190</v>
      </c>
      <c r="B24" s="120">
        <v>26440332</v>
      </c>
      <c r="C24" s="120">
        <v>26440332</v>
      </c>
      <c r="D24" s="120">
        <v>2659527</v>
      </c>
      <c r="E24" s="123">
        <v>100</v>
      </c>
      <c r="F24" s="123">
        <v>10.0585991129007</v>
      </c>
    </row>
    <row r="25" spans="1:6" x14ac:dyDescent="0.2">
      <c r="A25" s="85" t="s">
        <v>226</v>
      </c>
      <c r="B25" s="120">
        <v>408000000</v>
      </c>
      <c r="C25" s="120">
        <v>341120582</v>
      </c>
      <c r="D25" s="120">
        <v>296330250</v>
      </c>
      <c r="E25" s="123">
        <v>83.607985784313726</v>
      </c>
      <c r="F25" s="123">
        <v>72.629963235294113</v>
      </c>
    </row>
    <row r="26" spans="1:6" x14ac:dyDescent="0.2">
      <c r="A26" s="86" t="s">
        <v>97</v>
      </c>
      <c r="B26" s="692">
        <v>32430919000</v>
      </c>
      <c r="C26" s="692">
        <v>5099027107</v>
      </c>
      <c r="D26" s="692">
        <v>4445135164</v>
      </c>
      <c r="E26" s="128">
        <v>15.722733934860125</v>
      </c>
      <c r="F26" s="128">
        <v>13.706473023474913</v>
      </c>
    </row>
    <row r="27" spans="1:6" x14ac:dyDescent="0.2">
      <c r="A27" s="85"/>
      <c r="B27" s="120"/>
      <c r="C27" s="120" t="s">
        <v>26</v>
      </c>
      <c r="D27" s="120"/>
      <c r="E27" s="121"/>
      <c r="F27" s="121"/>
    </row>
    <row r="28" spans="1:6" x14ac:dyDescent="0.2">
      <c r="A28" s="86" t="s">
        <v>38</v>
      </c>
      <c r="B28" s="85"/>
      <c r="C28" s="120" t="s">
        <v>26</v>
      </c>
      <c r="D28" s="85"/>
      <c r="E28" s="85"/>
      <c r="F28" s="85"/>
    </row>
    <row r="29" spans="1:6" x14ac:dyDescent="0.2">
      <c r="A29" s="85" t="s">
        <v>1195</v>
      </c>
      <c r="B29" s="120">
        <v>26992796714</v>
      </c>
      <c r="C29" s="120">
        <v>26956413192</v>
      </c>
      <c r="D29" s="120">
        <v>21442056252</v>
      </c>
      <c r="E29" s="123">
        <v>99.865210254478271</v>
      </c>
      <c r="F29" s="123">
        <v>79.436215814120999</v>
      </c>
    </row>
    <row r="30" spans="1:6" x14ac:dyDescent="0.2">
      <c r="A30" s="85" t="s">
        <v>1196</v>
      </c>
      <c r="B30" s="120">
        <v>7814000000</v>
      </c>
      <c r="C30" s="120">
        <v>7796533720</v>
      </c>
      <c r="D30" s="120">
        <v>5911086028</v>
      </c>
      <c r="E30" s="123">
        <v>99.776474532889679</v>
      </c>
      <c r="F30" s="123">
        <v>75.647376862042492</v>
      </c>
    </row>
    <row r="31" spans="1:6" x14ac:dyDescent="0.2">
      <c r="A31" s="85" t="s">
        <v>1197</v>
      </c>
      <c r="B31" s="120">
        <v>4330000000</v>
      </c>
      <c r="C31" s="120">
        <v>1844716057</v>
      </c>
      <c r="D31" s="120">
        <v>426521962</v>
      </c>
      <c r="E31" s="123">
        <v>42.603142193995382</v>
      </c>
      <c r="F31" s="123">
        <v>9.8503917321016168</v>
      </c>
    </row>
    <row r="32" spans="1:6" x14ac:dyDescent="0.2">
      <c r="A32" s="124" t="s">
        <v>1198</v>
      </c>
      <c r="B32" s="120"/>
      <c r="C32" s="120"/>
      <c r="D32" s="120"/>
      <c r="E32" s="123"/>
      <c r="F32" s="123"/>
    </row>
    <row r="33" spans="1:6" x14ac:dyDescent="0.2">
      <c r="A33" s="85" t="s">
        <v>1199</v>
      </c>
      <c r="B33" s="120">
        <v>10013000000</v>
      </c>
      <c r="C33" s="120">
        <v>14639414</v>
      </c>
      <c r="D33" s="120">
        <v>8747654</v>
      </c>
      <c r="E33" s="123">
        <v>0.14620407470288627</v>
      </c>
      <c r="F33" s="123">
        <v>8.7362968141416156E-2</v>
      </c>
    </row>
    <row r="34" spans="1:6" x14ac:dyDescent="0.2">
      <c r="A34" s="85" t="s">
        <v>1200</v>
      </c>
      <c r="B34" s="120">
        <v>5500000000</v>
      </c>
      <c r="C34" s="120">
        <v>5500000000</v>
      </c>
      <c r="D34" s="120">
        <v>0</v>
      </c>
      <c r="E34" s="123">
        <v>100</v>
      </c>
      <c r="F34" s="123">
        <v>0</v>
      </c>
    </row>
    <row r="35" spans="1:6" x14ac:dyDescent="0.2">
      <c r="A35" s="85" t="s">
        <v>1201</v>
      </c>
      <c r="B35" s="120">
        <v>8696000000</v>
      </c>
      <c r="C35" s="120">
        <v>0</v>
      </c>
      <c r="D35" s="120">
        <v>0</v>
      </c>
      <c r="E35" s="123"/>
      <c r="F35" s="123"/>
    </row>
    <row r="36" spans="1:6" x14ac:dyDescent="0.2">
      <c r="A36" s="124" t="s">
        <v>1202</v>
      </c>
      <c r="B36" s="120" t="s">
        <v>26</v>
      </c>
      <c r="C36" s="120"/>
      <c r="D36" s="120"/>
      <c r="E36" s="123" t="s">
        <v>26</v>
      </c>
      <c r="F36" s="123" t="s">
        <v>26</v>
      </c>
    </row>
    <row r="37" spans="1:6" x14ac:dyDescent="0.2">
      <c r="A37" s="85" t="s">
        <v>1170</v>
      </c>
      <c r="B37" s="120">
        <v>50000000000</v>
      </c>
      <c r="C37" s="120">
        <v>21949800216.02</v>
      </c>
      <c r="D37" s="120">
        <v>14200197264.209999</v>
      </c>
      <c r="E37" s="123">
        <v>43.899600432040003</v>
      </c>
      <c r="F37" s="123">
        <v>28.400394528419998</v>
      </c>
    </row>
    <row r="38" spans="1:6" x14ac:dyDescent="0.2">
      <c r="A38" s="124" t="s">
        <v>1203</v>
      </c>
      <c r="B38" s="120">
        <v>15000000000</v>
      </c>
      <c r="C38" s="120">
        <v>1980000000</v>
      </c>
      <c r="D38" s="120">
        <v>998909480</v>
      </c>
      <c r="E38" s="123">
        <v>13.2</v>
      </c>
      <c r="F38" s="123">
        <v>6.659396533333334</v>
      </c>
    </row>
    <row r="39" spans="1:6" x14ac:dyDescent="0.2">
      <c r="A39" s="85" t="s">
        <v>1204</v>
      </c>
      <c r="B39" s="120">
        <v>1500000000</v>
      </c>
      <c r="C39" s="120">
        <v>383102837</v>
      </c>
      <c r="D39" s="120">
        <v>57465425.600000001</v>
      </c>
      <c r="E39" s="123">
        <v>25.540189133333335</v>
      </c>
      <c r="F39" s="123">
        <v>3.831028373333333</v>
      </c>
    </row>
    <row r="40" spans="1:6" x14ac:dyDescent="0.2">
      <c r="A40" s="120" t="s">
        <v>1205</v>
      </c>
      <c r="B40" s="120"/>
      <c r="C40" s="120"/>
      <c r="D40" s="120"/>
      <c r="E40" s="123"/>
      <c r="F40" s="123"/>
    </row>
    <row r="41" spans="1:6" x14ac:dyDescent="0.2">
      <c r="A41" s="120" t="s">
        <v>1206</v>
      </c>
      <c r="B41" s="120">
        <v>117885968554</v>
      </c>
      <c r="C41" s="120">
        <v>117885968554</v>
      </c>
      <c r="D41" s="120">
        <v>115382768554</v>
      </c>
      <c r="E41" s="123">
        <v>100</v>
      </c>
      <c r="F41" s="123">
        <v>97.876592073930027</v>
      </c>
    </row>
    <row r="42" spans="1:6" x14ac:dyDescent="0.2">
      <c r="A42" s="120" t="s">
        <v>1190</v>
      </c>
      <c r="B42" s="120">
        <v>203286</v>
      </c>
      <c r="C42" s="120">
        <v>203286</v>
      </c>
      <c r="D42" s="120">
        <v>203286</v>
      </c>
      <c r="E42" s="123">
        <v>100</v>
      </c>
      <c r="F42" s="123">
        <v>100</v>
      </c>
    </row>
    <row r="43" spans="1:6" x14ac:dyDescent="0.2">
      <c r="A43" s="85" t="s">
        <v>128</v>
      </c>
      <c r="B43" s="120">
        <v>2791000000</v>
      </c>
      <c r="C43" s="120">
        <v>2062641463</v>
      </c>
      <c r="D43" s="120">
        <v>1310259194</v>
      </c>
      <c r="E43" s="123">
        <v>73.90331289860265</v>
      </c>
      <c r="F43" s="123">
        <v>46.945868649229666</v>
      </c>
    </row>
    <row r="44" spans="1:6" x14ac:dyDescent="0.2">
      <c r="A44" s="86" t="s">
        <v>97</v>
      </c>
      <c r="B44" s="692">
        <v>250522968554</v>
      </c>
      <c r="C44" s="692">
        <v>186374018739.02002</v>
      </c>
      <c r="D44" s="692">
        <v>159738215099.81</v>
      </c>
      <c r="E44" s="128">
        <v>74.393984637319704</v>
      </c>
      <c r="F44" s="128">
        <v>63.761904156655625</v>
      </c>
    </row>
    <row r="45" spans="1:6" x14ac:dyDescent="0.2">
      <c r="A45" s="129"/>
      <c r="B45" s="85"/>
      <c r="C45" s="85"/>
      <c r="D45" s="85"/>
      <c r="E45" s="85"/>
      <c r="F45" s="85"/>
    </row>
    <row r="46" spans="1:6" x14ac:dyDescent="0.2">
      <c r="A46" s="96" t="s">
        <v>121</v>
      </c>
      <c r="B46" s="692">
        <v>1301463351978</v>
      </c>
      <c r="C46" s="692">
        <v>1064530395060.02</v>
      </c>
      <c r="D46" s="692">
        <v>927124014354.81006</v>
      </c>
      <c r="E46" s="128">
        <v>81.794880619736034</v>
      </c>
      <c r="F46" s="128">
        <v>71.237043513037946</v>
      </c>
    </row>
    <row r="47" spans="1:6" x14ac:dyDescent="0.2">
      <c r="A47" s="71" t="s">
        <v>1184</v>
      </c>
    </row>
    <row r="48" spans="1:6" x14ac:dyDescent="0.2">
      <c r="A48" s="71"/>
    </row>
    <row r="49" spans="1:4" x14ac:dyDescent="0.2">
      <c r="A49" s="102"/>
      <c r="B49" s="102"/>
      <c r="C49" s="102"/>
      <c r="D49" s="102"/>
    </row>
    <row r="50" spans="1:4" x14ac:dyDescent="0.2">
      <c r="A50" s="102"/>
      <c r="B50" s="102"/>
      <c r="C50" s="102"/>
      <c r="D50" s="102"/>
    </row>
  </sheetData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6A6D7-C783-4767-B799-B85B4423B40E}">
  <dimension ref="A1:E60"/>
  <sheetViews>
    <sheetView topLeftCell="A6" workbookViewId="0">
      <pane xSplit="1" ySplit="5" topLeftCell="B11" activePane="bottomRight" state="frozen"/>
      <selection activeCell="C9" sqref="C9"/>
      <selection pane="topRight" activeCell="C9" sqref="C9"/>
      <selection pane="bottomLeft" activeCell="C9" sqref="C9"/>
      <selection pane="bottomRight" activeCell="E1" sqref="E1:E1048576"/>
    </sheetView>
  </sheetViews>
  <sheetFormatPr baseColWidth="10" defaultColWidth="11.42578125" defaultRowHeight="12.75" x14ac:dyDescent="0.2"/>
  <cols>
    <col min="1" max="1" width="48" style="38" customWidth="1"/>
    <col min="2" max="3" width="16.42578125" style="38" customWidth="1"/>
    <col min="4" max="4" width="7.28515625" style="38" customWidth="1"/>
    <col min="5" max="5" width="11.42578125" style="693"/>
    <col min="6" max="250" width="11.42578125" style="38"/>
    <col min="251" max="251" width="48" style="38" customWidth="1"/>
    <col min="252" max="253" width="11.42578125" style="38" customWidth="1"/>
    <col min="254" max="254" width="16.42578125" style="38" customWidth="1"/>
    <col min="255" max="256" width="11.42578125" style="38" customWidth="1"/>
    <col min="257" max="257" width="16.42578125" style="38" customWidth="1"/>
    <col min="258" max="259" width="11.42578125" style="38" customWidth="1"/>
    <col min="260" max="260" width="7.28515625" style="38" customWidth="1"/>
    <col min="261" max="506" width="11.42578125" style="38"/>
    <col min="507" max="507" width="48" style="38" customWidth="1"/>
    <col min="508" max="509" width="11.42578125" style="38" customWidth="1"/>
    <col min="510" max="510" width="16.42578125" style="38" customWidth="1"/>
    <col min="511" max="512" width="11.42578125" style="38" customWidth="1"/>
    <col min="513" max="513" width="16.42578125" style="38" customWidth="1"/>
    <col min="514" max="515" width="11.42578125" style="38" customWidth="1"/>
    <col min="516" max="516" width="7.28515625" style="38" customWidth="1"/>
    <col min="517" max="762" width="11.42578125" style="38"/>
    <col min="763" max="763" width="48" style="38" customWidth="1"/>
    <col min="764" max="765" width="11.42578125" style="38" customWidth="1"/>
    <col min="766" max="766" width="16.42578125" style="38" customWidth="1"/>
    <col min="767" max="768" width="11.42578125" style="38" customWidth="1"/>
    <col min="769" max="769" width="16.42578125" style="38" customWidth="1"/>
    <col min="770" max="771" width="11.42578125" style="38" customWidth="1"/>
    <col min="772" max="772" width="7.28515625" style="38" customWidth="1"/>
    <col min="773" max="1018" width="11.42578125" style="38"/>
    <col min="1019" max="1019" width="48" style="38" customWidth="1"/>
    <col min="1020" max="1021" width="11.42578125" style="38" customWidth="1"/>
    <col min="1022" max="1022" width="16.42578125" style="38" customWidth="1"/>
    <col min="1023" max="1024" width="11.42578125" style="38" customWidth="1"/>
    <col min="1025" max="1025" width="16.42578125" style="38" customWidth="1"/>
    <col min="1026" max="1027" width="11.42578125" style="38" customWidth="1"/>
    <col min="1028" max="1028" width="7.28515625" style="38" customWidth="1"/>
    <col min="1029" max="1274" width="11.42578125" style="38"/>
    <col min="1275" max="1275" width="48" style="38" customWidth="1"/>
    <col min="1276" max="1277" width="11.42578125" style="38" customWidth="1"/>
    <col min="1278" max="1278" width="16.42578125" style="38" customWidth="1"/>
    <col min="1279" max="1280" width="11.42578125" style="38" customWidth="1"/>
    <col min="1281" max="1281" width="16.42578125" style="38" customWidth="1"/>
    <col min="1282" max="1283" width="11.42578125" style="38" customWidth="1"/>
    <col min="1284" max="1284" width="7.28515625" style="38" customWidth="1"/>
    <col min="1285" max="1530" width="11.42578125" style="38"/>
    <col min="1531" max="1531" width="48" style="38" customWidth="1"/>
    <col min="1532" max="1533" width="11.42578125" style="38" customWidth="1"/>
    <col min="1534" max="1534" width="16.42578125" style="38" customWidth="1"/>
    <col min="1535" max="1536" width="11.42578125" style="38" customWidth="1"/>
    <col min="1537" max="1537" width="16.42578125" style="38" customWidth="1"/>
    <col min="1538" max="1539" width="11.42578125" style="38" customWidth="1"/>
    <col min="1540" max="1540" width="7.28515625" style="38" customWidth="1"/>
    <col min="1541" max="1786" width="11.42578125" style="38"/>
    <col min="1787" max="1787" width="48" style="38" customWidth="1"/>
    <col min="1788" max="1789" width="11.42578125" style="38" customWidth="1"/>
    <col min="1790" max="1790" width="16.42578125" style="38" customWidth="1"/>
    <col min="1791" max="1792" width="11.42578125" style="38" customWidth="1"/>
    <col min="1793" max="1793" width="16.42578125" style="38" customWidth="1"/>
    <col min="1794" max="1795" width="11.42578125" style="38" customWidth="1"/>
    <col min="1796" max="1796" width="7.28515625" style="38" customWidth="1"/>
    <col min="1797" max="2042" width="11.42578125" style="38"/>
    <col min="2043" max="2043" width="48" style="38" customWidth="1"/>
    <col min="2044" max="2045" width="11.42578125" style="38" customWidth="1"/>
    <col min="2046" max="2046" width="16.42578125" style="38" customWidth="1"/>
    <col min="2047" max="2048" width="11.42578125" style="38" customWidth="1"/>
    <col min="2049" max="2049" width="16.42578125" style="38" customWidth="1"/>
    <col min="2050" max="2051" width="11.42578125" style="38" customWidth="1"/>
    <col min="2052" max="2052" width="7.28515625" style="38" customWidth="1"/>
    <col min="2053" max="2298" width="11.42578125" style="38"/>
    <col min="2299" max="2299" width="48" style="38" customWidth="1"/>
    <col min="2300" max="2301" width="11.42578125" style="38" customWidth="1"/>
    <col min="2302" max="2302" width="16.42578125" style="38" customWidth="1"/>
    <col min="2303" max="2304" width="11.42578125" style="38" customWidth="1"/>
    <col min="2305" max="2305" width="16.42578125" style="38" customWidth="1"/>
    <col min="2306" max="2307" width="11.42578125" style="38" customWidth="1"/>
    <col min="2308" max="2308" width="7.28515625" style="38" customWidth="1"/>
    <col min="2309" max="2554" width="11.42578125" style="38"/>
    <col min="2555" max="2555" width="48" style="38" customWidth="1"/>
    <col min="2556" max="2557" width="11.42578125" style="38" customWidth="1"/>
    <col min="2558" max="2558" width="16.42578125" style="38" customWidth="1"/>
    <col min="2559" max="2560" width="11.42578125" style="38" customWidth="1"/>
    <col min="2561" max="2561" width="16.42578125" style="38" customWidth="1"/>
    <col min="2562" max="2563" width="11.42578125" style="38" customWidth="1"/>
    <col min="2564" max="2564" width="7.28515625" style="38" customWidth="1"/>
    <col min="2565" max="2810" width="11.42578125" style="38"/>
    <col min="2811" max="2811" width="48" style="38" customWidth="1"/>
    <col min="2812" max="2813" width="11.42578125" style="38" customWidth="1"/>
    <col min="2814" max="2814" width="16.42578125" style="38" customWidth="1"/>
    <col min="2815" max="2816" width="11.42578125" style="38" customWidth="1"/>
    <col min="2817" max="2817" width="16.42578125" style="38" customWidth="1"/>
    <col min="2818" max="2819" width="11.42578125" style="38" customWidth="1"/>
    <col min="2820" max="2820" width="7.28515625" style="38" customWidth="1"/>
    <col min="2821" max="3066" width="11.42578125" style="38"/>
    <col min="3067" max="3067" width="48" style="38" customWidth="1"/>
    <col min="3068" max="3069" width="11.42578125" style="38" customWidth="1"/>
    <col min="3070" max="3070" width="16.42578125" style="38" customWidth="1"/>
    <col min="3071" max="3072" width="11.42578125" style="38" customWidth="1"/>
    <col min="3073" max="3073" width="16.42578125" style="38" customWidth="1"/>
    <col min="3074" max="3075" width="11.42578125" style="38" customWidth="1"/>
    <col min="3076" max="3076" width="7.28515625" style="38" customWidth="1"/>
    <col min="3077" max="3322" width="11.42578125" style="38"/>
    <col min="3323" max="3323" width="48" style="38" customWidth="1"/>
    <col min="3324" max="3325" width="11.42578125" style="38" customWidth="1"/>
    <col min="3326" max="3326" width="16.42578125" style="38" customWidth="1"/>
    <col min="3327" max="3328" width="11.42578125" style="38" customWidth="1"/>
    <col min="3329" max="3329" width="16.42578125" style="38" customWidth="1"/>
    <col min="3330" max="3331" width="11.42578125" style="38" customWidth="1"/>
    <col min="3332" max="3332" width="7.28515625" style="38" customWidth="1"/>
    <col min="3333" max="3578" width="11.42578125" style="38"/>
    <col min="3579" max="3579" width="48" style="38" customWidth="1"/>
    <col min="3580" max="3581" width="11.42578125" style="38" customWidth="1"/>
    <col min="3582" max="3582" width="16.42578125" style="38" customWidth="1"/>
    <col min="3583" max="3584" width="11.42578125" style="38" customWidth="1"/>
    <col min="3585" max="3585" width="16.42578125" style="38" customWidth="1"/>
    <col min="3586" max="3587" width="11.42578125" style="38" customWidth="1"/>
    <col min="3588" max="3588" width="7.28515625" style="38" customWidth="1"/>
    <col min="3589" max="3834" width="11.42578125" style="38"/>
    <col min="3835" max="3835" width="48" style="38" customWidth="1"/>
    <col min="3836" max="3837" width="11.42578125" style="38" customWidth="1"/>
    <col min="3838" max="3838" width="16.42578125" style="38" customWidth="1"/>
    <col min="3839" max="3840" width="11.42578125" style="38" customWidth="1"/>
    <col min="3841" max="3841" width="16.42578125" style="38" customWidth="1"/>
    <col min="3842" max="3843" width="11.42578125" style="38" customWidth="1"/>
    <col min="3844" max="3844" width="7.28515625" style="38" customWidth="1"/>
    <col min="3845" max="4090" width="11.42578125" style="38"/>
    <col min="4091" max="4091" width="48" style="38" customWidth="1"/>
    <col min="4092" max="4093" width="11.42578125" style="38" customWidth="1"/>
    <col min="4094" max="4094" width="16.42578125" style="38" customWidth="1"/>
    <col min="4095" max="4096" width="11.42578125" style="38" customWidth="1"/>
    <col min="4097" max="4097" width="16.42578125" style="38" customWidth="1"/>
    <col min="4098" max="4099" width="11.42578125" style="38" customWidth="1"/>
    <col min="4100" max="4100" width="7.28515625" style="38" customWidth="1"/>
    <col min="4101" max="4346" width="11.42578125" style="38"/>
    <col min="4347" max="4347" width="48" style="38" customWidth="1"/>
    <col min="4348" max="4349" width="11.42578125" style="38" customWidth="1"/>
    <col min="4350" max="4350" width="16.42578125" style="38" customWidth="1"/>
    <col min="4351" max="4352" width="11.42578125" style="38" customWidth="1"/>
    <col min="4353" max="4353" width="16.42578125" style="38" customWidth="1"/>
    <col min="4354" max="4355" width="11.42578125" style="38" customWidth="1"/>
    <col min="4356" max="4356" width="7.28515625" style="38" customWidth="1"/>
    <col min="4357" max="4602" width="11.42578125" style="38"/>
    <col min="4603" max="4603" width="48" style="38" customWidth="1"/>
    <col min="4604" max="4605" width="11.42578125" style="38" customWidth="1"/>
    <col min="4606" max="4606" width="16.42578125" style="38" customWidth="1"/>
    <col min="4607" max="4608" width="11.42578125" style="38" customWidth="1"/>
    <col min="4609" max="4609" width="16.42578125" style="38" customWidth="1"/>
    <col min="4610" max="4611" width="11.42578125" style="38" customWidth="1"/>
    <col min="4612" max="4612" width="7.28515625" style="38" customWidth="1"/>
    <col min="4613" max="4858" width="11.42578125" style="38"/>
    <col min="4859" max="4859" width="48" style="38" customWidth="1"/>
    <col min="4860" max="4861" width="11.42578125" style="38" customWidth="1"/>
    <col min="4862" max="4862" width="16.42578125" style="38" customWidth="1"/>
    <col min="4863" max="4864" width="11.42578125" style="38" customWidth="1"/>
    <col min="4865" max="4865" width="16.42578125" style="38" customWidth="1"/>
    <col min="4866" max="4867" width="11.42578125" style="38" customWidth="1"/>
    <col min="4868" max="4868" width="7.28515625" style="38" customWidth="1"/>
    <col min="4869" max="5114" width="11.42578125" style="38"/>
    <col min="5115" max="5115" width="48" style="38" customWidth="1"/>
    <col min="5116" max="5117" width="11.42578125" style="38" customWidth="1"/>
    <col min="5118" max="5118" width="16.42578125" style="38" customWidth="1"/>
    <col min="5119" max="5120" width="11.42578125" style="38" customWidth="1"/>
    <col min="5121" max="5121" width="16.42578125" style="38" customWidth="1"/>
    <col min="5122" max="5123" width="11.42578125" style="38" customWidth="1"/>
    <col min="5124" max="5124" width="7.28515625" style="38" customWidth="1"/>
    <col min="5125" max="5370" width="11.42578125" style="38"/>
    <col min="5371" max="5371" width="48" style="38" customWidth="1"/>
    <col min="5372" max="5373" width="11.42578125" style="38" customWidth="1"/>
    <col min="5374" max="5374" width="16.42578125" style="38" customWidth="1"/>
    <col min="5375" max="5376" width="11.42578125" style="38" customWidth="1"/>
    <col min="5377" max="5377" width="16.42578125" style="38" customWidth="1"/>
    <col min="5378" max="5379" width="11.42578125" style="38" customWidth="1"/>
    <col min="5380" max="5380" width="7.28515625" style="38" customWidth="1"/>
    <col min="5381" max="5626" width="11.42578125" style="38"/>
    <col min="5627" max="5627" width="48" style="38" customWidth="1"/>
    <col min="5628" max="5629" width="11.42578125" style="38" customWidth="1"/>
    <col min="5630" max="5630" width="16.42578125" style="38" customWidth="1"/>
    <col min="5631" max="5632" width="11.42578125" style="38" customWidth="1"/>
    <col min="5633" max="5633" width="16.42578125" style="38" customWidth="1"/>
    <col min="5634" max="5635" width="11.42578125" style="38" customWidth="1"/>
    <col min="5636" max="5636" width="7.28515625" style="38" customWidth="1"/>
    <col min="5637" max="5882" width="11.42578125" style="38"/>
    <col min="5883" max="5883" width="48" style="38" customWidth="1"/>
    <col min="5884" max="5885" width="11.42578125" style="38" customWidth="1"/>
    <col min="5886" max="5886" width="16.42578125" style="38" customWidth="1"/>
    <col min="5887" max="5888" width="11.42578125" style="38" customWidth="1"/>
    <col min="5889" max="5889" width="16.42578125" style="38" customWidth="1"/>
    <col min="5890" max="5891" width="11.42578125" style="38" customWidth="1"/>
    <col min="5892" max="5892" width="7.28515625" style="38" customWidth="1"/>
    <col min="5893" max="6138" width="11.42578125" style="38"/>
    <col min="6139" max="6139" width="48" style="38" customWidth="1"/>
    <col min="6140" max="6141" width="11.42578125" style="38" customWidth="1"/>
    <col min="6142" max="6142" width="16.42578125" style="38" customWidth="1"/>
    <col min="6143" max="6144" width="11.42578125" style="38" customWidth="1"/>
    <col min="6145" max="6145" width="16.42578125" style="38" customWidth="1"/>
    <col min="6146" max="6147" width="11.42578125" style="38" customWidth="1"/>
    <col min="6148" max="6148" width="7.28515625" style="38" customWidth="1"/>
    <col min="6149" max="6394" width="11.42578125" style="38"/>
    <col min="6395" max="6395" width="48" style="38" customWidth="1"/>
    <col min="6396" max="6397" width="11.42578125" style="38" customWidth="1"/>
    <col min="6398" max="6398" width="16.42578125" style="38" customWidth="1"/>
    <col min="6399" max="6400" width="11.42578125" style="38" customWidth="1"/>
    <col min="6401" max="6401" width="16.42578125" style="38" customWidth="1"/>
    <col min="6402" max="6403" width="11.42578125" style="38" customWidth="1"/>
    <col min="6404" max="6404" width="7.28515625" style="38" customWidth="1"/>
    <col min="6405" max="6650" width="11.42578125" style="38"/>
    <col min="6651" max="6651" width="48" style="38" customWidth="1"/>
    <col min="6652" max="6653" width="11.42578125" style="38" customWidth="1"/>
    <col min="6654" max="6654" width="16.42578125" style="38" customWidth="1"/>
    <col min="6655" max="6656" width="11.42578125" style="38" customWidth="1"/>
    <col min="6657" max="6657" width="16.42578125" style="38" customWidth="1"/>
    <col min="6658" max="6659" width="11.42578125" style="38" customWidth="1"/>
    <col min="6660" max="6660" width="7.28515625" style="38" customWidth="1"/>
    <col min="6661" max="6906" width="11.42578125" style="38"/>
    <col min="6907" max="6907" width="48" style="38" customWidth="1"/>
    <col min="6908" max="6909" width="11.42578125" style="38" customWidth="1"/>
    <col min="6910" max="6910" width="16.42578125" style="38" customWidth="1"/>
    <col min="6911" max="6912" width="11.42578125" style="38" customWidth="1"/>
    <col min="6913" max="6913" width="16.42578125" style="38" customWidth="1"/>
    <col min="6914" max="6915" width="11.42578125" style="38" customWidth="1"/>
    <col min="6916" max="6916" width="7.28515625" style="38" customWidth="1"/>
    <col min="6917" max="7162" width="11.42578125" style="38"/>
    <col min="7163" max="7163" width="48" style="38" customWidth="1"/>
    <col min="7164" max="7165" width="11.42578125" style="38" customWidth="1"/>
    <col min="7166" max="7166" width="16.42578125" style="38" customWidth="1"/>
    <col min="7167" max="7168" width="11.42578125" style="38" customWidth="1"/>
    <col min="7169" max="7169" width="16.42578125" style="38" customWidth="1"/>
    <col min="7170" max="7171" width="11.42578125" style="38" customWidth="1"/>
    <col min="7172" max="7172" width="7.28515625" style="38" customWidth="1"/>
    <col min="7173" max="7418" width="11.42578125" style="38"/>
    <col min="7419" max="7419" width="48" style="38" customWidth="1"/>
    <col min="7420" max="7421" width="11.42578125" style="38" customWidth="1"/>
    <col min="7422" max="7422" width="16.42578125" style="38" customWidth="1"/>
    <col min="7423" max="7424" width="11.42578125" style="38" customWidth="1"/>
    <col min="7425" max="7425" width="16.42578125" style="38" customWidth="1"/>
    <col min="7426" max="7427" width="11.42578125" style="38" customWidth="1"/>
    <col min="7428" max="7428" width="7.28515625" style="38" customWidth="1"/>
    <col min="7429" max="7674" width="11.42578125" style="38"/>
    <col min="7675" max="7675" width="48" style="38" customWidth="1"/>
    <col min="7676" max="7677" width="11.42578125" style="38" customWidth="1"/>
    <col min="7678" max="7678" width="16.42578125" style="38" customWidth="1"/>
    <col min="7679" max="7680" width="11.42578125" style="38" customWidth="1"/>
    <col min="7681" max="7681" width="16.42578125" style="38" customWidth="1"/>
    <col min="7682" max="7683" width="11.42578125" style="38" customWidth="1"/>
    <col min="7684" max="7684" width="7.28515625" style="38" customWidth="1"/>
    <col min="7685" max="7930" width="11.42578125" style="38"/>
    <col min="7931" max="7931" width="48" style="38" customWidth="1"/>
    <col min="7932" max="7933" width="11.42578125" style="38" customWidth="1"/>
    <col min="7934" max="7934" width="16.42578125" style="38" customWidth="1"/>
    <col min="7935" max="7936" width="11.42578125" style="38" customWidth="1"/>
    <col min="7937" max="7937" width="16.42578125" style="38" customWidth="1"/>
    <col min="7938" max="7939" width="11.42578125" style="38" customWidth="1"/>
    <col min="7940" max="7940" width="7.28515625" style="38" customWidth="1"/>
    <col min="7941" max="8186" width="11.42578125" style="38"/>
    <col min="8187" max="8187" width="48" style="38" customWidth="1"/>
    <col min="8188" max="8189" width="11.42578125" style="38" customWidth="1"/>
    <col min="8190" max="8190" width="16.42578125" style="38" customWidth="1"/>
    <col min="8191" max="8192" width="11.42578125" style="38" customWidth="1"/>
    <col min="8193" max="8193" width="16.42578125" style="38" customWidth="1"/>
    <col min="8194" max="8195" width="11.42578125" style="38" customWidth="1"/>
    <col min="8196" max="8196" width="7.28515625" style="38" customWidth="1"/>
    <col min="8197" max="8442" width="11.42578125" style="38"/>
    <col min="8443" max="8443" width="48" style="38" customWidth="1"/>
    <col min="8444" max="8445" width="11.42578125" style="38" customWidth="1"/>
    <col min="8446" max="8446" width="16.42578125" style="38" customWidth="1"/>
    <col min="8447" max="8448" width="11.42578125" style="38" customWidth="1"/>
    <col min="8449" max="8449" width="16.42578125" style="38" customWidth="1"/>
    <col min="8450" max="8451" width="11.42578125" style="38" customWidth="1"/>
    <col min="8452" max="8452" width="7.28515625" style="38" customWidth="1"/>
    <col min="8453" max="8698" width="11.42578125" style="38"/>
    <col min="8699" max="8699" width="48" style="38" customWidth="1"/>
    <col min="8700" max="8701" width="11.42578125" style="38" customWidth="1"/>
    <col min="8702" max="8702" width="16.42578125" style="38" customWidth="1"/>
    <col min="8703" max="8704" width="11.42578125" style="38" customWidth="1"/>
    <col min="8705" max="8705" width="16.42578125" style="38" customWidth="1"/>
    <col min="8706" max="8707" width="11.42578125" style="38" customWidth="1"/>
    <col min="8708" max="8708" width="7.28515625" style="38" customWidth="1"/>
    <col min="8709" max="8954" width="11.42578125" style="38"/>
    <col min="8955" max="8955" width="48" style="38" customWidth="1"/>
    <col min="8956" max="8957" width="11.42578125" style="38" customWidth="1"/>
    <col min="8958" max="8958" width="16.42578125" style="38" customWidth="1"/>
    <col min="8959" max="8960" width="11.42578125" style="38" customWidth="1"/>
    <col min="8961" max="8961" width="16.42578125" style="38" customWidth="1"/>
    <col min="8962" max="8963" width="11.42578125" style="38" customWidth="1"/>
    <col min="8964" max="8964" width="7.28515625" style="38" customWidth="1"/>
    <col min="8965" max="9210" width="11.42578125" style="38"/>
    <col min="9211" max="9211" width="48" style="38" customWidth="1"/>
    <col min="9212" max="9213" width="11.42578125" style="38" customWidth="1"/>
    <col min="9214" max="9214" width="16.42578125" style="38" customWidth="1"/>
    <col min="9215" max="9216" width="11.42578125" style="38" customWidth="1"/>
    <col min="9217" max="9217" width="16.42578125" style="38" customWidth="1"/>
    <col min="9218" max="9219" width="11.42578125" style="38" customWidth="1"/>
    <col min="9220" max="9220" width="7.28515625" style="38" customWidth="1"/>
    <col min="9221" max="9466" width="11.42578125" style="38"/>
    <col min="9467" max="9467" width="48" style="38" customWidth="1"/>
    <col min="9468" max="9469" width="11.42578125" style="38" customWidth="1"/>
    <col min="9470" max="9470" width="16.42578125" style="38" customWidth="1"/>
    <col min="9471" max="9472" width="11.42578125" style="38" customWidth="1"/>
    <col min="9473" max="9473" width="16.42578125" style="38" customWidth="1"/>
    <col min="9474" max="9475" width="11.42578125" style="38" customWidth="1"/>
    <col min="9476" max="9476" width="7.28515625" style="38" customWidth="1"/>
    <col min="9477" max="9722" width="11.42578125" style="38"/>
    <col min="9723" max="9723" width="48" style="38" customWidth="1"/>
    <col min="9724" max="9725" width="11.42578125" style="38" customWidth="1"/>
    <col min="9726" max="9726" width="16.42578125" style="38" customWidth="1"/>
    <col min="9727" max="9728" width="11.42578125" style="38" customWidth="1"/>
    <col min="9729" max="9729" width="16.42578125" style="38" customWidth="1"/>
    <col min="9730" max="9731" width="11.42578125" style="38" customWidth="1"/>
    <col min="9732" max="9732" width="7.28515625" style="38" customWidth="1"/>
    <col min="9733" max="9978" width="11.42578125" style="38"/>
    <col min="9979" max="9979" width="48" style="38" customWidth="1"/>
    <col min="9980" max="9981" width="11.42578125" style="38" customWidth="1"/>
    <col min="9982" max="9982" width="16.42578125" style="38" customWidth="1"/>
    <col min="9983" max="9984" width="11.42578125" style="38" customWidth="1"/>
    <col min="9985" max="9985" width="16.42578125" style="38" customWidth="1"/>
    <col min="9986" max="9987" width="11.42578125" style="38" customWidth="1"/>
    <col min="9988" max="9988" width="7.28515625" style="38" customWidth="1"/>
    <col min="9989" max="10234" width="11.42578125" style="38"/>
    <col min="10235" max="10235" width="48" style="38" customWidth="1"/>
    <col min="10236" max="10237" width="11.42578125" style="38" customWidth="1"/>
    <col min="10238" max="10238" width="16.42578125" style="38" customWidth="1"/>
    <col min="10239" max="10240" width="11.42578125" style="38" customWidth="1"/>
    <col min="10241" max="10241" width="16.42578125" style="38" customWidth="1"/>
    <col min="10242" max="10243" width="11.42578125" style="38" customWidth="1"/>
    <col min="10244" max="10244" width="7.28515625" style="38" customWidth="1"/>
    <col min="10245" max="10490" width="11.42578125" style="38"/>
    <col min="10491" max="10491" width="48" style="38" customWidth="1"/>
    <col min="10492" max="10493" width="11.42578125" style="38" customWidth="1"/>
    <col min="10494" max="10494" width="16.42578125" style="38" customWidth="1"/>
    <col min="10495" max="10496" width="11.42578125" style="38" customWidth="1"/>
    <col min="10497" max="10497" width="16.42578125" style="38" customWidth="1"/>
    <col min="10498" max="10499" width="11.42578125" style="38" customWidth="1"/>
    <col min="10500" max="10500" width="7.28515625" style="38" customWidth="1"/>
    <col min="10501" max="10746" width="11.42578125" style="38"/>
    <col min="10747" max="10747" width="48" style="38" customWidth="1"/>
    <col min="10748" max="10749" width="11.42578125" style="38" customWidth="1"/>
    <col min="10750" max="10750" width="16.42578125" style="38" customWidth="1"/>
    <col min="10751" max="10752" width="11.42578125" style="38" customWidth="1"/>
    <col min="10753" max="10753" width="16.42578125" style="38" customWidth="1"/>
    <col min="10754" max="10755" width="11.42578125" style="38" customWidth="1"/>
    <col min="10756" max="10756" width="7.28515625" style="38" customWidth="1"/>
    <col min="10757" max="11002" width="11.42578125" style="38"/>
    <col min="11003" max="11003" width="48" style="38" customWidth="1"/>
    <col min="11004" max="11005" width="11.42578125" style="38" customWidth="1"/>
    <col min="11006" max="11006" width="16.42578125" style="38" customWidth="1"/>
    <col min="11007" max="11008" width="11.42578125" style="38" customWidth="1"/>
    <col min="11009" max="11009" width="16.42578125" style="38" customWidth="1"/>
    <col min="11010" max="11011" width="11.42578125" style="38" customWidth="1"/>
    <col min="11012" max="11012" width="7.28515625" style="38" customWidth="1"/>
    <col min="11013" max="11258" width="11.42578125" style="38"/>
    <col min="11259" max="11259" width="48" style="38" customWidth="1"/>
    <col min="11260" max="11261" width="11.42578125" style="38" customWidth="1"/>
    <col min="11262" max="11262" width="16.42578125" style="38" customWidth="1"/>
    <col min="11263" max="11264" width="11.42578125" style="38" customWidth="1"/>
    <col min="11265" max="11265" width="16.42578125" style="38" customWidth="1"/>
    <col min="11266" max="11267" width="11.42578125" style="38" customWidth="1"/>
    <col min="11268" max="11268" width="7.28515625" style="38" customWidth="1"/>
    <col min="11269" max="11514" width="11.42578125" style="38"/>
    <col min="11515" max="11515" width="48" style="38" customWidth="1"/>
    <col min="11516" max="11517" width="11.42578125" style="38" customWidth="1"/>
    <col min="11518" max="11518" width="16.42578125" style="38" customWidth="1"/>
    <col min="11519" max="11520" width="11.42578125" style="38" customWidth="1"/>
    <col min="11521" max="11521" width="16.42578125" style="38" customWidth="1"/>
    <col min="11522" max="11523" width="11.42578125" style="38" customWidth="1"/>
    <col min="11524" max="11524" width="7.28515625" style="38" customWidth="1"/>
    <col min="11525" max="11770" width="11.42578125" style="38"/>
    <col min="11771" max="11771" width="48" style="38" customWidth="1"/>
    <col min="11772" max="11773" width="11.42578125" style="38" customWidth="1"/>
    <col min="11774" max="11774" width="16.42578125" style="38" customWidth="1"/>
    <col min="11775" max="11776" width="11.42578125" style="38" customWidth="1"/>
    <col min="11777" max="11777" width="16.42578125" style="38" customWidth="1"/>
    <col min="11778" max="11779" width="11.42578125" style="38" customWidth="1"/>
    <col min="11780" max="11780" width="7.28515625" style="38" customWidth="1"/>
    <col min="11781" max="12026" width="11.42578125" style="38"/>
    <col min="12027" max="12027" width="48" style="38" customWidth="1"/>
    <col min="12028" max="12029" width="11.42578125" style="38" customWidth="1"/>
    <col min="12030" max="12030" width="16.42578125" style="38" customWidth="1"/>
    <col min="12031" max="12032" width="11.42578125" style="38" customWidth="1"/>
    <col min="12033" max="12033" width="16.42578125" style="38" customWidth="1"/>
    <col min="12034" max="12035" width="11.42578125" style="38" customWidth="1"/>
    <col min="12036" max="12036" width="7.28515625" style="38" customWidth="1"/>
    <col min="12037" max="12282" width="11.42578125" style="38"/>
    <col min="12283" max="12283" width="48" style="38" customWidth="1"/>
    <col min="12284" max="12285" width="11.42578125" style="38" customWidth="1"/>
    <col min="12286" max="12286" width="16.42578125" style="38" customWidth="1"/>
    <col min="12287" max="12288" width="11.42578125" style="38" customWidth="1"/>
    <col min="12289" max="12289" width="16.42578125" style="38" customWidth="1"/>
    <col min="12290" max="12291" width="11.42578125" style="38" customWidth="1"/>
    <col min="12292" max="12292" width="7.28515625" style="38" customWidth="1"/>
    <col min="12293" max="12538" width="11.42578125" style="38"/>
    <col min="12539" max="12539" width="48" style="38" customWidth="1"/>
    <col min="12540" max="12541" width="11.42578125" style="38" customWidth="1"/>
    <col min="12542" max="12542" width="16.42578125" style="38" customWidth="1"/>
    <col min="12543" max="12544" width="11.42578125" style="38" customWidth="1"/>
    <col min="12545" max="12545" width="16.42578125" style="38" customWidth="1"/>
    <col min="12546" max="12547" width="11.42578125" style="38" customWidth="1"/>
    <col min="12548" max="12548" width="7.28515625" style="38" customWidth="1"/>
    <col min="12549" max="12794" width="11.42578125" style="38"/>
    <col min="12795" max="12795" width="48" style="38" customWidth="1"/>
    <col min="12796" max="12797" width="11.42578125" style="38" customWidth="1"/>
    <col min="12798" max="12798" width="16.42578125" style="38" customWidth="1"/>
    <col min="12799" max="12800" width="11.42578125" style="38" customWidth="1"/>
    <col min="12801" max="12801" width="16.42578125" style="38" customWidth="1"/>
    <col min="12802" max="12803" width="11.42578125" style="38" customWidth="1"/>
    <col min="12804" max="12804" width="7.28515625" style="38" customWidth="1"/>
    <col min="12805" max="13050" width="11.42578125" style="38"/>
    <col min="13051" max="13051" width="48" style="38" customWidth="1"/>
    <col min="13052" max="13053" width="11.42578125" style="38" customWidth="1"/>
    <col min="13054" max="13054" width="16.42578125" style="38" customWidth="1"/>
    <col min="13055" max="13056" width="11.42578125" style="38" customWidth="1"/>
    <col min="13057" max="13057" width="16.42578125" style="38" customWidth="1"/>
    <col min="13058" max="13059" width="11.42578125" style="38" customWidth="1"/>
    <col min="13060" max="13060" width="7.28515625" style="38" customWidth="1"/>
    <col min="13061" max="13306" width="11.42578125" style="38"/>
    <col min="13307" max="13307" width="48" style="38" customWidth="1"/>
    <col min="13308" max="13309" width="11.42578125" style="38" customWidth="1"/>
    <col min="13310" max="13310" width="16.42578125" style="38" customWidth="1"/>
    <col min="13311" max="13312" width="11.42578125" style="38" customWidth="1"/>
    <col min="13313" max="13313" width="16.42578125" style="38" customWidth="1"/>
    <col min="13314" max="13315" width="11.42578125" style="38" customWidth="1"/>
    <col min="13316" max="13316" width="7.28515625" style="38" customWidth="1"/>
    <col min="13317" max="13562" width="11.42578125" style="38"/>
    <col min="13563" max="13563" width="48" style="38" customWidth="1"/>
    <col min="13564" max="13565" width="11.42578125" style="38" customWidth="1"/>
    <col min="13566" max="13566" width="16.42578125" style="38" customWidth="1"/>
    <col min="13567" max="13568" width="11.42578125" style="38" customWidth="1"/>
    <col min="13569" max="13569" width="16.42578125" style="38" customWidth="1"/>
    <col min="13570" max="13571" width="11.42578125" style="38" customWidth="1"/>
    <col min="13572" max="13572" width="7.28515625" style="38" customWidth="1"/>
    <col min="13573" max="13818" width="11.42578125" style="38"/>
    <col min="13819" max="13819" width="48" style="38" customWidth="1"/>
    <col min="13820" max="13821" width="11.42578125" style="38" customWidth="1"/>
    <col min="13822" max="13822" width="16.42578125" style="38" customWidth="1"/>
    <col min="13823" max="13824" width="11.42578125" style="38" customWidth="1"/>
    <col min="13825" max="13825" width="16.42578125" style="38" customWidth="1"/>
    <col min="13826" max="13827" width="11.42578125" style="38" customWidth="1"/>
    <col min="13828" max="13828" width="7.28515625" style="38" customWidth="1"/>
    <col min="13829" max="14074" width="11.42578125" style="38"/>
    <col min="14075" max="14075" width="48" style="38" customWidth="1"/>
    <col min="14076" max="14077" width="11.42578125" style="38" customWidth="1"/>
    <col min="14078" max="14078" width="16.42578125" style="38" customWidth="1"/>
    <col min="14079" max="14080" width="11.42578125" style="38" customWidth="1"/>
    <col min="14081" max="14081" width="16.42578125" style="38" customWidth="1"/>
    <col min="14082" max="14083" width="11.42578125" style="38" customWidth="1"/>
    <col min="14084" max="14084" width="7.28515625" style="38" customWidth="1"/>
    <col min="14085" max="14330" width="11.42578125" style="38"/>
    <col min="14331" max="14331" width="48" style="38" customWidth="1"/>
    <col min="14332" max="14333" width="11.42578125" style="38" customWidth="1"/>
    <col min="14334" max="14334" width="16.42578125" style="38" customWidth="1"/>
    <col min="14335" max="14336" width="11.42578125" style="38" customWidth="1"/>
    <col min="14337" max="14337" width="16.42578125" style="38" customWidth="1"/>
    <col min="14338" max="14339" width="11.42578125" style="38" customWidth="1"/>
    <col min="14340" max="14340" width="7.28515625" style="38" customWidth="1"/>
    <col min="14341" max="14586" width="11.42578125" style="38"/>
    <col min="14587" max="14587" width="48" style="38" customWidth="1"/>
    <col min="14588" max="14589" width="11.42578125" style="38" customWidth="1"/>
    <col min="14590" max="14590" width="16.42578125" style="38" customWidth="1"/>
    <col min="14591" max="14592" width="11.42578125" style="38" customWidth="1"/>
    <col min="14593" max="14593" width="16.42578125" style="38" customWidth="1"/>
    <col min="14594" max="14595" width="11.42578125" style="38" customWidth="1"/>
    <col min="14596" max="14596" width="7.28515625" style="38" customWidth="1"/>
    <col min="14597" max="14842" width="11.42578125" style="38"/>
    <col min="14843" max="14843" width="48" style="38" customWidth="1"/>
    <col min="14844" max="14845" width="11.42578125" style="38" customWidth="1"/>
    <col min="14846" max="14846" width="16.42578125" style="38" customWidth="1"/>
    <col min="14847" max="14848" width="11.42578125" style="38" customWidth="1"/>
    <col min="14849" max="14849" width="16.42578125" style="38" customWidth="1"/>
    <col min="14850" max="14851" width="11.42578125" style="38" customWidth="1"/>
    <col min="14852" max="14852" width="7.28515625" style="38" customWidth="1"/>
    <col min="14853" max="15098" width="11.42578125" style="38"/>
    <col min="15099" max="15099" width="48" style="38" customWidth="1"/>
    <col min="15100" max="15101" width="11.42578125" style="38" customWidth="1"/>
    <col min="15102" max="15102" width="16.42578125" style="38" customWidth="1"/>
    <col min="15103" max="15104" width="11.42578125" style="38" customWidth="1"/>
    <col min="15105" max="15105" width="16.42578125" style="38" customWidth="1"/>
    <col min="15106" max="15107" width="11.42578125" style="38" customWidth="1"/>
    <col min="15108" max="15108" width="7.28515625" style="38" customWidth="1"/>
    <col min="15109" max="15354" width="11.42578125" style="38"/>
    <col min="15355" max="15355" width="48" style="38" customWidth="1"/>
    <col min="15356" max="15357" width="11.42578125" style="38" customWidth="1"/>
    <col min="15358" max="15358" width="16.42578125" style="38" customWidth="1"/>
    <col min="15359" max="15360" width="11.42578125" style="38" customWidth="1"/>
    <col min="15361" max="15361" width="16.42578125" style="38" customWidth="1"/>
    <col min="15362" max="15363" width="11.42578125" style="38" customWidth="1"/>
    <col min="15364" max="15364" width="7.28515625" style="38" customWidth="1"/>
    <col min="15365" max="15610" width="11.42578125" style="38"/>
    <col min="15611" max="15611" width="48" style="38" customWidth="1"/>
    <col min="15612" max="15613" width="11.42578125" style="38" customWidth="1"/>
    <col min="15614" max="15614" width="16.42578125" style="38" customWidth="1"/>
    <col min="15615" max="15616" width="11.42578125" style="38" customWidth="1"/>
    <col min="15617" max="15617" width="16.42578125" style="38" customWidth="1"/>
    <col min="15618" max="15619" width="11.42578125" style="38" customWidth="1"/>
    <col min="15620" max="15620" width="7.28515625" style="38" customWidth="1"/>
    <col min="15621" max="15866" width="11.42578125" style="38"/>
    <col min="15867" max="15867" width="48" style="38" customWidth="1"/>
    <col min="15868" max="15869" width="11.42578125" style="38" customWidth="1"/>
    <col min="15870" max="15870" width="16.42578125" style="38" customWidth="1"/>
    <col min="15871" max="15872" width="11.42578125" style="38" customWidth="1"/>
    <col min="15873" max="15873" width="16.42578125" style="38" customWidth="1"/>
    <col min="15874" max="15875" width="11.42578125" style="38" customWidth="1"/>
    <col min="15876" max="15876" width="7.28515625" style="38" customWidth="1"/>
    <col min="15877" max="16122" width="11.42578125" style="38"/>
    <col min="16123" max="16123" width="48" style="38" customWidth="1"/>
    <col min="16124" max="16125" width="11.42578125" style="38" customWidth="1"/>
    <col min="16126" max="16126" width="16.42578125" style="38" customWidth="1"/>
    <col min="16127" max="16128" width="11.42578125" style="38" customWidth="1"/>
    <col min="16129" max="16129" width="16.42578125" style="38" customWidth="1"/>
    <col min="16130" max="16131" width="11.42578125" style="38" customWidth="1"/>
    <col min="16132" max="16132" width="7.28515625" style="38" customWidth="1"/>
    <col min="16133" max="16384" width="11.42578125" style="38"/>
  </cols>
  <sheetData>
    <row r="1" spans="1:4" x14ac:dyDescent="0.2">
      <c r="A1" s="74" t="s">
        <v>83</v>
      </c>
      <c r="B1" s="75"/>
      <c r="C1" s="75"/>
      <c r="D1" s="75"/>
    </row>
    <row r="2" spans="1:4" x14ac:dyDescent="0.2">
      <c r="A2" s="74" t="s">
        <v>84</v>
      </c>
      <c r="B2" s="75"/>
      <c r="C2" s="75"/>
      <c r="D2" s="75"/>
    </row>
    <row r="3" spans="1:4" x14ac:dyDescent="0.2">
      <c r="A3" s="74" t="s">
        <v>85</v>
      </c>
      <c r="B3" s="75"/>
      <c r="C3" s="75"/>
      <c r="D3" s="75"/>
    </row>
    <row r="4" spans="1:4" x14ac:dyDescent="0.2">
      <c r="A4" s="74" t="s">
        <v>1208</v>
      </c>
      <c r="B4" s="75"/>
      <c r="C4" s="75"/>
      <c r="D4" s="75"/>
    </row>
    <row r="5" spans="1:4" x14ac:dyDescent="0.2">
      <c r="A5" s="75"/>
      <c r="B5" s="75"/>
      <c r="C5" s="75"/>
      <c r="D5" s="71"/>
    </row>
    <row r="6" spans="1:4" x14ac:dyDescent="0.2">
      <c r="A6" s="76"/>
      <c r="B6" s="77"/>
      <c r="C6" s="77"/>
      <c r="D6" s="77"/>
    </row>
    <row r="7" spans="1:4" x14ac:dyDescent="0.2">
      <c r="A7" s="78" t="s">
        <v>87</v>
      </c>
      <c r="B7" s="632" t="s">
        <v>53</v>
      </c>
      <c r="C7" s="632" t="s">
        <v>88</v>
      </c>
      <c r="D7" s="632" t="s">
        <v>14</v>
      </c>
    </row>
    <row r="8" spans="1:4" x14ac:dyDescent="0.2">
      <c r="A8" s="80"/>
      <c r="B8" s="632" t="s">
        <v>11</v>
      </c>
      <c r="C8" s="632" t="s">
        <v>89</v>
      </c>
      <c r="D8" s="632" t="s">
        <v>9</v>
      </c>
    </row>
    <row r="9" spans="1:4" x14ac:dyDescent="0.2">
      <c r="A9" s="81"/>
      <c r="B9" s="82"/>
      <c r="C9" s="83" t="s">
        <v>12</v>
      </c>
      <c r="D9" s="82"/>
    </row>
    <row r="10" spans="1:4" x14ac:dyDescent="0.2">
      <c r="A10" s="84"/>
      <c r="B10" s="85"/>
      <c r="C10" s="85"/>
      <c r="D10" s="85"/>
    </row>
    <row r="11" spans="1:4" x14ac:dyDescent="0.2">
      <c r="A11" s="86" t="s">
        <v>25</v>
      </c>
      <c r="B11" s="85"/>
      <c r="C11" s="85"/>
      <c r="D11" s="87"/>
    </row>
    <row r="12" spans="1:4" x14ac:dyDescent="0.2">
      <c r="A12" s="85" t="s">
        <v>90</v>
      </c>
      <c r="B12" s="88">
        <v>176497811000</v>
      </c>
      <c r="C12" s="88">
        <v>440038023199.87</v>
      </c>
      <c r="D12" s="88">
        <v>249.31641968062101</v>
      </c>
    </row>
    <row r="13" spans="1:4" x14ac:dyDescent="0.2">
      <c r="A13" s="85" t="s">
        <v>1149</v>
      </c>
      <c r="B13" s="88">
        <v>28184609000</v>
      </c>
      <c r="C13" s="88">
        <v>56041734704.670006</v>
      </c>
      <c r="D13" s="88">
        <v>198.8380775644963</v>
      </c>
    </row>
    <row r="14" spans="1:4" x14ac:dyDescent="0.2">
      <c r="A14" s="85" t="s">
        <v>1209</v>
      </c>
      <c r="B14" s="88">
        <v>0</v>
      </c>
      <c r="C14" s="88">
        <v>18597924304.48</v>
      </c>
      <c r="D14" s="88"/>
    </row>
    <row r="15" spans="1:4" x14ac:dyDescent="0.2">
      <c r="A15" s="85" t="s">
        <v>1210</v>
      </c>
      <c r="B15" s="88">
        <v>221293165220</v>
      </c>
      <c r="C15" s="88">
        <v>221293165220</v>
      </c>
      <c r="D15" s="88"/>
    </row>
    <row r="16" spans="1:4" x14ac:dyDescent="0.2">
      <c r="A16" s="92" t="s">
        <v>95</v>
      </c>
      <c r="B16" s="88">
        <v>0</v>
      </c>
      <c r="C16" s="88">
        <v>918000</v>
      </c>
      <c r="D16" s="88"/>
    </row>
    <row r="17" spans="1:4" x14ac:dyDescent="0.2">
      <c r="A17" s="92" t="s">
        <v>159</v>
      </c>
      <c r="B17" s="88">
        <v>0</v>
      </c>
      <c r="C17" s="88">
        <v>840000</v>
      </c>
      <c r="D17" s="88"/>
    </row>
    <row r="18" spans="1:4" x14ac:dyDescent="0.2">
      <c r="A18" s="94" t="s">
        <v>97</v>
      </c>
      <c r="B18" s="94">
        <v>425975585220</v>
      </c>
      <c r="C18" s="94">
        <v>735972605429.02002</v>
      </c>
      <c r="D18" s="94">
        <v>172.77342433813865</v>
      </c>
    </row>
    <row r="19" spans="1:4" x14ac:dyDescent="0.2">
      <c r="A19" s="85"/>
      <c r="B19" s="85"/>
      <c r="C19" s="85"/>
      <c r="D19" s="85"/>
    </row>
    <row r="20" spans="1:4" x14ac:dyDescent="0.2">
      <c r="A20" s="86" t="s">
        <v>31</v>
      </c>
      <c r="B20" s="88"/>
      <c r="C20" s="88"/>
      <c r="D20" s="88"/>
    </row>
    <row r="21" spans="1:4" x14ac:dyDescent="0.2">
      <c r="A21" s="85" t="s">
        <v>98</v>
      </c>
      <c r="B21" s="88">
        <v>336362853000</v>
      </c>
      <c r="C21" s="88">
        <v>384051625273.59998</v>
      </c>
      <c r="D21" s="88">
        <v>114.17777612725861</v>
      </c>
    </row>
    <row r="22" spans="1:4" x14ac:dyDescent="0.2">
      <c r="A22" s="85" t="s">
        <v>1180</v>
      </c>
      <c r="B22" s="88">
        <v>84500000000</v>
      </c>
      <c r="C22" s="88">
        <v>52865240237</v>
      </c>
      <c r="D22" s="88">
        <v>62.562414481656802</v>
      </c>
    </row>
    <row r="23" spans="1:4" x14ac:dyDescent="0.2">
      <c r="A23" s="85" t="s">
        <v>101</v>
      </c>
      <c r="B23" s="88">
        <v>2628840000</v>
      </c>
      <c r="C23" s="88">
        <v>2919277757.1700001</v>
      </c>
      <c r="D23" s="88">
        <v>111.04813366998371</v>
      </c>
    </row>
    <row r="24" spans="1:4" x14ac:dyDescent="0.2">
      <c r="A24" s="85" t="s">
        <v>102</v>
      </c>
      <c r="B24" s="88">
        <v>909694000</v>
      </c>
      <c r="C24" s="88">
        <v>2726598986</v>
      </c>
      <c r="D24" s="88">
        <v>299.72704953533827</v>
      </c>
    </row>
    <row r="25" spans="1:4" x14ac:dyDescent="0.2">
      <c r="A25" s="85" t="s">
        <v>1149</v>
      </c>
      <c r="B25" s="88">
        <v>75718461000</v>
      </c>
      <c r="C25" s="88">
        <v>58879556068.909996</v>
      </c>
      <c r="D25" s="88">
        <v>77.761163250412608</v>
      </c>
    </row>
    <row r="26" spans="1:4" x14ac:dyDescent="0.2">
      <c r="A26" s="85" t="s">
        <v>1210</v>
      </c>
      <c r="B26" s="88">
        <v>63780000000</v>
      </c>
      <c r="C26" s="88">
        <v>63780000000</v>
      </c>
      <c r="D26" s="88"/>
    </row>
    <row r="27" spans="1:4" x14ac:dyDescent="0.2">
      <c r="A27" s="92" t="s">
        <v>104</v>
      </c>
      <c r="B27" s="88">
        <v>0</v>
      </c>
      <c r="C27" s="88">
        <v>14990784</v>
      </c>
      <c r="D27" s="88"/>
    </row>
    <row r="28" spans="1:4" x14ac:dyDescent="0.2">
      <c r="A28" s="92" t="s">
        <v>105</v>
      </c>
      <c r="B28" s="88">
        <v>0</v>
      </c>
      <c r="C28" s="88">
        <v>104064774</v>
      </c>
      <c r="D28" s="88"/>
    </row>
    <row r="29" spans="1:4" x14ac:dyDescent="0.2">
      <c r="A29" s="92" t="s">
        <v>159</v>
      </c>
      <c r="B29" s="88">
        <v>0</v>
      </c>
      <c r="C29" s="88">
        <v>385604957</v>
      </c>
      <c r="D29" s="88"/>
    </row>
    <row r="30" spans="1:4" x14ac:dyDescent="0.2">
      <c r="A30" s="94" t="s">
        <v>97</v>
      </c>
      <c r="B30" s="94">
        <v>563899848000</v>
      </c>
      <c r="C30" s="94">
        <v>565726958837.67993</v>
      </c>
      <c r="D30" s="94">
        <v>100.32401335878352</v>
      </c>
    </row>
    <row r="31" spans="1:4" x14ac:dyDescent="0.2">
      <c r="A31" s="85"/>
      <c r="B31" s="88"/>
      <c r="C31" s="88"/>
      <c r="D31" s="88"/>
    </row>
    <row r="32" spans="1:4" x14ac:dyDescent="0.2">
      <c r="A32" s="86" t="s">
        <v>15</v>
      </c>
      <c r="B32" s="88"/>
      <c r="C32" s="88"/>
      <c r="D32" s="88"/>
    </row>
    <row r="33" spans="1:4" x14ac:dyDescent="0.2">
      <c r="A33" s="85" t="s">
        <v>106</v>
      </c>
      <c r="B33" s="88">
        <v>15983433000</v>
      </c>
      <c r="C33" s="88">
        <v>41366133309</v>
      </c>
      <c r="D33" s="88">
        <v>258.80631094083481</v>
      </c>
    </row>
    <row r="34" spans="1:4" x14ac:dyDescent="0.2">
      <c r="A34" s="85" t="s">
        <v>107</v>
      </c>
      <c r="B34" s="88">
        <v>1148528000</v>
      </c>
      <c r="C34" s="88">
        <v>896808252</v>
      </c>
      <c r="D34" s="88">
        <v>78.083272850117709</v>
      </c>
    </row>
    <row r="35" spans="1:4" x14ac:dyDescent="0.2">
      <c r="A35" s="85" t="s">
        <v>1149</v>
      </c>
      <c r="B35" s="88">
        <v>4397258000</v>
      </c>
      <c r="C35" s="88">
        <v>15605431370.92</v>
      </c>
      <c r="D35" s="88">
        <v>354.89005582387938</v>
      </c>
    </row>
    <row r="36" spans="1:4" x14ac:dyDescent="0.2">
      <c r="A36" s="85" t="s">
        <v>1210</v>
      </c>
      <c r="B36" s="88">
        <v>54137934849</v>
      </c>
      <c r="C36" s="88">
        <v>54137934849</v>
      </c>
      <c r="D36" s="88"/>
    </row>
    <row r="37" spans="1:4" x14ac:dyDescent="0.2">
      <c r="A37" s="92" t="s">
        <v>1211</v>
      </c>
      <c r="B37" s="88">
        <v>0</v>
      </c>
      <c r="C37" s="88">
        <v>108757117</v>
      </c>
      <c r="D37" s="88"/>
    </row>
    <row r="38" spans="1:4" x14ac:dyDescent="0.2">
      <c r="A38" s="92" t="s">
        <v>95</v>
      </c>
      <c r="B38" s="88">
        <v>0</v>
      </c>
      <c r="C38" s="88">
        <v>332020.2</v>
      </c>
      <c r="D38" s="88"/>
    </row>
    <row r="39" spans="1:4" x14ac:dyDescent="0.2">
      <c r="A39" s="92" t="s">
        <v>159</v>
      </c>
      <c r="B39" s="88">
        <v>0</v>
      </c>
      <c r="C39" s="88">
        <v>126000</v>
      </c>
      <c r="D39" s="88"/>
    </row>
    <row r="40" spans="1:4" x14ac:dyDescent="0.2">
      <c r="A40" s="94" t="s">
        <v>97</v>
      </c>
      <c r="B40" s="94">
        <v>75667153849</v>
      </c>
      <c r="C40" s="94">
        <v>112115522918.12</v>
      </c>
      <c r="D40" s="94">
        <v>148.16934061224993</v>
      </c>
    </row>
    <row r="41" spans="1:4" x14ac:dyDescent="0.2">
      <c r="A41" s="85"/>
      <c r="B41" s="88" t="s">
        <v>26</v>
      </c>
      <c r="C41" s="88" t="s">
        <v>26</v>
      </c>
      <c r="D41" s="88" t="s">
        <v>26</v>
      </c>
    </row>
    <row r="42" spans="1:4" x14ac:dyDescent="0.2">
      <c r="A42" s="86" t="s">
        <v>38</v>
      </c>
      <c r="B42" s="88" t="s">
        <v>26</v>
      </c>
      <c r="C42" s="88" t="s">
        <v>26</v>
      </c>
      <c r="D42" s="88" t="s">
        <v>26</v>
      </c>
    </row>
    <row r="43" spans="1:4" x14ac:dyDescent="0.2">
      <c r="A43" s="85" t="s">
        <v>109</v>
      </c>
      <c r="B43" s="88">
        <v>28371347948</v>
      </c>
      <c r="C43" s="88">
        <v>33724822126</v>
      </c>
      <c r="D43" s="88">
        <v>118.86929795444345</v>
      </c>
    </row>
    <row r="44" spans="1:4" x14ac:dyDescent="0.2">
      <c r="A44" s="85" t="s">
        <v>110</v>
      </c>
      <c r="B44" s="88">
        <v>71846203247</v>
      </c>
      <c r="C44" s="88">
        <v>86545782878.809998</v>
      </c>
      <c r="D44" s="88">
        <v>120.45978627607408</v>
      </c>
    </row>
    <row r="45" spans="1:4" x14ac:dyDescent="0.2">
      <c r="A45" s="85" t="s">
        <v>1149</v>
      </c>
      <c r="B45" s="88">
        <v>33180923805</v>
      </c>
      <c r="C45" s="88">
        <v>33036303899.809998</v>
      </c>
      <c r="D45" s="88">
        <v>99.564147441946119</v>
      </c>
    </row>
    <row r="46" spans="1:4" x14ac:dyDescent="0.2">
      <c r="A46" s="85" t="s">
        <v>1210</v>
      </c>
      <c r="B46" s="88">
        <v>87497006301</v>
      </c>
      <c r="C46" s="88">
        <v>87497006301</v>
      </c>
      <c r="D46" s="88"/>
    </row>
    <row r="47" spans="1:4" x14ac:dyDescent="0.2">
      <c r="A47" s="92" t="s">
        <v>104</v>
      </c>
      <c r="B47" s="88">
        <v>0</v>
      </c>
      <c r="C47" s="88">
        <v>236460</v>
      </c>
      <c r="D47" s="88"/>
    </row>
    <row r="48" spans="1:4" x14ac:dyDescent="0.2">
      <c r="A48" s="92" t="s">
        <v>111</v>
      </c>
      <c r="B48" s="88">
        <v>0</v>
      </c>
      <c r="C48" s="88">
        <v>29187404.579999998</v>
      </c>
      <c r="D48" s="88"/>
    </row>
    <row r="49" spans="1:4" x14ac:dyDescent="0.2">
      <c r="A49" s="92" t="s">
        <v>159</v>
      </c>
      <c r="B49" s="88">
        <v>0</v>
      </c>
      <c r="C49" s="88">
        <v>291227707</v>
      </c>
      <c r="D49" s="88"/>
    </row>
    <row r="50" spans="1:4" x14ac:dyDescent="0.2">
      <c r="A50" s="86" t="s">
        <v>24</v>
      </c>
      <c r="B50" s="94">
        <v>220895481301</v>
      </c>
      <c r="C50" s="94">
        <v>241124566777.19998</v>
      </c>
      <c r="D50" s="94">
        <v>338.89323167246368</v>
      </c>
    </row>
    <row r="51" spans="1:4" x14ac:dyDescent="0.2">
      <c r="A51" s="85"/>
      <c r="B51" s="88"/>
      <c r="C51" s="88"/>
      <c r="D51" s="88"/>
    </row>
    <row r="52" spans="1:4" x14ac:dyDescent="0.2">
      <c r="A52" s="96" t="s">
        <v>43</v>
      </c>
      <c r="B52" s="94">
        <v>1286438068370</v>
      </c>
      <c r="C52" s="94">
        <v>1654939653962.02</v>
      </c>
      <c r="D52" s="94">
        <v>128.64510889816367</v>
      </c>
    </row>
    <row r="53" spans="1:4" x14ac:dyDescent="0.2">
      <c r="A53" s="71" t="s">
        <v>1184</v>
      </c>
      <c r="B53" s="97"/>
      <c r="C53" s="98"/>
      <c r="D53" s="99"/>
    </row>
    <row r="54" spans="1:4" x14ac:dyDescent="0.2">
      <c r="A54" s="71" t="s">
        <v>1212</v>
      </c>
      <c r="C54" s="56"/>
      <c r="D54" s="100"/>
    </row>
    <row r="55" spans="1:4" hidden="1" x14ac:dyDescent="0.2">
      <c r="A55" s="71" t="s">
        <v>1213</v>
      </c>
      <c r="C55" s="99"/>
      <c r="D55" s="100"/>
    </row>
    <row r="56" spans="1:4" hidden="1" x14ac:dyDescent="0.2">
      <c r="A56" s="71"/>
      <c r="C56" s="100"/>
      <c r="D56" s="100"/>
    </row>
    <row r="57" spans="1:4" x14ac:dyDescent="0.2">
      <c r="A57" s="71" t="s">
        <v>1214</v>
      </c>
      <c r="C57" s="100"/>
      <c r="D57" s="100"/>
    </row>
    <row r="58" spans="1:4" x14ac:dyDescent="0.2">
      <c r="A58" s="71"/>
      <c r="C58" s="99"/>
      <c r="D58" s="99"/>
    </row>
    <row r="59" spans="1:4" hidden="1" x14ac:dyDescent="0.2">
      <c r="A59" s="71"/>
      <c r="C59" s="100"/>
      <c r="D59" s="100"/>
    </row>
    <row r="60" spans="1:4" hidden="1" x14ac:dyDescent="0.2">
      <c r="C60" s="56"/>
      <c r="D60" s="100"/>
    </row>
  </sheetData>
  <pageMargins left="0.75" right="0.75" top="1" bottom="1" header="0" footer="0"/>
  <headerFooter alignWithMargins="0"/>
</worksheet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46</vt:i4>
      </vt:variant>
      <vt:variant>
        <vt:lpstr>Rangos con nombre</vt:lpstr>
      </vt:variant>
      <vt:variant>
        <vt:i4>7</vt:i4>
      </vt:variant>
    </vt:vector>
  </HeadingPairs>
  <TitlesOfParts>
    <vt:vector size="53" baseType="lpstr">
      <vt:lpstr>Ingresos FOSYGA 1995</vt:lpstr>
      <vt:lpstr>Gastos FOSYGA 1995</vt:lpstr>
      <vt:lpstr>Ingresos FOSYGA 1996</vt:lpstr>
      <vt:lpstr>Gastos FOSYGA 1996</vt:lpstr>
      <vt:lpstr>Ingresos FOSYGA 1997</vt:lpstr>
      <vt:lpstr>Gastos FOSYGA 1997</vt:lpstr>
      <vt:lpstr>Ingresos FOSYGA 1998</vt:lpstr>
      <vt:lpstr>Gastos FOSYGA 1998</vt:lpstr>
      <vt:lpstr>Ingresos FOSYGA 1999</vt:lpstr>
      <vt:lpstr>Gastos FOSYGA 1999</vt:lpstr>
      <vt:lpstr>Ingresos FOSYGA 2000</vt:lpstr>
      <vt:lpstr>Gatos FOSYGA 2000</vt:lpstr>
      <vt:lpstr>Ingresos FOSYGA 2001</vt:lpstr>
      <vt:lpstr>Gastos FOSYGA 2001</vt:lpstr>
      <vt:lpstr>Ingresos FOSYGA 2002</vt:lpstr>
      <vt:lpstr>Gastos FOSYGA 2002</vt:lpstr>
      <vt:lpstr>Ingresos FOSYGA 2003</vt:lpstr>
      <vt:lpstr>Gastos FOSYGA 2003</vt:lpstr>
      <vt:lpstr>Ingresos FOSYGA 2004</vt:lpstr>
      <vt:lpstr>Gastos FOSYGA 2004</vt:lpstr>
      <vt:lpstr>Ingresos FOSYGA 2005</vt:lpstr>
      <vt:lpstr>Gastos FOSYGA 2005</vt:lpstr>
      <vt:lpstr>Ingresos FOSYGA 2006</vt:lpstr>
      <vt:lpstr>Gastos FOSYGA 2006</vt:lpstr>
      <vt:lpstr>Ingresos FOSYGA 2007</vt:lpstr>
      <vt:lpstr>Gastos FOSYGA 2007</vt:lpstr>
      <vt:lpstr>Ingresos FOSYGA 2008</vt:lpstr>
      <vt:lpstr>Gastos FOSYGA 2008</vt:lpstr>
      <vt:lpstr>Ingresos FOSYGA 2009</vt:lpstr>
      <vt:lpstr>Gastos FOSYGA 2009</vt:lpstr>
      <vt:lpstr>Ingresos FOSYGA 2010</vt:lpstr>
      <vt:lpstr>Gastos FOSYGA 2010</vt:lpstr>
      <vt:lpstr>Ingresos FOSYGA 2011</vt:lpstr>
      <vt:lpstr>Gatos FOSYGA 2011</vt:lpstr>
      <vt:lpstr>Ingresos FOSYGA 2012</vt:lpstr>
      <vt:lpstr>Gastos FOSYGA 2012</vt:lpstr>
      <vt:lpstr>Ingresos FOSYGA 2013</vt:lpstr>
      <vt:lpstr>Gastos FOSYGA 2013</vt:lpstr>
      <vt:lpstr>Ingresos FOSYGA 2014</vt:lpstr>
      <vt:lpstr>Gastos FOSYGA 2014</vt:lpstr>
      <vt:lpstr>Ingresos FOSYGA 2015</vt:lpstr>
      <vt:lpstr>Gastos FOSYGA 2015</vt:lpstr>
      <vt:lpstr>Ingresos FOSYGA 2016</vt:lpstr>
      <vt:lpstr>Gastos FOSYGA 2016</vt:lpstr>
      <vt:lpstr>Ingresos FOSYGA 2017</vt:lpstr>
      <vt:lpstr>Gastos FOSYGA 2017</vt:lpstr>
      <vt:lpstr>'Gastos FOSYGA 2010'!Área_de_impresión</vt:lpstr>
      <vt:lpstr>'Gastos FOSYGA 2012'!Área_de_impresión</vt:lpstr>
      <vt:lpstr>'Gastos FOSYGA 2017'!Área_de_impresión</vt:lpstr>
      <vt:lpstr>'Ingresos FOSYGA 2017'!Área_de_impresión</vt:lpstr>
      <vt:lpstr>'Gastos FOSYGA 2010'!Títulos_a_imprimir</vt:lpstr>
      <vt:lpstr>'Gastos FOSYGA 2012'!Títulos_a_imprimir</vt:lpstr>
      <vt:lpstr>'Gastos FOSYGA 2017'!Títulos_a_imprimir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Milena Beltran Espinosa</dc:creator>
  <cp:lastModifiedBy>Ines Maria Galindo Henriquez</cp:lastModifiedBy>
  <dcterms:created xsi:type="dcterms:W3CDTF">2022-08-09T19:27:52Z</dcterms:created>
  <dcterms:modified xsi:type="dcterms:W3CDTF">2022-10-07T19:47:33Z</dcterms:modified>
</cp:coreProperties>
</file>