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neth.castaneda\Documents\Documents\CUATRENIO 2014 -2018 - JANETH\LEGISLATURA 2017 - 2018\PROPOSICIONES 2016 -2017\PROPOSICION No. 35 DEL 18 DE ABRIL DE 2018\"/>
    </mc:Choice>
  </mc:AlternateContent>
  <bookViews>
    <workbookView xWindow="0" yWindow="0" windowWidth="23040" windowHeight="9120" firstSheet="1" activeTab="3"/>
  </bookViews>
  <sheets>
    <sheet name="Divisas" sheetId="2" r:id="rId1"/>
    <sheet name="Visitantes Extranjeros" sheetId="5" r:id="rId2"/>
    <sheet name="Empleo" sheetId="1" r:id="rId3"/>
    <sheet name="Ocupación_hotelera" sheetId="8" r:id="rId4"/>
    <sheet name="Inversión_extranjera_Directa" sheetId="3" r:id="rId5"/>
    <sheet name="Evolución_inscritor_RNT" sheetId="4" r:id="rId6"/>
    <sheet name="Pasajeros aéreos intenacionales" sheetId="6" r:id="rId7"/>
    <sheet name="Pasajeros_aéreos_nacionales" sheetId="7" r:id="rId8"/>
  </sheets>
  <calcPr calcId="162913"/>
</workbook>
</file>

<file path=xl/calcChain.xml><?xml version="1.0" encoding="utf-8"?>
<calcChain xmlns="http://schemas.openxmlformats.org/spreadsheetml/2006/main">
  <c r="O10" i="8" l="1"/>
  <c r="N10" i="8"/>
  <c r="Q12" i="1" l="1"/>
  <c r="M43" i="7" l="1"/>
  <c r="L43" i="7"/>
  <c r="K43" i="7"/>
  <c r="J43" i="7"/>
  <c r="I43" i="7"/>
  <c r="H43" i="7"/>
  <c r="G43" i="7"/>
  <c r="F43" i="7"/>
  <c r="E43" i="7"/>
  <c r="D43" i="7"/>
  <c r="C43" i="7"/>
  <c r="B43" i="7"/>
  <c r="M27" i="6"/>
  <c r="L27" i="6"/>
  <c r="K27" i="6"/>
  <c r="J27" i="6"/>
  <c r="I27" i="6"/>
  <c r="H27" i="6"/>
  <c r="G27" i="6"/>
  <c r="F27" i="6"/>
  <c r="E27" i="6"/>
  <c r="D27" i="6"/>
  <c r="C27" i="6"/>
  <c r="B27" i="6"/>
  <c r="I13" i="5"/>
  <c r="H13" i="5"/>
  <c r="G13" i="5"/>
  <c r="F13" i="5"/>
  <c r="E13" i="5"/>
  <c r="D13" i="5"/>
  <c r="C13" i="5"/>
  <c r="B13" i="5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R9" i="3"/>
  <c r="R10" i="3" s="1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I15" i="5" l="1"/>
  <c r="T10" i="2"/>
  <c r="S10" i="2"/>
  <c r="S12" i="2" s="1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L13" i="1" l="1"/>
  <c r="K13" i="1"/>
  <c r="J13" i="1"/>
  <c r="I13" i="1"/>
  <c r="H13" i="1"/>
  <c r="G13" i="1"/>
  <c r="F13" i="1"/>
  <c r="E13" i="1"/>
  <c r="D13" i="1"/>
  <c r="C13" i="1"/>
  <c r="B13" i="1"/>
  <c r="M12" i="1" l="1"/>
  <c r="M9" i="1"/>
  <c r="M8" i="1"/>
  <c r="M10" i="1"/>
  <c r="M11" i="1"/>
  <c r="M15" i="1"/>
  <c r="M13" i="1" l="1"/>
</calcChain>
</file>

<file path=xl/sharedStrings.xml><?xml version="1.0" encoding="utf-8"?>
<sst xmlns="http://schemas.openxmlformats.org/spreadsheetml/2006/main" count="114" uniqueCount="90">
  <si>
    <t xml:space="preserve">  CANTIDAD OCUPADA EN TURISMO SEGÚN CATEGORÍAS</t>
  </si>
  <si>
    <t>Agencia de Viajes</t>
  </si>
  <si>
    <t>Alojamiento</t>
  </si>
  <si>
    <t>Esparcimiento</t>
  </si>
  <si>
    <t>Restaurantes</t>
  </si>
  <si>
    <t>Transporte</t>
  </si>
  <si>
    <t>Total General</t>
  </si>
  <si>
    <t>Fuente: DANE - Gran Encuesta Integrada de Hogares (2017)</t>
  </si>
  <si>
    <t>Reporte generado el: 02-05-2018 15:13</t>
  </si>
  <si>
    <t xml:space="preserve">  EXPORTACIONES DE SERVICIOS DE LA CUENTA DE VIAJES Y TRANSPORTE DE PASAJEROS</t>
  </si>
  <si>
    <t>Transporte de pasajeros</t>
  </si>
  <si>
    <t>Viajes</t>
  </si>
  <si>
    <t>Fuente: Banco de la República - Cálculos OEE - MINCIT (2017-Q4)</t>
  </si>
  <si>
    <t>Reporte generado el: 02-05-2018 15:17</t>
  </si>
  <si>
    <t xml:space="preserve">   TURISMO RECEPTIVO - NÚMERO DE PRESTADORES DE SERVICIOS TURÍSTICOS EN COLOMBIA</t>
  </si>
  <si>
    <t>OPERADORES PROFESIONALES DE CONGRESOS, FERIAS Y CONVENCIONES</t>
  </si>
  <si>
    <t>EMPRESA DE TRANSPORTE TERRESTRE AUTOMOTOR</t>
  </si>
  <si>
    <t>ESTABLECIMIENTO DE GASTRONOMIA Y SIMILARES</t>
  </si>
  <si>
    <t>ESTABLECIMIENTO DE ALOJAMIENTO Y HOSPEDAJE</t>
  </si>
  <si>
    <t>ARRENDADORES DE VEHICULOS PARA TURISMO NACIONAL E INTERNACIONAL</t>
  </si>
  <si>
    <t>OFICINA DE REPRESENTACION TURISTICA</t>
  </si>
  <si>
    <t>AGENCIA DE VIAJES</t>
  </si>
  <si>
    <t>CONCESIONARIOS DE SERVICIOS TURISTICOS EN PARQUE</t>
  </si>
  <si>
    <t>GUIA DE TURISMO</t>
  </si>
  <si>
    <t>PARQUES TEMÁTICOS</t>
  </si>
  <si>
    <t>USUARIOS OPERADORES, DESARROLLADORES E INDUSTRIALES EN ZONAS FRANCAS TURISTICAS</t>
  </si>
  <si>
    <t>EMPRESA DE TIEMPO COMPARTIDO Y MULTIPROPIEDAD</t>
  </si>
  <si>
    <t>EMPRESAS CAPTADORAS DE AHORRO PARA VIAJES Y DE SERVICIOS TURISTICOS</t>
  </si>
  <si>
    <t>Fuente: MINCIT - Dirección de Análisis Sectorial y RNT</t>
  </si>
  <si>
    <t>Reporte generado el: 02-05-2018 15:46</t>
  </si>
  <si>
    <t xml:space="preserve">  INVERSIÓN EXTRANJERA DIRECTA</t>
  </si>
  <si>
    <t>TOTAL</t>
  </si>
  <si>
    <t>Comercio, restaurantes y hoteles</t>
  </si>
  <si>
    <t>Fuente: Banco de la República, Subgerencia de Estudios Económicos - Balanza de Pagos - Cálculos OEE- MINCIT (2017-Q4)</t>
  </si>
  <si>
    <t>Reporte generado el: 02-05-2018 15:48</t>
  </si>
  <si>
    <t xml:space="preserve">  VISITANTES EXTRANJEROS NO RESIDENTES POR MODO AÉREO, TERRESTRE Y MARÍTIMO</t>
  </si>
  <si>
    <t>Colombianos residentes en el exterior</t>
  </si>
  <si>
    <t>Extranjeros no residentes</t>
  </si>
  <si>
    <t>Número de pasajeros en cruceros internacionales</t>
  </si>
  <si>
    <t>Zonas fronterizas</t>
  </si>
  <si>
    <t>Fuente: Migración Colombia. Puertos de Cartagena, Santa Marta y San Andrés - Cálculos OEE- MINCIT (2018-03)</t>
  </si>
  <si>
    <t>Reporte generado el: 02-05-2018 15:53</t>
  </si>
  <si>
    <t xml:space="preserve">Nota: 2018 con corte a marzo </t>
  </si>
  <si>
    <t xml:space="preserve">  LLEGADAS PASAJEROS AÉREOS INTERNACIONALES EN VUELOS REGULARES</t>
  </si>
  <si>
    <t>ANTIOQUIA</t>
  </si>
  <si>
    <t>ATLÁNTICO</t>
  </si>
  <si>
    <t>BOGOTÁ, D. C.</t>
  </si>
  <si>
    <t>BOLÍVAR</t>
  </si>
  <si>
    <t>CALDAS</t>
  </si>
  <si>
    <t>CESAR</t>
  </si>
  <si>
    <t>CÓRDOBA</t>
  </si>
  <si>
    <t>HUILA</t>
  </si>
  <si>
    <t>LA GUAJIRA</t>
  </si>
  <si>
    <t>NARIÑO</t>
  </si>
  <si>
    <t>NORTE DE SANTANDER</t>
  </si>
  <si>
    <t>QUINDÍO</t>
  </si>
  <si>
    <t>RISARALDA</t>
  </si>
  <si>
    <t>SANTANDER</t>
  </si>
  <si>
    <t>TOLIMA</t>
  </si>
  <si>
    <t>VALLE DEL CAUCA</t>
  </si>
  <si>
    <t>ARCHIPIÉLAGO DE SAN ANDRÉS, PROVIDENCIA Y SANTA CATALINA</t>
  </si>
  <si>
    <t>Sin especificar la ciudad en Magdalena</t>
  </si>
  <si>
    <t>Sin Especificar</t>
  </si>
  <si>
    <t>Fuente: Aerocivil - Cálculos OEE- MINCIT (2018-02)</t>
  </si>
  <si>
    <t>Reporte generado el: 02-05-2018 15:55</t>
  </si>
  <si>
    <t>Nota: 2018 con corte a Febrero</t>
  </si>
  <si>
    <t xml:space="preserve">  LLEGADAS DE PASAJEROS AÉREOS NACIONALES EN VUELOS REGULARES</t>
  </si>
  <si>
    <t>BOYACÁ</t>
  </si>
  <si>
    <t>CAQUETÁ</t>
  </si>
  <si>
    <t>CAUCA</t>
  </si>
  <si>
    <t>CUNDINAMARCA</t>
  </si>
  <si>
    <t>CHOCÓ</t>
  </si>
  <si>
    <t>MAGDALENA</t>
  </si>
  <si>
    <t>META</t>
  </si>
  <si>
    <t>SUCRE</t>
  </si>
  <si>
    <t>ARAUCA</t>
  </si>
  <si>
    <t>CASANARE</t>
  </si>
  <si>
    <t>PUTUMAYO</t>
  </si>
  <si>
    <t>AMAZONAS</t>
  </si>
  <si>
    <t>GUAINÍA</t>
  </si>
  <si>
    <t>GUAVIARE</t>
  </si>
  <si>
    <t>VAUPÉS</t>
  </si>
  <si>
    <t>VICHADA</t>
  </si>
  <si>
    <t>Fuente: Aerocivil- Cálculos OEE- MINCIT (2018-02)</t>
  </si>
  <si>
    <t>Reporte generado el: 02-05-2018 15:59</t>
  </si>
  <si>
    <t>Nota: 2018 con corte a febrero</t>
  </si>
  <si>
    <t xml:space="preserve">   ECONOMICAS - OCUPACIÓN HOTELERA</t>
  </si>
  <si>
    <t>Variación mensual</t>
  </si>
  <si>
    <t>Fuente: DANE - Muestra mensual de hoteles (2018-01)</t>
  </si>
  <si>
    <t>Reporte generado el: 02-05-2018 16:02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</si>
</sst>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9" x14ac:knownFonts="1">
    <font>
      <sz val="11"/>
      <color rgb="FF000000"/>
      <name val="Calibri"/>
    </font>
    <font>
      <sz val="20"/>
      <color rgb="FF006411"/>
      <name val="Arial"/>
      <family val="2"/>
    </font>
    <font>
      <b/>
      <sz val="13"/>
      <color rgb="FFFFFFFF"/>
      <name val="Calibri"/>
      <family val="2"/>
    </font>
    <font>
      <b/>
      <sz val="13"/>
      <color rgb="FF595959"/>
      <name val="Calibri"/>
      <family val="2"/>
    </font>
    <font>
      <sz val="15"/>
      <color rgb="FFFFFFFF"/>
      <name val="Calibri"/>
      <family val="2"/>
    </font>
    <font>
      <i/>
      <sz val="11"/>
      <color rgb="FF000000"/>
      <name val="Calibri"/>
      <family val="2"/>
    </font>
    <font>
      <sz val="11"/>
      <color rgb="FF595959"/>
      <name val="Calibri"/>
      <family val="2"/>
    </font>
    <font>
      <b/>
      <sz val="11"/>
      <color rgb="FFFFFFFF"/>
      <name val="Calibri"/>
      <family val="2"/>
    </font>
    <font>
      <sz val="20"/>
      <color rgb="FF006411"/>
      <name val="Arial"/>
      <family val="2"/>
    </font>
    <font>
      <b/>
      <sz val="13"/>
      <color rgb="FFFFFFFF"/>
      <name val="Calibri"/>
      <family val="2"/>
    </font>
    <font>
      <b/>
      <sz val="13"/>
      <color rgb="FF595959"/>
      <name val="Calibri"/>
      <family val="2"/>
    </font>
    <font>
      <sz val="11"/>
      <color rgb="FF595959"/>
      <name val="Calibri"/>
      <family val="2"/>
    </font>
    <font>
      <sz val="15"/>
      <color rgb="FFFFFFFF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006B40"/>
        <bgColor rgb="FF000000"/>
      </patternFill>
    </fill>
    <fill>
      <patternFill patternType="solid">
        <fgColor rgb="FF00994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808080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30">
    <xf numFmtId="0" fontId="0" fillId="2" borderId="0" xfId="0" applyFill="1"/>
    <xf numFmtId="0" fontId="0" fillId="3" borderId="0" xfId="0" applyFill="1"/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4" fillId="6" borderId="0" xfId="0" applyFont="1" applyFill="1"/>
    <xf numFmtId="0" fontId="0" fillId="2" borderId="0" xfId="0" applyFill="1"/>
    <xf numFmtId="164" fontId="6" fillId="0" borderId="1" xfId="0" applyNumberFormat="1" applyFont="1" applyFill="1" applyBorder="1"/>
    <xf numFmtId="164" fontId="7" fillId="7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9" fillId="4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4" fontId="11" fillId="2" borderId="1" xfId="0" applyNumberFormat="1" applyFont="1" applyFill="1" applyBorder="1"/>
    <xf numFmtId="0" fontId="12" fillId="6" borderId="0" xfId="0" applyFont="1" applyFill="1"/>
    <xf numFmtId="4" fontId="13" fillId="7" borderId="0" xfId="0" applyNumberFormat="1" applyFont="1" applyFill="1"/>
    <xf numFmtId="0" fontId="14" fillId="2" borderId="0" xfId="0" applyFont="1" applyFill="1"/>
    <xf numFmtId="0" fontId="7" fillId="4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/>
    <xf numFmtId="4" fontId="0" fillId="2" borderId="0" xfId="0" applyNumberFormat="1" applyFill="1"/>
    <xf numFmtId="3" fontId="6" fillId="2" borderId="1" xfId="0" applyNumberFormat="1" applyFont="1" applyFill="1" applyBorder="1"/>
    <xf numFmtId="3" fontId="0" fillId="2" borderId="0" xfId="0" applyNumberFormat="1" applyFill="1"/>
    <xf numFmtId="3" fontId="7" fillId="7" borderId="0" xfId="0" applyNumberFormat="1" applyFont="1" applyFill="1"/>
    <xf numFmtId="0" fontId="15" fillId="2" borderId="0" xfId="0" applyFont="1" applyFill="1"/>
    <xf numFmtId="0" fontId="16" fillId="2" borderId="0" xfId="0" applyFont="1" applyFill="1"/>
    <xf numFmtId="9" fontId="0" fillId="2" borderId="0" xfId="1" applyFont="1" applyFill="1"/>
    <xf numFmtId="3" fontId="15" fillId="2" borderId="0" xfId="0" applyNumberFormat="1" applyFont="1" applyFill="1" applyAlignment="1">
      <alignment horizontal="center" vertical="center" readingOrder="1"/>
    </xf>
    <xf numFmtId="3" fontId="18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5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8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114300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16480"/>
          <a:ext cx="3448050" cy="762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114300</xdr:rowOff>
    </xdr:from>
    <xdr:ext cx="5581650" cy="571500"/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0</xdr:rowOff>
    </xdr:from>
    <xdr:ext cx="76200" cy="295275"/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3448050" cy="762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316480"/>
          <a:ext cx="3448050" cy="76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15</xdr:row>
      <xdr:rowOff>15240</xdr:rowOff>
    </xdr:from>
    <xdr:to>
      <xdr:col>20</xdr:col>
      <xdr:colOff>342900</xdr:colOff>
      <xdr:row>34</xdr:row>
      <xdr:rowOff>175260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3240"/>
          <a:ext cx="12534900" cy="363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114300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58440"/>
          <a:ext cx="3448050" cy="76200"/>
        </a:xfrm>
        <a:prstGeom prst="rect">
          <a:avLst/>
        </a:prstGeom>
      </xdr:spPr>
    </xdr:pic>
    <xdr:clientData/>
  </xdr:oneCellAnchor>
  <xdr:twoCellAnchor editAs="oneCell">
    <xdr:from>
      <xdr:col>0</xdr:col>
      <xdr:colOff>53340</xdr:colOff>
      <xdr:row>18</xdr:row>
      <xdr:rowOff>152400</xdr:rowOff>
    </xdr:from>
    <xdr:to>
      <xdr:col>11</xdr:col>
      <xdr:colOff>7620</xdr:colOff>
      <xdr:row>36</xdr:row>
      <xdr:rowOff>129540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3825240"/>
          <a:ext cx="11468100" cy="3268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114300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0</xdr:col>
      <xdr:colOff>68580</xdr:colOff>
      <xdr:row>20</xdr:row>
      <xdr:rowOff>91440</xdr:rowOff>
    </xdr:from>
    <xdr:to>
      <xdr:col>17</xdr:col>
      <xdr:colOff>220980</xdr:colOff>
      <xdr:row>39</xdr:row>
      <xdr:rowOff>144780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68140"/>
          <a:ext cx="12534900" cy="352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83820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67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26920"/>
          <a:ext cx="3448050" cy="76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22860</xdr:rowOff>
    </xdr:from>
    <xdr:to>
      <xdr:col>14</xdr:col>
      <xdr:colOff>624840</xdr:colOff>
      <xdr:row>33</xdr:row>
      <xdr:rowOff>137160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"/>
          <a:ext cx="12352020" cy="358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16</xdr:row>
      <xdr:rowOff>91440</xdr:rowOff>
    </xdr:from>
    <xdr:to>
      <xdr:col>17</xdr:col>
      <xdr:colOff>76200</xdr:colOff>
      <xdr:row>36</xdr:row>
      <xdr:rowOff>68580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284220"/>
          <a:ext cx="12230100" cy="363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28575</xdr:colOff>
      <xdr:row>3</xdr:row>
      <xdr:rowOff>0</xdr:rowOff>
    </xdr:from>
    <xdr:ext cx="76200" cy="295275"/>
    <xdr:pic>
      <xdr:nvPicPr>
        <xdr:cNvPr id="7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114300</xdr:rowOff>
    </xdr:from>
    <xdr:ext cx="5581650" cy="571500"/>
    <xdr:pic>
      <xdr:nvPicPr>
        <xdr:cNvPr id="8" name="2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</xdr:row>
      <xdr:rowOff>0</xdr:rowOff>
    </xdr:from>
    <xdr:ext cx="76200" cy="295275"/>
    <xdr:pic>
      <xdr:nvPicPr>
        <xdr:cNvPr id="9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3448050" cy="76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95500"/>
          <a:ext cx="3448050" cy="762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114300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09160"/>
          <a:ext cx="3448050" cy="762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114300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73140"/>
          <a:ext cx="3448050" cy="76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37</xdr:row>
      <xdr:rowOff>15240</xdr:rowOff>
    </xdr:from>
    <xdr:to>
      <xdr:col>15</xdr:col>
      <xdr:colOff>495300</xdr:colOff>
      <xdr:row>55</xdr:row>
      <xdr:rowOff>114300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"/>
          <a:ext cx="1238250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114300</xdr:rowOff>
    </xdr:from>
    <xdr:ext cx="5581650" cy="5715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5581650" cy="5715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5</xdr:row>
      <xdr:rowOff>0</xdr:rowOff>
    </xdr:from>
    <xdr:ext cx="76200" cy="295275"/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31520"/>
          <a:ext cx="76200" cy="2952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3448050" cy="76200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387840"/>
          <a:ext cx="3448050" cy="76200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52</xdr:row>
      <xdr:rowOff>53340</xdr:rowOff>
    </xdr:from>
    <xdr:to>
      <xdr:col>15</xdr:col>
      <xdr:colOff>419100</xdr:colOff>
      <xdr:row>68</xdr:row>
      <xdr:rowOff>137160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87100"/>
          <a:ext cx="12214860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A11" workbookViewId="0">
      <selection activeCell="D10" sqref="D10"/>
    </sheetView>
  </sheetViews>
  <sheetFormatPr baseColWidth="10" defaultColWidth="8.85546875" defaultRowHeight="15" x14ac:dyDescent="0.25"/>
  <sheetData>
    <row r="1" spans="1:20" s="5" customFormat="1" x14ac:dyDescent="0.25"/>
    <row r="2" spans="1:20" s="5" customFormat="1" x14ac:dyDescent="0.25"/>
    <row r="3" spans="1:20" s="5" customFormat="1" x14ac:dyDescent="0.25"/>
    <row r="4" spans="1:20" s="5" customFormat="1" x14ac:dyDescent="0.25"/>
    <row r="5" spans="1:20" s="5" customFormat="1" ht="24" customHeight="1" x14ac:dyDescent="0.35">
      <c r="A5" s="9" t="s">
        <v>9</v>
      </c>
    </row>
    <row r="6" spans="1:20" s="5" customFormat="1" x14ac:dyDescent="0.25"/>
    <row r="7" spans="1:20" s="5" customFormat="1" ht="17.25" x14ac:dyDescent="0.25">
      <c r="A7" s="1"/>
      <c r="B7" s="10">
        <v>2000</v>
      </c>
      <c r="C7" s="10">
        <v>2001</v>
      </c>
      <c r="D7" s="10">
        <v>2002</v>
      </c>
      <c r="E7" s="10">
        <v>2003</v>
      </c>
      <c r="F7" s="10">
        <v>2004</v>
      </c>
      <c r="G7" s="10">
        <v>2005</v>
      </c>
      <c r="H7" s="10">
        <v>2006</v>
      </c>
      <c r="I7" s="10">
        <v>2007</v>
      </c>
      <c r="J7" s="10">
        <v>2008</v>
      </c>
      <c r="K7" s="10">
        <v>2009</v>
      </c>
      <c r="L7" s="10">
        <v>2010</v>
      </c>
      <c r="M7" s="10">
        <v>2011</v>
      </c>
      <c r="N7" s="10">
        <v>2012</v>
      </c>
      <c r="O7" s="10">
        <v>2013</v>
      </c>
      <c r="P7" s="10">
        <v>2014</v>
      </c>
      <c r="Q7" s="10">
        <v>2015</v>
      </c>
      <c r="R7" s="10">
        <v>2016</v>
      </c>
      <c r="S7" s="10">
        <v>2017</v>
      </c>
    </row>
    <row r="8" spans="1:20" s="5" customFormat="1" ht="17.25" x14ac:dyDescent="0.3">
      <c r="A8" s="11" t="s">
        <v>10</v>
      </c>
      <c r="B8" s="12">
        <v>282.64</v>
      </c>
      <c r="C8" s="12">
        <v>266.10000000000002</v>
      </c>
      <c r="D8" s="12">
        <v>269.79000000000002</v>
      </c>
      <c r="E8" s="12">
        <v>298.32</v>
      </c>
      <c r="F8" s="12">
        <v>307.95999999999998</v>
      </c>
      <c r="G8" s="12">
        <v>352.29</v>
      </c>
      <c r="H8" s="12">
        <v>455.14</v>
      </c>
      <c r="I8" s="12">
        <v>592.96</v>
      </c>
      <c r="J8" s="12">
        <v>593.91</v>
      </c>
      <c r="K8" s="12">
        <v>609.66999999999996</v>
      </c>
      <c r="L8" s="12">
        <v>643.64</v>
      </c>
      <c r="M8" s="12">
        <v>791.42</v>
      </c>
      <c r="N8" s="12">
        <v>903.28</v>
      </c>
      <c r="O8" s="12">
        <v>1147.5999999999999</v>
      </c>
      <c r="P8" s="12">
        <v>1062.22</v>
      </c>
      <c r="Q8" s="12">
        <v>990.47</v>
      </c>
      <c r="R8" s="12">
        <v>931.28</v>
      </c>
      <c r="S8" s="12">
        <v>887.59</v>
      </c>
    </row>
    <row r="9" spans="1:20" s="5" customFormat="1" ht="17.25" x14ac:dyDescent="0.3">
      <c r="A9" s="11" t="s">
        <v>11</v>
      </c>
      <c r="B9" s="12">
        <v>1030.4100000000001</v>
      </c>
      <c r="C9" s="12">
        <v>1217.3</v>
      </c>
      <c r="D9" s="12">
        <v>966.98</v>
      </c>
      <c r="E9" s="12">
        <v>893.24</v>
      </c>
      <c r="F9" s="12">
        <v>1227.03</v>
      </c>
      <c r="G9" s="12">
        <v>1539.37</v>
      </c>
      <c r="H9" s="12">
        <v>1915.29</v>
      </c>
      <c r="I9" s="12">
        <v>1992.65</v>
      </c>
      <c r="J9" s="12">
        <v>2341.98</v>
      </c>
      <c r="K9" s="12">
        <v>2440.0300000000002</v>
      </c>
      <c r="L9" s="12">
        <v>2796.58</v>
      </c>
      <c r="M9" s="12">
        <v>3009.94</v>
      </c>
      <c r="N9" s="12">
        <v>3460.26</v>
      </c>
      <c r="O9" s="12">
        <v>3610.71</v>
      </c>
      <c r="P9" s="12">
        <v>3824.94</v>
      </c>
      <c r="Q9" s="12">
        <v>4245.3</v>
      </c>
      <c r="R9" s="12">
        <v>4559.24</v>
      </c>
      <c r="S9" s="12">
        <v>4900.13</v>
      </c>
    </row>
    <row r="10" spans="1:20" s="5" customFormat="1" ht="19.5" x14ac:dyDescent="0.3">
      <c r="A10" s="13" t="s">
        <v>6</v>
      </c>
      <c r="B10" s="14">
        <f t="shared" ref="B10:T10" si="0">SUM(B8:B9)</f>
        <v>1313.0500000000002</v>
      </c>
      <c r="C10" s="14">
        <f t="shared" si="0"/>
        <v>1483.4</v>
      </c>
      <c r="D10" s="14">
        <f t="shared" si="0"/>
        <v>1236.77</v>
      </c>
      <c r="E10" s="14">
        <f t="shared" si="0"/>
        <v>1191.56</v>
      </c>
      <c r="F10" s="14">
        <f t="shared" si="0"/>
        <v>1534.99</v>
      </c>
      <c r="G10" s="14">
        <f t="shared" si="0"/>
        <v>1891.6599999999999</v>
      </c>
      <c r="H10" s="14">
        <f t="shared" si="0"/>
        <v>2370.4299999999998</v>
      </c>
      <c r="I10" s="14">
        <f t="shared" si="0"/>
        <v>2585.61</v>
      </c>
      <c r="J10" s="14">
        <f t="shared" si="0"/>
        <v>2935.89</v>
      </c>
      <c r="K10" s="14">
        <f t="shared" si="0"/>
        <v>3049.7000000000003</v>
      </c>
      <c r="L10" s="14">
        <f t="shared" si="0"/>
        <v>3440.22</v>
      </c>
      <c r="M10" s="14">
        <f t="shared" si="0"/>
        <v>3801.36</v>
      </c>
      <c r="N10" s="14">
        <f t="shared" si="0"/>
        <v>4363.54</v>
      </c>
      <c r="O10" s="14">
        <f t="shared" si="0"/>
        <v>4758.3099999999995</v>
      </c>
      <c r="P10" s="14">
        <f t="shared" si="0"/>
        <v>4887.16</v>
      </c>
      <c r="Q10" s="14">
        <f t="shared" si="0"/>
        <v>5235.7700000000004</v>
      </c>
      <c r="R10" s="14">
        <f t="shared" si="0"/>
        <v>5490.5199999999995</v>
      </c>
      <c r="S10" s="14">
        <f t="shared" si="0"/>
        <v>5787.72</v>
      </c>
      <c r="T10" s="5">
        <f t="shared" si="0"/>
        <v>0</v>
      </c>
    </row>
    <row r="11" spans="1:20" s="5" customFormat="1" x14ac:dyDescent="0.25"/>
    <row r="12" spans="1:20" s="5" customFormat="1" x14ac:dyDescent="0.25">
      <c r="S12" s="24">
        <f>S10/D10-1</f>
        <v>3.6797060083928299</v>
      </c>
    </row>
    <row r="13" spans="1:20" s="5" customFormat="1" x14ac:dyDescent="0.25">
      <c r="A13" s="15" t="s">
        <v>12</v>
      </c>
      <c r="B13" s="15"/>
    </row>
    <row r="14" spans="1:20" s="5" customFormat="1" x14ac:dyDescent="0.25">
      <c r="A14" s="15" t="s">
        <v>13</v>
      </c>
      <c r="B14" s="15"/>
    </row>
    <row r="15" spans="1:20" s="5" customFormat="1" x14ac:dyDescent="0.25"/>
    <row r="16" spans="1:20" s="5" customFormat="1" x14ac:dyDescent="0.25"/>
    <row r="17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8"/>
  <sheetViews>
    <sheetView topLeftCell="A4" workbookViewId="0">
      <selection activeCell="I15" sqref="I15"/>
    </sheetView>
  </sheetViews>
  <sheetFormatPr baseColWidth="10" defaultRowHeight="15" x14ac:dyDescent="0.25"/>
  <cols>
    <col min="1" max="1" width="52.42578125" bestFit="1" customWidth="1"/>
  </cols>
  <sheetData>
    <row r="2" spans="1:26" s="5" customFormat="1" x14ac:dyDescent="0.25"/>
    <row r="3" spans="1:26" s="5" customFormat="1" x14ac:dyDescent="0.25"/>
    <row r="4" spans="1:26" s="5" customFormat="1" x14ac:dyDescent="0.25"/>
    <row r="5" spans="1:26" s="5" customFormat="1" x14ac:dyDescent="0.25"/>
    <row r="6" spans="1:26" s="5" customFormat="1" ht="24" customHeight="1" x14ac:dyDescent="0.3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s="5" customFormat="1" x14ac:dyDescent="0.25"/>
    <row r="8" spans="1:26" s="5" customFormat="1" ht="17.25" x14ac:dyDescent="0.25">
      <c r="A8" s="1"/>
      <c r="B8" s="2">
        <v>2011</v>
      </c>
      <c r="C8" s="2">
        <v>2012</v>
      </c>
      <c r="D8" s="2">
        <v>2013</v>
      </c>
      <c r="E8" s="2">
        <v>2014</v>
      </c>
      <c r="F8" s="2">
        <v>2015</v>
      </c>
      <c r="G8" s="2">
        <v>2016</v>
      </c>
      <c r="H8" s="2">
        <v>2017</v>
      </c>
      <c r="I8" s="2">
        <v>2018</v>
      </c>
    </row>
    <row r="9" spans="1:26" s="5" customFormat="1" ht="17.25" x14ac:dyDescent="0.3">
      <c r="A9" s="3" t="s">
        <v>36</v>
      </c>
      <c r="B9" s="19">
        <v>546024</v>
      </c>
      <c r="C9" s="19">
        <v>583561</v>
      </c>
      <c r="D9" s="19">
        <v>561703</v>
      </c>
      <c r="E9" s="19">
        <v>597522</v>
      </c>
      <c r="F9" s="19">
        <v>689838</v>
      </c>
      <c r="G9" s="19">
        <v>724302</v>
      </c>
      <c r="H9" s="19">
        <v>793775</v>
      </c>
      <c r="I9" s="19">
        <v>169880</v>
      </c>
    </row>
    <row r="10" spans="1:26" s="5" customFormat="1" ht="17.25" x14ac:dyDescent="0.3">
      <c r="A10" s="3" t="s">
        <v>37</v>
      </c>
      <c r="B10" s="19">
        <v>1496401</v>
      </c>
      <c r="C10" s="19">
        <v>1591120</v>
      </c>
      <c r="D10" s="19">
        <v>1726300</v>
      </c>
      <c r="E10" s="19">
        <v>1967814</v>
      </c>
      <c r="F10" s="19">
        <v>2288342</v>
      </c>
      <c r="G10" s="19">
        <v>2593057</v>
      </c>
      <c r="H10" s="19">
        <v>3233162</v>
      </c>
      <c r="I10" s="19">
        <v>1070985</v>
      </c>
    </row>
    <row r="11" spans="1:26" s="5" customFormat="1" ht="17.25" x14ac:dyDescent="0.3">
      <c r="A11" s="3" t="s">
        <v>38</v>
      </c>
      <c r="B11" s="19">
        <v>313153</v>
      </c>
      <c r="C11" s="19">
        <v>254351</v>
      </c>
      <c r="D11" s="19">
        <v>306694</v>
      </c>
      <c r="E11" s="19">
        <v>314207</v>
      </c>
      <c r="F11" s="19">
        <v>272206</v>
      </c>
      <c r="G11" s="19">
        <v>303582</v>
      </c>
      <c r="H11" s="19">
        <v>344624</v>
      </c>
      <c r="I11" s="19">
        <v>160537</v>
      </c>
    </row>
    <row r="12" spans="1:26" s="5" customFormat="1" ht="17.25" x14ac:dyDescent="0.3">
      <c r="A12" s="3" t="s">
        <v>39</v>
      </c>
      <c r="B12" s="19">
        <v>998880</v>
      </c>
      <c r="C12" s="19">
        <v>1062683</v>
      </c>
      <c r="D12" s="19">
        <v>1153249</v>
      </c>
      <c r="E12" s="19">
        <v>1313199</v>
      </c>
      <c r="F12" s="19">
        <v>1196617</v>
      </c>
      <c r="G12" s="19">
        <v>1471111</v>
      </c>
      <c r="H12" s="19">
        <v>2159665</v>
      </c>
      <c r="I12" s="19">
        <v>712350</v>
      </c>
    </row>
    <row r="13" spans="1:26" s="5" customFormat="1" ht="19.5" x14ac:dyDescent="0.3">
      <c r="A13" s="4" t="s">
        <v>6</v>
      </c>
      <c r="B13" s="21">
        <f t="shared" ref="B13:I13" si="0">SUM(B9:B12)</f>
        <v>3354458</v>
      </c>
      <c r="C13" s="21">
        <f t="shared" si="0"/>
        <v>3491715</v>
      </c>
      <c r="D13" s="21">
        <f t="shared" si="0"/>
        <v>3747946</v>
      </c>
      <c r="E13" s="21">
        <f t="shared" si="0"/>
        <v>4192742</v>
      </c>
      <c r="F13" s="21">
        <f t="shared" si="0"/>
        <v>4447003</v>
      </c>
      <c r="G13" s="21">
        <f t="shared" si="0"/>
        <v>5092052</v>
      </c>
      <c r="H13" s="21">
        <f t="shared" si="0"/>
        <v>6531226</v>
      </c>
      <c r="I13" s="21">
        <f t="shared" si="0"/>
        <v>2113752</v>
      </c>
    </row>
    <row r="14" spans="1:26" s="5" customFormat="1" x14ac:dyDescent="0.25"/>
    <row r="15" spans="1:26" s="5" customFormat="1" x14ac:dyDescent="0.25">
      <c r="I15" s="24">
        <f>H13/B13-1</f>
        <v>0.94702870031462605</v>
      </c>
    </row>
    <row r="16" spans="1:26" s="5" customFormat="1" x14ac:dyDescent="0.25">
      <c r="A16" s="29" t="s">
        <v>40</v>
      </c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5" customFormat="1" x14ac:dyDescent="0.25">
      <c r="A17" s="29" t="s">
        <v>41</v>
      </c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5" customFormat="1" x14ac:dyDescent="0.25">
      <c r="A18" s="22" t="s">
        <v>42</v>
      </c>
    </row>
  </sheetData>
  <mergeCells count="3">
    <mergeCell ref="A6:Z6"/>
    <mergeCell ref="A16:Z16"/>
    <mergeCell ref="A17:Z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7"/>
  <sheetViews>
    <sheetView topLeftCell="A6" workbookViewId="0">
      <selection activeCell="Q12" sqref="Q12"/>
    </sheetView>
  </sheetViews>
  <sheetFormatPr baseColWidth="10" defaultColWidth="8.85546875" defaultRowHeight="15" x14ac:dyDescent="0.25"/>
  <cols>
    <col min="1" max="1" width="24.85546875" bestFit="1" customWidth="1"/>
    <col min="2" max="12" width="10.140625" bestFit="1" customWidth="1"/>
  </cols>
  <sheetData>
    <row r="5" spans="1:26" ht="24" customHeight="1" x14ac:dyDescent="0.35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7" spans="1:26" ht="17.25" x14ac:dyDescent="0.25">
      <c r="A7" s="1"/>
      <c r="B7" s="2">
        <v>2007</v>
      </c>
      <c r="C7" s="2">
        <v>2008</v>
      </c>
      <c r="D7" s="2">
        <v>2009</v>
      </c>
      <c r="E7" s="2">
        <v>2010</v>
      </c>
      <c r="F7" s="2">
        <v>2011</v>
      </c>
      <c r="G7" s="2">
        <v>2012</v>
      </c>
      <c r="H7" s="2">
        <v>2013</v>
      </c>
      <c r="I7" s="2">
        <v>2014</v>
      </c>
      <c r="J7" s="2">
        <v>2015</v>
      </c>
      <c r="K7" s="2">
        <v>2016</v>
      </c>
      <c r="L7" s="2">
        <v>2017</v>
      </c>
    </row>
    <row r="8" spans="1:26" ht="17.25" x14ac:dyDescent="0.3">
      <c r="A8" s="3" t="s">
        <v>1</v>
      </c>
      <c r="B8" s="6">
        <v>23.95</v>
      </c>
      <c r="C8" s="6">
        <v>18.100000000000001</v>
      </c>
      <c r="D8" s="6">
        <v>22.04</v>
      </c>
      <c r="E8" s="6">
        <v>24.2</v>
      </c>
      <c r="F8" s="6">
        <v>22.07</v>
      </c>
      <c r="G8" s="6">
        <v>22.92</v>
      </c>
      <c r="H8" s="6">
        <v>31.25</v>
      </c>
      <c r="I8" s="6">
        <v>24.09</v>
      </c>
      <c r="J8" s="6">
        <v>26.3</v>
      </c>
      <c r="K8" s="6">
        <v>30.33</v>
      </c>
      <c r="L8" s="6">
        <v>33.82</v>
      </c>
      <c r="M8">
        <f>L8/$L$13</f>
        <v>1.7772499395671961E-2</v>
      </c>
    </row>
    <row r="9" spans="1:26" ht="17.25" x14ac:dyDescent="0.3">
      <c r="A9" s="3" t="s">
        <v>2</v>
      </c>
      <c r="B9" s="6">
        <v>72.349999999999994</v>
      </c>
      <c r="C9" s="6">
        <v>71.19</v>
      </c>
      <c r="D9" s="6">
        <v>78.23</v>
      </c>
      <c r="E9" s="6">
        <v>84.83</v>
      </c>
      <c r="F9" s="6">
        <v>92.55</v>
      </c>
      <c r="G9" s="6">
        <v>93.75</v>
      </c>
      <c r="H9" s="6">
        <v>93.74</v>
      </c>
      <c r="I9" s="6">
        <v>101.86</v>
      </c>
      <c r="J9" s="6">
        <v>113.03</v>
      </c>
      <c r="K9" s="6">
        <v>112.17</v>
      </c>
      <c r="L9" s="6">
        <v>113.91</v>
      </c>
      <c r="M9" s="8">
        <f t="shared" ref="M9:M12" si="0">L9/$L$13</f>
        <v>5.9860006095830656E-2</v>
      </c>
    </row>
    <row r="10" spans="1:26" ht="17.25" x14ac:dyDescent="0.3">
      <c r="A10" s="3" t="s">
        <v>3</v>
      </c>
      <c r="B10" s="6">
        <v>344.68</v>
      </c>
      <c r="C10" s="6">
        <v>324.52999999999997</v>
      </c>
      <c r="D10" s="6">
        <v>353.08</v>
      </c>
      <c r="E10" s="6">
        <v>349.44</v>
      </c>
      <c r="F10" s="6">
        <v>336.84</v>
      </c>
      <c r="G10" s="6">
        <v>348.14</v>
      </c>
      <c r="H10" s="6">
        <v>365.84</v>
      </c>
      <c r="I10" s="6">
        <v>365.68</v>
      </c>
      <c r="J10" s="6">
        <v>374.1</v>
      </c>
      <c r="K10" s="6">
        <v>371.16</v>
      </c>
      <c r="L10" s="6">
        <v>357.99</v>
      </c>
      <c r="M10" s="8">
        <f t="shared" si="0"/>
        <v>0.18812469126719708</v>
      </c>
      <c r="Q10" s="25">
        <v>7534</v>
      </c>
    </row>
    <row r="11" spans="1:26" ht="17.25" x14ac:dyDescent="0.3">
      <c r="A11" s="3" t="s">
        <v>4</v>
      </c>
      <c r="B11" s="6">
        <v>436.16</v>
      </c>
      <c r="C11" s="6">
        <v>482.05</v>
      </c>
      <c r="D11" s="6">
        <v>482.05</v>
      </c>
      <c r="E11" s="6">
        <v>505.23</v>
      </c>
      <c r="F11" s="6">
        <v>553.39</v>
      </c>
      <c r="G11" s="6">
        <v>614.6</v>
      </c>
      <c r="H11" s="6">
        <v>619.26</v>
      </c>
      <c r="I11" s="6">
        <v>633.53</v>
      </c>
      <c r="J11" s="6">
        <v>628.29999999999995</v>
      </c>
      <c r="K11" s="6">
        <v>642.41</v>
      </c>
      <c r="L11" s="6">
        <v>662.96</v>
      </c>
      <c r="M11" s="8">
        <f t="shared" si="0"/>
        <v>0.34838723238777891</v>
      </c>
      <c r="Q11" s="26">
        <v>16035</v>
      </c>
    </row>
    <row r="12" spans="1:26" ht="17.25" x14ac:dyDescent="0.3">
      <c r="A12" s="3" t="s">
        <v>5</v>
      </c>
      <c r="B12" s="6">
        <v>483.69</v>
      </c>
      <c r="C12" s="6">
        <v>489.58</v>
      </c>
      <c r="D12" s="6">
        <v>519.03</v>
      </c>
      <c r="E12" s="6">
        <v>584.26</v>
      </c>
      <c r="F12" s="6">
        <v>594.57000000000005</v>
      </c>
      <c r="G12" s="6">
        <v>603.19000000000005</v>
      </c>
      <c r="H12" s="6">
        <v>616.35</v>
      </c>
      <c r="I12" s="6">
        <v>657.99</v>
      </c>
      <c r="J12" s="6">
        <v>676.28</v>
      </c>
      <c r="K12" s="6">
        <v>667.87</v>
      </c>
      <c r="L12" s="6">
        <v>734.26</v>
      </c>
      <c r="M12" s="8">
        <f t="shared" si="0"/>
        <v>0.3858555708535214</v>
      </c>
      <c r="Q12" s="24">
        <f>Q11/Q10-1</f>
        <v>1.128351473320945</v>
      </c>
    </row>
    <row r="13" spans="1:26" ht="19.5" x14ac:dyDescent="0.3">
      <c r="A13" s="4" t="s">
        <v>6</v>
      </c>
      <c r="B13" s="7">
        <f t="shared" ref="B13:M13" si="1">SUM(B8:B12)</f>
        <v>1360.8300000000002</v>
      </c>
      <c r="C13" s="7">
        <f t="shared" si="1"/>
        <v>1385.4499999999998</v>
      </c>
      <c r="D13" s="7">
        <f t="shared" si="1"/>
        <v>1454.43</v>
      </c>
      <c r="E13" s="7">
        <f t="shared" si="1"/>
        <v>1547.96</v>
      </c>
      <c r="F13" s="7">
        <f t="shared" si="1"/>
        <v>1599.42</v>
      </c>
      <c r="G13" s="7">
        <f t="shared" si="1"/>
        <v>1682.6000000000001</v>
      </c>
      <c r="H13" s="7">
        <f t="shared" si="1"/>
        <v>1726.44</v>
      </c>
      <c r="I13" s="7">
        <f t="shared" si="1"/>
        <v>1783.1499999999999</v>
      </c>
      <c r="J13" s="7">
        <f t="shared" si="1"/>
        <v>1818.01</v>
      </c>
      <c r="K13" s="7">
        <f t="shared" si="1"/>
        <v>1823.94</v>
      </c>
      <c r="L13" s="7">
        <f t="shared" si="1"/>
        <v>1902.94</v>
      </c>
      <c r="M13">
        <f t="shared" si="1"/>
        <v>1</v>
      </c>
    </row>
    <row r="15" spans="1:26" x14ac:dyDescent="0.25">
      <c r="M15" s="24">
        <f>L13/B13-1</f>
        <v>0.39836717297531643</v>
      </c>
    </row>
    <row r="16" spans="1:26" x14ac:dyDescent="0.25">
      <c r="A16" s="29" t="s">
        <v>7</v>
      </c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x14ac:dyDescent="0.25">
      <c r="A17" s="29" t="s">
        <v>8</v>
      </c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</sheetData>
  <sheetProtection formatCells="0" formatColumns="0" formatRows="0" insertColumns="0" insertRows="0" insertHyperlinks="0" deleteColumns="0" deleteRows="0" sort="0" autoFilter="0" pivotTables="0"/>
  <mergeCells count="3">
    <mergeCell ref="A5:Z5"/>
    <mergeCell ref="A16:Z16"/>
    <mergeCell ref="A17:Z1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"/>
  <sheetViews>
    <sheetView tabSelected="1" workbookViewId="0">
      <selection activeCell="O10" sqref="O10"/>
    </sheetView>
  </sheetViews>
  <sheetFormatPr baseColWidth="10" defaultRowHeight="15" x14ac:dyDescent="0.25"/>
  <cols>
    <col min="1" max="1" width="20.85546875" customWidth="1"/>
  </cols>
  <sheetData>
    <row r="2" spans="1:25" s="5" customFormat="1" x14ac:dyDescent="0.25"/>
    <row r="3" spans="1:25" s="5" customFormat="1" x14ac:dyDescent="0.25"/>
    <row r="4" spans="1:25" s="5" customFormat="1" x14ac:dyDescent="0.25"/>
    <row r="5" spans="1:25" s="5" customFormat="1" x14ac:dyDescent="0.25"/>
    <row r="6" spans="1:25" s="5" customFormat="1" ht="24" customHeight="1" x14ac:dyDescent="0.35">
      <c r="A6" s="27" t="s">
        <v>86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s="5" customFormat="1" x14ac:dyDescent="0.25"/>
    <row r="8" spans="1:25" s="5" customFormat="1" ht="17.25" x14ac:dyDescent="0.25">
      <c r="A8" s="1"/>
      <c r="B8" s="2">
        <v>2005</v>
      </c>
      <c r="C8" s="2">
        <v>2006</v>
      </c>
      <c r="D8" s="2">
        <v>2007</v>
      </c>
      <c r="E8" s="2">
        <v>2008</v>
      </c>
      <c r="F8" s="2">
        <v>2009</v>
      </c>
      <c r="G8" s="2">
        <v>2010</v>
      </c>
      <c r="H8" s="2">
        <v>2011</v>
      </c>
      <c r="I8" s="2">
        <v>2012</v>
      </c>
      <c r="J8" s="2">
        <v>2013</v>
      </c>
      <c r="K8" s="2">
        <v>2014</v>
      </c>
      <c r="L8" s="2">
        <v>2015</v>
      </c>
      <c r="M8" s="2">
        <v>2016</v>
      </c>
      <c r="N8" s="2">
        <v>2017</v>
      </c>
    </row>
    <row r="9" spans="1:25" s="5" customFormat="1" ht="17.25" x14ac:dyDescent="0.3">
      <c r="A9" s="3" t="s">
        <v>87</v>
      </c>
      <c r="B9" s="17">
        <v>50.9</v>
      </c>
      <c r="C9" s="17">
        <v>53.689193461660103</v>
      </c>
      <c r="D9" s="17">
        <v>54.536546405193498</v>
      </c>
      <c r="E9" s="17">
        <v>54.081996270212599</v>
      </c>
      <c r="F9" s="17">
        <v>49.507152674224798</v>
      </c>
      <c r="G9" s="17">
        <v>50.491907310893303</v>
      </c>
      <c r="H9" s="17">
        <v>52.0429515812895</v>
      </c>
      <c r="I9" s="17">
        <v>53.859328613838798</v>
      </c>
      <c r="J9" s="17">
        <v>52.704511203151199</v>
      </c>
      <c r="K9" s="17">
        <v>52.457397241231803</v>
      </c>
      <c r="L9" s="17">
        <v>53.272711239725801</v>
      </c>
      <c r="M9" s="17">
        <v>55.689380685839197</v>
      </c>
      <c r="N9" s="17">
        <v>56.336107265470197</v>
      </c>
    </row>
    <row r="10" spans="1:25" s="5" customFormat="1" x14ac:dyDescent="0.25">
      <c r="A10" s="23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>
        <f>N9-B9</f>
        <v>5.4361072654701985</v>
      </c>
      <c r="O10" s="18">
        <f>N9-M9</f>
        <v>0.64672657963100022</v>
      </c>
    </row>
    <row r="11" spans="1:25" s="5" customFormat="1" x14ac:dyDescent="0.25"/>
    <row r="12" spans="1:25" s="5" customFormat="1" x14ac:dyDescent="0.25"/>
    <row r="13" spans="1:25" s="5" customFormat="1" x14ac:dyDescent="0.25">
      <c r="A13" s="29" t="s">
        <v>88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s="5" customFormat="1" x14ac:dyDescent="0.25">
      <c r="A14" s="29" t="s">
        <v>89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s="5" customFormat="1" x14ac:dyDescent="0.25"/>
  </sheetData>
  <mergeCells count="3">
    <mergeCell ref="A6:Y6"/>
    <mergeCell ref="A13:Y13"/>
    <mergeCell ref="A14:Y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A13" sqref="A13:T13"/>
    </sheetView>
  </sheetViews>
  <sheetFormatPr baseColWidth="10" defaultColWidth="8.85546875" defaultRowHeight="15" x14ac:dyDescent="0.25"/>
  <cols>
    <col min="1" max="1" width="35.140625" bestFit="1" customWidth="1"/>
  </cols>
  <sheetData>
    <row r="1" spans="1:20" s="5" customFormat="1" x14ac:dyDescent="0.25"/>
    <row r="2" spans="1:20" s="5" customFormat="1" x14ac:dyDescent="0.25"/>
    <row r="3" spans="1:20" s="5" customFormat="1" x14ac:dyDescent="0.25"/>
    <row r="4" spans="1:20" s="5" customFormat="1" x14ac:dyDescent="0.25"/>
    <row r="5" spans="1:20" s="5" customFormat="1" x14ac:dyDescent="0.25"/>
    <row r="6" spans="1:20" s="5" customFormat="1" ht="24" customHeight="1" x14ac:dyDescent="0.35">
      <c r="A6" s="27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s="5" customFormat="1" x14ac:dyDescent="0.25"/>
    <row r="8" spans="1:20" s="5" customFormat="1" ht="17.25" x14ac:dyDescent="0.25">
      <c r="A8" s="1"/>
      <c r="B8" s="2">
        <v>2002</v>
      </c>
      <c r="C8" s="2">
        <v>2003</v>
      </c>
      <c r="D8" s="2">
        <v>2004</v>
      </c>
      <c r="E8" s="2">
        <v>2005</v>
      </c>
      <c r="F8" s="2">
        <v>2006</v>
      </c>
      <c r="G8" s="2">
        <v>2007</v>
      </c>
      <c r="H8" s="2">
        <v>2008</v>
      </c>
      <c r="I8" s="2">
        <v>2009</v>
      </c>
      <c r="J8" s="2">
        <v>2010</v>
      </c>
      <c r="K8" s="2">
        <v>2011</v>
      </c>
      <c r="L8" s="2">
        <v>2012</v>
      </c>
      <c r="M8" s="2">
        <v>2013</v>
      </c>
      <c r="N8" s="2">
        <v>2014</v>
      </c>
      <c r="O8" s="2">
        <v>2015</v>
      </c>
      <c r="P8" s="2">
        <v>2016</v>
      </c>
      <c r="Q8" s="2">
        <v>2017</v>
      </c>
      <c r="R8" s="2" t="s">
        <v>31</v>
      </c>
    </row>
    <row r="9" spans="1:20" s="5" customFormat="1" ht="17.25" x14ac:dyDescent="0.3">
      <c r="A9" s="3" t="s">
        <v>32</v>
      </c>
      <c r="B9" s="19">
        <v>115.93</v>
      </c>
      <c r="C9" s="19">
        <v>221.98</v>
      </c>
      <c r="D9" s="19">
        <v>201.98</v>
      </c>
      <c r="E9" s="19">
        <v>299.49</v>
      </c>
      <c r="F9" s="19">
        <v>500.94</v>
      </c>
      <c r="G9" s="19">
        <v>779.37</v>
      </c>
      <c r="H9" s="19">
        <v>1017.57</v>
      </c>
      <c r="I9" s="19">
        <v>578.41999999999996</v>
      </c>
      <c r="J9" s="19">
        <v>221.27</v>
      </c>
      <c r="K9" s="19">
        <v>2546.0700000000002</v>
      </c>
      <c r="L9" s="19">
        <v>1338.81</v>
      </c>
      <c r="M9" s="19">
        <v>1360.93</v>
      </c>
      <c r="N9" s="19">
        <v>804.45</v>
      </c>
      <c r="O9" s="19">
        <v>1667.7</v>
      </c>
      <c r="P9" s="19">
        <v>1044.06</v>
      </c>
      <c r="Q9" s="19">
        <v>898.7</v>
      </c>
      <c r="R9" s="20">
        <f>SUM(B9:Q9)</f>
        <v>13597.670000000002</v>
      </c>
    </row>
    <row r="10" spans="1:20" s="5" customFormat="1" ht="19.5" x14ac:dyDescent="0.3">
      <c r="A10" s="4" t="s">
        <v>6</v>
      </c>
      <c r="B10" s="21">
        <f t="shared" ref="B10:R10" si="0">SUM(B9:B9)</f>
        <v>115.93</v>
      </c>
      <c r="C10" s="21">
        <f t="shared" si="0"/>
        <v>221.98</v>
      </c>
      <c r="D10" s="21">
        <f t="shared" si="0"/>
        <v>201.98</v>
      </c>
      <c r="E10" s="21">
        <f t="shared" si="0"/>
        <v>299.49</v>
      </c>
      <c r="F10" s="21">
        <f t="shared" si="0"/>
        <v>500.94</v>
      </c>
      <c r="G10" s="21">
        <f t="shared" si="0"/>
        <v>779.37</v>
      </c>
      <c r="H10" s="21">
        <f t="shared" si="0"/>
        <v>1017.57</v>
      </c>
      <c r="I10" s="21">
        <f t="shared" si="0"/>
        <v>578.41999999999996</v>
      </c>
      <c r="J10" s="21">
        <f t="shared" si="0"/>
        <v>221.27</v>
      </c>
      <c r="K10" s="21">
        <f t="shared" si="0"/>
        <v>2546.0700000000002</v>
      </c>
      <c r="L10" s="21">
        <f t="shared" si="0"/>
        <v>1338.81</v>
      </c>
      <c r="M10" s="21">
        <f t="shared" si="0"/>
        <v>1360.93</v>
      </c>
      <c r="N10" s="21">
        <f t="shared" si="0"/>
        <v>804.45</v>
      </c>
      <c r="O10" s="21">
        <f t="shared" si="0"/>
        <v>1667.7</v>
      </c>
      <c r="P10" s="21">
        <f t="shared" si="0"/>
        <v>1044.06</v>
      </c>
      <c r="Q10" s="21">
        <f t="shared" si="0"/>
        <v>898.7</v>
      </c>
      <c r="R10" s="21">
        <f t="shared" si="0"/>
        <v>13597.670000000002</v>
      </c>
    </row>
    <row r="11" spans="1:20" s="5" customFormat="1" x14ac:dyDescent="0.25"/>
    <row r="12" spans="1:20" s="5" customFormat="1" x14ac:dyDescent="0.25"/>
    <row r="13" spans="1:20" s="5" customFormat="1" x14ac:dyDescent="0.25">
      <c r="A13" s="29" t="s">
        <v>33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s="5" customFormat="1" x14ac:dyDescent="0.25">
      <c r="A14" s="29" t="s">
        <v>34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</sheetData>
  <sheetProtection formatCells="0" formatColumns="0" formatRows="0" insertColumns="0" insertRows="0" insertHyperlinks="0" deleteColumns="0" deleteRows="0" sort="0" autoFilter="0" pivotTables="0"/>
  <mergeCells count="3">
    <mergeCell ref="A6:T6"/>
    <mergeCell ref="A13:T13"/>
    <mergeCell ref="A14:T1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A2" workbookViewId="0">
      <selection activeCell="P14" sqref="P14"/>
    </sheetView>
  </sheetViews>
  <sheetFormatPr baseColWidth="10" defaultRowHeight="15" x14ac:dyDescent="0.25"/>
  <sheetData>
    <row r="1" spans="1:25" s="5" customFormat="1" x14ac:dyDescent="0.25"/>
    <row r="2" spans="1:25" s="5" customFormat="1" x14ac:dyDescent="0.25"/>
    <row r="3" spans="1:25" s="5" customFormat="1" x14ac:dyDescent="0.25"/>
    <row r="4" spans="1:25" s="5" customFormat="1" x14ac:dyDescent="0.25"/>
    <row r="5" spans="1:25" s="5" customFormat="1" ht="24" customHeight="1" x14ac:dyDescent="0.35">
      <c r="A5" s="27" t="s">
        <v>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s="5" customFormat="1" x14ac:dyDescent="0.25"/>
    <row r="7" spans="1:25" s="5" customFormat="1" x14ac:dyDescent="0.25">
      <c r="A7" s="1"/>
      <c r="B7" s="16">
        <v>2005</v>
      </c>
      <c r="C7" s="16">
        <v>2006</v>
      </c>
      <c r="D7" s="16">
        <v>2007</v>
      </c>
      <c r="E7" s="16">
        <v>2008</v>
      </c>
      <c r="F7" s="16">
        <v>2009</v>
      </c>
      <c r="G7" s="16">
        <v>2010</v>
      </c>
      <c r="H7" s="16">
        <v>2011</v>
      </c>
      <c r="I7" s="16">
        <v>2012</v>
      </c>
      <c r="J7" s="16">
        <v>2013</v>
      </c>
      <c r="K7" s="16">
        <v>2014</v>
      </c>
      <c r="L7" s="16">
        <v>2015</v>
      </c>
      <c r="M7" s="16">
        <v>2016</v>
      </c>
      <c r="N7" s="16">
        <v>2017</v>
      </c>
    </row>
    <row r="8" spans="1:25" s="5" customFormat="1" ht="17.25" x14ac:dyDescent="0.3">
      <c r="A8" s="3" t="s">
        <v>15</v>
      </c>
      <c r="B8" s="19">
        <v>138</v>
      </c>
      <c r="C8" s="19">
        <v>180</v>
      </c>
      <c r="D8" s="19">
        <v>215</v>
      </c>
      <c r="E8" s="19">
        <v>220</v>
      </c>
      <c r="F8" s="19">
        <v>280</v>
      </c>
      <c r="G8" s="19">
        <v>325</v>
      </c>
      <c r="H8" s="19">
        <v>303</v>
      </c>
      <c r="I8" s="19">
        <v>401</v>
      </c>
      <c r="J8" s="19">
        <v>343</v>
      </c>
      <c r="K8" s="19">
        <v>390</v>
      </c>
      <c r="L8" s="19">
        <v>474</v>
      </c>
      <c r="M8" s="19">
        <v>547</v>
      </c>
      <c r="N8" s="19">
        <v>473</v>
      </c>
    </row>
    <row r="9" spans="1:25" s="5" customFormat="1" ht="17.25" x14ac:dyDescent="0.3">
      <c r="A9" s="3" t="s">
        <v>16</v>
      </c>
      <c r="B9" s="19">
        <v>0</v>
      </c>
      <c r="C9" s="19">
        <v>0</v>
      </c>
      <c r="D9" s="19">
        <v>41</v>
      </c>
      <c r="E9" s="19">
        <v>130</v>
      </c>
      <c r="F9" s="19">
        <v>174</v>
      </c>
      <c r="G9" s="19">
        <v>194</v>
      </c>
      <c r="H9" s="19">
        <v>231</v>
      </c>
      <c r="I9" s="19">
        <v>251</v>
      </c>
      <c r="J9" s="19">
        <v>280</v>
      </c>
      <c r="K9" s="19">
        <v>294</v>
      </c>
      <c r="L9" s="19">
        <v>361</v>
      </c>
      <c r="M9" s="19">
        <v>461</v>
      </c>
      <c r="N9" s="19">
        <v>448</v>
      </c>
    </row>
    <row r="10" spans="1:25" s="5" customFormat="1" ht="17.25" x14ac:dyDescent="0.3">
      <c r="A10" s="3" t="s">
        <v>17</v>
      </c>
      <c r="B10" s="19">
        <v>274</v>
      </c>
      <c r="C10" s="19">
        <v>330</v>
      </c>
      <c r="D10" s="19">
        <v>535</v>
      </c>
      <c r="E10" s="19">
        <v>516</v>
      </c>
      <c r="F10" s="19">
        <v>691</v>
      </c>
      <c r="G10" s="19">
        <v>860</v>
      </c>
      <c r="H10" s="19">
        <v>839</v>
      </c>
      <c r="I10" s="19">
        <v>1175</v>
      </c>
      <c r="J10" s="19">
        <v>921</v>
      </c>
      <c r="K10" s="19">
        <v>945</v>
      </c>
      <c r="L10" s="19">
        <v>1027</v>
      </c>
      <c r="M10" s="19">
        <v>1090</v>
      </c>
      <c r="N10" s="19">
        <v>1266</v>
      </c>
    </row>
    <row r="11" spans="1:25" s="5" customFormat="1" ht="17.25" x14ac:dyDescent="0.3">
      <c r="A11" s="3" t="s">
        <v>18</v>
      </c>
      <c r="B11" s="19">
        <v>2940</v>
      </c>
      <c r="C11" s="19">
        <v>3783</v>
      </c>
      <c r="D11" s="19">
        <v>4521</v>
      </c>
      <c r="E11" s="19">
        <v>4826</v>
      </c>
      <c r="F11" s="19">
        <v>5959</v>
      </c>
      <c r="G11" s="19">
        <v>7273</v>
      </c>
      <c r="H11" s="19">
        <v>7416</v>
      </c>
      <c r="I11" s="19">
        <v>8884</v>
      </c>
      <c r="J11" s="19">
        <v>9090</v>
      </c>
      <c r="K11" s="19">
        <v>10810</v>
      </c>
      <c r="L11" s="19">
        <v>12342</v>
      </c>
      <c r="M11" s="19">
        <v>14091</v>
      </c>
      <c r="N11" s="19">
        <v>16427</v>
      </c>
    </row>
    <row r="12" spans="1:25" s="5" customFormat="1" ht="17.25" x14ac:dyDescent="0.3">
      <c r="A12" s="3" t="s">
        <v>19</v>
      </c>
      <c r="B12" s="19">
        <v>91</v>
      </c>
      <c r="C12" s="19">
        <v>121</v>
      </c>
      <c r="D12" s="19">
        <v>176</v>
      </c>
      <c r="E12" s="19">
        <v>217</v>
      </c>
      <c r="F12" s="19">
        <v>243</v>
      </c>
      <c r="G12" s="19">
        <v>268</v>
      </c>
      <c r="H12" s="19">
        <v>94</v>
      </c>
      <c r="I12" s="19">
        <v>120</v>
      </c>
      <c r="J12" s="19">
        <v>129</v>
      </c>
      <c r="K12" s="19">
        <v>137</v>
      </c>
      <c r="L12" s="19">
        <v>162</v>
      </c>
      <c r="M12" s="19">
        <v>177</v>
      </c>
      <c r="N12" s="19">
        <v>182</v>
      </c>
    </row>
    <row r="13" spans="1:25" s="5" customFormat="1" ht="17.25" x14ac:dyDescent="0.3">
      <c r="A13" s="3" t="s">
        <v>20</v>
      </c>
      <c r="B13" s="19">
        <v>196</v>
      </c>
      <c r="C13" s="19">
        <v>308</v>
      </c>
      <c r="D13" s="19">
        <v>379</v>
      </c>
      <c r="E13" s="19">
        <v>384</v>
      </c>
      <c r="F13" s="19">
        <v>444</v>
      </c>
      <c r="G13" s="19">
        <v>476</v>
      </c>
      <c r="H13" s="19">
        <v>437</v>
      </c>
      <c r="I13" s="19">
        <v>574</v>
      </c>
      <c r="J13" s="19">
        <v>440</v>
      </c>
      <c r="K13" s="19">
        <v>470</v>
      </c>
      <c r="L13" s="19">
        <v>512</v>
      </c>
      <c r="M13" s="19">
        <v>615</v>
      </c>
      <c r="N13" s="19">
        <v>580</v>
      </c>
    </row>
    <row r="14" spans="1:25" s="5" customFormat="1" ht="17.25" x14ac:dyDescent="0.3">
      <c r="A14" s="3" t="s">
        <v>21</v>
      </c>
      <c r="B14" s="19">
        <v>2329</v>
      </c>
      <c r="C14" s="19">
        <v>2949</v>
      </c>
      <c r="D14" s="19">
        <v>3532</v>
      </c>
      <c r="E14" s="19">
        <v>3529</v>
      </c>
      <c r="F14" s="19">
        <v>4207</v>
      </c>
      <c r="G14" s="19">
        <v>4901</v>
      </c>
      <c r="H14" s="19">
        <v>4537</v>
      </c>
      <c r="I14" s="19">
        <v>5969</v>
      </c>
      <c r="J14" s="19">
        <v>4723</v>
      </c>
      <c r="K14" s="19">
        <v>5178</v>
      </c>
      <c r="L14" s="19">
        <v>5861</v>
      </c>
      <c r="M14" s="19">
        <v>6636</v>
      </c>
      <c r="N14" s="19">
        <v>6483</v>
      </c>
    </row>
    <row r="15" spans="1:25" s="5" customFormat="1" ht="17.25" x14ac:dyDescent="0.3">
      <c r="A15" s="3" t="s">
        <v>22</v>
      </c>
      <c r="B15" s="19">
        <v>0</v>
      </c>
      <c r="C15" s="19">
        <v>0</v>
      </c>
      <c r="D15" s="19">
        <v>1</v>
      </c>
      <c r="E15" s="19">
        <v>1</v>
      </c>
      <c r="F15" s="19">
        <v>4</v>
      </c>
      <c r="G15" s="19">
        <v>3</v>
      </c>
      <c r="H15" s="19">
        <v>6</v>
      </c>
      <c r="I15" s="19">
        <v>6</v>
      </c>
      <c r="J15" s="19">
        <v>11</v>
      </c>
      <c r="K15" s="19">
        <v>14</v>
      </c>
      <c r="L15" s="19">
        <v>25</v>
      </c>
      <c r="M15" s="19">
        <v>34</v>
      </c>
      <c r="N15" s="19">
        <v>35</v>
      </c>
    </row>
    <row r="16" spans="1:25" s="5" customFormat="1" ht="17.25" x14ac:dyDescent="0.3">
      <c r="A16" s="3" t="s">
        <v>23</v>
      </c>
      <c r="B16" s="19">
        <v>920</v>
      </c>
      <c r="C16" s="19">
        <v>1020</v>
      </c>
      <c r="D16" s="19">
        <v>1059</v>
      </c>
      <c r="E16" s="19">
        <v>1218</v>
      </c>
      <c r="F16" s="19">
        <v>1352</v>
      </c>
      <c r="G16" s="19">
        <v>1509</v>
      </c>
      <c r="H16" s="19">
        <v>1734</v>
      </c>
      <c r="I16" s="19">
        <v>1812</v>
      </c>
      <c r="J16" s="19">
        <v>1903</v>
      </c>
      <c r="K16" s="19">
        <v>1955</v>
      </c>
      <c r="L16" s="19">
        <v>1081</v>
      </c>
      <c r="M16" s="19">
        <v>1063</v>
      </c>
      <c r="N16" s="19">
        <v>1148</v>
      </c>
    </row>
    <row r="17" spans="1:25" s="5" customFormat="1" ht="17.25" x14ac:dyDescent="0.3">
      <c r="A17" s="3" t="s">
        <v>24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3</v>
      </c>
      <c r="I17" s="19">
        <v>4</v>
      </c>
      <c r="J17" s="19">
        <v>17</v>
      </c>
      <c r="K17" s="19">
        <v>21</v>
      </c>
      <c r="L17" s="19">
        <v>37</v>
      </c>
      <c r="M17" s="19">
        <v>48</v>
      </c>
      <c r="N17" s="19">
        <v>51</v>
      </c>
    </row>
    <row r="18" spans="1:25" s="5" customFormat="1" ht="17.25" x14ac:dyDescent="0.3">
      <c r="A18" s="3" t="s">
        <v>25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7</v>
      </c>
      <c r="J18" s="19">
        <v>4</v>
      </c>
      <c r="K18" s="19">
        <v>9</v>
      </c>
      <c r="L18" s="19">
        <v>12</v>
      </c>
      <c r="M18" s="19">
        <v>23</v>
      </c>
      <c r="N18" s="19">
        <v>16</v>
      </c>
    </row>
    <row r="19" spans="1:25" s="5" customFormat="1" ht="17.25" x14ac:dyDescent="0.3">
      <c r="A19" s="3" t="s">
        <v>26</v>
      </c>
      <c r="B19" s="19">
        <v>41</v>
      </c>
      <c r="C19" s="19">
        <v>41</v>
      </c>
      <c r="D19" s="19">
        <v>45</v>
      </c>
      <c r="E19" s="19">
        <v>40</v>
      </c>
      <c r="F19" s="19">
        <v>51</v>
      </c>
      <c r="G19" s="19">
        <v>51</v>
      </c>
      <c r="H19" s="19">
        <v>38</v>
      </c>
      <c r="I19" s="19">
        <v>50</v>
      </c>
      <c r="J19" s="19">
        <v>62</v>
      </c>
      <c r="K19" s="19">
        <v>70</v>
      </c>
      <c r="L19" s="19">
        <v>72</v>
      </c>
      <c r="M19" s="19">
        <v>67</v>
      </c>
      <c r="N19" s="19">
        <v>49</v>
      </c>
    </row>
    <row r="20" spans="1:25" s="5" customFormat="1" ht="17.25" x14ac:dyDescent="0.3">
      <c r="A20" s="3" t="s">
        <v>27</v>
      </c>
      <c r="B20" s="19">
        <v>11</v>
      </c>
      <c r="C20" s="19">
        <v>13</v>
      </c>
      <c r="D20" s="19">
        <v>13</v>
      </c>
      <c r="E20" s="19">
        <v>20</v>
      </c>
      <c r="F20" s="19">
        <v>21</v>
      </c>
      <c r="G20" s="19">
        <v>23</v>
      </c>
      <c r="H20" s="19">
        <v>27</v>
      </c>
      <c r="I20" s="19">
        <v>29</v>
      </c>
      <c r="J20" s="19">
        <v>38</v>
      </c>
      <c r="K20" s="19">
        <v>40</v>
      </c>
      <c r="L20" s="19">
        <v>34</v>
      </c>
      <c r="M20" s="19">
        <v>54</v>
      </c>
      <c r="N20" s="19">
        <v>48</v>
      </c>
    </row>
    <row r="21" spans="1:25" s="5" customFormat="1" ht="19.5" x14ac:dyDescent="0.3">
      <c r="A21" s="4" t="s">
        <v>6</v>
      </c>
      <c r="B21" s="21">
        <f t="shared" ref="B21:N21" si="0">SUM(B8:B20)</f>
        <v>6940</v>
      </c>
      <c r="C21" s="21">
        <f t="shared" si="0"/>
        <v>8745</v>
      </c>
      <c r="D21" s="21">
        <f t="shared" si="0"/>
        <v>10517</v>
      </c>
      <c r="E21" s="21">
        <f t="shared" si="0"/>
        <v>11101</v>
      </c>
      <c r="F21" s="21">
        <f t="shared" si="0"/>
        <v>13426</v>
      </c>
      <c r="G21" s="21">
        <f t="shared" si="0"/>
        <v>15883</v>
      </c>
      <c r="H21" s="21">
        <f t="shared" si="0"/>
        <v>15665</v>
      </c>
      <c r="I21" s="21">
        <f t="shared" si="0"/>
        <v>19282</v>
      </c>
      <c r="J21" s="21">
        <f t="shared" si="0"/>
        <v>17961</v>
      </c>
      <c r="K21" s="21">
        <f t="shared" si="0"/>
        <v>20333</v>
      </c>
      <c r="L21" s="21">
        <f t="shared" si="0"/>
        <v>22000</v>
      </c>
      <c r="M21" s="21">
        <f t="shared" si="0"/>
        <v>24906</v>
      </c>
      <c r="N21" s="21">
        <f t="shared" si="0"/>
        <v>27206</v>
      </c>
    </row>
    <row r="22" spans="1:25" s="5" customFormat="1" x14ac:dyDescent="0.25"/>
    <row r="23" spans="1:25" s="5" customFormat="1" x14ac:dyDescent="0.25"/>
    <row r="24" spans="1:25" s="5" customFormat="1" x14ac:dyDescent="0.25">
      <c r="A24" s="29" t="s">
        <v>28</v>
      </c>
      <c r="B24" s="29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s="5" customFormat="1" x14ac:dyDescent="0.25">
      <c r="A25" s="29" t="s">
        <v>29</v>
      </c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s="5" customFormat="1" x14ac:dyDescent="0.25"/>
  </sheetData>
  <mergeCells count="3">
    <mergeCell ref="A5:Y5"/>
    <mergeCell ref="A24:Y24"/>
    <mergeCell ref="A25:Y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A33" sqref="A33"/>
    </sheetView>
  </sheetViews>
  <sheetFormatPr baseColWidth="10" defaultRowHeight="15" x14ac:dyDescent="0.25"/>
  <sheetData>
    <row r="1" spans="1:26" s="5" customFormat="1" x14ac:dyDescent="0.25"/>
    <row r="2" spans="1:26" s="5" customFormat="1" x14ac:dyDescent="0.25"/>
    <row r="3" spans="1:26" s="5" customFormat="1" x14ac:dyDescent="0.25"/>
    <row r="4" spans="1:26" s="5" customFormat="1" x14ac:dyDescent="0.25"/>
    <row r="5" spans="1:26" s="5" customFormat="1" ht="24" customHeight="1" x14ac:dyDescent="0.35">
      <c r="A5" s="27" t="s">
        <v>43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s="5" customFormat="1" x14ac:dyDescent="0.25"/>
    <row r="7" spans="1:26" s="5" customFormat="1" ht="17.25" x14ac:dyDescent="0.25">
      <c r="A7" s="1"/>
      <c r="B7" s="2">
        <v>2008</v>
      </c>
      <c r="C7" s="2">
        <v>2009</v>
      </c>
      <c r="D7" s="2">
        <v>2010</v>
      </c>
      <c r="E7" s="2">
        <v>2011</v>
      </c>
      <c r="F7" s="2">
        <v>2012</v>
      </c>
      <c r="G7" s="2">
        <v>2013</v>
      </c>
      <c r="H7" s="2">
        <v>2014</v>
      </c>
      <c r="I7" s="2">
        <v>2015</v>
      </c>
      <c r="J7" s="2">
        <v>2016</v>
      </c>
      <c r="K7" s="2">
        <v>2017</v>
      </c>
      <c r="L7" s="2">
        <v>2018</v>
      </c>
    </row>
    <row r="8" spans="1:26" s="5" customFormat="1" ht="17.25" x14ac:dyDescent="0.3">
      <c r="A8" s="3" t="s">
        <v>44</v>
      </c>
      <c r="B8" s="19">
        <v>288422</v>
      </c>
      <c r="C8" s="19">
        <v>357058</v>
      </c>
      <c r="D8" s="19">
        <v>401023</v>
      </c>
      <c r="E8" s="19">
        <v>317647</v>
      </c>
      <c r="F8" s="19">
        <v>450470</v>
      </c>
      <c r="G8" s="19">
        <v>519255</v>
      </c>
      <c r="H8" s="19">
        <v>584002</v>
      </c>
      <c r="I8" s="19">
        <v>652938</v>
      </c>
      <c r="J8" s="19">
        <v>770326</v>
      </c>
      <c r="K8" s="19">
        <v>777993</v>
      </c>
      <c r="L8" s="19">
        <v>130859</v>
      </c>
    </row>
    <row r="9" spans="1:26" s="5" customFormat="1" ht="17.25" x14ac:dyDescent="0.3">
      <c r="A9" s="3" t="s">
        <v>45</v>
      </c>
      <c r="B9" s="19">
        <v>107918</v>
      </c>
      <c r="C9" s="19">
        <v>96806</v>
      </c>
      <c r="D9" s="19">
        <v>115653</v>
      </c>
      <c r="E9" s="19">
        <v>80124</v>
      </c>
      <c r="F9" s="19">
        <v>111892</v>
      </c>
      <c r="G9" s="19">
        <v>118013</v>
      </c>
      <c r="H9" s="19">
        <v>122828</v>
      </c>
      <c r="I9" s="19">
        <v>134694</v>
      </c>
      <c r="J9" s="19">
        <v>153454</v>
      </c>
      <c r="K9" s="19">
        <v>151720</v>
      </c>
      <c r="L9" s="19">
        <v>26682</v>
      </c>
    </row>
    <row r="10" spans="1:26" s="5" customFormat="1" ht="17.25" x14ac:dyDescent="0.3">
      <c r="A10" s="3" t="s">
        <v>46</v>
      </c>
      <c r="B10" s="19">
        <v>1676241</v>
      </c>
      <c r="C10" s="19">
        <v>1711809</v>
      </c>
      <c r="D10" s="19">
        <v>1895101</v>
      </c>
      <c r="E10" s="19">
        <v>1772645</v>
      </c>
      <c r="F10" s="19">
        <v>2551406</v>
      </c>
      <c r="G10" s="19">
        <v>2964959</v>
      </c>
      <c r="H10" s="19">
        <v>3334110</v>
      </c>
      <c r="I10" s="19">
        <v>3675120</v>
      </c>
      <c r="J10" s="19">
        <v>3800839</v>
      </c>
      <c r="K10" s="19">
        <v>4078369</v>
      </c>
      <c r="L10" s="19">
        <v>679539</v>
      </c>
    </row>
    <row r="11" spans="1:26" s="5" customFormat="1" ht="17.25" x14ac:dyDescent="0.3">
      <c r="A11" s="3" t="s">
        <v>47</v>
      </c>
      <c r="B11" s="19">
        <v>134283</v>
      </c>
      <c r="C11" s="19">
        <v>150565</v>
      </c>
      <c r="D11" s="19">
        <v>160929</v>
      </c>
      <c r="E11" s="19">
        <v>109667</v>
      </c>
      <c r="F11" s="19">
        <v>174916</v>
      </c>
      <c r="G11" s="19">
        <v>197324</v>
      </c>
      <c r="H11" s="19">
        <v>222088</v>
      </c>
      <c r="I11" s="19">
        <v>261067</v>
      </c>
      <c r="J11" s="19">
        <v>327164</v>
      </c>
      <c r="K11" s="19">
        <v>361824</v>
      </c>
      <c r="L11" s="19">
        <v>81430</v>
      </c>
    </row>
    <row r="12" spans="1:26" s="5" customFormat="1" ht="17.25" x14ac:dyDescent="0.3">
      <c r="A12" s="3" t="s">
        <v>48</v>
      </c>
      <c r="B12" s="19">
        <v>6152</v>
      </c>
      <c r="C12" s="19">
        <v>4331</v>
      </c>
      <c r="D12" s="19">
        <v>5120</v>
      </c>
      <c r="E12" s="19">
        <v>4297</v>
      </c>
      <c r="F12" s="19">
        <v>1610</v>
      </c>
      <c r="G12" s="19">
        <v>461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1:26" s="5" customFormat="1" ht="17.25" x14ac:dyDescent="0.3">
      <c r="A13" s="3" t="s">
        <v>49</v>
      </c>
      <c r="B13" s="19">
        <v>90</v>
      </c>
      <c r="C13" s="19">
        <v>205</v>
      </c>
      <c r="D13" s="19">
        <v>464</v>
      </c>
      <c r="E13" s="19">
        <v>554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1:26" s="5" customFormat="1" ht="17.25" x14ac:dyDescent="0.3">
      <c r="A14" s="3" t="s">
        <v>50</v>
      </c>
      <c r="B14" s="19">
        <v>2373</v>
      </c>
      <c r="C14" s="19">
        <v>1312</v>
      </c>
      <c r="D14" s="19">
        <v>1369</v>
      </c>
      <c r="E14" s="19">
        <v>2096</v>
      </c>
      <c r="F14" s="19">
        <v>936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1:26" s="5" customFormat="1" ht="17.25" x14ac:dyDescent="0.3">
      <c r="A15" s="3" t="s">
        <v>51</v>
      </c>
      <c r="B15" s="19">
        <v>232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1:26" s="5" customFormat="1" ht="17.25" x14ac:dyDescent="0.3">
      <c r="A16" s="3" t="s">
        <v>52</v>
      </c>
      <c r="B16" s="19">
        <v>0</v>
      </c>
      <c r="C16" s="19">
        <v>0</v>
      </c>
      <c r="D16" s="19">
        <v>0</v>
      </c>
      <c r="E16" s="19">
        <v>1525</v>
      </c>
      <c r="F16" s="19">
        <v>346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1:26" s="5" customFormat="1" ht="17.25" x14ac:dyDescent="0.3">
      <c r="A17" s="3" t="s">
        <v>53</v>
      </c>
      <c r="B17" s="19">
        <v>293</v>
      </c>
      <c r="C17" s="19">
        <v>152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26" s="5" customFormat="1" ht="17.25" x14ac:dyDescent="0.3">
      <c r="A18" s="3" t="s">
        <v>54</v>
      </c>
      <c r="B18" s="19">
        <v>9612</v>
      </c>
      <c r="C18" s="19">
        <v>7101</v>
      </c>
      <c r="D18" s="19">
        <v>7777</v>
      </c>
      <c r="E18" s="19">
        <v>7542</v>
      </c>
      <c r="F18" s="19">
        <v>16392</v>
      </c>
      <c r="G18" s="19">
        <v>17837</v>
      </c>
      <c r="H18" s="19">
        <v>25355</v>
      </c>
      <c r="I18" s="19">
        <v>21224</v>
      </c>
      <c r="J18" s="19">
        <v>15363</v>
      </c>
      <c r="K18" s="19">
        <v>18030</v>
      </c>
      <c r="L18" s="19">
        <v>2531</v>
      </c>
    </row>
    <row r="19" spans="1:26" s="5" customFormat="1" ht="17.25" x14ac:dyDescent="0.3">
      <c r="A19" s="3" t="s">
        <v>55</v>
      </c>
      <c r="B19" s="19">
        <v>6707</v>
      </c>
      <c r="C19" s="19">
        <v>7869</v>
      </c>
      <c r="D19" s="19">
        <v>19336</v>
      </c>
      <c r="E19" s="19">
        <v>18308</v>
      </c>
      <c r="F19" s="19">
        <v>27110</v>
      </c>
      <c r="G19" s="19">
        <v>27220</v>
      </c>
      <c r="H19" s="19">
        <v>25640</v>
      </c>
      <c r="I19" s="19">
        <v>27687</v>
      </c>
      <c r="J19" s="19">
        <v>43698</v>
      </c>
      <c r="K19" s="19">
        <v>43201</v>
      </c>
      <c r="L19" s="19">
        <v>5623</v>
      </c>
    </row>
    <row r="20" spans="1:26" s="5" customFormat="1" ht="17.25" x14ac:dyDescent="0.3">
      <c r="A20" s="3" t="s">
        <v>56</v>
      </c>
      <c r="B20" s="19">
        <v>53060</v>
      </c>
      <c r="C20" s="19">
        <v>69978</v>
      </c>
      <c r="D20" s="19">
        <v>74299</v>
      </c>
      <c r="E20" s="19">
        <v>55086</v>
      </c>
      <c r="F20" s="19">
        <v>70787</v>
      </c>
      <c r="G20" s="19">
        <v>79415</v>
      </c>
      <c r="H20" s="19">
        <v>86220</v>
      </c>
      <c r="I20" s="19">
        <v>89636</v>
      </c>
      <c r="J20" s="19">
        <v>100925</v>
      </c>
      <c r="K20" s="19">
        <v>96385</v>
      </c>
      <c r="L20" s="19">
        <v>15602</v>
      </c>
    </row>
    <row r="21" spans="1:26" s="5" customFormat="1" ht="17.25" x14ac:dyDescent="0.3">
      <c r="A21" s="3" t="s">
        <v>57</v>
      </c>
      <c r="B21" s="19">
        <v>24722</v>
      </c>
      <c r="C21" s="19">
        <v>27805</v>
      </c>
      <c r="D21" s="19">
        <v>32599</v>
      </c>
      <c r="E21" s="19">
        <v>25943</v>
      </c>
      <c r="F21" s="19">
        <v>37513</v>
      </c>
      <c r="G21" s="19">
        <v>40023</v>
      </c>
      <c r="H21" s="19">
        <v>41739</v>
      </c>
      <c r="I21" s="19">
        <v>44679</v>
      </c>
      <c r="J21" s="19">
        <v>36480</v>
      </c>
      <c r="K21" s="19">
        <v>41183</v>
      </c>
      <c r="L21" s="19">
        <v>6298</v>
      </c>
    </row>
    <row r="22" spans="1:26" s="5" customFormat="1" ht="17.25" x14ac:dyDescent="0.3">
      <c r="A22" s="3" t="s">
        <v>58</v>
      </c>
      <c r="B22" s="19">
        <v>560</v>
      </c>
      <c r="C22" s="19">
        <v>330</v>
      </c>
      <c r="D22" s="19">
        <v>140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</row>
    <row r="23" spans="1:26" s="5" customFormat="1" ht="17.25" x14ac:dyDescent="0.3">
      <c r="A23" s="3" t="s">
        <v>59</v>
      </c>
      <c r="B23" s="19">
        <v>248494</v>
      </c>
      <c r="C23" s="19">
        <v>270399</v>
      </c>
      <c r="D23" s="19">
        <v>297106</v>
      </c>
      <c r="E23" s="19">
        <v>231397</v>
      </c>
      <c r="F23" s="19">
        <v>330859</v>
      </c>
      <c r="G23" s="19">
        <v>362580</v>
      </c>
      <c r="H23" s="19">
        <v>399484</v>
      </c>
      <c r="I23" s="19">
        <v>429009</v>
      </c>
      <c r="J23" s="19">
        <v>468841</v>
      </c>
      <c r="K23" s="19">
        <v>466501</v>
      </c>
      <c r="L23" s="19">
        <v>74831</v>
      </c>
    </row>
    <row r="24" spans="1:26" s="5" customFormat="1" ht="17.25" x14ac:dyDescent="0.3">
      <c r="A24" s="3" t="s">
        <v>60</v>
      </c>
      <c r="B24" s="19">
        <v>33101</v>
      </c>
      <c r="C24" s="19">
        <v>29208</v>
      </c>
      <c r="D24" s="19">
        <v>29316</v>
      </c>
      <c r="E24" s="19">
        <v>20361</v>
      </c>
      <c r="F24" s="19">
        <v>34089</v>
      </c>
      <c r="G24" s="19">
        <v>29078</v>
      </c>
      <c r="H24" s="19">
        <v>48556</v>
      </c>
      <c r="I24" s="19">
        <v>46968</v>
      </c>
      <c r="J24" s="19">
        <v>58530</v>
      </c>
      <c r="K24" s="19">
        <v>52616</v>
      </c>
      <c r="L24" s="19">
        <v>8531</v>
      </c>
    </row>
    <row r="25" spans="1:26" s="5" customFormat="1" ht="17.25" x14ac:dyDescent="0.3">
      <c r="A25" s="3" t="s">
        <v>61</v>
      </c>
      <c r="B25" s="19">
        <v>4258</v>
      </c>
      <c r="C25" s="19">
        <v>3745</v>
      </c>
      <c r="D25" s="19">
        <v>4507</v>
      </c>
      <c r="E25" s="19">
        <v>3388</v>
      </c>
      <c r="F25" s="19">
        <v>3440</v>
      </c>
      <c r="G25" s="19">
        <v>0</v>
      </c>
      <c r="H25" s="19">
        <v>0</v>
      </c>
      <c r="I25" s="19">
        <v>450</v>
      </c>
      <c r="J25" s="19">
        <v>0</v>
      </c>
      <c r="K25" s="19">
        <v>1235</v>
      </c>
      <c r="L25" s="19">
        <v>0</v>
      </c>
    </row>
    <row r="26" spans="1:26" s="5" customFormat="1" ht="17.25" x14ac:dyDescent="0.3">
      <c r="A26" s="3" t="s">
        <v>62</v>
      </c>
      <c r="B26" s="19">
        <v>7084</v>
      </c>
      <c r="C26" s="19">
        <v>12882</v>
      </c>
      <c r="D26" s="19">
        <v>10230</v>
      </c>
      <c r="E26" s="19">
        <v>9645</v>
      </c>
      <c r="F26" s="19">
        <v>24032</v>
      </c>
      <c r="G26" s="19">
        <v>29971</v>
      </c>
      <c r="H26" s="19">
        <v>26863</v>
      </c>
      <c r="I26" s="19">
        <v>34379</v>
      </c>
      <c r="J26" s="19">
        <v>44017</v>
      </c>
      <c r="K26" s="19">
        <v>34864</v>
      </c>
      <c r="L26" s="19">
        <v>6873</v>
      </c>
    </row>
    <row r="27" spans="1:26" s="5" customFormat="1" ht="19.5" x14ac:dyDescent="0.3">
      <c r="A27" s="4" t="s">
        <v>6</v>
      </c>
      <c r="B27" s="21">
        <f t="shared" ref="B27:M27" si="0">SUM(B8:B26)</f>
        <v>2603602</v>
      </c>
      <c r="C27" s="21">
        <f t="shared" si="0"/>
        <v>2751555</v>
      </c>
      <c r="D27" s="21">
        <f t="shared" si="0"/>
        <v>3054969</v>
      </c>
      <c r="E27" s="21">
        <f t="shared" si="0"/>
        <v>2660225</v>
      </c>
      <c r="F27" s="21">
        <f t="shared" si="0"/>
        <v>3835798</v>
      </c>
      <c r="G27" s="21">
        <f t="shared" si="0"/>
        <v>4386136</v>
      </c>
      <c r="H27" s="21">
        <f t="shared" si="0"/>
        <v>4916885</v>
      </c>
      <c r="I27" s="21">
        <f t="shared" si="0"/>
        <v>5417851</v>
      </c>
      <c r="J27" s="21">
        <f t="shared" si="0"/>
        <v>5819637</v>
      </c>
      <c r="K27" s="21">
        <f t="shared" si="0"/>
        <v>6123921</v>
      </c>
      <c r="L27" s="21">
        <f t="shared" si="0"/>
        <v>1038799</v>
      </c>
      <c r="M27" s="5">
        <f t="shared" si="0"/>
        <v>0</v>
      </c>
    </row>
    <row r="28" spans="1:26" s="5" customFormat="1" x14ac:dyDescent="0.25"/>
    <row r="29" spans="1:26" s="5" customFormat="1" x14ac:dyDescent="0.25"/>
    <row r="30" spans="1:26" s="5" customFormat="1" x14ac:dyDescent="0.25">
      <c r="A30" s="29" t="s">
        <v>63</v>
      </c>
      <c r="B30" s="29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5" customFormat="1" x14ac:dyDescent="0.25">
      <c r="A31" s="29" t="s">
        <v>64</v>
      </c>
      <c r="B31" s="29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5" customFormat="1" x14ac:dyDescent="0.25">
      <c r="A32" s="22" t="s">
        <v>65</v>
      </c>
    </row>
  </sheetData>
  <mergeCells count="3">
    <mergeCell ref="A5:Z5"/>
    <mergeCell ref="A30:Z30"/>
    <mergeCell ref="A31:Z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8"/>
  <sheetViews>
    <sheetView topLeftCell="A39" workbookViewId="0">
      <selection activeCell="A49" sqref="A49"/>
    </sheetView>
  </sheetViews>
  <sheetFormatPr baseColWidth="10" defaultRowHeight="15" x14ac:dyDescent="0.25"/>
  <sheetData>
    <row r="2" spans="1:26" s="5" customFormat="1" x14ac:dyDescent="0.25"/>
    <row r="3" spans="1:26" s="5" customFormat="1" x14ac:dyDescent="0.25"/>
    <row r="4" spans="1:26" s="5" customFormat="1" x14ac:dyDescent="0.25"/>
    <row r="5" spans="1:26" s="5" customFormat="1" x14ac:dyDescent="0.25"/>
    <row r="6" spans="1:26" s="5" customFormat="1" ht="24" customHeight="1" x14ac:dyDescent="0.35">
      <c r="A6" s="27" t="s">
        <v>66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s="5" customFormat="1" x14ac:dyDescent="0.25"/>
    <row r="8" spans="1:26" s="5" customFormat="1" ht="17.25" x14ac:dyDescent="0.25">
      <c r="A8" s="1"/>
      <c r="B8" s="2">
        <v>2008</v>
      </c>
      <c r="C8" s="2">
        <v>2009</v>
      </c>
      <c r="D8" s="2">
        <v>2010</v>
      </c>
      <c r="E8" s="2">
        <v>2011</v>
      </c>
      <c r="F8" s="2">
        <v>2012</v>
      </c>
      <c r="G8" s="2">
        <v>2013</v>
      </c>
      <c r="H8" s="2">
        <v>2014</v>
      </c>
      <c r="I8" s="2">
        <v>2015</v>
      </c>
      <c r="J8" s="2">
        <v>2016</v>
      </c>
      <c r="K8" s="2">
        <v>2017</v>
      </c>
      <c r="L8" s="2">
        <v>2018</v>
      </c>
    </row>
    <row r="9" spans="1:26" s="5" customFormat="1" ht="17.25" x14ac:dyDescent="0.3">
      <c r="A9" s="3" t="s">
        <v>44</v>
      </c>
      <c r="B9" s="19">
        <v>1274649</v>
      </c>
      <c r="C9" s="19">
        <v>1362908</v>
      </c>
      <c r="D9" s="19">
        <v>1711480</v>
      </c>
      <c r="E9" s="19">
        <v>1347921</v>
      </c>
      <c r="F9" s="19">
        <v>2377486</v>
      </c>
      <c r="G9" s="19">
        <v>3111765</v>
      </c>
      <c r="H9" s="19">
        <v>3090970</v>
      </c>
      <c r="I9" s="19">
        <v>3260383</v>
      </c>
      <c r="J9" s="19">
        <v>3503204</v>
      </c>
      <c r="K9" s="19">
        <v>3448251</v>
      </c>
      <c r="L9" s="19">
        <v>529218</v>
      </c>
    </row>
    <row r="10" spans="1:26" s="5" customFormat="1" ht="17.25" x14ac:dyDescent="0.3">
      <c r="A10" s="3" t="s">
        <v>45</v>
      </c>
      <c r="B10" s="19">
        <v>424103</v>
      </c>
      <c r="C10" s="19">
        <v>482702</v>
      </c>
      <c r="D10" s="19">
        <v>649983</v>
      </c>
      <c r="E10" s="19">
        <v>510856</v>
      </c>
      <c r="F10" s="19">
        <v>825134</v>
      </c>
      <c r="G10" s="19">
        <v>947166</v>
      </c>
      <c r="H10" s="19">
        <v>1054118</v>
      </c>
      <c r="I10" s="19">
        <v>1204941</v>
      </c>
      <c r="J10" s="19">
        <v>1276496</v>
      </c>
      <c r="K10" s="19">
        <v>1081982</v>
      </c>
      <c r="L10" s="19">
        <v>162078</v>
      </c>
    </row>
    <row r="11" spans="1:26" s="5" customFormat="1" ht="17.25" x14ac:dyDescent="0.3">
      <c r="A11" s="3" t="s">
        <v>46</v>
      </c>
      <c r="B11" s="19">
        <v>3394617</v>
      </c>
      <c r="C11" s="19">
        <v>3875884</v>
      </c>
      <c r="D11" s="19">
        <v>5161302</v>
      </c>
      <c r="E11" s="19">
        <v>4072857</v>
      </c>
      <c r="F11" s="19">
        <v>6003612</v>
      </c>
      <c r="G11" s="19">
        <v>6867200</v>
      </c>
      <c r="H11" s="19">
        <v>7397993</v>
      </c>
      <c r="I11" s="19">
        <v>8190884</v>
      </c>
      <c r="J11" s="19">
        <v>8430291</v>
      </c>
      <c r="K11" s="19">
        <v>8180311</v>
      </c>
      <c r="L11" s="19">
        <v>1360297</v>
      </c>
    </row>
    <row r="12" spans="1:26" s="5" customFormat="1" ht="17.25" x14ac:dyDescent="0.3">
      <c r="A12" s="3" t="s">
        <v>47</v>
      </c>
      <c r="B12" s="19">
        <v>503863</v>
      </c>
      <c r="C12" s="19">
        <v>601202</v>
      </c>
      <c r="D12" s="19">
        <v>807911</v>
      </c>
      <c r="E12" s="19">
        <v>668808</v>
      </c>
      <c r="F12" s="19">
        <v>1211781</v>
      </c>
      <c r="G12" s="19">
        <v>1456034</v>
      </c>
      <c r="H12" s="19">
        <v>1449277</v>
      </c>
      <c r="I12" s="19">
        <v>1645804</v>
      </c>
      <c r="J12" s="19">
        <v>1823118</v>
      </c>
      <c r="K12" s="19">
        <v>1901786</v>
      </c>
      <c r="L12" s="19">
        <v>317012</v>
      </c>
    </row>
    <row r="13" spans="1:26" s="5" customFormat="1" ht="17.25" x14ac:dyDescent="0.3">
      <c r="A13" s="3" t="s">
        <v>67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1:26" s="5" customFormat="1" ht="17.25" x14ac:dyDescent="0.3">
      <c r="A14" s="3" t="s">
        <v>48</v>
      </c>
      <c r="B14" s="19">
        <v>94024</v>
      </c>
      <c r="C14" s="19">
        <v>104652</v>
      </c>
      <c r="D14" s="19">
        <v>112266</v>
      </c>
      <c r="E14" s="19">
        <v>83104</v>
      </c>
      <c r="F14" s="19">
        <v>97851</v>
      </c>
      <c r="G14" s="19">
        <v>89182</v>
      </c>
      <c r="H14" s="19">
        <v>96603</v>
      </c>
      <c r="I14" s="19">
        <v>95159</v>
      </c>
      <c r="J14" s="19">
        <v>106090</v>
      </c>
      <c r="K14" s="19">
        <v>106671</v>
      </c>
      <c r="L14" s="19">
        <v>16480</v>
      </c>
    </row>
    <row r="15" spans="1:26" s="5" customFormat="1" ht="17.25" x14ac:dyDescent="0.3">
      <c r="A15" s="3" t="s">
        <v>68</v>
      </c>
      <c r="B15" s="19">
        <v>19721</v>
      </c>
      <c r="C15" s="19">
        <v>20819</v>
      </c>
      <c r="D15" s="19">
        <v>27041</v>
      </c>
      <c r="E15" s="19">
        <v>19585</v>
      </c>
      <c r="F15" s="19">
        <v>34179</v>
      </c>
      <c r="G15" s="19">
        <v>35800</v>
      </c>
      <c r="H15" s="19">
        <v>40949</v>
      </c>
      <c r="I15" s="19">
        <v>42670</v>
      </c>
      <c r="J15" s="19">
        <v>43647</v>
      </c>
      <c r="K15" s="19">
        <v>46660</v>
      </c>
      <c r="L15" s="19">
        <v>7446</v>
      </c>
    </row>
    <row r="16" spans="1:26" s="5" customFormat="1" ht="17.25" x14ac:dyDescent="0.3">
      <c r="A16" s="3" t="s">
        <v>69</v>
      </c>
      <c r="B16" s="19">
        <v>46542</v>
      </c>
      <c r="C16" s="19">
        <v>55295</v>
      </c>
      <c r="D16" s="19">
        <v>47006</v>
      </c>
      <c r="E16" s="19">
        <v>32934</v>
      </c>
      <c r="F16" s="19">
        <v>48668</v>
      </c>
      <c r="G16" s="19">
        <v>47322</v>
      </c>
      <c r="H16" s="19">
        <v>56766</v>
      </c>
      <c r="I16" s="19">
        <v>67728</v>
      </c>
      <c r="J16" s="19">
        <v>79635</v>
      </c>
      <c r="K16" s="19">
        <v>80657</v>
      </c>
      <c r="L16" s="19">
        <v>11600</v>
      </c>
    </row>
    <row r="17" spans="1:12" s="5" customFormat="1" ht="17.25" x14ac:dyDescent="0.3">
      <c r="A17" s="3" t="s">
        <v>49</v>
      </c>
      <c r="B17" s="19">
        <v>63879</v>
      </c>
      <c r="C17" s="19">
        <v>67100</v>
      </c>
      <c r="D17" s="19">
        <v>118590</v>
      </c>
      <c r="E17" s="19">
        <v>105658</v>
      </c>
      <c r="F17" s="19">
        <v>144209</v>
      </c>
      <c r="G17" s="19">
        <v>155088</v>
      </c>
      <c r="H17" s="19">
        <v>175947</v>
      </c>
      <c r="I17" s="19">
        <v>184545</v>
      </c>
      <c r="J17" s="19">
        <v>200137</v>
      </c>
      <c r="K17" s="19">
        <v>187242</v>
      </c>
      <c r="L17" s="19">
        <v>30175</v>
      </c>
    </row>
    <row r="18" spans="1:12" s="5" customFormat="1" ht="17.25" x14ac:dyDescent="0.3">
      <c r="A18" s="3" t="s">
        <v>50</v>
      </c>
      <c r="B18" s="19">
        <v>138493</v>
      </c>
      <c r="C18" s="19">
        <v>179538</v>
      </c>
      <c r="D18" s="19">
        <v>274671</v>
      </c>
      <c r="E18" s="19">
        <v>212154</v>
      </c>
      <c r="F18" s="19">
        <v>274025</v>
      </c>
      <c r="G18" s="19">
        <v>352676</v>
      </c>
      <c r="H18" s="19">
        <v>393591</v>
      </c>
      <c r="I18" s="19">
        <v>437578</v>
      </c>
      <c r="J18" s="19">
        <v>468686</v>
      </c>
      <c r="K18" s="19">
        <v>458286</v>
      </c>
      <c r="L18" s="19">
        <v>66470</v>
      </c>
    </row>
    <row r="19" spans="1:12" s="5" customFormat="1" ht="17.25" x14ac:dyDescent="0.3">
      <c r="A19" s="3" t="s">
        <v>70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1:12" s="5" customFormat="1" ht="17.25" x14ac:dyDescent="0.3">
      <c r="A20" s="3" t="s">
        <v>71</v>
      </c>
      <c r="B20" s="19">
        <v>81973</v>
      </c>
      <c r="C20" s="19">
        <v>104751</v>
      </c>
      <c r="D20" s="19">
        <v>122566</v>
      </c>
      <c r="E20" s="19">
        <v>112585</v>
      </c>
      <c r="F20" s="19">
        <v>152939</v>
      </c>
      <c r="G20" s="19">
        <v>183808</v>
      </c>
      <c r="H20" s="19">
        <v>180714</v>
      </c>
      <c r="I20" s="19">
        <v>185542</v>
      </c>
      <c r="J20" s="19">
        <v>211907</v>
      </c>
      <c r="K20" s="19">
        <v>201808</v>
      </c>
      <c r="L20" s="19">
        <v>28318</v>
      </c>
    </row>
    <row r="21" spans="1:12" s="5" customFormat="1" ht="17.25" x14ac:dyDescent="0.3">
      <c r="A21" s="3" t="s">
        <v>51</v>
      </c>
      <c r="B21" s="19">
        <v>102062</v>
      </c>
      <c r="C21" s="19">
        <v>107305</v>
      </c>
      <c r="D21" s="19">
        <v>119792</v>
      </c>
      <c r="E21" s="19">
        <v>95871</v>
      </c>
      <c r="F21" s="19">
        <v>142560</v>
      </c>
      <c r="G21" s="19">
        <v>152105</v>
      </c>
      <c r="H21" s="19">
        <v>141609</v>
      </c>
      <c r="I21" s="19">
        <v>152586</v>
      </c>
      <c r="J21" s="19">
        <v>150077</v>
      </c>
      <c r="K21" s="19">
        <v>146388</v>
      </c>
      <c r="L21" s="19">
        <v>20605</v>
      </c>
    </row>
    <row r="22" spans="1:12" s="5" customFormat="1" ht="17.25" x14ac:dyDescent="0.3">
      <c r="A22" s="3" t="s">
        <v>52</v>
      </c>
      <c r="B22" s="19">
        <v>27688</v>
      </c>
      <c r="C22" s="19">
        <v>26440</v>
      </c>
      <c r="D22" s="19">
        <v>23327</v>
      </c>
      <c r="E22" s="19">
        <v>41671</v>
      </c>
      <c r="F22" s="19">
        <v>89602</v>
      </c>
      <c r="G22" s="19">
        <v>99765</v>
      </c>
      <c r="H22" s="19">
        <v>116236</v>
      </c>
      <c r="I22" s="19">
        <v>114642</v>
      </c>
      <c r="J22" s="19">
        <v>109968</v>
      </c>
      <c r="K22" s="19">
        <v>75872</v>
      </c>
      <c r="L22" s="19">
        <v>12736</v>
      </c>
    </row>
    <row r="23" spans="1:12" s="5" customFormat="1" ht="17.25" x14ac:dyDescent="0.3">
      <c r="A23" s="3" t="s">
        <v>72</v>
      </c>
      <c r="B23" s="19">
        <v>205878</v>
      </c>
      <c r="C23" s="19">
        <v>258633</v>
      </c>
      <c r="D23" s="19">
        <v>399092</v>
      </c>
      <c r="E23" s="19">
        <v>318585</v>
      </c>
      <c r="F23" s="19">
        <v>492702</v>
      </c>
      <c r="G23" s="19">
        <v>621065</v>
      </c>
      <c r="H23" s="19">
        <v>598283</v>
      </c>
      <c r="I23" s="19">
        <v>715483</v>
      </c>
      <c r="J23" s="19">
        <v>749413</v>
      </c>
      <c r="K23" s="19">
        <v>820046</v>
      </c>
      <c r="L23" s="19">
        <v>137016</v>
      </c>
    </row>
    <row r="24" spans="1:12" s="5" customFormat="1" ht="17.25" x14ac:dyDescent="0.3">
      <c r="A24" s="3" t="s">
        <v>73</v>
      </c>
      <c r="B24" s="19">
        <v>44611</v>
      </c>
      <c r="C24" s="19">
        <v>44442</v>
      </c>
      <c r="D24" s="19">
        <v>35964</v>
      </c>
      <c r="E24" s="19">
        <v>21215</v>
      </c>
      <c r="F24" s="19">
        <v>31060</v>
      </c>
      <c r="G24" s="19">
        <v>43083</v>
      </c>
      <c r="H24" s="19">
        <v>58321</v>
      </c>
      <c r="I24" s="19">
        <v>63226</v>
      </c>
      <c r="J24" s="19">
        <v>46947</v>
      </c>
      <c r="K24" s="19">
        <v>43473</v>
      </c>
      <c r="L24" s="19">
        <v>7812</v>
      </c>
    </row>
    <row r="25" spans="1:12" s="5" customFormat="1" ht="17.25" x14ac:dyDescent="0.3">
      <c r="A25" s="3" t="s">
        <v>53</v>
      </c>
      <c r="B25" s="19">
        <v>106079</v>
      </c>
      <c r="C25" s="19">
        <v>106817</v>
      </c>
      <c r="D25" s="19">
        <v>122467</v>
      </c>
      <c r="E25" s="19">
        <v>108894</v>
      </c>
      <c r="F25" s="19">
        <v>142509</v>
      </c>
      <c r="G25" s="19">
        <v>143659</v>
      </c>
      <c r="H25" s="19">
        <v>170274</v>
      </c>
      <c r="I25" s="19">
        <v>203841</v>
      </c>
      <c r="J25" s="19">
        <v>209174</v>
      </c>
      <c r="K25" s="19">
        <v>206930</v>
      </c>
      <c r="L25" s="19">
        <v>34571</v>
      </c>
    </row>
    <row r="26" spans="1:12" s="5" customFormat="1" ht="17.25" x14ac:dyDescent="0.3">
      <c r="A26" s="3" t="s">
        <v>54</v>
      </c>
      <c r="B26" s="19">
        <v>204142</v>
      </c>
      <c r="C26" s="19">
        <v>229500</v>
      </c>
      <c r="D26" s="19">
        <v>371826</v>
      </c>
      <c r="E26" s="19">
        <v>291165</v>
      </c>
      <c r="F26" s="19">
        <v>427859</v>
      </c>
      <c r="G26" s="19">
        <v>416503</v>
      </c>
      <c r="H26" s="19">
        <v>465774</v>
      </c>
      <c r="I26" s="19">
        <v>544374</v>
      </c>
      <c r="J26" s="19">
        <v>500018</v>
      </c>
      <c r="K26" s="19">
        <v>395102</v>
      </c>
      <c r="L26" s="19">
        <v>64491</v>
      </c>
    </row>
    <row r="27" spans="1:12" s="5" customFormat="1" ht="17.25" x14ac:dyDescent="0.3">
      <c r="A27" s="3" t="s">
        <v>55</v>
      </c>
      <c r="B27" s="19">
        <v>95212</v>
      </c>
      <c r="C27" s="19">
        <v>102599</v>
      </c>
      <c r="D27" s="19">
        <v>107103</v>
      </c>
      <c r="E27" s="19">
        <v>90810</v>
      </c>
      <c r="F27" s="19">
        <v>129378</v>
      </c>
      <c r="G27" s="19">
        <v>123428</v>
      </c>
      <c r="H27" s="19">
        <v>155849</v>
      </c>
      <c r="I27" s="19">
        <v>203254</v>
      </c>
      <c r="J27" s="19">
        <v>189321</v>
      </c>
      <c r="K27" s="19">
        <v>168201</v>
      </c>
      <c r="L27" s="19">
        <v>20958</v>
      </c>
    </row>
    <row r="28" spans="1:12" s="5" customFormat="1" ht="17.25" x14ac:dyDescent="0.3">
      <c r="A28" s="3" t="s">
        <v>56</v>
      </c>
      <c r="B28" s="19">
        <v>221318</v>
      </c>
      <c r="C28" s="19">
        <v>233136</v>
      </c>
      <c r="D28" s="19">
        <v>314291</v>
      </c>
      <c r="E28" s="19">
        <v>249036</v>
      </c>
      <c r="F28" s="19">
        <v>398156</v>
      </c>
      <c r="G28" s="19">
        <v>490364</v>
      </c>
      <c r="H28" s="19">
        <v>578959</v>
      </c>
      <c r="I28" s="19">
        <v>651190</v>
      </c>
      <c r="J28" s="19">
        <v>633573</v>
      </c>
      <c r="K28" s="19">
        <v>636465</v>
      </c>
      <c r="L28" s="19">
        <v>117679</v>
      </c>
    </row>
    <row r="29" spans="1:12" s="5" customFormat="1" ht="17.25" x14ac:dyDescent="0.3">
      <c r="A29" s="3" t="s">
        <v>57</v>
      </c>
      <c r="B29" s="19">
        <v>359026</v>
      </c>
      <c r="C29" s="19">
        <v>428949</v>
      </c>
      <c r="D29" s="19">
        <v>633432</v>
      </c>
      <c r="E29" s="19">
        <v>495891</v>
      </c>
      <c r="F29" s="19">
        <v>723862</v>
      </c>
      <c r="G29" s="19">
        <v>807347</v>
      </c>
      <c r="H29" s="19">
        <v>894929</v>
      </c>
      <c r="I29" s="19">
        <v>945240</v>
      </c>
      <c r="J29" s="19">
        <v>889538</v>
      </c>
      <c r="K29" s="19">
        <v>781144</v>
      </c>
      <c r="L29" s="19">
        <v>116321</v>
      </c>
    </row>
    <row r="30" spans="1:12" s="5" customFormat="1" ht="17.25" x14ac:dyDescent="0.3">
      <c r="A30" s="3" t="s">
        <v>74</v>
      </c>
      <c r="B30" s="19">
        <v>24229</v>
      </c>
      <c r="C30" s="19">
        <v>26847</v>
      </c>
      <c r="D30" s="19">
        <v>29737</v>
      </c>
      <c r="E30" s="19">
        <v>19822</v>
      </c>
      <c r="F30" s="19">
        <v>19745</v>
      </c>
      <c r="G30" s="19">
        <v>18437</v>
      </c>
      <c r="H30" s="19">
        <v>25195</v>
      </c>
      <c r="I30" s="19">
        <v>34165</v>
      </c>
      <c r="J30" s="19">
        <v>43193</v>
      </c>
      <c r="K30" s="19">
        <v>48202</v>
      </c>
      <c r="L30" s="19">
        <v>6945</v>
      </c>
    </row>
    <row r="31" spans="1:12" s="5" customFormat="1" ht="17.25" x14ac:dyDescent="0.3">
      <c r="A31" s="3" t="s">
        <v>58</v>
      </c>
      <c r="B31" s="19">
        <v>68691</v>
      </c>
      <c r="C31" s="19">
        <v>69817</v>
      </c>
      <c r="D31" s="19">
        <v>72233</v>
      </c>
      <c r="E31" s="19">
        <v>58064</v>
      </c>
      <c r="F31" s="19">
        <v>73650</v>
      </c>
      <c r="G31" s="19">
        <v>71001</v>
      </c>
      <c r="H31" s="19">
        <v>80030</v>
      </c>
      <c r="I31" s="19">
        <v>75101</v>
      </c>
      <c r="J31" s="19">
        <v>75179</v>
      </c>
      <c r="K31" s="19">
        <v>70112</v>
      </c>
      <c r="L31" s="19">
        <v>9161</v>
      </c>
    </row>
    <row r="32" spans="1:12" s="5" customFormat="1" ht="17.25" x14ac:dyDescent="0.3">
      <c r="A32" s="3" t="s">
        <v>59</v>
      </c>
      <c r="B32" s="19">
        <v>851440</v>
      </c>
      <c r="C32" s="19">
        <v>953754</v>
      </c>
      <c r="D32" s="19">
        <v>1211647</v>
      </c>
      <c r="E32" s="19">
        <v>899870</v>
      </c>
      <c r="F32" s="19">
        <v>1386871</v>
      </c>
      <c r="G32" s="19">
        <v>1708654</v>
      </c>
      <c r="H32" s="19">
        <v>1842170</v>
      </c>
      <c r="I32" s="19">
        <v>1968035</v>
      </c>
      <c r="J32" s="19">
        <v>2137987</v>
      </c>
      <c r="K32" s="19">
        <v>1902400</v>
      </c>
      <c r="L32" s="19">
        <v>256458</v>
      </c>
    </row>
    <row r="33" spans="1:26" s="5" customFormat="1" ht="17.25" x14ac:dyDescent="0.3">
      <c r="A33" s="3" t="s">
        <v>75</v>
      </c>
      <c r="B33" s="19">
        <v>42759</v>
      </c>
      <c r="C33" s="19">
        <v>41051</v>
      </c>
      <c r="D33" s="19">
        <v>44276</v>
      </c>
      <c r="E33" s="19">
        <v>35569</v>
      </c>
      <c r="F33" s="19">
        <v>50677</v>
      </c>
      <c r="G33" s="19">
        <v>51548</v>
      </c>
      <c r="H33" s="19">
        <v>59524</v>
      </c>
      <c r="I33" s="19">
        <v>75529</v>
      </c>
      <c r="J33" s="19">
        <v>67018</v>
      </c>
      <c r="K33" s="19">
        <v>65936</v>
      </c>
      <c r="L33" s="19">
        <v>10177</v>
      </c>
    </row>
    <row r="34" spans="1:26" s="5" customFormat="1" ht="17.25" x14ac:dyDescent="0.3">
      <c r="A34" s="3" t="s">
        <v>76</v>
      </c>
      <c r="B34" s="19">
        <v>124915</v>
      </c>
      <c r="C34" s="19">
        <v>134807</v>
      </c>
      <c r="D34" s="19">
        <v>181017</v>
      </c>
      <c r="E34" s="19">
        <v>172485</v>
      </c>
      <c r="F34" s="19">
        <v>211215</v>
      </c>
      <c r="G34" s="19">
        <v>198053</v>
      </c>
      <c r="H34" s="19">
        <v>213694</v>
      </c>
      <c r="I34" s="19">
        <v>207488</v>
      </c>
      <c r="J34" s="19">
        <v>189104</v>
      </c>
      <c r="K34" s="19">
        <v>162507</v>
      </c>
      <c r="L34" s="19">
        <v>25545</v>
      </c>
    </row>
    <row r="35" spans="1:26" s="5" customFormat="1" ht="17.25" x14ac:dyDescent="0.3">
      <c r="A35" s="3" t="s">
        <v>77</v>
      </c>
      <c r="B35" s="19">
        <v>26022</v>
      </c>
      <c r="C35" s="19">
        <v>28718</v>
      </c>
      <c r="D35" s="19">
        <v>26335</v>
      </c>
      <c r="E35" s="19">
        <v>18811</v>
      </c>
      <c r="F35" s="19">
        <v>31100</v>
      </c>
      <c r="G35" s="19">
        <v>38710</v>
      </c>
      <c r="H35" s="19">
        <v>49744</v>
      </c>
      <c r="I35" s="19">
        <v>38883</v>
      </c>
      <c r="J35" s="19">
        <v>40744</v>
      </c>
      <c r="K35" s="19">
        <v>50867</v>
      </c>
      <c r="L35" s="19">
        <v>9209</v>
      </c>
    </row>
    <row r="36" spans="1:26" s="5" customFormat="1" ht="17.25" x14ac:dyDescent="0.3">
      <c r="A36" s="3" t="s">
        <v>60</v>
      </c>
      <c r="B36" s="19">
        <v>340333</v>
      </c>
      <c r="C36" s="19">
        <v>358824</v>
      </c>
      <c r="D36" s="19">
        <v>364406</v>
      </c>
      <c r="E36" s="19">
        <v>291239</v>
      </c>
      <c r="F36" s="19">
        <v>441107</v>
      </c>
      <c r="G36" s="19">
        <v>541956</v>
      </c>
      <c r="H36" s="19">
        <v>558303</v>
      </c>
      <c r="I36" s="19">
        <v>772649</v>
      </c>
      <c r="J36" s="19">
        <v>834924</v>
      </c>
      <c r="K36" s="19">
        <v>960846</v>
      </c>
      <c r="L36" s="19">
        <v>163964</v>
      </c>
    </row>
    <row r="37" spans="1:26" s="5" customFormat="1" ht="17.25" x14ac:dyDescent="0.3">
      <c r="A37" s="3" t="s">
        <v>78</v>
      </c>
      <c r="B37" s="19">
        <v>47542</v>
      </c>
      <c r="C37" s="19">
        <v>61156</v>
      </c>
      <c r="D37" s="19">
        <v>77741</v>
      </c>
      <c r="E37" s="19">
        <v>58341</v>
      </c>
      <c r="F37" s="19">
        <v>78898</v>
      </c>
      <c r="G37" s="19">
        <v>87131</v>
      </c>
      <c r="H37" s="19">
        <v>96412</v>
      </c>
      <c r="I37" s="19">
        <v>98568</v>
      </c>
      <c r="J37" s="19">
        <v>112993</v>
      </c>
      <c r="K37" s="19">
        <v>129854</v>
      </c>
      <c r="L37" s="19">
        <v>18778</v>
      </c>
    </row>
    <row r="38" spans="1:26" s="5" customFormat="1" ht="17.25" x14ac:dyDescent="0.3">
      <c r="A38" s="3" t="s">
        <v>79</v>
      </c>
      <c r="B38" s="19">
        <v>2863</v>
      </c>
      <c r="C38" s="19">
        <v>6074</v>
      </c>
      <c r="D38" s="19">
        <v>5800</v>
      </c>
      <c r="E38" s="19">
        <v>8946</v>
      </c>
      <c r="F38" s="19">
        <v>11666</v>
      </c>
      <c r="G38" s="19">
        <v>12065</v>
      </c>
      <c r="H38" s="19">
        <v>12593</v>
      </c>
      <c r="I38" s="19">
        <v>15273</v>
      </c>
      <c r="J38" s="19">
        <v>17036</v>
      </c>
      <c r="K38" s="19">
        <v>20444</v>
      </c>
      <c r="L38" s="19">
        <v>4212</v>
      </c>
    </row>
    <row r="39" spans="1:26" s="5" customFormat="1" ht="17.25" x14ac:dyDescent="0.3">
      <c r="A39" s="3" t="s">
        <v>80</v>
      </c>
      <c r="B39" s="19">
        <v>1033</v>
      </c>
      <c r="C39" s="19">
        <v>3353</v>
      </c>
      <c r="D39" s="19">
        <v>2520</v>
      </c>
      <c r="E39" s="19">
        <v>3418</v>
      </c>
      <c r="F39" s="19">
        <v>4739</v>
      </c>
      <c r="G39" s="19">
        <v>6610</v>
      </c>
      <c r="H39" s="19">
        <v>5919</v>
      </c>
      <c r="I39" s="19">
        <v>5468</v>
      </c>
      <c r="J39" s="19">
        <v>5345</v>
      </c>
      <c r="K39" s="19">
        <v>5677</v>
      </c>
      <c r="L39" s="19">
        <v>817</v>
      </c>
    </row>
    <row r="40" spans="1:26" s="5" customFormat="1" ht="17.25" x14ac:dyDescent="0.3">
      <c r="A40" s="3" t="s">
        <v>81</v>
      </c>
      <c r="B40" s="19">
        <v>219</v>
      </c>
      <c r="C40" s="19">
        <v>1917</v>
      </c>
      <c r="D40" s="19">
        <v>2081</v>
      </c>
      <c r="E40" s="19">
        <v>5289</v>
      </c>
      <c r="F40" s="19">
        <v>6351</v>
      </c>
      <c r="G40" s="19">
        <v>5473</v>
      </c>
      <c r="H40" s="19">
        <v>9413</v>
      </c>
      <c r="I40" s="19">
        <v>10529</v>
      </c>
      <c r="J40" s="19">
        <v>10892</v>
      </c>
      <c r="K40" s="19">
        <v>12201</v>
      </c>
      <c r="L40" s="19">
        <v>2311</v>
      </c>
    </row>
    <row r="41" spans="1:26" s="5" customFormat="1" ht="17.25" x14ac:dyDescent="0.3">
      <c r="A41" s="3" t="s">
        <v>82</v>
      </c>
      <c r="B41" s="19">
        <v>7476</v>
      </c>
      <c r="C41" s="19">
        <v>8832</v>
      </c>
      <c r="D41" s="19">
        <v>8196</v>
      </c>
      <c r="E41" s="19">
        <v>9708</v>
      </c>
      <c r="F41" s="19">
        <v>13988</v>
      </c>
      <c r="G41" s="19">
        <v>15609</v>
      </c>
      <c r="H41" s="19">
        <v>16120</v>
      </c>
      <c r="I41" s="19">
        <v>17562</v>
      </c>
      <c r="J41" s="19">
        <v>17532</v>
      </c>
      <c r="K41" s="19">
        <v>18208</v>
      </c>
      <c r="L41" s="19">
        <v>3589</v>
      </c>
    </row>
    <row r="42" spans="1:26" s="5" customFormat="1" ht="17.25" x14ac:dyDescent="0.3">
      <c r="A42" s="3" t="s">
        <v>62</v>
      </c>
      <c r="B42" s="19">
        <v>53843</v>
      </c>
      <c r="C42" s="19">
        <v>37431</v>
      </c>
      <c r="D42" s="19">
        <v>59753</v>
      </c>
      <c r="E42" s="19">
        <v>21170</v>
      </c>
      <c r="F42" s="19">
        <v>26538</v>
      </c>
      <c r="G42" s="19">
        <v>25387</v>
      </c>
      <c r="H42" s="19">
        <v>16955</v>
      </c>
      <c r="I42" s="19">
        <v>9707</v>
      </c>
      <c r="J42" s="19">
        <v>5381</v>
      </c>
      <c r="K42" s="19">
        <v>6531</v>
      </c>
      <c r="L42" s="19">
        <v>2028</v>
      </c>
    </row>
    <row r="43" spans="1:26" s="5" customFormat="1" ht="19.5" x14ac:dyDescent="0.3">
      <c r="A43" s="4" t="s">
        <v>6</v>
      </c>
      <c r="B43" s="21">
        <f t="shared" ref="B43:M43" si="0">SUM(B9:B42)</f>
        <v>8999245</v>
      </c>
      <c r="C43" s="21">
        <f t="shared" si="0"/>
        <v>10125253</v>
      </c>
      <c r="D43" s="21">
        <f t="shared" si="0"/>
        <v>13245852</v>
      </c>
      <c r="E43" s="21">
        <f t="shared" si="0"/>
        <v>10482332</v>
      </c>
      <c r="F43" s="21">
        <f t="shared" si="0"/>
        <v>16104117</v>
      </c>
      <c r="G43" s="21">
        <f t="shared" si="0"/>
        <v>18923994</v>
      </c>
      <c r="H43" s="21">
        <f t="shared" si="0"/>
        <v>20103234</v>
      </c>
      <c r="I43" s="21">
        <f t="shared" si="0"/>
        <v>22238027</v>
      </c>
      <c r="J43" s="21">
        <f t="shared" si="0"/>
        <v>23178568</v>
      </c>
      <c r="K43" s="21">
        <f t="shared" si="0"/>
        <v>22421060</v>
      </c>
      <c r="L43" s="21">
        <f t="shared" si="0"/>
        <v>3574477</v>
      </c>
      <c r="M43" s="5">
        <f t="shared" si="0"/>
        <v>0</v>
      </c>
    </row>
    <row r="44" spans="1:26" s="5" customFormat="1" x14ac:dyDescent="0.25"/>
    <row r="45" spans="1:26" s="5" customFormat="1" x14ac:dyDescent="0.25"/>
    <row r="46" spans="1:26" s="5" customFormat="1" x14ac:dyDescent="0.25">
      <c r="A46" s="29" t="s">
        <v>83</v>
      </c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s="5" customFormat="1" x14ac:dyDescent="0.25">
      <c r="A47" s="29" t="s">
        <v>84</v>
      </c>
      <c r="B47" s="2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s="5" customFormat="1" x14ac:dyDescent="0.25">
      <c r="A48" s="22" t="s">
        <v>85</v>
      </c>
    </row>
  </sheetData>
  <mergeCells count="3">
    <mergeCell ref="A6:Z6"/>
    <mergeCell ref="A46:Z46"/>
    <mergeCell ref="A47:Z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Divisas</vt:lpstr>
      <vt:lpstr>Visitantes Extranjeros</vt:lpstr>
      <vt:lpstr>Empleo</vt:lpstr>
      <vt:lpstr>Ocupación_hotelera</vt:lpstr>
      <vt:lpstr>Inversión_extranjera_Directa</vt:lpstr>
      <vt:lpstr>Evolución_inscritor_RNT</vt:lpstr>
      <vt:lpstr>Pasajeros aéreos intenacionales</vt:lpstr>
      <vt:lpstr>Pasajeros_aéreos_nacionales</vt:lpstr>
    </vt:vector>
  </TitlesOfParts>
  <Manager/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MINCIT - CITUR</dc:title>
  <dc:subject/>
  <dc:creator>CiTUR</dc:creator>
  <cp:keywords/>
  <dc:description>CANTIDAD OCUPADA EN TURISMO SEGÚN CATEGORÍAS</dc:description>
  <cp:lastModifiedBy>janeth castaneda</cp:lastModifiedBy>
  <dcterms:created xsi:type="dcterms:W3CDTF">2016-06-20T22:32:47Z</dcterms:created>
  <dcterms:modified xsi:type="dcterms:W3CDTF">2018-05-09T20:30:19Z</dcterms:modified>
  <cp:category/>
</cp:coreProperties>
</file>