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3.DERECHOS_DE_PETICION\3.1 ENTES_DE_CONTROL\Congreso\2025-08-25_COMISIÓN I\ANEXOS\"/>
    </mc:Choice>
  </mc:AlternateContent>
  <xr:revisionPtr revIDLastSave="0" documentId="13_ncr:1_{98105552-7683-48CD-B858-0CC25E160D82}" xr6:coauthVersionLast="47" xr6:coauthVersionMax="47" xr10:uidLastSave="{00000000-0000-0000-0000-000000000000}"/>
  <bookViews>
    <workbookView xWindow="-120" yWindow="-120" windowWidth="29040" windowHeight="15720" tabRatio="575" firstSheet="1" activeTab="5" xr2:uid="{B9686401-F9CC-4A43-A0DC-95123DA79E89}"/>
  </bookViews>
  <sheets>
    <sheet name="Distribución Fto_2024" sheetId="22" r:id="rId1"/>
    <sheet name="DIST. INVER2024" sheetId="24" r:id="rId2"/>
    <sheet name="Traslado Fto_2024" sheetId="21" r:id="rId3"/>
    <sheet name="Traslado Fto_2025" sheetId="15" r:id="rId4"/>
    <sheet name="Traslado Inv _2025" sheetId="20" r:id="rId5"/>
    <sheet name=" Distribución Fto_2025" sheetId="13" r:id="rId6"/>
  </sheets>
  <externalReferences>
    <externalReference r:id="rId7"/>
    <externalReference r:id="rId8"/>
  </externalReferences>
  <definedNames>
    <definedName name="_xlnm._FilterDatabase" localSheetId="2" hidden="1">'Traslado Fto_2024'!$A$2:$F$23</definedName>
    <definedName name="_xlnm._FilterDatabase" localSheetId="3" hidden="1">'Traslado Fto_2025'!$A$2:$F$7</definedName>
    <definedName name="_xlnm._FilterDatabase" localSheetId="4" hidden="1">'Traslado Inv _2025'!$A$2:$F$5</definedName>
    <definedName name="_Hlk139871803" localSheetId="5">' Distribución Fto_2025'!#REF!</definedName>
    <definedName name="_Hlk139871803" localSheetId="0">'Distribución Fto_2024'!$F$38</definedName>
    <definedName name="_Hlk139871803" localSheetId="2">'Traslado Fto_2024'!#REF!</definedName>
    <definedName name="_Hlk139871803" localSheetId="3">'Traslado Fto_2025'!#REF!</definedName>
    <definedName name="_Hlk139871803" localSheetId="4">'Traslado Inv _2025'!#REF!</definedName>
    <definedName name="_Hlk141100506" localSheetId="5">' Distribución Fto_2025'!#REF!</definedName>
    <definedName name="_Hlk141100506" localSheetId="0">'Distribución Fto_2024'!#REF!</definedName>
    <definedName name="_Hlk141100506" localSheetId="2">'Traslado Fto_2024'!#REF!</definedName>
    <definedName name="_Hlk141100506" localSheetId="3">'Traslado Fto_2025'!#REF!</definedName>
    <definedName name="_Hlk141100506" localSheetId="4">'Traslado Inv _2025'!#REF!</definedName>
    <definedName name="_Hlk141100523" localSheetId="5">' Distribución Fto_2025'!#REF!</definedName>
    <definedName name="_Hlk141100523" localSheetId="0">'Distribución Fto_2024'!#REF!</definedName>
    <definedName name="_Hlk141100523" localSheetId="2">'Traslado Fto_2024'!#REF!</definedName>
    <definedName name="_Hlk141100523" localSheetId="3">'Traslado Fto_2025'!#REF!</definedName>
    <definedName name="_Hlk141100523" localSheetId="4">'Traslado Inv _2025'!#REF!</definedName>
    <definedName name="_Hlk142402832" localSheetId="5">' Distribución Fto_2025'!#REF!</definedName>
    <definedName name="_Hlk142402832" localSheetId="0">'Distribución Fto_2024'!#REF!</definedName>
    <definedName name="_Hlk142402832" localSheetId="2">'Traslado Fto_2024'!#REF!</definedName>
    <definedName name="_Hlk142402832" localSheetId="3">'Traslado Fto_2025'!#REF!</definedName>
    <definedName name="_Hlk142402832" localSheetId="4">'Traslado Inv _2025'!#REF!</definedName>
    <definedName name="activo">[1]DESPLEGABLES!#REF!</definedName>
    <definedName name="año">'[1]GTOS DE PERSONAL'!$P$10/'[1]GTOS DE PERSONAL'!$O$11</definedName>
    <definedName name="_xlnm.Print_Area" localSheetId="5">' Distribución Fto_2025'!$A$1:$F$3</definedName>
    <definedName name="_xlnm.Print_Area" localSheetId="0">'Distribución Fto_2024'!$A$1:$G$80</definedName>
    <definedName name="_xlnm.Print_Area" localSheetId="2">'Traslado Fto_2024'!$A$2:$F$23</definedName>
    <definedName name="_xlnm.Print_Area" localSheetId="3">'Traslado Fto_2025'!$A$2:$F$7</definedName>
    <definedName name="_xlnm.Print_Area" localSheetId="4">'Traslado Inv _2025'!$A$2:$F$5</definedName>
    <definedName name="bien_o_servicio">[1]DESPLEGABLES!#REF!</definedName>
    <definedName name="CPC">[1]DESPLEGABLES!#REF!</definedName>
    <definedName name="Datos">#REF!</definedName>
    <definedName name="Derechos_administrativos">[1]DESPLEGABLES!#REF!</definedName>
    <definedName name="Fondos">[1]DESPLEGABLES!#REF!</definedName>
    <definedName name="Novedad">[1]Tablas!$G$4:$G$5</definedName>
    <definedName name="rubro">#REF!</definedName>
    <definedName name="SI">[2]INVERSION!#REF!</definedName>
    <definedName name="TIPO_DE_INGRESO">[1]DESPLEGABLES!#REF!</definedName>
    <definedName name="TIPO_DE_INGRESO_A_REGISTRAR">[1]DESPLEGABLES!#REF!</definedName>
    <definedName name="Tipo_Hito">#REF!</definedName>
    <definedName name="TIPO_INGRESO">[1]DESPLEGABLES!#REF!</definedName>
    <definedName name="TipoBBSS">[1]Tablas!$E$4:$E$11</definedName>
    <definedName name="TipoBien">[1]TECNOLOGIA!$B$93:$B$100</definedName>
    <definedName name="_xlnm.Print_Titles" localSheetId="5">' Distribución Fto_2025'!#REF!</definedName>
    <definedName name="_xlnm.Print_Titles" localSheetId="0">'Distribución Fto_2024'!#REF!</definedName>
    <definedName name="_xlnm.Print_Titles" localSheetId="2">'Traslado Fto_2024'!$2:$2</definedName>
    <definedName name="_xlnm.Print_Titles" localSheetId="3">'Traslado Fto_2025'!$2:$2</definedName>
    <definedName name="_xlnm.Print_Titles" localSheetId="4">'Traslado Inv _2025'!$2:$2</definedName>
    <definedName name="variacion">'[1]GTOS DE PERSONAL'!$P$10/'[1]GTOS DE PERSONAL'!$O$10</definedName>
    <definedName name="VARIACIÓN_PORCENTUAL">'[1]GTOS DE PERSONAL'!$P$10/'[1]GTOS DE PERSONAL'!$O$10</definedName>
    <definedName name="Ventas_de_establecimientos_de_mercado">[1]DESPLEGABLES!#REF!</definedName>
    <definedName name="Ventas_incidentales_de_establecimiento_no_de_mercado">[1]DESPLEGABLES!#REF!</definedName>
    <definedName name="Ventas_incidentales_de_establecimientos_no_de_mercado">[1]DESPLEGABLES!#REF!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3" i="21" l="1"/>
  <c r="C23" i="21"/>
  <c r="E80" i="22"/>
  <c r="D80" i="22"/>
  <c r="C32" i="24"/>
  <c r="C30" i="24"/>
  <c r="C28" i="24"/>
  <c r="C26" i="24"/>
  <c r="C24" i="24"/>
  <c r="C20" i="24"/>
  <c r="C18" i="24"/>
  <c r="C15" i="24"/>
  <c r="C13" i="24"/>
  <c r="C11" i="24"/>
  <c r="C9" i="24" s="1"/>
  <c r="B6" i="24"/>
  <c r="D5" i="20"/>
  <c r="C5" i="20"/>
  <c r="D7" i="15"/>
  <c r="C7" i="15"/>
</calcChain>
</file>

<file path=xl/sharedStrings.xml><?xml version="1.0" encoding="utf-8"?>
<sst xmlns="http://schemas.openxmlformats.org/spreadsheetml/2006/main" count="488" uniqueCount="269">
  <si>
    <t>NA</t>
  </si>
  <si>
    <t>MEJORAMIENTO Y REFORZAMIENTO SEDES DEL MINISTERIO DE HACIENDA Y CRÉDITO PÚBLICO BOGOTÁ</t>
  </si>
  <si>
    <t>ENTIDAD</t>
  </si>
  <si>
    <t>CONTRACRÉDITO</t>
  </si>
  <si>
    <t>CRÉDITO</t>
  </si>
  <si>
    <t>OBJETO DE LA DISTRIBUCIÓN</t>
  </si>
  <si>
    <t>RESOLUCIÓN</t>
  </si>
  <si>
    <t>MINISTERIO DE HACIENDA Y CRÉDITO PÚBLICO</t>
  </si>
  <si>
    <t>MINISTERIO DE COMERCIO, INDUSTRIA Y TURISMO</t>
  </si>
  <si>
    <t>MINISTERIO DEL INTERIOR</t>
  </si>
  <si>
    <t>PRESIDENCIA DE LA REPUBLICA</t>
  </si>
  <si>
    <t>TOTAL</t>
  </si>
  <si>
    <t>NOMBRE</t>
  </si>
  <si>
    <t>MINISTERIO DE HACIENDA Y CRÉDITO PÚBLICO
TRASLADOS PRESUPUESTALES DE FUNCIONAMIENTO A OTRAS ENTIDADES DEL PGN CON CORTE A 31 DE JULIO 2025</t>
  </si>
  <si>
    <t>SOLICITUD DESBLOQUEO DE APROPIACIÓN DE LA REGIÓN METROPOLITANA BOGOTÁ - CUNDINAMARCA.</t>
  </si>
  <si>
    <t>TRANSFERENCIA A LA REGIÓN METROPOLITANA BOGOTÁ - CUNDINAMARCA. ART. 42, LEY 2199 DE 2022.</t>
  </si>
  <si>
    <t>Remuneraciones no constitutivas de factor salarial</t>
  </si>
  <si>
    <t>Traslado interno del ITRC en gastos de funcionamiento</t>
  </si>
  <si>
    <t>Resolucion 0746 abril 4 de 2025</t>
  </si>
  <si>
    <t>Ingresos Corrientes</t>
  </si>
  <si>
    <t>Modificacion en el Presupuesto -Concepto técnico económico favorable solicitud Modificación Presupuestal COLJUEGOS vigencia fiscal 2025</t>
  </si>
  <si>
    <t xml:space="preserve">Adquisición de bienes y servicios </t>
  </si>
  <si>
    <t>Resolucion 1183 mayo 23 de 2025</t>
  </si>
  <si>
    <t xml:space="preserve">se asignaron recursos por el rubro A-08-01 IMPUESTOS </t>
  </si>
  <si>
    <t>Traslado Inversión C-1301-1000-7-53105B DAF a C-1301-1000-8-803001</t>
  </si>
  <si>
    <t>Traslado Inversión C-1399-1000-5-803001 SEDES a C-1399-1000-4-803001</t>
  </si>
  <si>
    <t>IMPLEMENTACIÓN DE ACCIONES DE FORTALECIMIENTO  INSTITUCIONAL  PARA  MEJORAR  LA  CALIDAD  DEL  GASTO  PÚBLICO  Y PRESERVAR  LA  SOSTENIBILIDAD  FISCAL  DE  LAS  ENTIDADES  TERRITORIALES  Y  SUS DESCENTRALIZADAS. NACIONAL</t>
  </si>
  <si>
    <t>Resolucion 1295 junio 3 de 2025</t>
  </si>
  <si>
    <t>Resolucion 0779 abril 9 de 2025</t>
  </si>
  <si>
    <t>MINISTERIO DE HACIENDA Y CRÉDITO PÚBLICO
DISTRIBUCIONES PRESUPUESTALES A OTRAS ENTIDADES DEL PGN CON CORTE A 31 DE JULIO DE 2025</t>
  </si>
  <si>
    <t>AGENCIA PARA LA REINCORPORCION Y NORMALIZACION - ARN</t>
  </si>
  <si>
    <t>RESOLUCIÓN 0094 DEL 20 DE ENERO DEL 2025</t>
  </si>
  <si>
    <t>PRESIDENCIA DE LA REPUBLICA - DAPRE</t>
  </si>
  <si>
    <t>RESOLUCIÓN 0281 DEL 06 DE FEBRERO DEL 2025</t>
  </si>
  <si>
    <t>MINISTERIO DE DEFENSA NACIONAL</t>
  </si>
  <si>
    <t>RESOLUCIÓN 0573 DEL 19 DE MARZO DEL 2025</t>
  </si>
  <si>
    <t xml:space="preserve"> UNIDAD ADMINISTRATIVA ESPECIAL AGENCIA NACIONAL DE DEFENSA JURÍDICA DEL ESTADO</t>
  </si>
  <si>
    <t>RESOLUCIÓN 0574 DEL 19 DE MARZO DEL 2025</t>
  </si>
  <si>
    <t>JURISDICCIÓN ESPECIAL PARA LA PAZ -JEP</t>
  </si>
  <si>
    <t>RESOLUCIÓN 0745 DEL 04 DE ABRIL DEL 2025</t>
  </si>
  <si>
    <t>RESOLUCIÓN 0804 DEL 11 DE ABRIL DEL 2025</t>
  </si>
  <si>
    <t>MINISTERIO EDUCACIÓN NACIONAL - GESTION GENERAL</t>
  </si>
  <si>
    <t>RESOLUCION 0913 DEL 25 DE ABRIL DE 2025</t>
  </si>
  <si>
    <t>RESOLUCION 0913 DEL 25 ABRIL DE 2025</t>
  </si>
  <si>
    <t>RESOLUCION 0909 DEL 25 DE ABRIL DE 2025</t>
  </si>
  <si>
    <t>CAMARA DE REPRESENTANTES</t>
  </si>
  <si>
    <t>RESOLUCION 1026 DEL 08 DE MAYO DE 2025</t>
  </si>
  <si>
    <t>PRESIDENCIA DE LA REPÚBLICA -DAPRE</t>
  </si>
  <si>
    <t>RESOLUCION 1167 DEL 20 DE MAYO DE 2025</t>
  </si>
  <si>
    <t>UNIDAD ADMINISTRATIVA ESPECIAL AGENCIA NACIONAL DE
DEFENSA JURÍDICA DEL ESTADO - ADJE</t>
  </si>
  <si>
    <t>RESOLUCION 1349 DEL 10 DE JUNIO DE 2025</t>
  </si>
  <si>
    <t>RESOLUCION 1496 DEL 20 DE JUNIO DE 2025</t>
  </si>
  <si>
    <t>POLICIA NACIONAL</t>
  </si>
  <si>
    <t>RESOLUCIÓN 1679 DEL 15 DE JUNIO DE 2025 - POR MEDIO DEL CUAL SE REVOCA LA RESOLUCION 1349 DEL 10 DE JUNIO DE 2025</t>
  </si>
  <si>
    <t>RESOLUCIÓN 1600 DEL 07 DE JULIO DE 2025</t>
  </si>
  <si>
    <t>RESOLUCION 1627 DEL 09 DE JULIO DE 2025</t>
  </si>
  <si>
    <t>RESOLUCIÓN 1746 DEL 18 DE JULIO DE 2025</t>
  </si>
  <si>
    <t>UNIDAD NACIONAL DE PROTECCIÓN - UNP</t>
  </si>
  <si>
    <t>RESOLUCION 1825 DEL 23 DE JULIO DE 2025</t>
  </si>
  <si>
    <t>VALOR EN PESOS</t>
  </si>
  <si>
    <t>MINISTERIO DE HACIENDA Y CRÉDITO PÚBLICO
TRASLADOS PRESUPUESTALES DE FUNCIONAMIENTO A OTRAS ENTIDADES DEL PGN CON CORTE A 31 DE DICIEMBRE  DE 2024</t>
  </si>
  <si>
    <t>OTRAS TRANSFERENCIAS -DISTRIBUCIÓN
PREVIO CONCEPTO DGPPN</t>
  </si>
  <si>
    <t>Traslado de  recursos para cubrir  faltante presupuestal para atender A 03-03-04-067 Fondo de Estabilización de Precios de los Combustibles - FEPC.</t>
  </si>
  <si>
    <t>657 DEL 20 DE MARZO DE 2024</t>
  </si>
  <si>
    <t>FONDO DE ESTABILIZACION DE PRECIOS DE LOS COMBUSTIBLES - FEPC</t>
  </si>
  <si>
    <t>MINISTERIO DE HACIENDA Y CRÉDITO PÚBLICO
DISTRIBUCIONES PRESUPUESTALES A OTRAS ENTIDADES DEL PGN CON CORTE A 31 DE JULIO DE 2024</t>
  </si>
  <si>
    <t>RUBRO PRESUPUESTAL</t>
  </si>
  <si>
    <t>NOMBRE DEL PROYECTO</t>
  </si>
  <si>
    <t>03-03-01-999</t>
  </si>
  <si>
    <t>con el objeto de realizar las actividades y dar cumplimiento a la sentencia del 27 de julio de 2022 de la Corte Interamericana de Derechos Humanos, caso “Integrantes y Militantes de la Unión Patriótica vs Colombia”, conformar la Comisión de Constatación y cubrir los costos asociados en la presente vigencia</t>
  </si>
  <si>
    <t>147 DEL 22 DE ENERO DE 2024</t>
  </si>
  <si>
    <t>UNIDAD DE ATENCION Y REPARACION PARA LAS VICTIMAS</t>
  </si>
  <si>
    <t xml:space="preserve">ADQUISICIÓN DE BIENES Y SERVICIOS </t>
  </si>
  <si>
    <t>03-010</t>
  </si>
  <si>
    <t>SENTENCIA Y COCILIACIONES</t>
  </si>
  <si>
    <t>con el fin de que la entidad pueda dar cumplimiento a los compromisos asumidos por el Estado Colombiano con respecto a las conciliaciones de los casos No. 13.436 - José Oleaguer Correa Castrillón por $3.484.035.135 y No. 535-17 - Luis Gerardo Bermúdez, por $464.000.000.</t>
  </si>
  <si>
    <t>0328 DEL 14 DE FEBRERO DE 2024</t>
  </si>
  <si>
    <t>AGENCIA NACIONAL DE DEFENSA JURDICA DEL ESTADO</t>
  </si>
  <si>
    <t>Con el fin de que la entidad pueda dar cumplimiento a los compromisos asumidos por el Estado Colombiano con respecto a las conciliaciones de Nos. Caso CIDH No. 13.654 – Juan Simón Cantillo Raigoza, Keyla Sandrith Cantillo Vides y Familia por $928.000.000, Caso Guzman Medina vs. Colombia por $190.543.922 y Caso CIDH Caso No. 12.758 Aránzazu Meneses de Jiménez e hijos por $861.906.550.</t>
  </si>
  <si>
    <t>0565 DEL 11 DE MARZO 2024</t>
  </si>
  <si>
    <t>Distribución pptal a Mincultura para dar cumplimiento a los compromisos asumidos por el estado colombiano ante la CIDH, frente al caso no. 13.606 raiza isabela salazar, acuerdo de solución amistosa del 08 de agosto de 2022.</t>
  </si>
  <si>
    <t>0826 DEL 9 ABRIL 2023</t>
  </si>
  <si>
    <t>con el fin de dar cumplimiento de decisiones judiciales, cuasi judiciales y acuerdos de solución amistosa de órganos Internacionales de Derechos Humanos, trámite para pago conciliación «Caso CIDH No. 12.952 Mariela del Carmen Echeverria de Sanguino por $106.671.241</t>
  </si>
  <si>
    <t>1241 DEL 16 DE MAYO DE 2024</t>
  </si>
  <si>
    <t>con el fin de promover  el  acceso  a  financiación  formal  para  la  Economía  Popular,  esto  es,  los  oficios  y  ocupaciones  mercantiles  (producción,  distribución  y  comercialización  de  bienes  y  servicios)  y  no  mercantiles  (domésticas  o  comunitarias)  desarrolladas  por  unidades  económicas  de  baja  escala  (personales,  familiares, micronegocios o microempresas) en cualquier sector económico, a través de los instrumentos financieros establecidos  en el artículo 2.25.5. del mencionado decreto.</t>
  </si>
  <si>
    <t>0468 DEL 26 DE FEBRERO DE 2024</t>
  </si>
  <si>
    <t>03-03-04-28</t>
  </si>
  <si>
    <t>RECURSOS A BANCOLDEX</t>
  </si>
  <si>
    <t>03-03-04-58</t>
  </si>
  <si>
    <t xml:space="preserve">PROGRAMAS PARA EL APOYO A LAS  MIPYMES LEY 590 DE 2000 </t>
  </si>
  <si>
    <t>con el fin de realizar la adecuación y mantenimiento físico de mobiliario y del sistema de monitoreo de las instalaciones internas de la Entidad; adecuación y dotación Sala de Audiencias judiciales en el marco de la protección del Derecho de Autor y conexos y para contratar servicios de apoyo a la gestión que permita descongestionar el represamiento y que no se siga afectando la prestación de los servicios.</t>
  </si>
  <si>
    <t>0613 DEL 14 MAYO DE 2024</t>
  </si>
  <si>
    <t>DIRECCIÓN NACIONAL DEL DERECHO DE AUTOR</t>
  </si>
  <si>
    <t>con el fin de que la entidad pueda financiar los mayores gastos generados con la coyuntura de los incendios forestales que se han presentado durante el año a nivel nacional, relacionados con telefonía, mantenimiento de vehículos, equipo de cómputo, servicios públicos, suministro de combustible, entre otros, así como el pago de una sentencia en contra de la entidad y del impuesto predial de la bodega, para su normal funcionamiento.</t>
  </si>
  <si>
    <t>0692 DEL 22 MARZO DE 2024</t>
  </si>
  <si>
    <t>DIRECCION NACIONAL DE BOMBEROS</t>
  </si>
  <si>
    <t>08-01</t>
  </si>
  <si>
    <t>IMPUESTOS</t>
  </si>
  <si>
    <t>con el fin de dar cumplimiento a las metas fijadas en el Plan Nacional de Desarrollo (PND), para los programas Jóvenes en Paz y Hambre Cero, a través del Fondo para la Superación de Brechas de Desigualdad Poblacional e Inequidad Territorial, establecido en el artículo 72 de la Ley 2294 de 2023 “Por el cual se expide el Plan Nacional de Desarrollo 2022-2026 “Colombia Potencia Mundial de la Vida” y el Decreto No. 1896 del 8 de noviembre de 2023.</t>
  </si>
  <si>
    <t>0569 DEL 11 DE MARZO DE 2024</t>
  </si>
  <si>
    <t>MINISTERIO DE IGUALDAD Y EQUIDAD</t>
  </si>
  <si>
    <t>03-03-04-074</t>
  </si>
  <si>
    <t>FONDO PARA LA SUPERACIÓN DE
BRECHAS DE DESIGUALDAD POBLACIONAL E INEQUIDAD TERRITORIAL (ART 72 LEY 2294/2023)</t>
  </si>
  <si>
    <t>03-03-01-026</t>
  </si>
  <si>
    <t>GASTOS INHERENTES A LA INTERVENCIÓN ADMINISTRATIVA PARÁGRAFO 3, ART. 10, DECRETO 4334 DE 2008, ART. 1 DECRETO 1761 DE 2009</t>
  </si>
  <si>
    <t>con el fin de atender el “pago de los honorarios de los agentes interventores y demás gastos propios que demanden los procesos de intervención, a que se refiere la mencionada norma”</t>
  </si>
  <si>
    <t>0612 DEL 14 MARZO 2024</t>
  </si>
  <si>
    <t>SUPERINTENDENCIA DE SOCIEDADES</t>
  </si>
  <si>
    <t xml:space="preserve">con el fin de que la entidad pueda adelantar acciones para propiciar la prevención, protección y asistencia de las víctimas y posibles víctimas de la trata de personas, el fortalecimiento de la investigación judicial y la acción policiva y el fortalecimiento de la cooperación internacional, entre otros, así como liderar las acciones de asistencia y protección a las víctimas; y como garante dela formulación e implementación de la política pública de la lucha contra la trata, y establecer el compromiso fundamental desde la norma y misionalidad de acompañar dichas acciones.
</t>
  </si>
  <si>
    <t>0693 DEL 22 MARZO 2024</t>
  </si>
  <si>
    <t>03-03-01-033</t>
  </si>
  <si>
    <t>FONDO NACIONAL PARA LA LUCHA CONTRA LA TRATA DE PERSONAS LEY 985 DE 2005 Y DECRETO 4319 DE 2006</t>
  </si>
  <si>
    <t>con el fin de contar con los recursos necesarios para financiar el Colombia Investment Roadshow (CIR), ya que es el principal evento en Europa para la promoción de Colombia como destino de inversión y ventana para mostrarle al mundo los diferentes proyectos y oportunidades que ofrece el país. La edición 2024 de este evento se efectuará de manera presencial en Londres y será la primera enteramente con enfoque sostenible, en línea con las prioridades del gobierno, incluyendo el Plan Nacional de Desarrollo 2022-2026, “Colombia, potencia mundial de la vida”, la Política de Reindustrialización, Paz Total, la marca “Colombia, el país de la belleza”, entre otras. Aunque el tema central será inversión y negocios sostenibles, el evento se enfocará en ciertos sectores que tienen mayor potencial en el mercado del Reino Unido y Europa, incluyendo energía renovable, infraestructura, medio ambiente y finanzas sostenibles</t>
  </si>
  <si>
    <t>0750 DEL 2 DE ABRIL DE 2024</t>
  </si>
  <si>
    <t>03-01-01-001</t>
  </si>
  <si>
    <t>TRANSFERENCIA DE RECURSOS AL PATRIMONIO AUTÓNOMO FIDEICOMISO DE PROMOCIÓN DE  EXPORTACIONES - PROEXPORT. ARTÍCULO 33 LEY 1328 DE 2009</t>
  </si>
  <si>
    <t>con el fin de atender los gastos de nómina de nueve (9) meses del personal supernumerario requerido para cubrir los diferentes procesos electorales tanto atípicos como los establecidos en el calendario electoral de la actual vigencia.</t>
  </si>
  <si>
    <t>825 DEL 9 DE ABRIL DE 2024</t>
  </si>
  <si>
    <t>CONSEJO NACIONAL ELECTORAL</t>
  </si>
  <si>
    <t>01-02-01</t>
  </si>
  <si>
    <t>SALARIO</t>
  </si>
  <si>
    <t>01-02-02</t>
  </si>
  <si>
    <t>CONTRIBUCIONES INHERENTES A LA NÓMINA</t>
  </si>
  <si>
    <t>01-02-03</t>
  </si>
  <si>
    <t>REMUNERACIONES NO CONSTITUTIVAS DE FACTOR SALARIAL</t>
  </si>
  <si>
    <t>07-01</t>
  </si>
  <si>
    <t>CESANTIAS</t>
  </si>
  <si>
    <t>Con el fin de  dar cumplimiento a la orden judicial: Sentencia Bedoya Lima y Otra Vs. Colombia, recursos destinados al rubro 03-03-01-089 “Centro Investigativo No es Hora de Callar”.</t>
  </si>
  <si>
    <t xml:space="preserve"> 1239 DEL 16 DE MAYO  DE 2024</t>
  </si>
  <si>
    <t>03-03-01-089</t>
  </si>
  <si>
    <t>CENTRO INVESTIGATIVO NO ES HORA DE CALLAR</t>
  </si>
  <si>
    <t>con el fin de   que la entidad pueda fortalecer el proyecto de formación en consulta previa, ejecutando múltiples estrategias para ampliar la cobertura de formación (metodologías adecuadas de lenguaje accesible con 15 documentos técnicos; de contenidos claros y fortalecimiento de habilidades blandas y herramientas para el proceso consultivo, material pedagógico e interactivo.)</t>
  </si>
  <si>
    <t>1492 DEL 24  DE MAYO  DE 2024</t>
  </si>
  <si>
    <t xml:space="preserve">MINISTERIO DEL INTERNO - DIRECCION DE LA AUTORIDAD NACIONAL DE CONSULTA PREVIA </t>
  </si>
  <si>
    <t>03-03-01-034</t>
  </si>
  <si>
    <t>FORTALECIMIENTO A LA CONSULTA PREVIA. CONVENIO 169 OIT, LEY 21 DE 1991, LEY 70 DE 1993</t>
  </si>
  <si>
    <t>con el fin de  contar con los recursos necesarios para contratar el avalúo por medio del cual se determine el valor comercial de los inmuebles Hospital San Juan de Dios y el Instituto Materno Infantil,  identificados  con  las  matrículas  inmobiliarias  50S-40727785  y  50S40727786,  en cumplimiento del decreto Ley 1959 de 2023.</t>
  </si>
  <si>
    <t>1511 DEL 28  DE MAYO  DE 2024</t>
  </si>
  <si>
    <t xml:space="preserve">AGENCIA NACIONAL INMOBILIARIA VIRGILIO BARCO VARGAS </t>
  </si>
  <si>
    <t>02</t>
  </si>
  <si>
    <t>con el fin de dar cumplimiento a la orden judicial: Sentencia Bedoya Lima y Otra Vs. Colombia en lo que respecta a adelantar las obras de adecuación y la dotación del bien inmueble en donde funcionará el Centro Investigativo No es Hora de Callar, de conformidad con lo ordenado por la Corte Interamericana de Derechos Humanos.</t>
  </si>
  <si>
    <t>1686 DEL 17  DE JUNIO  DE 2024</t>
  </si>
  <si>
    <t>Nombre del Proyecto</t>
  </si>
  <si>
    <t>APOYO A PROYECTOS DE INVERSIÓN A NIVEL NACIONAL</t>
  </si>
  <si>
    <t>Código BPIN</t>
  </si>
  <si>
    <t>Rubro</t>
  </si>
  <si>
    <t>1302 1000 14 803001</t>
  </si>
  <si>
    <t>Apropiación Inicial</t>
  </si>
  <si>
    <t>Recursos Reducidos</t>
  </si>
  <si>
    <t>Disponible</t>
  </si>
  <si>
    <t>Recursos Distribuidos</t>
  </si>
  <si>
    <t>Entidad Solicitante</t>
  </si>
  <si>
    <t>Proyecto  (Beneficiario)</t>
  </si>
  <si>
    <t>Valor</t>
  </si>
  <si>
    <t>Resolución</t>
  </si>
  <si>
    <t xml:space="preserve">Fiscalia </t>
  </si>
  <si>
    <t xml:space="preserve">Objeto es contratar los servicios del Centro de Contacto para la Fiscalía General de la Nación, que brinda a la ciudadanía un canal de acceso no presencial a los servicios que presta la entidad  </t>
  </si>
  <si>
    <t>Resolución 0490 del 28 de febrero de 2024</t>
  </si>
  <si>
    <t>Ministerio de Agricultura</t>
  </si>
  <si>
    <t>Con el fin de que la entidad implemente el programa CREO, destinado a promover el acceso al financiamiento formal para la economía popular, de conformidad con el Decreto No. 2120 del 11 de diciembre de 2023 del Ministerio de Hacienda y Crédito Público</t>
  </si>
  <si>
    <t>Resolución 1240 del 18 de  mayo de 2024</t>
  </si>
  <si>
    <t xml:space="preserve">Ministerio de Minas y Energía </t>
  </si>
  <si>
    <t xml:space="preserve">con  el  propósito  de  realizar  el  proceso  de  consulta  previa  en  las comunidades  negras,  afrocolombianas,  raizales  y  palenqueras  (NARP)  regida  por  el Decreto 1372 de 2018. </t>
  </si>
  <si>
    <t>Resolución 1709 del 18 de junio de 2024</t>
  </si>
  <si>
    <t>Unidad de Atención y Reparación Integral a las Víctimas</t>
  </si>
  <si>
    <t>Atender la implementación de lo establecido en la Ley 2343 de 2023 “Por medio del
cual se modifican los artículos 61 y 155 de la Ley 1448 de 2011, y se amplían los términos para
declarar ante el Ministerio Público</t>
  </si>
  <si>
    <t>Resolución 2438 del 14 de agosto de 2024</t>
  </si>
  <si>
    <t>Ministerio del Interior</t>
  </si>
  <si>
    <t>Con el propósito de dar cumplimiento a los compromisos adquiridos con los pueblos y comunidades indígenas de los Pastos y Quillacingas del departamento de Nariño, los cuales serán otorgados a diferentes líneas de inversión acordes con las necesidades de estas comunidades, sujetas a lo acordado en la concertación y protocolización en el espacio Nacional de Consulta Previa</t>
  </si>
  <si>
    <t>Resolución 2427 del 13 de agosto de 2024</t>
  </si>
  <si>
    <t>Presidencia de la Republica</t>
  </si>
  <si>
    <t>Con el fin  priorizar intervenciones y acciones con las cuales se espera generar un impacto significativo en los territorios y zonas críticas definidas por la Consejería Comisionada de Paz y el Fondo Especial de Programas para la Paz</t>
  </si>
  <si>
    <t>Resolucion 3657 del 28 de noviembre de 2024</t>
  </si>
  <si>
    <t xml:space="preserve">Agencia Nacional Inmobiliaria Virgilio Barco Vargas </t>
  </si>
  <si>
    <t>Con el fin de atender en la presente vigencia el pago de impuestos de los inmue-bles, ubicados dentro del polígono de intervención definido para el proyecto Ciudad CAN.</t>
  </si>
  <si>
    <t>Resolucion 3718 del 4 de diciembre de 2024</t>
  </si>
  <si>
    <t>Instituto Nacional de Vias</t>
  </si>
  <si>
    <t>Con el fin de atender puntos criticos y emergencias en Vias Nacionales a cargo.</t>
  </si>
  <si>
    <t>Resolucion 3953 del 20 de diciembre de 2024</t>
  </si>
  <si>
    <t>Ministerio de Ambiente</t>
  </si>
  <si>
    <t>Con el fin de restaurar áreas degradadas por cultivos de uso ilícito o conflictos socio ambientales y promover un desarrollo económico sostenible en los departamentos de Nariño y Chocó</t>
  </si>
  <si>
    <t>Resolucion 4070 del 27 de diciembre de 2024</t>
  </si>
  <si>
    <t>con el fin de dar cumplimiento del artículo 2 del Decreto 691 de 2017, el Fondo Colombia en Paz (FCP) es el principal instrumento para la administración, coordinación, articula-ción, focalización y ejecución de las diferentes fuentes de recursos para realizar las acciones necesarias para la implementación del Acuerdo Final para la terminación del Conflicto y la Construcción de una Paz Estable y Duradera, conforme al Plan Marco de Implementación del mismo y al componente específico para la paz del Plan Plurianual de Inversiones de los Planes Nacionales de Desarrollo previsto en el Acto Legislativo 1 de 2016, así como el proceso de reincorporación de las FARC-EP a la vida civil, y otras acciones de posconflicto, por lo anterior se solicita asignación  de  recursos  Financiar actividades orientadas a las reparaciones tempranas en los PDET</t>
  </si>
  <si>
    <t>Resolucion 4107 del 31 de diciembre de 2024</t>
  </si>
  <si>
    <t>MIN AMBIENTE</t>
  </si>
  <si>
    <t>con el fin de asumir la condena de la Sentencia Mecanismo de Revisión Eventual No. 76001233100020020458402 Rio Anchicayá</t>
  </si>
  <si>
    <t>2229 DEL 25  DE JULIO  DE 2024</t>
  </si>
  <si>
    <t>MINAGRICULTURA</t>
  </si>
  <si>
    <t>03-03-04-070</t>
  </si>
  <si>
    <t>FONDO DE FOMENTO PARA LAS MUJERES RURALES - FOMMUR LEY 731 DE 2022</t>
  </si>
  <si>
    <t>on el fin de continuar desarrollando planes programas y proyectos de mujeres rurales, Lo anterior se sustenta mediante  Resolución No. 225 del 26 de abril de 2024 de la Sociedad de Activos Especiales – SAE, la cual ordenó el pago al Tesoro Nacional de los recursos destinados de conformidad con el presupuesto aprobado para el Fondo para la Rehabilitación, Inversión Social y Lucha contra el Crimen Organizado - FRISCO por el Consejo Nacional de Estupefacientes en la Resolución No. 0003 del 14 de diciembre de 2023, en la cual dispuso recursos para el Fondo de Fomento para las Mujeres Rurales FOMMUR</t>
  </si>
  <si>
    <t>2626 DEL 3 DE SEPTIEMBRE DE 2024</t>
  </si>
  <si>
    <t>03-11-02-001</t>
  </si>
  <si>
    <t>TRANSFERENCIAS AL SECTOR
AGRÍCOLA Y SECTOR
INDUSTRIAL PARA APOYO A LA
PRODUCCION - ARTÍCULO 1 LEY
16 DE 1990 Y ARTÍCULO 1 LEY
101 DE 1993; LEY 795 DE 2003.</t>
  </si>
  <si>
    <t>2779 DEL 19 DE SEPTIEMBRE DE 2024</t>
  </si>
  <si>
    <t>para atender la política antidrogas con los recursos asignados por el Fondo para la Rehabilitación, Inversión Social y Lucha contra el Crimen Organizado – FRISCO.</t>
  </si>
  <si>
    <t>con el final de dar cumplimiento en el marco de lo dispuesto por el artículo 12 de la Ley 731 de 2002.</t>
  </si>
  <si>
    <t>2778 DEL 19 DE SEPTIEMBRE DE 2024</t>
  </si>
  <si>
    <t>UNDGR</t>
  </si>
  <si>
    <t>03-03-04-013</t>
  </si>
  <si>
    <t>3856 DEL 13 DE DICIEMBRE DE 2024</t>
  </si>
  <si>
    <t xml:space="preserve">con el fin de distribuir de recursos garantizar una respuesta oportuna y eficiente para la atención de la de las emergencias presentadas por el fenómeno de El Niño.  </t>
  </si>
  <si>
    <t>VARIOS</t>
  </si>
  <si>
    <t>ENTIDADES PGN</t>
  </si>
  <si>
    <t>3077 DEL 15 DE OCTUBRE DE 2024</t>
  </si>
  <si>
    <t>Distribución presupuestal del MHCP  a entidades ejecutoras del PGN, para atender el faltante presupuestal por el incremento salarial de la vigencia 2024.</t>
  </si>
  <si>
    <t>CONGRESO</t>
  </si>
  <si>
    <t>con el fin de cubrir faltantes de funcionamiento y asegurar la  correcta operación de la Cámara de Representantes en el actual periodo legislativo.</t>
  </si>
  <si>
    <t>3026 DEL 9 DE OCTUBRE DE 2024</t>
  </si>
  <si>
    <t>ANT</t>
  </si>
  <si>
    <t>3027 DEL 26 DE NOVIEMBRE DE 2024</t>
  </si>
  <si>
    <t>con el fin de atender el pago de sentencia ejecutoriada del Proceso ejecutivo 2009-00474.</t>
  </si>
  <si>
    <t>UNP</t>
  </si>
  <si>
    <t>A- 02</t>
  </si>
  <si>
    <t>3306 DEL 30 DE OCTUBRE DE 2024</t>
  </si>
  <si>
    <t>con el fin de garantizar la continuidad de la operación misional de la Entidad por lo que resta de la presente vigencia, enmarcado en la implementación de los Programas de Prevención y Protección establecidos en el Decreto 1066 de 2015 y sus decretos modificatorios, por medio de los cuales se salvaguardan la vida, la integralidad, la libertad y la seguridad personal de las personas protegidas por el estado colombiano.</t>
  </si>
  <si>
    <t>A - 03-10</t>
  </si>
  <si>
    <t>CNE</t>
  </si>
  <si>
    <t>03-06-01-004</t>
  </si>
  <si>
    <t>INANCIACIÓN DE PARTIDOS Y CAMPAÑAS ELECTORALES (LEY 130 DE 94, ART. 3 ACTO LEGISLATIVO 001 DE 03)</t>
  </si>
  <si>
    <t>3952 DEL 20 DE DICIEMBRE DE 2024</t>
  </si>
  <si>
    <t>con el fin de cubrir los gastos inherentes a la reposición de gastos de campañas, elecciones de autoridades locales 2023,2019,2015, consultas 2023, congreso 2022 y elecciones atípicas, de los partidos, movimientos políticos y grupos significativos de los ciudadanos.</t>
  </si>
  <si>
    <t>POLICIA</t>
  </si>
  <si>
    <t>2317 DEL 1  DE AGOSTO DE 2024</t>
  </si>
  <si>
    <t>con el fin de dar cumplimiento a la orden judicial pago de la Conciliación Amistosa - Caso CIDH No. 13.642 “Edgar Jose Sanchez Duarte y Familia”, en cumplimento de lo ordenado por el Juzgado Cincuenta y Nueve (59) Administrativo Judicial de Bogotá DC, dentro del radicado 11001334305920220033700 del 31 de marzo de 2023.</t>
  </si>
  <si>
    <t>AGENCIA DE DEFENSA JURIDICA</t>
  </si>
  <si>
    <t>2562 DEL 27  DE AGOSTO DE 2024</t>
  </si>
  <si>
    <t>con el fin de dar cumplimiento a decisiones judiciales, cuasijudiciales y acuerdos de solución amistosa de órganos Internacionales de Derechos Humanos, trámite relacionado con los compromisos asumidos por el Estado Colombiano respecto en los Casos CIDH No. 12.780 Carlos Arturo Betancourt Estrada y familia y 1617-12 Domingo José Rivas Coronado por $7.273.178.287</t>
  </si>
  <si>
    <t>MINDEFENSA</t>
  </si>
  <si>
    <t>A-03-10</t>
  </si>
  <si>
    <t>2562 DEL 6 DE SEPTIEMBRE  DE 2024</t>
  </si>
  <si>
    <t>con el fin de dar cumplimiento a la órdenes judiciales, Cuasi judiciales  y Soluciones Amistosas  de  la CIDH  de  los  casos Guzmán Medina y otros Vs Colombia por $1.390 millones y Caso 11.007 Masacre de Trujillo por $ 1.500 millones.</t>
  </si>
  <si>
    <t>2687 DEL 11 DE SEPTIEMBRE  DE 2024</t>
  </si>
  <si>
    <t>con el fin de dar cumplimiento arespectivamente, para dar cumplimiento a los compromisos asumidos por el Estado Colombiano respecto de los Casos CIDH No. 13.775 Gabriel Ángel Gómez Martínez   y  Familia  por $909.221.794,37 y Caso Miembros del Colectivo de Abogados José Alvear Restrepo - CAJAR por $6.759.000.000 para un total de la distribucion de $ $7.668.221.795</t>
  </si>
  <si>
    <t>UNIDAD DE VICTIMAS</t>
  </si>
  <si>
    <t>3717 DEL 4 DE DICIEMBRE  DE 2024</t>
  </si>
  <si>
    <t>con el fin de dar cumplimiento a la sentencia del 27 de julio de 2022 de la Corte Interamericana de Derechos Humanos, caso “Integrantes y Militantes de la Unión Patriótica vs Colombia.”</t>
  </si>
  <si>
    <t>MINEDUCACION</t>
  </si>
  <si>
    <t>3917 DEL 18 DE DICIEMBRE  DE 2024</t>
  </si>
  <si>
    <t>con el fin de dar cumplimiento a los compromisos asumidos por el Estado colombiano ante la Comisión Interamericana de Derechos Humanos (CIDH), frente a las sentencias de los casos: Valle Jaramillo y otros vs. Colombia y; Vereda la Esperanza vs. Colombia; así como los acuerdos amistosos de los casos Nos.: 13.973 Zoilo de Jesús Rojas Ortiz; 14.145 Eleazar Vargas Ardila; 11.293 Julio Edgar Galvis Quimbay y otros; 13.046 Onofre Antonio de la Hoz Monero y otros;  12.908 – Jorge Adolfo Freytter Romero y otros; 1478-12, José Manuel Bello Nieves; 11.690 Integrantes del Comité Cívico de Derechos Humanos del Meta y; 13.710 Julián Alberto Toro Ortiz y familia, por $3,214,583,084</t>
  </si>
  <si>
    <t>4069 DEL 27 DE DICIEMBRE  DE 2024</t>
  </si>
  <si>
    <t>con el fin de que la entidad pueda dar cumplimiento a los compromisos asumidos por el Estado Colombiano con respecto a las conciliaciones de los casos No. 2.436 María del Consuelo Ibarguen Rengifo por $5.363.986.116.</t>
  </si>
  <si>
    <t>CONTRIBUCIONES INERENTES A LA NOMINA3</t>
  </si>
  <si>
    <t>2437 DEL 14 DE AGOSTO DE 2024</t>
  </si>
  <si>
    <t xml:space="preserve">Traslado para  atender  el  reconocimiento y pago de la nómina del Ministerio de Hacienda y Crédito Público. </t>
  </si>
  <si>
    <t>Resolucion_3076_octubre_15_2024</t>
  </si>
  <si>
    <t xml:space="preserve">Transferencias a Fogafín, pasivos contingentes derivados de la venta de acciones Banco Popular y Banco de Colombia. Art 31, Ley 35 de 1993, Decreto 2049 de 1993 y 1118 de 1995 </t>
  </si>
  <si>
    <t>Transferencia a la Región Metropolitana Bogotá-Cundinamarca.Art.42, Ley 2199 de 2022</t>
  </si>
  <si>
    <t>recursos, de conformidad con el Articulo 42 de la Ley 2199 de 2022, que dispuso que la Nación anualmente aportará, en calidad de transferencia no condicionada y de  libre destinación, a  la Región Metropolitana Bogotá  – Cundinamarca</t>
  </si>
  <si>
    <t>Cubrimiento del riesgo del deslizamiento del salario mínimo – Decreto 036 de 2015</t>
  </si>
  <si>
    <t>Departamento Archipiélago de San Andres, Providencia y Santa Catalina (Ley 1a. de 1972),</t>
  </si>
  <si>
    <t>Resolucion_3330_noviembre_01_2024</t>
  </si>
  <si>
    <t>APORTES A FINDETER - SUBSIDIOS PARA OPERACIONES DE CREDITO EN LOS USOS AUTORIZADOS PARÁGRAFO ÚNICO, NUMERAL 3 ART. 270 DEL ESTATUTO ORGÁNICO DEL SISTEMA FINANCIERO</t>
  </si>
  <si>
    <t>Resolucion_3431_noviembre_12_2024</t>
  </si>
  <si>
    <t>conforme a la Resolución Ordinaria Número ORD-80117-255-2024, a través de la cual la Contraloria General de la República, fijo el valor de la tarifa de control fiscal para la vigencia 2024 en $261.557.563.064, a cargo de la sección presupuestal 13-01-01 Ministerio de Hacienda y Crédito Público - Gestión General.</t>
  </si>
  <si>
    <t>CAPITALIZACION DE ENTIDADES PUBLICAS</t>
  </si>
  <si>
    <t>obtener los  recursos necesarios para  las aludidas  contrataciones de asesores técnicos para adelantar los análisis financieros (valoración y fairness opinión) y legales (debida diligencias de alcance legal y asesoría legal), para avanzar en la definición de la posición de la Nación frente a la eventual enajenación de la participación accionaria en COLTEL, determinar el precio de venta y adelantar el proceso a través de la Ley 226 de 1995,</t>
  </si>
  <si>
    <t>Resolucion_3569_noviembre_22_2024</t>
  </si>
  <si>
    <t>con el objeto del pago del impuesto predial de las vigencias 2020 y 2021, correspondientes al predio ubicado en la Carrera 7 6C – 06 de Bogotá, a cargo del Ministerio de Hacienda y Crédito Público, la  Oficina de Recursos Tributarios de la Subdirección Jurídico Tributaria del Distrito radico las resoluciones DDI-015578 del 27/06/2024 y DDI-024861 del 02 de agosto de 2023, por el cual confirman el cobro de impuesto predial unificado por inexactitud en las facturas de las vigencias 2020 y 2021 y los recibos oficiales de pago de Impuesto predial unificado con referencia de pago N° 24014781864 por $2.651.000 y el recibo con referencia de pago N° 24014781869 por $2.599.000</t>
  </si>
  <si>
    <t>ADQUISICIÓN DE BIENES Y SERVICIOS</t>
  </si>
  <si>
    <t>Resolucion_3719_diciembre_04_2024</t>
  </si>
  <si>
    <t>Resolucion_3918_diciembre_18_2024</t>
  </si>
  <si>
    <t>FONDO DE DESARROLLO PARA LA GUAJIRA - FONDEG, ARTÍCULO 19 LEY 677 DE 2001</t>
  </si>
  <si>
    <t>RESGUARDOS INDÍGENAS - ASIGNACIONES ESPECIALES</t>
  </si>
  <si>
    <t xml:space="preserve">para realizar  la  transferencia a  favor del municipio de Acandí departamento del Chocó, para  los  Resguardos  Indígenas  Chidima  Tolo  y  Pescadito,  por giros suspendidos según Resolución 2880 del 17 de septiembre de 2018 “ por la cual se formulan cargos y se adopta de manera cautelar la Medida Correctiva de Suspensión de Giros de los recursos correspondientes a la Asignación Especial para Resguardos Indígenas del Sistema General de Participaciones del Municipio de Acandí-Choco de acuerdo con lo provisto por los artículos 208 del Estatuto Orgánico del Sistema Financiero y 14 del Decreto 028 de 2008 y sus normas reglamentarias”,  y Resolución No. 3312 del 31 de octubre de 2024 “Por la cual se efectúa la terminación de la actuación administrativa y el levantamiento de la Medida Correctiva de Suspensión de Giros de los recursos correspondientes a la Asignación Especial del Sistema General de Participaciones para Resguardos Indígenas adoptada al Municipio de Acandí – Chocó mediante la Resolución No. 2880 del 17 de septiembre de 2018 de acuerdo con lo previsto en el artículo 2.6.3.4.2.12. del Decreto 1068 de 2015” correspondiente a giros suspendidos de las vigencias 2018, 2019, 2020, 2021 y 2022 que expiraron, de manera que se transfiera la totalidad de recursos a la entidad territorial.  </t>
  </si>
  <si>
    <t>RECURSOS A  LOS MUNICIPIOS CON  TERRITORIOS COLECTIVOS  DE COMUNIDADES NEGRAS.  ARTÍCULO  255  LEY 1753 DE 2015</t>
  </si>
  <si>
    <t>RECURSOS A LOS MUNICIPIOS CON RESGUARDOS INDÍGENAS ART. 24 LEY 44 DE 1990, ART. 184 LEY 223 DE 1995</t>
  </si>
  <si>
    <t>Resolución_4095_diciembre_31_2024</t>
  </si>
  <si>
    <t xml:space="preserve">para realizar  la  transferencia a  favor de los siguientes municipios: MUNICIPIO DE LETICIA - AMAZONAS $345.027.301, MUNICIPIO DE PUERTO NARIÑO - AMAZONAS $90.828.010, MUNICIPIO DE PUERTO NARIÑO - AMAZONAS $90.828.010, MUNICIPIO DE ITUANGO - ANTIOQUIA $18.643.463, MUNICIPIO DE TARAZA - ANTIOQUIA  $29.037.315, MUNICIPIO DE SUPIA - CALDAS $25.742.240, MUNICIPIO DE SOLANO - CAQUETA $90.076.487, MUNICIPIO DE LA VEGA - CAUCA  $268.084.488, MUNICIPIO DE MORALES - CAUCA $1.580.955.750, MUNICIPIO DE SILVIA - CAUCA $216.510.950, MUNICIPIO DE TORIBIO - CAUCA $12.766.582.084, MUNICIPIO DE TOTORO – CAUCA $1.033.933.934, MUNICIPIO DE AGUSTIN CODAZZI - CESAR $118.967.228, MUNICIPIO DE MEDIO BAUDO - CHOCO $542.210.033, MUNICIPIO DE TUCHÍN - CORDOBA  $35.673.625, MUNICIPIO DE PITALITO - HUILA  $4.825.967, MUNICIPIO DE CIENAGA - MAGDALENA  $73.055.067, para un total de $17.240.153.942, el valor restante, se contempla para las solicitudes de compensación que aún están en subsanación de novedades.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</si>
</sst>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1" formatCode="_-* #,##0_-;\-* #,##0_-;_-* &quot;-&quot;_-;_-@_-"/>
    <numFmt numFmtId="44" formatCode="_-&quot;$&quot;\ * #,##0.00_-;\-&quot;$&quot;\ * #,##0.00_-;_-&quot;$&quot;\ * &quot;-&quot;??_-;_-@_-"/>
    <numFmt numFmtId="43" formatCode="_-* #,##0.00_-;\-* #,##0.00_-;_-* &quot;-&quot;??_-;_-@_-"/>
    <numFmt numFmtId="164" formatCode="_-&quot;$&quot;\ * #,##0_-;\-&quot;$&quot;\ * #,##0_-;_-&quot;$&quot;\ * &quot;-&quot;??_-;_-@_-"/>
    <numFmt numFmtId="165" formatCode="&quot;$&quot;\ #,##0"/>
  </numFmts>
  <fonts count="22" x14ac:knownFonts="1">
    <font>
      <sz val="11"/>
      <color rgb="FF000000"/>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rgb="FF000000"/>
      <name val="Aptos Narrow"/>
      <family val="2"/>
      <scheme val="minor"/>
    </font>
    <font>
      <b/>
      <sz val="12"/>
      <color theme="0"/>
      <name val="Verdana"/>
      <family val="2"/>
    </font>
    <font>
      <sz val="12"/>
      <color theme="1"/>
      <name val="Verdana"/>
      <family val="2"/>
    </font>
    <font>
      <b/>
      <sz val="12"/>
      <color theme="1"/>
      <name val="Verdana"/>
      <family val="2"/>
    </font>
    <font>
      <b/>
      <sz val="14"/>
      <color theme="0"/>
      <name val="Verdana"/>
      <family val="2"/>
    </font>
    <font>
      <b/>
      <sz val="14"/>
      <color rgb="FF000000"/>
      <name val="Calibri"/>
      <family val="2"/>
    </font>
    <font>
      <sz val="14"/>
      <name val="Arial"/>
      <family val="2"/>
    </font>
    <font>
      <sz val="12"/>
      <color rgb="FF000000"/>
      <name val="Verdana"/>
      <family val="2"/>
    </font>
    <font>
      <sz val="12"/>
      <name val="Verdana"/>
      <family val="2"/>
    </font>
    <font>
      <b/>
      <sz val="9"/>
      <color rgb="FF000000"/>
      <name val="Verdana"/>
      <family val="2"/>
    </font>
    <font>
      <sz val="9"/>
      <color rgb="FF000000"/>
      <name val="Verdana"/>
      <family val="2"/>
    </font>
  </fonts>
  <fills count="7">
    <fill>
      <patternFill patternType="none"/>
    </fill>
    <fill>
      <patternFill patternType="gray125"/>
    </fill>
    <fill>
      <patternFill patternType="solid">
        <fgColor rgb="FFB18940"/>
        <bgColor indexed="64"/>
      </patternFill>
    </fill>
    <fill>
      <patternFill patternType="solid">
        <fgColor theme="0"/>
        <bgColor indexed="64"/>
      </patternFill>
    </fill>
    <fill>
      <patternFill patternType="solid">
        <fgColor rgb="FF7F622D"/>
        <bgColor indexed="64"/>
      </patternFill>
    </fill>
    <fill>
      <patternFill patternType="solid">
        <fgColor rgb="FF996633"/>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s>
  <cellStyleXfs count="30">
    <xf numFmtId="0" fontId="0" fillId="0" borderId="0"/>
    <xf numFmtId="0" fontId="10" fillId="0" borderId="0"/>
    <xf numFmtId="43" fontId="10" fillId="0" borderId="0" applyFont="0" applyFill="0" applyBorder="0" applyAlignment="0" applyProtection="0"/>
    <xf numFmtId="41" fontId="10" fillId="0" borderId="0" applyFont="0" applyFill="0" applyBorder="0" applyAlignment="0" applyProtection="0"/>
    <xf numFmtId="44" fontId="10"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44" fontId="11" fillId="0" borderId="0" applyFont="0" applyFill="0" applyBorder="0" applyAlignment="0" applyProtection="0"/>
    <xf numFmtId="0" fontId="5" fillId="0" borderId="0"/>
    <xf numFmtId="43" fontId="5" fillId="0" borderId="0" applyFont="0" applyFill="0" applyBorder="0" applyAlignment="0" applyProtection="0"/>
    <xf numFmtId="0" fontId="11" fillId="0" borderId="0"/>
    <xf numFmtId="9" fontId="11"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3" fillId="0" borderId="0"/>
    <xf numFmtId="0" fontId="2" fillId="0" borderId="0"/>
    <xf numFmtId="0" fontId="2" fillId="0" borderId="0"/>
    <xf numFmtId="0" fontId="2" fillId="0" borderId="0"/>
    <xf numFmtId="44" fontId="2" fillId="0" borderId="0" applyFont="0" applyFill="0" applyBorder="0" applyAlignment="0" applyProtection="0"/>
    <xf numFmtId="0" fontId="1" fillId="0" borderId="0"/>
  </cellStyleXfs>
  <cellXfs count="197">
    <xf numFmtId="0" fontId="0" fillId="0" borderId="0" xfId="0"/>
    <xf numFmtId="0" fontId="13" fillId="0" borderId="0" xfId="5" applyFont="1"/>
    <xf numFmtId="0" fontId="13" fillId="0" borderId="0" xfId="14" applyFont="1" applyAlignment="1">
      <alignment horizontal="center" vertical="center"/>
    </xf>
    <xf numFmtId="0" fontId="13" fillId="0" borderId="0" xfId="14" applyFont="1" applyAlignment="1">
      <alignment horizontal="left"/>
    </xf>
    <xf numFmtId="0" fontId="13" fillId="0" borderId="0" xfId="14" applyFont="1" applyAlignment="1">
      <alignment horizontal="right"/>
    </xf>
    <xf numFmtId="0" fontId="13" fillId="0" borderId="0" xfId="14" applyFont="1" applyAlignment="1">
      <alignment horizontal="left" vertical="top"/>
    </xf>
    <xf numFmtId="0" fontId="13" fillId="3" borderId="0" xfId="14" applyFont="1" applyFill="1" applyAlignment="1">
      <alignment horizontal="justify"/>
    </xf>
    <xf numFmtId="0" fontId="13" fillId="0" borderId="0" xfId="14" applyFont="1" applyAlignment="1">
      <alignment horizontal="justify"/>
    </xf>
    <xf numFmtId="0" fontId="12" fillId="2" borderId="4" xfId="14" applyFont="1" applyFill="1" applyBorder="1" applyAlignment="1">
      <alignment horizontal="center" vertical="center"/>
    </xf>
    <xf numFmtId="0" fontId="13" fillId="0" borderId="0" xfId="14" applyFont="1" applyAlignment="1">
      <alignment horizontal="center" vertical="center" wrapText="1"/>
    </xf>
    <xf numFmtId="0" fontId="12" fillId="2" borderId="6" xfId="14" applyFont="1" applyFill="1" applyBorder="1" applyAlignment="1">
      <alignment horizontal="left" vertical="center"/>
    </xf>
    <xf numFmtId="0" fontId="12" fillId="2" borderId="5" xfId="14" applyFont="1" applyFill="1" applyBorder="1" applyAlignment="1">
      <alignment horizontal="center" vertical="center"/>
    </xf>
    <xf numFmtId="0" fontId="12" fillId="2" borderId="7" xfId="14" applyFont="1" applyFill="1" applyBorder="1" applyAlignment="1">
      <alignment horizontal="center" vertical="center"/>
    </xf>
    <xf numFmtId="0" fontId="13" fillId="3" borderId="0" xfId="14" applyFont="1" applyFill="1" applyAlignment="1">
      <alignment horizontal="center" vertical="center" wrapText="1"/>
    </xf>
    <xf numFmtId="0" fontId="13" fillId="3" borderId="0" xfId="14" applyFont="1" applyFill="1" applyAlignment="1">
      <alignment horizontal="center" vertical="center"/>
    </xf>
    <xf numFmtId="0" fontId="14" fillId="5" borderId="2" xfId="14" applyFont="1" applyFill="1" applyBorder="1" applyAlignment="1">
      <alignment horizontal="center" vertical="center" wrapText="1"/>
    </xf>
    <xf numFmtId="164" fontId="14" fillId="5" borderId="2" xfId="14" applyNumberFormat="1" applyFont="1" applyFill="1" applyBorder="1" applyAlignment="1">
      <alignment horizontal="center" vertical="center" wrapText="1"/>
    </xf>
    <xf numFmtId="0" fontId="13" fillId="0" borderId="1" xfId="14" applyFont="1" applyBorder="1" applyAlignment="1">
      <alignment horizontal="center" vertical="center" wrapText="1"/>
    </xf>
    <xf numFmtId="0" fontId="13" fillId="0" borderId="0" xfId="14" applyFont="1" applyAlignment="1">
      <alignment horizontal="justify" vertical="center"/>
    </xf>
    <xf numFmtId="0" fontId="13" fillId="0" borderId="1" xfId="14" applyFont="1" applyBorder="1" applyAlignment="1">
      <alignment horizontal="left" vertical="center" wrapText="1"/>
    </xf>
    <xf numFmtId="0" fontId="13" fillId="0" borderId="1" xfId="14" applyFont="1" applyBorder="1" applyAlignment="1">
      <alignment vertical="center" wrapText="1"/>
    </xf>
    <xf numFmtId="44" fontId="13" fillId="0" borderId="1" xfId="16" applyFont="1" applyFill="1" applyBorder="1" applyAlignment="1">
      <alignment vertical="center"/>
    </xf>
    <xf numFmtId="164" fontId="13" fillId="0" borderId="1" xfId="15" applyNumberFormat="1" applyFont="1" applyFill="1" applyBorder="1" applyAlignment="1">
      <alignment vertical="center"/>
    </xf>
    <xf numFmtId="0" fontId="16" fillId="6" borderId="1" xfId="0" applyFont="1" applyFill="1" applyBorder="1" applyAlignment="1">
      <alignment horizontal="center" vertical="center" wrapText="1" readingOrder="1"/>
    </xf>
    <xf numFmtId="0" fontId="17" fillId="0" borderId="1" xfId="0" applyFont="1" applyBorder="1" applyAlignment="1">
      <alignment horizontal="left" vertical="center" wrapText="1" indent="1"/>
    </xf>
    <xf numFmtId="0" fontId="17" fillId="0" borderId="1" xfId="0" applyFont="1" applyBorder="1" applyAlignment="1">
      <alignment horizontal="center" vertical="center" wrapText="1"/>
    </xf>
    <xf numFmtId="44" fontId="17" fillId="0" borderId="1" xfId="16" applyFont="1" applyBorder="1" applyAlignment="1">
      <alignment vertical="center" wrapText="1"/>
    </xf>
    <xf numFmtId="44" fontId="17" fillId="0" borderId="1" xfId="16" applyFont="1" applyBorder="1" applyAlignment="1">
      <alignment vertical="top" wrapText="1"/>
    </xf>
    <xf numFmtId="0" fontId="17" fillId="0" borderId="1" xfId="0" applyFont="1" applyBorder="1" applyAlignment="1">
      <alignment vertical="center" wrapText="1"/>
    </xf>
    <xf numFmtId="0" fontId="17" fillId="0" borderId="1" xfId="0" applyFont="1" applyBorder="1" applyAlignment="1">
      <alignment horizontal="center" vertical="top" wrapText="1"/>
    </xf>
    <xf numFmtId="0" fontId="17" fillId="0" borderId="1" xfId="0" applyFont="1" applyBorder="1" applyAlignment="1">
      <alignment horizontal="left" vertical="center" wrapText="1"/>
    </xf>
    <xf numFmtId="0" fontId="13" fillId="0" borderId="0" xfId="26" applyFont="1"/>
    <xf numFmtId="0" fontId="12" fillId="2" borderId="6" xfId="27" applyFont="1" applyFill="1" applyBorder="1" applyAlignment="1">
      <alignment horizontal="left" vertical="center"/>
    </xf>
    <xf numFmtId="0" fontId="12" fillId="2" borderId="4" xfId="27" applyFont="1" applyFill="1" applyBorder="1" applyAlignment="1">
      <alignment horizontal="center" vertical="center"/>
    </xf>
    <xf numFmtId="0" fontId="12" fillId="2" borderId="7" xfId="27" applyFont="1" applyFill="1" applyBorder="1" applyAlignment="1">
      <alignment horizontal="center" vertical="center"/>
    </xf>
    <xf numFmtId="0" fontId="12" fillId="2" borderId="5" xfId="27" applyFont="1" applyFill="1" applyBorder="1" applyAlignment="1">
      <alignment horizontal="center" vertical="center"/>
    </xf>
    <xf numFmtId="0" fontId="13" fillId="3" borderId="0" xfId="27" applyFont="1" applyFill="1" applyAlignment="1">
      <alignment horizontal="justify"/>
    </xf>
    <xf numFmtId="0" fontId="13" fillId="0" borderId="8" xfId="27" applyFont="1" applyBorder="1" applyAlignment="1">
      <alignment horizontal="left" vertical="center" wrapText="1"/>
    </xf>
    <xf numFmtId="0" fontId="13" fillId="0" borderId="2" xfId="27" applyFont="1" applyBorder="1" applyAlignment="1">
      <alignment horizontal="left" vertical="center" wrapText="1"/>
    </xf>
    <xf numFmtId="0" fontId="13" fillId="0" borderId="0" xfId="27" applyFont="1" applyAlignment="1">
      <alignment horizontal="justify" vertical="center"/>
    </xf>
    <xf numFmtId="0" fontId="13" fillId="0" borderId="10" xfId="27" applyFont="1" applyBorder="1" applyAlignment="1">
      <alignment horizontal="left" vertical="center" wrapText="1"/>
    </xf>
    <xf numFmtId="0" fontId="13" fillId="3" borderId="0" xfId="27" applyFont="1" applyFill="1" applyAlignment="1">
      <alignment horizontal="center" vertical="center" wrapText="1"/>
    </xf>
    <xf numFmtId="0" fontId="14" fillId="5" borderId="1" xfId="27" applyFont="1" applyFill="1" applyBorder="1" applyAlignment="1">
      <alignment horizontal="center" vertical="center" wrapText="1"/>
    </xf>
    <xf numFmtId="164" fontId="14" fillId="5" borderId="1" xfId="27" applyNumberFormat="1" applyFont="1" applyFill="1" applyBorder="1" applyAlignment="1">
      <alignment horizontal="center" vertical="center" wrapText="1"/>
    </xf>
    <xf numFmtId="0" fontId="13" fillId="0" borderId="0" xfId="27" applyFont="1" applyAlignment="1">
      <alignment horizontal="center" vertical="center" wrapText="1"/>
    </xf>
    <xf numFmtId="0" fontId="13" fillId="3" borderId="0" xfId="27" applyFont="1" applyFill="1" applyAlignment="1">
      <alignment horizontal="center" vertical="center"/>
    </xf>
    <xf numFmtId="0" fontId="13" fillId="0" borderId="0" xfId="27" applyFont="1" applyAlignment="1">
      <alignment horizontal="left"/>
    </xf>
    <xf numFmtId="0" fontId="13" fillId="0" borderId="0" xfId="27" applyFont="1" applyAlignment="1">
      <alignment horizontal="right"/>
    </xf>
    <xf numFmtId="0" fontId="13" fillId="0" borderId="0" xfId="27" applyFont="1" applyAlignment="1">
      <alignment horizontal="left" vertical="top"/>
    </xf>
    <xf numFmtId="0" fontId="13" fillId="0" borderId="0" xfId="27" applyFont="1" applyAlignment="1">
      <alignment horizontal="center" vertical="center"/>
    </xf>
    <xf numFmtId="0" fontId="13" fillId="0" borderId="0" xfId="27" applyFont="1" applyAlignment="1">
      <alignment horizontal="justify"/>
    </xf>
    <xf numFmtId="0" fontId="14" fillId="3" borderId="0" xfId="27" applyFont="1" applyFill="1" applyAlignment="1">
      <alignment vertical="center"/>
    </xf>
    <xf numFmtId="0" fontId="14" fillId="3" borderId="12" xfId="27" applyFont="1" applyFill="1" applyBorder="1" applyAlignment="1">
      <alignment vertical="center"/>
    </xf>
    <xf numFmtId="0" fontId="14" fillId="3" borderId="0" xfId="27" applyFont="1" applyFill="1" applyAlignment="1">
      <alignment horizontal="justify"/>
    </xf>
    <xf numFmtId="0" fontId="12" fillId="2" borderId="6" xfId="27" applyFont="1" applyFill="1" applyBorder="1" applyAlignment="1">
      <alignment horizontal="center" vertical="center"/>
    </xf>
    <xf numFmtId="0" fontId="12" fillId="2" borderId="13" xfId="27" applyFont="1" applyFill="1" applyBorder="1" applyAlignment="1">
      <alignment horizontal="center" vertical="center"/>
    </xf>
    <xf numFmtId="0" fontId="12" fillId="2" borderId="8" xfId="27" applyFont="1" applyFill="1" applyBorder="1" applyAlignment="1">
      <alignment horizontal="center" vertical="center"/>
    </xf>
    <xf numFmtId="0" fontId="13" fillId="3" borderId="0" xfId="27" applyFont="1" applyFill="1" applyAlignment="1">
      <alignment horizontal="center"/>
    </xf>
    <xf numFmtId="0" fontId="13" fillId="0" borderId="0" xfId="27" applyFont="1" applyAlignment="1">
      <alignment horizontal="center"/>
    </xf>
    <xf numFmtId="0" fontId="13" fillId="0" borderId="8" xfId="27" applyFont="1" applyBorder="1" applyAlignment="1">
      <alignment horizontal="center" vertical="center" wrapText="1"/>
    </xf>
    <xf numFmtId="2" fontId="13" fillId="0" borderId="2" xfId="27" applyNumberFormat="1" applyFont="1" applyBorder="1" applyAlignment="1">
      <alignment horizontal="center" vertical="center" wrapText="1"/>
    </xf>
    <xf numFmtId="44" fontId="13" fillId="0" borderId="8" xfId="16" applyFont="1" applyFill="1" applyBorder="1" applyAlignment="1">
      <alignment horizontal="center" vertical="center"/>
    </xf>
    <xf numFmtId="44" fontId="18" fillId="0" borderId="8" xfId="16" applyFont="1" applyBorder="1" applyAlignment="1">
      <alignment horizontal="center" vertical="center" wrapText="1"/>
    </xf>
    <xf numFmtId="0" fontId="13" fillId="0" borderId="1" xfId="27" applyFont="1" applyBorder="1" applyAlignment="1">
      <alignment horizontal="center" vertical="center" wrapText="1"/>
    </xf>
    <xf numFmtId="44" fontId="13" fillId="0" borderId="14" xfId="16" applyFont="1" applyFill="1" applyBorder="1" applyAlignment="1">
      <alignment horizontal="center" vertical="center"/>
    </xf>
    <xf numFmtId="44" fontId="18" fillId="0" borderId="14" xfId="16" applyFont="1" applyBorder="1" applyAlignment="1">
      <alignment horizontal="center" vertical="center" wrapText="1"/>
    </xf>
    <xf numFmtId="0" fontId="13" fillId="0" borderId="14" xfId="27" applyFont="1" applyBorder="1" applyAlignment="1">
      <alignment horizontal="left" vertical="center" wrapText="1"/>
    </xf>
    <xf numFmtId="0" fontId="13" fillId="0" borderId="16" xfId="27" applyFont="1" applyBorder="1" applyAlignment="1">
      <alignment horizontal="center" vertical="center" wrapText="1"/>
    </xf>
    <xf numFmtId="44" fontId="13" fillId="0" borderId="10" xfId="16" applyFont="1" applyBorder="1" applyAlignment="1">
      <alignment horizontal="center" vertical="center" wrapText="1"/>
    </xf>
    <xf numFmtId="44" fontId="13" fillId="0" borderId="10" xfId="16" applyFont="1" applyFill="1" applyBorder="1" applyAlignment="1">
      <alignment horizontal="center" vertical="center"/>
    </xf>
    <xf numFmtId="0" fontId="13" fillId="0" borderId="16" xfId="27" applyFont="1" applyBorder="1" applyAlignment="1">
      <alignment horizontal="left" vertical="center" wrapText="1"/>
    </xf>
    <xf numFmtId="2" fontId="13" fillId="0" borderId="8" xfId="27" applyNumberFormat="1" applyFont="1" applyBorder="1" applyAlignment="1">
      <alignment horizontal="center" vertical="center" wrapText="1"/>
    </xf>
    <xf numFmtId="44" fontId="13" fillId="0" borderId="8" xfId="16" applyFont="1" applyBorder="1" applyAlignment="1">
      <alignment horizontal="center" vertical="center" wrapText="1"/>
    </xf>
    <xf numFmtId="0" fontId="13" fillId="0" borderId="18" xfId="27" applyFont="1" applyBorder="1" applyAlignment="1">
      <alignment horizontal="center" vertical="center" wrapText="1"/>
    </xf>
    <xf numFmtId="44" fontId="18" fillId="0" borderId="10" xfId="16" applyFont="1" applyBorder="1" applyAlignment="1">
      <alignment horizontal="center" vertical="center"/>
    </xf>
    <xf numFmtId="44" fontId="13" fillId="0" borderId="8" xfId="16" applyFont="1" applyBorder="1" applyAlignment="1">
      <alignment horizontal="center" vertical="center"/>
    </xf>
    <xf numFmtId="2" fontId="13" fillId="0" borderId="18" xfId="27" applyNumberFormat="1" applyFont="1" applyBorder="1" applyAlignment="1">
      <alignment horizontal="center" vertical="center" wrapText="1"/>
    </xf>
    <xf numFmtId="0" fontId="13" fillId="0" borderId="18" xfId="27" applyFont="1" applyBorder="1" applyAlignment="1">
      <alignment horizontal="left" vertical="center" wrapText="1"/>
    </xf>
    <xf numFmtId="44" fontId="13" fillId="0" borderId="18" xfId="16" applyFont="1" applyBorder="1" applyAlignment="1">
      <alignment horizontal="center" vertical="center" wrapText="1"/>
    </xf>
    <xf numFmtId="44" fontId="18" fillId="0" borderId="18" xfId="16" applyFont="1" applyBorder="1" applyAlignment="1">
      <alignment horizontal="center" vertical="center" wrapText="1"/>
    </xf>
    <xf numFmtId="0" fontId="13" fillId="0" borderId="10" xfId="27" applyFont="1" applyBorder="1" applyAlignment="1">
      <alignment horizontal="center" vertical="center" wrapText="1"/>
    </xf>
    <xf numFmtId="44" fontId="18" fillId="0" borderId="10" xfId="16" applyFont="1" applyBorder="1" applyAlignment="1">
      <alignment horizontal="center" vertical="center" wrapText="1"/>
    </xf>
    <xf numFmtId="44" fontId="13" fillId="0" borderId="4" xfId="16" applyFont="1" applyBorder="1" applyAlignment="1">
      <alignment horizontal="center" vertical="center" wrapText="1"/>
    </xf>
    <xf numFmtId="2" fontId="13" fillId="0" borderId="14" xfId="27" applyNumberFormat="1" applyFont="1" applyBorder="1" applyAlignment="1">
      <alignment horizontal="center" vertical="center" wrapText="1"/>
    </xf>
    <xf numFmtId="44" fontId="13" fillId="0" borderId="14" xfId="16" applyFont="1" applyBorder="1" applyAlignment="1">
      <alignment horizontal="center" vertical="center" wrapText="1"/>
    </xf>
    <xf numFmtId="44" fontId="13" fillId="0" borderId="1" xfId="16" applyFont="1" applyBorder="1" applyAlignment="1">
      <alignment horizontal="center" vertical="center" wrapText="1"/>
    </xf>
    <xf numFmtId="2" fontId="13" fillId="0" borderId="10" xfId="27" applyNumberFormat="1" applyFont="1" applyBorder="1" applyAlignment="1">
      <alignment horizontal="center" vertical="center" wrapText="1"/>
    </xf>
    <xf numFmtId="0" fontId="18" fillId="0" borderId="10" xfId="27" applyFont="1" applyBorder="1" applyAlignment="1">
      <alignment horizontal="left" vertical="center" wrapText="1"/>
    </xf>
    <xf numFmtId="1" fontId="13" fillId="0" borderId="18" xfId="27" applyNumberFormat="1" applyFont="1" applyBorder="1" applyAlignment="1">
      <alignment horizontal="center" vertical="center" wrapText="1"/>
    </xf>
    <xf numFmtId="0" fontId="18" fillId="0" borderId="18" xfId="27" applyFont="1" applyBorder="1" applyAlignment="1">
      <alignment horizontal="left" vertical="center" wrapText="1"/>
    </xf>
    <xf numFmtId="44" fontId="18" fillId="0" borderId="1" xfId="16" applyFont="1" applyBorder="1" applyAlignment="1">
      <alignment horizontal="center" vertical="center" wrapText="1"/>
    </xf>
    <xf numFmtId="2" fontId="13" fillId="0" borderId="10" xfId="27" quotePrefix="1" applyNumberFormat="1" applyFont="1" applyBorder="1" applyAlignment="1">
      <alignment horizontal="center" vertical="center" wrapText="1"/>
    </xf>
    <xf numFmtId="0" fontId="13" fillId="0" borderId="2" xfId="27" applyFont="1" applyBorder="1" applyAlignment="1">
      <alignment horizontal="center" vertical="center" wrapText="1"/>
    </xf>
    <xf numFmtId="44" fontId="13" fillId="0" borderId="2" xfId="16" applyFont="1" applyFill="1" applyBorder="1" applyAlignment="1">
      <alignment horizontal="center" vertical="center"/>
    </xf>
    <xf numFmtId="44" fontId="13" fillId="0" borderId="2" xfId="16" applyFont="1" applyBorder="1" applyAlignment="1">
      <alignment horizontal="center" vertical="center"/>
    </xf>
    <xf numFmtId="44" fontId="13" fillId="0" borderId="18" xfId="16" applyFont="1" applyFill="1" applyBorder="1" applyAlignment="1">
      <alignment horizontal="center" vertical="center"/>
    </xf>
    <xf numFmtId="2" fontId="13" fillId="0" borderId="16" xfId="27" applyNumberFormat="1" applyFont="1" applyBorder="1" applyAlignment="1">
      <alignment horizontal="center" vertical="center" wrapText="1"/>
    </xf>
    <xf numFmtId="2" fontId="13" fillId="0" borderId="1" xfId="27" quotePrefix="1" applyNumberFormat="1" applyFont="1" applyBorder="1" applyAlignment="1">
      <alignment horizontal="center" vertical="center" wrapText="1"/>
    </xf>
    <xf numFmtId="0" fontId="13" fillId="0" borderId="1" xfId="27" applyFont="1" applyBorder="1" applyAlignment="1">
      <alignment horizontal="left" vertical="center" wrapText="1"/>
    </xf>
    <xf numFmtId="44" fontId="13" fillId="0" borderId="1" xfId="16" applyFont="1" applyFill="1" applyBorder="1" applyAlignment="1">
      <alignment horizontal="center" vertical="center"/>
    </xf>
    <xf numFmtId="2" fontId="13" fillId="0" borderId="0" xfId="27" applyNumberFormat="1" applyFont="1" applyAlignment="1">
      <alignment horizontal="center" vertical="center" wrapText="1"/>
    </xf>
    <xf numFmtId="0" fontId="14" fillId="5" borderId="2" xfId="27" applyFont="1" applyFill="1" applyBorder="1" applyAlignment="1">
      <alignment horizontal="center" vertical="center" wrapText="1"/>
    </xf>
    <xf numFmtId="164" fontId="14" fillId="5" borderId="2" xfId="27" applyNumberFormat="1" applyFont="1" applyFill="1" applyBorder="1" applyAlignment="1">
      <alignment horizontal="center" vertical="center" wrapText="1"/>
    </xf>
    <xf numFmtId="0" fontId="20" fillId="2" borderId="20" xfId="29" applyFont="1" applyFill="1" applyBorder="1" applyAlignment="1">
      <alignment horizontal="center" vertical="center" wrapText="1"/>
    </xf>
    <xf numFmtId="0" fontId="1" fillId="0" borderId="0" xfId="29"/>
    <xf numFmtId="0" fontId="20" fillId="2" borderId="22" xfId="29" applyFont="1" applyFill="1" applyBorder="1" applyAlignment="1">
      <alignment horizontal="center" vertical="center" wrapText="1"/>
    </xf>
    <xf numFmtId="0" fontId="20" fillId="6" borderId="23" xfId="29" applyFont="1" applyFill="1" applyBorder="1" applyAlignment="1">
      <alignment horizontal="center" vertical="center" wrapText="1"/>
    </xf>
    <xf numFmtId="6" fontId="20" fillId="6" borderId="23" xfId="29" applyNumberFormat="1" applyFont="1" applyFill="1" applyBorder="1" applyAlignment="1">
      <alignment horizontal="center" vertical="center" wrapText="1"/>
    </xf>
    <xf numFmtId="0" fontId="21" fillId="6" borderId="23" xfId="29" applyFont="1" applyFill="1" applyBorder="1" applyAlignment="1">
      <alignment horizontal="center" vertical="center" wrapText="1"/>
    </xf>
    <xf numFmtId="0" fontId="21" fillId="6" borderId="23" xfId="29" applyFont="1" applyFill="1" applyBorder="1" applyAlignment="1">
      <alignment horizontal="justify" vertical="center" wrapText="1"/>
    </xf>
    <xf numFmtId="6" fontId="21" fillId="6" borderId="23" xfId="29" applyNumberFormat="1" applyFont="1" applyFill="1" applyBorder="1" applyAlignment="1">
      <alignment horizontal="center" vertical="center" wrapText="1"/>
    </xf>
    <xf numFmtId="0" fontId="13" fillId="0" borderId="27" xfId="27" applyFont="1" applyBorder="1" applyAlignment="1">
      <alignment horizontal="center" vertical="center" wrapText="1"/>
    </xf>
    <xf numFmtId="0" fontId="13" fillId="0" borderId="28" xfId="27" applyFont="1" applyBorder="1" applyAlignment="1">
      <alignment horizontal="center" vertical="center" wrapText="1"/>
    </xf>
    <xf numFmtId="2" fontId="13" fillId="0" borderId="29" xfId="27" applyNumberFormat="1" applyFont="1" applyBorder="1" applyAlignment="1">
      <alignment horizontal="center" vertical="center" wrapText="1"/>
    </xf>
    <xf numFmtId="0" fontId="13" fillId="0" borderId="31" xfId="27" applyFont="1" applyBorder="1" applyAlignment="1">
      <alignment horizontal="center" vertical="center" wrapText="1"/>
    </xf>
    <xf numFmtId="0" fontId="13" fillId="0" borderId="32" xfId="27" applyFont="1" applyBorder="1" applyAlignment="1">
      <alignment horizontal="center" vertical="center" wrapText="1"/>
    </xf>
    <xf numFmtId="2" fontId="13" fillId="0" borderId="33" xfId="27" quotePrefix="1" applyNumberFormat="1" applyFont="1" applyBorder="1" applyAlignment="1">
      <alignment horizontal="center" vertical="center" wrapText="1"/>
    </xf>
    <xf numFmtId="2" fontId="13" fillId="0" borderId="30" xfId="27" applyNumberFormat="1" applyFont="1" applyBorder="1" applyAlignment="1">
      <alignment horizontal="center" vertical="center" wrapText="1"/>
    </xf>
    <xf numFmtId="0" fontId="13" fillId="0" borderId="29" xfId="27" applyFont="1" applyBorder="1" applyAlignment="1">
      <alignment horizontal="center" vertical="center" wrapText="1"/>
    </xf>
    <xf numFmtId="0" fontId="13" fillId="0" borderId="30" xfId="27" applyFont="1" applyBorder="1" applyAlignment="1">
      <alignment horizontal="center" vertical="center" wrapText="1"/>
    </xf>
    <xf numFmtId="2" fontId="13" fillId="0" borderId="33" xfId="27" applyNumberFormat="1" applyFont="1" applyBorder="1" applyAlignment="1">
      <alignment horizontal="center" vertical="center" wrapText="1"/>
    </xf>
    <xf numFmtId="2" fontId="13" fillId="0" borderId="29" xfId="27" quotePrefix="1" applyNumberFormat="1" applyFont="1" applyBorder="1" applyAlignment="1">
      <alignment horizontal="center" vertical="center" wrapText="1"/>
    </xf>
    <xf numFmtId="0" fontId="13" fillId="0" borderId="35" xfId="27" applyFont="1" applyBorder="1" applyAlignment="1">
      <alignment horizontal="center" vertical="center" wrapText="1"/>
    </xf>
    <xf numFmtId="0" fontId="13" fillId="0" borderId="36" xfId="27" applyFont="1" applyBorder="1" applyAlignment="1">
      <alignment horizontal="center" vertical="center" wrapText="1"/>
    </xf>
    <xf numFmtId="0" fontId="13" fillId="0" borderId="37" xfId="27" applyFont="1" applyBorder="1" applyAlignment="1">
      <alignment horizontal="center" vertical="center" wrapText="1"/>
    </xf>
    <xf numFmtId="44" fontId="13" fillId="0" borderId="16" xfId="16" applyFont="1" applyBorder="1" applyAlignment="1">
      <alignment horizontal="center" vertical="center" wrapText="1"/>
    </xf>
    <xf numFmtId="0" fontId="13" fillId="0" borderId="38" xfId="27" applyFont="1" applyBorder="1" applyAlignment="1">
      <alignment horizontal="center" vertical="center" wrapText="1"/>
    </xf>
    <xf numFmtId="2" fontId="13" fillId="0" borderId="39" xfId="27" quotePrefix="1" applyNumberFormat="1" applyFont="1" applyBorder="1" applyAlignment="1">
      <alignment horizontal="center" vertical="center" wrapText="1"/>
    </xf>
    <xf numFmtId="2" fontId="13" fillId="0" borderId="40" xfId="27" quotePrefix="1" applyNumberFormat="1" applyFont="1" applyBorder="1" applyAlignment="1">
      <alignment horizontal="center" vertical="center" wrapText="1"/>
    </xf>
    <xf numFmtId="2" fontId="13" fillId="0" borderId="39" xfId="27" applyNumberFormat="1" applyFont="1" applyBorder="1" applyAlignment="1">
      <alignment horizontal="center" vertical="center" wrapText="1"/>
    </xf>
    <xf numFmtId="2" fontId="13" fillId="0" borderId="40" xfId="27" applyNumberFormat="1" applyFont="1" applyBorder="1" applyAlignment="1">
      <alignment horizontal="center" vertical="center" wrapText="1"/>
    </xf>
    <xf numFmtId="0" fontId="13" fillId="0" borderId="41" xfId="27" applyFont="1" applyBorder="1" applyAlignment="1">
      <alignment horizontal="center" vertical="center" wrapText="1"/>
    </xf>
    <xf numFmtId="2" fontId="13" fillId="0" borderId="42" xfId="27" applyNumberFormat="1" applyFont="1" applyBorder="1" applyAlignment="1">
      <alignment horizontal="center" vertical="center" wrapText="1"/>
    </xf>
    <xf numFmtId="0" fontId="13" fillId="0" borderId="42" xfId="27" applyFont="1" applyBorder="1" applyAlignment="1">
      <alignment horizontal="center" vertical="center" wrapText="1"/>
    </xf>
    <xf numFmtId="0" fontId="13" fillId="0" borderId="29" xfId="27" applyFont="1" applyBorder="1" applyAlignment="1">
      <alignment horizontal="left" vertical="center" wrapText="1"/>
    </xf>
    <xf numFmtId="0" fontId="13" fillId="0" borderId="44" xfId="27" applyFont="1" applyBorder="1" applyAlignment="1">
      <alignment horizontal="left" vertical="center" wrapText="1"/>
    </xf>
    <xf numFmtId="0" fontId="13" fillId="0" borderId="30" xfId="27" applyFont="1" applyBorder="1" applyAlignment="1">
      <alignment horizontal="left" vertical="center" wrapText="1"/>
    </xf>
    <xf numFmtId="0" fontId="13" fillId="0" borderId="33" xfId="27" applyFont="1" applyBorder="1" applyAlignment="1">
      <alignment horizontal="left" vertical="center" wrapText="1"/>
    </xf>
    <xf numFmtId="165" fontId="13" fillId="0" borderId="1" xfId="28" applyNumberFormat="1" applyFont="1" applyFill="1" applyBorder="1" applyAlignment="1">
      <alignment horizontal="right" vertical="center"/>
    </xf>
    <xf numFmtId="165" fontId="18" fillId="0" borderId="1" xfId="27" applyNumberFormat="1" applyFont="1" applyBorder="1" applyAlignment="1">
      <alignment horizontal="right" vertical="center" wrapText="1"/>
    </xf>
    <xf numFmtId="165" fontId="13" fillId="0" borderId="18" xfId="27" applyNumberFormat="1" applyFont="1" applyBorder="1" applyAlignment="1">
      <alignment horizontal="right" vertical="center" wrapText="1"/>
    </xf>
    <xf numFmtId="165" fontId="13" fillId="0" borderId="18" xfId="28" applyNumberFormat="1" applyFont="1" applyFill="1" applyBorder="1" applyAlignment="1">
      <alignment horizontal="right" vertical="center"/>
    </xf>
    <xf numFmtId="165" fontId="13" fillId="0" borderId="4" xfId="27" applyNumberFormat="1" applyFont="1" applyBorder="1" applyAlignment="1">
      <alignment horizontal="right" vertical="center" wrapText="1"/>
    </xf>
    <xf numFmtId="165" fontId="13" fillId="0" borderId="4" xfId="28" applyNumberFormat="1" applyFont="1" applyFill="1" applyBorder="1" applyAlignment="1">
      <alignment horizontal="right" vertical="center"/>
    </xf>
    <xf numFmtId="165" fontId="13" fillId="0" borderId="10" xfId="27" applyNumberFormat="1" applyFont="1" applyBorder="1" applyAlignment="1">
      <alignment horizontal="right" vertical="center" wrapText="1"/>
    </xf>
    <xf numFmtId="165" fontId="13" fillId="0" borderId="10" xfId="28" applyNumberFormat="1" applyFont="1" applyFill="1" applyBorder="1" applyAlignment="1">
      <alignment horizontal="right" vertical="center"/>
    </xf>
    <xf numFmtId="0" fontId="19" fillId="0" borderId="4" xfId="27" applyFont="1" applyBorder="1" applyAlignment="1">
      <alignment horizontal="left" vertical="center" wrapText="1"/>
    </xf>
    <xf numFmtId="0" fontId="19" fillId="0" borderId="16" xfId="27" applyFont="1" applyBorder="1" applyAlignment="1">
      <alignment horizontal="left" vertical="center" wrapText="1"/>
    </xf>
    <xf numFmtId="0" fontId="13" fillId="0" borderId="5" xfId="27" applyFont="1" applyBorder="1" applyAlignment="1">
      <alignment horizontal="center" vertical="center" wrapText="1"/>
    </xf>
    <xf numFmtId="0" fontId="13" fillId="0" borderId="17" xfId="27" applyFont="1" applyBorder="1" applyAlignment="1">
      <alignment horizontal="center" vertical="center" wrapText="1"/>
    </xf>
    <xf numFmtId="0" fontId="13" fillId="0" borderId="4" xfId="27" applyFont="1" applyBorder="1" applyAlignment="1">
      <alignment horizontal="left" vertical="center" wrapText="1"/>
    </xf>
    <xf numFmtId="0" fontId="13" fillId="0" borderId="16" xfId="27" applyFont="1" applyBorder="1" applyAlignment="1">
      <alignment horizontal="left" vertical="center" wrapText="1"/>
    </xf>
    <xf numFmtId="0" fontId="13" fillId="0" borderId="14" xfId="27" applyFont="1" applyBorder="1" applyAlignment="1">
      <alignment horizontal="left" vertical="center" wrapText="1"/>
    </xf>
    <xf numFmtId="0" fontId="13" fillId="0" borderId="15" xfId="27" applyFont="1" applyBorder="1" applyAlignment="1">
      <alignment horizontal="center" vertical="center" wrapText="1"/>
    </xf>
    <xf numFmtId="0" fontId="12" fillId="4" borderId="3" xfId="25" applyFont="1" applyFill="1" applyBorder="1" applyAlignment="1">
      <alignment horizontal="center" vertical="center" wrapText="1"/>
    </xf>
    <xf numFmtId="0" fontId="13" fillId="0" borderId="8" xfId="27" applyFont="1" applyBorder="1" applyAlignment="1">
      <alignment horizontal="left" vertical="center" wrapText="1"/>
    </xf>
    <xf numFmtId="0" fontId="13" fillId="0" borderId="10" xfId="27" applyFont="1" applyBorder="1" applyAlignment="1">
      <alignment horizontal="left" vertical="center" wrapText="1"/>
    </xf>
    <xf numFmtId="0" fontId="13" fillId="0" borderId="9" xfId="27" applyFont="1" applyBorder="1" applyAlignment="1">
      <alignment horizontal="center" vertical="center" wrapText="1"/>
    </xf>
    <xf numFmtId="0" fontId="13" fillId="0" borderId="11" xfId="27" applyFont="1" applyBorder="1" applyAlignment="1">
      <alignment horizontal="center" vertical="center" wrapText="1"/>
    </xf>
    <xf numFmtId="0" fontId="13" fillId="0" borderId="4" xfId="27" applyFont="1" applyBorder="1" applyAlignment="1">
      <alignment horizontal="center" vertical="center" wrapText="1"/>
    </xf>
    <xf numFmtId="0" fontId="13" fillId="0" borderId="16" xfId="27" applyFont="1" applyBorder="1" applyAlignment="1">
      <alignment horizontal="center" vertical="center" wrapText="1"/>
    </xf>
    <xf numFmtId="0" fontId="13" fillId="0" borderId="14" xfId="27" applyFont="1" applyBorder="1" applyAlignment="1">
      <alignment horizontal="center" vertical="center" wrapText="1"/>
    </xf>
    <xf numFmtId="0" fontId="13" fillId="0" borderId="34" xfId="27" applyFont="1" applyBorder="1" applyAlignment="1">
      <alignment horizontal="center" vertical="center" wrapText="1"/>
    </xf>
    <xf numFmtId="0" fontId="13" fillId="0" borderId="8" xfId="27" applyFont="1" applyBorder="1" applyAlignment="1">
      <alignment horizontal="center" vertical="center" wrapText="1"/>
    </xf>
    <xf numFmtId="0" fontId="13" fillId="0" borderId="10" xfId="27" applyFont="1" applyBorder="1" applyAlignment="1">
      <alignment horizontal="center" vertical="center" wrapText="1"/>
    </xf>
    <xf numFmtId="6" fontId="21" fillId="6" borderId="20" xfId="29" applyNumberFormat="1" applyFont="1" applyFill="1" applyBorder="1" applyAlignment="1">
      <alignment horizontal="center" vertical="center" wrapText="1"/>
    </xf>
    <xf numFmtId="6" fontId="21" fillId="6" borderId="21" xfId="29" applyNumberFormat="1" applyFont="1" applyFill="1" applyBorder="1" applyAlignment="1">
      <alignment horizontal="center" vertical="center" wrapText="1"/>
    </xf>
    <xf numFmtId="0" fontId="20" fillId="2" borderId="21" xfId="29" applyFont="1" applyFill="1" applyBorder="1" applyAlignment="1">
      <alignment horizontal="center" vertical="center" wrapText="1"/>
    </xf>
    <xf numFmtId="2" fontId="21" fillId="6" borderId="20" xfId="29" applyNumberFormat="1" applyFont="1" applyFill="1" applyBorder="1" applyAlignment="1">
      <alignment horizontal="center" vertical="center" wrapText="1"/>
    </xf>
    <xf numFmtId="2" fontId="21" fillId="6" borderId="21" xfId="29" applyNumberFormat="1" applyFont="1" applyFill="1" applyBorder="1" applyAlignment="1">
      <alignment horizontal="center" vertical="center" wrapText="1"/>
    </xf>
    <xf numFmtId="0" fontId="21" fillId="6" borderId="25" xfId="29" applyFont="1" applyFill="1" applyBorder="1" applyAlignment="1">
      <alignment horizontal="center" vertical="center" wrapText="1"/>
    </xf>
    <xf numFmtId="0" fontId="21" fillId="6" borderId="26" xfId="29" applyFont="1" applyFill="1" applyBorder="1" applyAlignment="1">
      <alignment horizontal="center" vertical="center" wrapText="1"/>
    </xf>
    <xf numFmtId="0" fontId="21" fillId="6" borderId="22" xfId="29" applyFont="1" applyFill="1" applyBorder="1" applyAlignment="1">
      <alignment horizontal="center" vertical="center" wrapText="1"/>
    </xf>
    <xf numFmtId="0" fontId="21" fillId="2" borderId="20" xfId="29" applyFont="1" applyFill="1" applyBorder="1" applyAlignment="1">
      <alignment horizontal="center" vertical="center" wrapText="1"/>
    </xf>
    <xf numFmtId="0" fontId="21" fillId="2" borderId="24" xfId="29" applyFont="1" applyFill="1" applyBorder="1" applyAlignment="1">
      <alignment horizontal="center" vertical="center" wrapText="1"/>
    </xf>
    <xf numFmtId="0" fontId="20" fillId="2" borderId="25" xfId="29" applyFont="1" applyFill="1" applyBorder="1" applyAlignment="1">
      <alignment horizontal="center" vertical="center" wrapText="1"/>
    </xf>
    <xf numFmtId="0" fontId="20" fillId="2" borderId="22" xfId="29" applyFont="1" applyFill="1" applyBorder="1" applyAlignment="1">
      <alignment horizontal="center" vertical="center" wrapText="1"/>
    </xf>
    <xf numFmtId="0" fontId="21" fillId="6" borderId="25" xfId="29" applyFont="1" applyFill="1" applyBorder="1" applyAlignment="1">
      <alignment horizontal="left" vertical="center" wrapText="1"/>
    </xf>
    <xf numFmtId="0" fontId="21" fillId="6" borderId="22" xfId="29" applyFont="1" applyFill="1" applyBorder="1" applyAlignment="1">
      <alignment horizontal="left" vertical="center" wrapText="1"/>
    </xf>
    <xf numFmtId="0" fontId="21" fillId="2" borderId="20" xfId="29" applyFont="1" applyFill="1" applyBorder="1" applyAlignment="1">
      <alignment horizontal="justify" vertical="center" wrapText="1"/>
    </xf>
    <xf numFmtId="0" fontId="21" fillId="2" borderId="24" xfId="29" applyFont="1" applyFill="1" applyBorder="1" applyAlignment="1">
      <alignment horizontal="justify" vertical="center" wrapText="1"/>
    </xf>
    <xf numFmtId="0" fontId="20" fillId="2" borderId="26" xfId="29" applyFont="1" applyFill="1" applyBorder="1" applyAlignment="1">
      <alignment horizontal="center" vertical="center" wrapText="1"/>
    </xf>
    <xf numFmtId="6" fontId="21" fillId="6" borderId="25" xfId="29" applyNumberFormat="1" applyFont="1" applyFill="1" applyBorder="1" applyAlignment="1">
      <alignment horizontal="left" vertical="center" wrapText="1"/>
    </xf>
    <xf numFmtId="6" fontId="21" fillId="6" borderId="26" xfId="29" applyNumberFormat="1" applyFont="1" applyFill="1" applyBorder="1" applyAlignment="1">
      <alignment horizontal="left" vertical="center" wrapText="1"/>
    </xf>
    <xf numFmtId="6" fontId="21" fillId="6" borderId="22" xfId="29" applyNumberFormat="1" applyFont="1" applyFill="1" applyBorder="1" applyAlignment="1">
      <alignment horizontal="left" vertical="center" wrapText="1"/>
    </xf>
    <xf numFmtId="0" fontId="13" fillId="0" borderId="1" xfId="27" applyFont="1" applyBorder="1" applyAlignment="1">
      <alignment horizontal="left" vertical="center" wrapText="1"/>
    </xf>
    <xf numFmtId="0" fontId="13" fillId="0" borderId="18" xfId="27" applyFont="1" applyBorder="1" applyAlignment="1">
      <alignment horizontal="left" vertical="center" wrapText="1"/>
    </xf>
    <xf numFmtId="0" fontId="13" fillId="0" borderId="1" xfId="27" applyFont="1" applyBorder="1" applyAlignment="1">
      <alignment horizontal="center" vertical="center" wrapText="1"/>
    </xf>
    <xf numFmtId="0" fontId="13" fillId="0" borderId="18" xfId="27" applyFont="1" applyBorder="1" applyAlignment="1">
      <alignment horizontal="center" vertical="center" wrapText="1"/>
    </xf>
    <xf numFmtId="0" fontId="13" fillId="0" borderId="6" xfId="27" applyFont="1" applyBorder="1" applyAlignment="1">
      <alignment horizontal="center" vertical="center" wrapText="1"/>
    </xf>
    <xf numFmtId="0" fontId="13" fillId="0" borderId="35" xfId="27" applyFont="1" applyBorder="1" applyAlignment="1">
      <alignment horizontal="center" vertical="center" wrapText="1"/>
    </xf>
    <xf numFmtId="0" fontId="13" fillId="0" borderId="45" xfId="27" applyFont="1" applyBorder="1" applyAlignment="1">
      <alignment horizontal="center" vertical="center" wrapText="1"/>
    </xf>
    <xf numFmtId="0" fontId="13" fillId="0" borderId="43" xfId="27" applyFont="1" applyBorder="1" applyAlignment="1">
      <alignment horizontal="center" vertical="center" wrapText="1"/>
    </xf>
    <xf numFmtId="0" fontId="13" fillId="0" borderId="19" xfId="27" applyFont="1" applyBorder="1" applyAlignment="1">
      <alignment horizontal="center" vertical="center" wrapText="1"/>
    </xf>
    <xf numFmtId="0" fontId="13" fillId="0" borderId="12" xfId="27" applyFont="1" applyBorder="1" applyAlignment="1">
      <alignment horizontal="center" vertical="center" wrapText="1"/>
    </xf>
    <xf numFmtId="0" fontId="12" fillId="4" borderId="3" xfId="1" applyFont="1" applyFill="1" applyBorder="1" applyAlignment="1">
      <alignment horizontal="center" vertical="center" wrapText="1"/>
    </xf>
    <xf numFmtId="0" fontId="15" fillId="4" borderId="1" xfId="1" applyFont="1" applyFill="1" applyBorder="1" applyAlignment="1">
      <alignment horizontal="center" vertical="center" wrapText="1"/>
    </xf>
  </cellXfs>
  <cellStyles count="30">
    <cellStyle name="Millares [0] 2" xfId="3" xr:uid="{42D2B391-BDEE-47BB-9FCA-75F0D4EEC241}"/>
    <cellStyle name="Millares [0] 2 2" xfId="9" xr:uid="{AB3EC0C6-FFEB-4EC6-851E-BAEA807EBC8E}"/>
    <cellStyle name="Millares 2" xfId="2" xr:uid="{7D6746AE-D30D-4A7E-96A2-F47A5B5C3A2D}"/>
    <cellStyle name="Millares 2 2" xfId="8" xr:uid="{C0596165-3B60-49B0-A2D6-4D913C3E47A0}"/>
    <cellStyle name="Millares 2 3" xfId="23" xr:uid="{E9565581-2A3D-48C1-A4A2-8933A90E4C2B}"/>
    <cellStyle name="Millares 3" xfId="12" xr:uid="{9258950F-45DD-43BA-A4A6-486B4297A0E0}"/>
    <cellStyle name="Millares 4" xfId="18" xr:uid="{B5E9828B-8F73-4C4F-8CBF-866FD5D81A9B}"/>
    <cellStyle name="Moneda" xfId="16" builtinId="4"/>
    <cellStyle name="Moneda 2" xfId="4" xr:uid="{B7017526-7E7B-4D7D-9730-3F56175924D0}"/>
    <cellStyle name="Moneda 2 2" xfId="10" xr:uid="{347D7472-B642-410E-A4B4-1D9322E577A4}"/>
    <cellStyle name="Moneda 3" xfId="15" xr:uid="{A4A4F3C1-D47C-4C6B-9CE6-17AAAA60D8F2}"/>
    <cellStyle name="Moneda 3 2" xfId="28" xr:uid="{EDC64C8D-6743-481C-B44F-75C4C4AC39FB}"/>
    <cellStyle name="Normal" xfId="0" builtinId="0"/>
    <cellStyle name="Normal 2" xfId="5" xr:uid="{56E9174F-0382-4B5C-BF09-B64DC30B2D7C}"/>
    <cellStyle name="Normal 2 2" xfId="19" xr:uid="{8E7E7D16-090D-4044-B2E8-342084236B69}"/>
    <cellStyle name="Normal 2 2 2" xfId="21" xr:uid="{49A6A703-D4EC-4A42-A4F0-85413CEF035B}"/>
    <cellStyle name="Normal 2 3" xfId="26" xr:uid="{770FAA40-4AFC-4BDF-A411-8CFEAC4F6C93}"/>
    <cellStyle name="Normal 3" xfId="11" xr:uid="{A3411769-7AA9-4135-B67C-AD55000A9B78}"/>
    <cellStyle name="Normal 4" xfId="1" xr:uid="{01B117B6-06CD-423F-AC4C-4F5043A4D360}"/>
    <cellStyle name="Normal 4 2" xfId="6" xr:uid="{C691E130-A869-4A5B-B2D1-7CD29CC86F93}"/>
    <cellStyle name="Normal 4 3" xfId="22" xr:uid="{00EB173B-0A56-4246-9A17-62050C28FBA5}"/>
    <cellStyle name="Normal 4 4" xfId="25" xr:uid="{02708DBE-F1FD-4FF7-9070-C621745CAAC2}"/>
    <cellStyle name="Normal 5" xfId="13" xr:uid="{691A9483-EF76-443C-B128-E74FBB514BD8}"/>
    <cellStyle name="Normal 6" xfId="14" xr:uid="{435ECDEA-B4C5-4252-9B24-469FD28A2713}"/>
    <cellStyle name="Normal 6 2" xfId="27" xr:uid="{7593A7DB-35C1-431D-8B18-B37D3E78CEE2}"/>
    <cellStyle name="Normal 7" xfId="17" xr:uid="{2E590A33-B0D3-4C7C-A820-36F0D73CA5E3}"/>
    <cellStyle name="Normal 8" xfId="24" xr:uid="{A944AEF6-70F6-4AB0-8FE7-F49DAB735F6E}"/>
    <cellStyle name="Normal 9" xfId="29" xr:uid="{68DD5D2E-3D7E-45CB-B947-79B93E7C878A}"/>
    <cellStyle name="Porcentaje 2" xfId="7" xr:uid="{D4C270AE-6FF5-4650-8057-98F8A9E52247}"/>
    <cellStyle name="Porcentaje 2 2" xfId="20" xr:uid="{CA369429-5772-4594-BBA8-F99CD4F15A33}"/>
  </cellStyles>
  <dxfs count="0"/>
  <tableStyles count="0" defaultTableStyle="TableStyleMedium2" defaultPivotStyle="PivotStyleLight16"/>
  <colors>
    <mruColors>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haciendagovco-my.sharepoint.com/cleaned"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minhacienda\OAP-2023\1.%20ANTEPROYECTO%202024,%20POAI%20Y%20CARTAS%20DE%20MODIFICACI&#211;N\1.%20ANTEPROYECTO%202024\1.1.2.%20CONSOLIDADO%20ANTEPROYECTO%202024\Presentaci&#243;n%20Viceministro\Apo.3.Pro.1.Inst.1.Fr.1.%20Anteproyecto%20de%20Presupuesto%202024%20GR.xlsm?3DB48D28" TargetMode="External"/><Relationship Id="rId1" Type="http://schemas.openxmlformats.org/officeDocument/2006/relationships/externalLinkPath" Target="file:///\\3DB48D28\Apo.3.Pro.1.Inst.1.Fr.1.%20Anteproyecto%20de%20Presupuesto%202024%20G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INDICADORES"/>
      <sheetName val="DIST-PPTAL-2017-DEF "/>
      <sheetName val="Formulario 1.1- Ingresos E.P"/>
      <sheetName val="Formulario 1.1A - Cálculo I-E.P"/>
      <sheetName val="Formulario 1.2 - Ingresos F.E "/>
      <sheetName val="Formulario 1.2A-Cálculo I-F.E"/>
      <sheetName val="Formulario 2- Gasto"/>
      <sheetName val="Formulario 3-Clas. Económica"/>
      <sheetName val="Formulario 4- Planta"/>
      <sheetName val="Formulario 4A - Nómina"/>
      <sheetName val="Formulario 5- Deuda Pública"/>
      <sheetName val="DESPLEGABLES"/>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NOVEDADES"/>
      <sheetName val="BBSS-Tecnologia (2)"/>
      <sheetName val="Apo.3.1.Fr.2"/>
      <sheetName val="LicenciamientoMHCP"/>
      <sheetName val="Inicial"/>
      <sheetName val="Tablas"/>
      <sheetName val="TECNOLOGIA"/>
      <sheetName val="INDICE"/>
      <sheetName val="PERSONAL"/>
      <sheetName val="Hoja3"/>
      <sheetName val="RUBRO 1 (2)"/>
      <sheetName val="Hoja2"/>
      <sheetName val="GENERALES"/>
      <sheetName val="NOVEDADES.DT"/>
      <sheetName val="TRANSFERENCIAS"/>
      <sheetName val="INVERSION"/>
      <sheetName val="RUBRO 3"/>
      <sheetName val="ADQUISICIONES"/>
      <sheetName val="CORRIENTES"/>
      <sheetName val="CAPITAL"/>
      <sheetName val="HOMOLOGACIONCPC"/>
      <sheetName val="CATALOGO DEFINITIVO"/>
      <sheetName val="RUBRO 1"/>
      <sheetName val="RUBRO 2"/>
      <sheetName val="RUBRO 4"/>
      <sheetName val="Apo 3 Pro 1 Inst 1 Fr 1_V1a"/>
      <sheetName val="Hoja1"/>
      <sheetName val="Hoja4"/>
      <sheetName val="Hoja5"/>
      <sheetName val="Hoja6"/>
      <sheetName val="Hoja7"/>
      <sheetName val="Calculos"/>
      <sheetName val="REP_EPG034_EjecucionPresupuesta"/>
      <sheetName val="Sol validación Concurrencia"/>
      <sheetName val="Solicitudes Diarias"/>
      <sheetName val="Reg Entidades Hospitales y S. S"/>
      <sheetName val="Entidades"/>
      <sheetName val="CONSOLIDADO"/>
      <sheetName val="HOMOLOGACION CCP"/>
      <sheetName val="INV "/>
      <sheetName val="BASE GENERAL"/>
      <sheetName val="Estadísticas Sub"/>
      <sheetName val="Lista Congreso"/>
      <sheetName val="Reglas"/>
      <sheetName val="SOLICITUD"/>
      <sheetName val="FICHA_DEL_INDICADOR"/>
      <sheetName val="SolCotizacion"/>
      <sheetName val="ResumenCotizacion"/>
      <sheetName val="Cotizacion"/>
      <sheetName val="Categorias"/>
      <sheetName val="CSV"/>
      <sheetName val="Cuadro Totales"/>
      <sheetName val="Cuadro Totales IVA 2"/>
      <sheetName val="Cuadro Totales IVA 1"/>
      <sheetName val="Listas"/>
      <sheetName val="minimo"/>
      <sheetName val="temp"/>
      <sheetName val="tempListas"/>
      <sheetName val="Indices"/>
      <sheetName val="VAR MENSUAL"/>
      <sheetName val="VAR ANUAL"/>
      <sheetName val="VAR ACUMULA CORRIDA"/>
      <sheetName val="VAR ACUMULA ANUAL"/>
      <sheetName val="EJERCICIO CH ACUM VAR% "/>
      <sheetName val="Table 17 Var anual"/>
      <sheetName val="Tabla 17 Promedio"/>
      <sheetName val="Promedio"/>
      <sheetName val="Flujo de Caja Operativo"/>
      <sheetName val="Escenario Macroeconomico"/>
      <sheetName val="Bases de cálculo ingresos"/>
      <sheetName val="Ingresos facturación"/>
      <sheetName val="Supuestos gastos de operación"/>
      <sheetName val="Gastos"/>
      <sheetName val="Inversiones TPBCL"/>
      <sheetName val="Corr. Monet."/>
      <sheetName val="Ajustes Inflación"/>
      <sheetName val="Servicio de Deuda"/>
      <sheetName val="Depreciacion"/>
      <sheetName val="PYG2002"/>
      <sheetName val="P y G"/>
      <sheetName val="PYGDIC2001"/>
      <sheetName val="BALANCE"/>
      <sheetName val="BALDIC01"/>
      <sheetName val="EFAFCTASNOGENERADORASDEEFECTIVO"/>
      <sheetName val="Reservas,Dividendos"/>
      <sheetName val="Impuesto de renta"/>
      <sheetName val="Inversiones Telef basica"/>
      <sheetName val="BAL2002"/>
      <sheetName val="Supuestos Balance"/>
      <sheetName val="DatosVarios"/>
      <sheetName val="VARIABLES"/>
      <sheetName val="PTB"/>
      <sheetName val="RI"/>
      <sheetName val="DesarrollInstituc"/>
      <sheetName val="Parámetros"/>
      <sheetName val="Inversiones-Red"/>
      <sheetName val="Flujo de caja-Red"/>
      <sheetName val="TASAS"/>
      <sheetName val="DIARIO"/>
      <sheetName val="ITCR FIN DE"/>
      <sheetName val="ITCRIPC(NT)"/>
      <sheetName val="ITCRIPP(NT)"/>
      <sheetName val="GRAFICO ITCR"/>
      <sheetName val="EST. IPM - IPC"/>
      <sheetName val="grfipc"/>
      <sheetName val="ITCRIPP(T)"/>
      <sheetName val="ITCRIPC(T)"/>
      <sheetName val="revista"/>
      <sheetName val="ITCR(TR-NTR)"/>
      <sheetName val="ITCRFMI"/>
      <sheetName val="Gráfico3"/>
      <sheetName val="RESULTADOS"/>
      <sheetName val="Entrada"/>
      <sheetName val="Menu"/>
      <sheetName val="PYGAA"/>
      <sheetName val="BAA"/>
      <sheetName val="PYGPM"/>
      <sheetName val="Ingresos"/>
      <sheetName val="Macro1"/>
      <sheetName val="Ingresos (2)"/>
      <sheetName val="CYG"/>
      <sheetName val="CVS"/>
      <sheetName val="DAPA"/>
      <sheetName val="NOC"/>
      <sheetName val="NOA"/>
      <sheetName val="PYGA"/>
      <sheetName val="Inversiones"/>
      <sheetName val="Deuda"/>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Ej"/>
      <sheetName val="Caso"/>
      <sheetName val="Datos"/>
      <sheetName val="BGo"/>
      <sheetName val="Merca"/>
      <sheetName val="Gral"/>
      <sheetName val="Margen"/>
      <sheetName val="Crédito"/>
      <sheetName val="Inv"/>
      <sheetName val="Otros Act y Pas"/>
      <sheetName val="BG"/>
      <sheetName val="FyU"/>
      <sheetName val="Caja"/>
      <sheetName val="ER"/>
      <sheetName val="CCPP"/>
      <sheetName val="CE"/>
      <sheetName val="EVA"/>
      <sheetName val="Vr"/>
      <sheetName val="Arbol"/>
      <sheetName val="Indic"/>
      <sheetName val="Módulo1"/>
      <sheetName val="TECHOS"/>
      <sheetName val="Supuestos"/>
      <sheetName val="Recorte"/>
      <sheetName val="Basico"/>
      <sheetName val="Solicitudes Filtradas"/>
      <sheetName val="Hoja8"/>
      <sheetName val="Hoja9"/>
      <sheetName val="Gráfico1"/>
      <sheetName val="Hoja11"/>
      <sheetName val="Hoja12"/>
      <sheetName val="Hoja13"/>
      <sheetName val="Hoja14"/>
      <sheetName val="Hoja15"/>
      <sheetName val="BPM"/>
      <sheetName val="FYUP"/>
      <sheetName val="IAd"/>
      <sheetName val="FYU vs FYUP"/>
      <sheetName val="IAP"/>
      <sheetName val="CIA"/>
      <sheetName val="Bas Cal Telefonia"/>
      <sheetName val="Ingresos Telefonia"/>
      <sheetName val="ERCATV"/>
      <sheetName val="ERDATOS"/>
      <sheetName val="Internet Conmutado"/>
      <sheetName val="Prepago"/>
      <sheetName val="EPM BOGOTÁ"/>
      <sheetName val="EPM"/>
      <sheetName val="inversión"/>
      <sheetName val="CALCULOACTUARIAL"/>
      <sheetName val="Interfaz ER"/>
      <sheetName val="ResumenINI"/>
      <sheetName val="RESUMENV1"/>
      <sheetName val="RESUMENV1.1"/>
      <sheetName val="RESUMENV2"/>
      <sheetName val="INDICADFINANCIEROS"/>
      <sheetName val="PPYE"/>
      <sheetName val="SLMS1701"/>
      <sheetName val="DIFERIDO"/>
      <sheetName val="resumen"/>
      <sheetName val="ALTERN 1310"/>
      <sheetName val="bienes nacionales"/>
      <sheetName val="mano de obra"/>
      <sheetName val="Otrosi"/>
      <sheetName val="BASICA 1310"/>
      <sheetName val="IPM"/>
      <sheetName val="IPC"/>
      <sheetName val="EMPALMES"/>
      <sheetName val="WPI"/>
      <sheetName val="BOLETIN11"/>
      <sheetName val="A"/>
      <sheetName val="GRAGICOS"/>
      <sheetName val="EMISARIO FINAL"/>
      <sheetName val="EFLUENTE ALIVIO PRELIMINAR"/>
      <sheetName val="ALIVIO GRUESO"/>
      <sheetName val="DESCOLE FINAL"/>
      <sheetName val="EFLUENTE FINAL DECANTADORES"/>
      <sheetName val="ORIFICIOS"/>
      <sheetName val="SEDIMENTADORES"/>
      <sheetName val="CHEQUEO "/>
      <sheetName val="Masificación PCs"/>
      <sheetName val="Cablemodems"/>
      <sheetName val="CATV"/>
      <sheetName val="Datos xDSL"/>
      <sheetName val="Grafico FCLO"/>
      <sheetName val="INDICADORES PROY"/>
      <sheetName val="Gráficas Generales"/>
      <sheetName val="Otras Empresas"/>
      <sheetName val="Masificación Internet"/>
      <sheetName val="Gráfico Usuarios Internet"/>
      <sheetName val="Gráfico Usuarios CATV"/>
      <sheetName val="TV suscripción"/>
      <sheetName val="Lineas en Servicio"/>
      <sheetName val="Inversiones "/>
      <sheetName val="Activos Fijos"/>
      <sheetName val="Indicadores "/>
      <sheetName val="TOTAL_SITM_OK"/>
      <sheetName val="BANCO MUNDIAL"/>
      <sheetName val="TOTAL_SETP_OK"/>
      <sheetName val="Indexacion28042019"/>
      <sheetName val="104"/>
      <sheetName val="103"/>
      <sheetName val="102"/>
      <sheetName val="101"/>
      <sheetName val="Detalle Plan de Adquisiciones"/>
      <sheetName val="POA"/>
      <sheetName val="crdto 2018_1"/>
      <sheetName val="crdto 2018_3"/>
      <sheetName val="factores macro"/>
      <sheetName val="COSTOS"/>
      <sheetName val="Soporte inv"/>
      <sheetName val="RESUMEN INV"/>
      <sheetName val="DISTRIBUCIÓN MERCADO"/>
      <sheetName val="dda(Empxsector)"/>
      <sheetName val="dda(tipo empr)"/>
      <sheetName val="sensibilidad"/>
      <sheetName val="RESUMEN OFERTA"/>
      <sheetName val="BASES DE CALCULO"/>
      <sheetName val="Recursos y Equipos Utilizados"/>
      <sheetName val="Definición de Tarifa"/>
      <sheetName val="Flujo de Caja"/>
      <sheetName val="Módulo Imp."/>
      <sheetName val="Módulo General"/>
      <sheetName val="Diálogo"/>
      <sheetName val="Módulo Diálogo"/>
      <sheetName val="DECIS"/>
      <sheetName val="ANEX. FIN."/>
      <sheetName val="SERDEUDA"/>
      <sheetName val="PROYEC"/>
      <sheetName val="FIRMAS"/>
      <sheetName val="APORTES MUNICIPALES"/>
      <sheetName val="POA - ANUAL"/>
      <sheetName val="EGRESOS X COMPONENTE"/>
      <sheetName val="POA 2009-2018"/>
      <sheetName val="PARADEROS"/>
      <sheetName val="INFRAESTRUCTURA"/>
      <sheetName val="OPERACIONES"/>
      <sheetName val="CENTRO HISTORICO"/>
      <sheetName val="PATIOS Y TALLERES"/>
      <sheetName val="PREDIOS"/>
      <sheetName val="COMPENSACIONES"/>
      <sheetName val="DEMOLICIONES"/>
      <sheetName val="CONTRATOS"/>
      <sheetName val="VIGILANCIA RECURSOS SETP"/>
      <sheetName val="GERENCIA PROYECTO 2014"/>
      <sheetName val="COMPENSACIONES 2012"/>
      <sheetName val="PROYEC INFRAESTRUCTURA 2012"/>
      <sheetName val="GP_POA"/>
      <sheetName val="GERENCIA DEL PROYECTO 2009-2013"/>
      <sheetName val="GERENCIA PROYECTO 2010-2013"/>
      <sheetName val="ESPECIE"/>
      <sheetName val="RESUMEN INTERESES"/>
      <sheetName val="RESUMEN AMORTIZACION"/>
      <sheetName val="T.A._BBVA_$6000_MAYO"/>
      <sheetName val="T.A._BBVA_$3000_AGOSTO"/>
      <sheetName val="T.A._BBVA_$2400_OCTUBRE"/>
      <sheetName val="T.A._BBVA_$2400_NOVIEMBRE"/>
      <sheetName val="T.A._BBVA_$2000_DICIEMBRE"/>
      <sheetName val="T.A._BBVA_$1000_DICIEMBRE"/>
      <sheetName val="CREDITO_3200_ABRIL"/>
      <sheetName val="proyeccion AGOS-2013"/>
      <sheetName val="proyeccion_NOV_2013"/>
      <sheetName val="proyeccion_2019"/>
      <sheetName val="PREDIOS_PRIORIZADOS"/>
      <sheetName val="PUNTOS DE DESPACHO"/>
      <sheetName val="PROYECCION CREDITO"/>
      <sheetName val="ANEXO 3. POA_Proyectado_1.0"/>
      <sheetName val="Plan adquisiciones"/>
      <sheetName val=" POA $C"/>
      <sheetName val="POA ANUAL"/>
      <sheetName val="TABLA DE AMORTIZACIÓN (2)"/>
      <sheetName val="TABLA DE AMORTIZACIÓN"/>
      <sheetName val="CONPES vs EJECUCIÓN"/>
      <sheetName val="INDEXACION DE INGRESOS"/>
      <sheetName val="Medellin"/>
      <sheetName val="Bogotá "/>
      <sheetName val="Pereira"/>
      <sheetName val="Cali"/>
      <sheetName val="Manizales"/>
      <sheetName val="Bucaramanga"/>
      <sheetName val="Barranquilla"/>
      <sheetName val="Consolidado Nacional"/>
      <sheetName val="Tabla por producto"/>
      <sheetName val="Dist. Corporat."/>
      <sheetName val="Comparativo ddas"/>
      <sheetName val="Sensibilidades"/>
      <sheetName val="Básico"/>
      <sheetName val="personas"/>
      <sheetName val="empresas"/>
      <sheetName val="empresas con filiales"/>
      <sheetName val="Tabla Reumen"/>
      <sheetName val="ENTES GESTORES"/>
      <sheetName val="Indicadores regioTrans-1LMB"/>
      <sheetName val="Convenios de Coofinanciacion "/>
      <sheetName val="BID 2575 gral"/>
      <sheetName val="ARMENIA"/>
      <sheetName val="desembolsos 2575"/>
      <sheetName val="Consolidado USD 2575"/>
      <sheetName val="saldos fiducia2575"/>
      <sheetName val="BID 2576 Gral"/>
      <sheetName val="Desembolso 2576"/>
      <sheetName val="Consolidado USD 2576"/>
      <sheetName val="saldos fiducia 2576"/>
      <sheetName val=" PASTO 2575-2"/>
      <sheetName val="POPAYAN"/>
      <sheetName val="STA MARTA"/>
      <sheetName val="BID 2575"/>
      <sheetName val="ARMENIA2"/>
      <sheetName val="PASTO2"/>
      <sheetName val="POPAYAN2"/>
      <sheetName val="STA MARTA2"/>
      <sheetName val="BID 25761"/>
      <sheetName val="BID 2576T"/>
      <sheetName val="UMUS"/>
      <sheetName val="SINCELEJO"/>
      <sheetName val="VALLEDUPAR"/>
      <sheetName val="NEIVA"/>
      <sheetName val="BIRF RESUMIDO"/>
      <sheetName val="BIRF TOTAL"/>
      <sheetName val="CAF"/>
      <sheetName val="CAF GR"/>
      <sheetName val="TRM"/>
      <sheetName val="Desembolsos"/>
      <sheetName val="DesembolsosO"/>
      <sheetName val="Corrientes SETP"/>
      <sheetName val="Constantes SETP"/>
      <sheetName val="Corrientes SITM"/>
      <sheetName val="Constantes SITM"/>
      <sheetName val="Corrientes OTROS"/>
      <sheetName val="Constantes OTROS"/>
      <sheetName val="REGIOTRANS-1LMB-ALIMEN"/>
      <sheetName val="PRESENTACION APORTES"/>
      <sheetName val="PRESENTACION CREDITOS"/>
      <sheetName val="GRAFICA APORTES"/>
      <sheetName val="FUENTES DE FINANCIACIÓN"/>
      <sheetName val=" CTAS TRAMITE 2018"/>
      <sheetName val=" CTAS POR PAGAR 2017 "/>
      <sheetName val="POA ESTANDARIZADO"/>
      <sheetName val="% AVANCE PORTALES"/>
      <sheetName val="POAI"/>
      <sheetName val="PLAN DE ADQUISICIONES"/>
      <sheetName val="NACION"/>
      <sheetName val="GIRON"/>
      <sheetName val="FLORIDABLANCA"/>
      <sheetName val="PIEDECUESTA"/>
      <sheetName val="SALDOS"/>
      <sheetName val="BUCARAMANGA (2)"/>
      <sheetName val="GIRON (2)"/>
      <sheetName val="FLORIDABLANCA (2)"/>
      <sheetName val="PIEDECUESTA (2)"/>
      <sheetName val="RESUMEN ANUAL"/>
      <sheetName val="Supuestos Economicos"/>
      <sheetName val="Resumen Flujo Deuda"/>
      <sheetName val="Inversion Pesos Constantes"/>
      <sheetName val="Perfil de aportes"/>
      <sheetName val="CTES"/>
      <sheetName val="FC NACION"/>
      <sheetName val="FC BUCARAMANGA"/>
      <sheetName val="FC GIRON"/>
      <sheetName val="FC FLORIDA"/>
      <sheetName val="FC PCUESTA"/>
      <sheetName val="FC GOBERNACION"/>
      <sheetName val="FC ALUMBRADO"/>
      <sheetName val="FC ACUEDUCTO"/>
      <sheetName val="FC AREAMTP"/>
      <sheetName val="FLUJO DE CAJA 2006-2010"/>
      <sheetName val="POA x FUENTE 2015"/>
      <sheetName val="POAI 2016"/>
      <sheetName val="POÌ 2017"/>
      <sheetName val="POAI 2018"/>
      <sheetName val="POAI 2019"/>
      <sheetName val="POAI 2020"/>
      <sheetName val="POAI 2021"/>
      <sheetName val="POAI CONPES"/>
      <sheetName val="SOBRETASA"/>
      <sheetName val="amortizacion"/>
      <sheetName val="resumen deuda "/>
      <sheetName val="pago de Interes"/>
      <sheetName val="VariaNal"/>
      <sheetName val="indicadores UMUS"/>
      <sheetName val="DESEMBOLSO CONPES"/>
      <sheetName val="Proyecto area Técnica"/>
      <sheetName val="Componentes"/>
      <sheetName val="Fuentes"/>
      <sheetName val="POA MENSUAL"/>
      <sheetName val="Infra Vial"/>
      <sheetName val="Infra de Soporte"/>
      <sheetName val="Predios y Plan"/>
      <sheetName val="Plan Man Trafico"/>
      <sheetName val="Obras Man Espac Public"/>
      <sheetName val="Adec Malla Vial"/>
      <sheetName val="Est Consult y Ases"/>
      <sheetName val="Plan Mane Amb y Soc"/>
      <sheetName val="Traslado de Redes"/>
      <sheetName val="Serv Deuda"/>
      <sheetName val="Costos Financ"/>
      <sheetName val="Vigilancia y Admon"/>
      <sheetName val="Estructura proyecto"/>
      <sheetName val="Instrucciones"/>
      <sheetName val="POA "/>
      <sheetName val="APORTES"/>
      <sheetName val="TABLA DE AMORTIZACION"/>
      <sheetName val="RESUMEN POR VIGENCIAS HDA"/>
      <sheetName val="porcentaje 2016 03"/>
      <sheetName val="tabla indicadores"/>
      <sheetName val="tabla indicadores_ipc 2015"/>
      <sheetName val="Dist_2009_2010_obras mpio"/>
      <sheetName val="Dist_2010 A $2009"/>
      <sheetName val="Dist_obras 2011 a $2009"/>
      <sheetName val="Dist_obras 2012 a $2009"/>
      <sheetName val="Dist_obras 2013 a $2009"/>
      <sheetName val="Dist_2014 a $2009"/>
      <sheetName val="Dist 2015 a $2009"/>
      <sheetName val="Dist 2016-2019"/>
      <sheetName val="Dist_obras a $2009_y a $2013"/>
      <sheetName val="costos financieros"/>
      <sheetName val="PAGOS NOV_DIC_2014"/>
      <sheetName val="SOLICITUD  NACION-CAF_2014"/>
      <sheetName val="Balance POA"/>
      <sheetName val="POA 2014"/>
      <sheetName val="P_A Personal"/>
      <sheetName val="REPROGRAMACION"/>
      <sheetName val="CAF POR AÑO"/>
      <sheetName val="pagos Nacion OF"/>
      <sheetName val="flujo caja caf 2016"/>
      <sheetName val="RESUMEN FLUJO CAF"/>
      <sheetName val="FLUJO CAF"/>
      <sheetName val="Listas_Opciones_de_Referencia"/>
      <sheetName val="CRED BCOLBIA $8609"/>
      <sheetName val="CRED BCOLBIA $4000"/>
      <sheetName val="CRED BCOLBIA $6000"/>
      <sheetName val="crdto 2017_1"/>
      <sheetName val="cdto2016_4"/>
      <sheetName val="cdto2016_3"/>
      <sheetName val="cdto 2016_2"/>
      <sheetName val="credito 2016_1"/>
      <sheetName val="credito 2015_3"/>
      <sheetName val="credito 2015_2"/>
      <sheetName val="credito 2015_1"/>
      <sheetName val="credito 2014_1"/>
      <sheetName val="CRED BANCOLOMBIA "/>
      <sheetName val="CREDITO BANCO OCCIDENTE"/>
      <sheetName val="REQUERIMIENTOS _ABRIL"/>
      <sheetName val="REQUERIMIENTOS_JUNIO 30"/>
      <sheetName val="crdto 2018_2"/>
      <sheetName val="Aportes al Proyecto"/>
      <sheetName val="Detalle contratos"/>
      <sheetName val="POA $ Corrientes"/>
      <sheetName val="POA $ Const 2009 Anual"/>
      <sheetName val="Credito Ban. Com (2019)"/>
      <sheetName val="Credito Ban. Com"/>
      <sheetName val="lista desplegable"/>
      <sheetName val="11 04 2017 Formato POA a 31 de "/>
      <sheetName val="POA 03042019"/>
      <sheetName val="PRESUPUESTOS OFICIALES"/>
      <sheetName val="APORTES CORRIENTES"/>
      <sheetName val="PREDIOS, FI Y SAE"/>
      <sheetName val="Listas Desplegables"/>
      <sheetName val="LISTA DE DATOS"/>
      <sheetName val="Menu "/>
      <sheetName val="Parametros"/>
      <sheetName val="Aportes Acumulados "/>
      <sheetName val="RESUMEN POA"/>
      <sheetName val="Ejecución Financiera"/>
      <sheetName val="PAGOS 2014"/>
      <sheetName val="PAGOS 2015"/>
      <sheetName val="PAGOS 2016"/>
      <sheetName val="PAGOS 2017"/>
      <sheetName val="PAGOS 2018"/>
      <sheetName val="PAGOS 2019"/>
      <sheetName val="Resumen recursos"/>
      <sheetName val="Fondeo 1.972.384.873"/>
      <sheetName val="Fondeo 7.635.000"/>
      <sheetName val="Fondeo 269.959.000"/>
      <sheetName val="Fondeo 8.046.000.000"/>
      <sheetName val="VF"/>
      <sheetName val="VIGENCIAS FUTURAS"/>
      <sheetName val="Aportes Funci y Proye"/>
      <sheetName val="Indexaciones"/>
      <sheetName val="CONVENIO DE COOFINANCIACION"/>
      <sheetName val="APORTES GIRADOS"/>
      <sheetName val="COMPARACION PREP Vs DESEMBOLSAD"/>
      <sheetName val="CRONOGRAMA DE PLAN DE ADQ"/>
      <sheetName val="INFRAESTRUCTURA (2)"/>
      <sheetName val="POA $CONS ANUAL"/>
      <sheetName val="BALANCE CONPES"/>
      <sheetName val="CREDITO"/>
      <sheetName val="POA $CONS ANUAL 2019"/>
      <sheetName val="BALANCE CONPES 2019"/>
      <sheetName val="F1"/>
      <sheetName val="F2 D"/>
      <sheetName val="F2 N"/>
      <sheetName val="F2 B"/>
      <sheetName val="F3"/>
      <sheetName val="F4"/>
      <sheetName val="cleaned"/>
      <sheetName val="Hoja1 (2)"/>
      <sheetName val="INDICACIONES MHCP"/>
      <sheetName val="CUADRO No.1 - NUEVO CCP 2019"/>
      <sheetName val="CUADRO No. 2 - NUEVO CCP 2019"/>
      <sheetName val="CUADRO No. 3 -SOLICITUD VF"/>
      <sheetName val="SOLICITUD VF 2019 - 318"/>
      <sheetName val="CUADRO No.1 RUBROS ANTERIORES"/>
      <sheetName val="CUADRO No.2 RUBROS ANTERIORES"/>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Base de Datos DP"/>
      <sheetName val="Ejecución Mensual DP"/>
      <sheetName val="Base de Datos DF Mensual (2)"/>
      <sheetName val="Base de Datos DF Mensual"/>
      <sheetName val="Pagos Nación "/>
      <sheetName val="FLUJO NACIÓN"/>
      <sheetName val="Desembolso vigencia 2017 Nación"/>
      <sheetName val="Base de Datos DF (Millones)"/>
      <sheetName val="Base de Datos DF (Millones) (2)"/>
      <sheetName val="Resumen Deuda TOTAL"/>
      <sheetName val="Resumen Deuda 2017"/>
      <sheetName val="Resumen Deuda 2018"/>
      <sheetName val="Resumen Crédito"/>
      <sheetName val="Amortización Crédito 2018"/>
      <sheetName val="Amortización Crédito 2019"/>
      <sheetName val="Intereses"/>
      <sheetName val="Desembolso No.2"/>
      <sheetName val="VG 2016"/>
      <sheetName val="VG 2017 CXP "/>
      <sheetName val="VG 2017 "/>
      <sheetName val="TODOS LOS INGRESOS V21-22"/>
      <sheetName val="OFICIO MUNICIPIO"/>
      <sheetName val="IPC ÚLTIMO"/>
      <sheetName val="Recuperado_Hoja1 (6)"/>
      <sheetName val="Bquilla"/>
      <sheetName val="Riohacha"/>
      <sheetName val="Maicao"/>
      <sheetName val="Cartagena"/>
      <sheetName val="San Andres"/>
      <sheetName val="REGIONAL"/>
      <sheetName val="Balance SPNF (mm) 2001 - 2017"/>
      <sheetName val="Balance SPNF (%PIB) 2001 - 2017"/>
      <sheetName val="2019 actualizado"/>
      <sheetName val="2020 actualizado"/>
      <sheetName val="2019 RESUMEN"/>
      <sheetName val="2020  RESUMEN"/>
      <sheetName val="2019 detalle"/>
      <sheetName val="2020 detalle"/>
      <sheetName val="Convenios"/>
      <sheetName val="PE-Indice"/>
      <sheetName val="PE-01"/>
      <sheetName val="PE-02"/>
      <sheetName val="PE-03"/>
      <sheetName val="PE-04"/>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ID-01"/>
      <sheetName val="ID-03"/>
      <sheetName val="categoria"/>
      <sheetName val="ID-11"/>
      <sheetName val="ID-12"/>
      <sheetName val="entifinan"/>
      <sheetName val="embajadas"/>
      <sheetName val="Descentralizadas"/>
      <sheetName val="distritales"/>
      <sheetName val="actores"/>
      <sheetName val="Plantilla"/>
      <sheetName val="Valores Listas"/>
      <sheetName val="Nonima"/>
      <sheetName val="FNA.Def"/>
      <sheetName val="FNA.Def JULIO"/>
      <sheetName val="FNA envio"/>
      <sheetName val="HE-ABRIL 2017"/>
      <sheetName val="HE-HASTA DIC 9-16 (2)"/>
      <sheetName val="FSP"/>
      <sheetName val="HE-MARZO 2017"/>
      <sheetName val="HE-FEBRERO 2017"/>
      <sheetName val="HE-ENERO 2017"/>
      <sheetName val="HE febrero na"/>
      <sheetName val="HE marzo na"/>
      <sheetName val="HE febrero ajustadas"/>
      <sheetName val="HE febrero ajustadas +RETRO"/>
      <sheetName val="HE marzo ajustadas"/>
      <sheetName val="HE abril ajustadas"/>
      <sheetName val="HE mayo"/>
      <sheetName val="HE mayo+ reajuste"/>
      <sheetName val="HE Junio"/>
      <sheetName val="HE Julio"/>
      <sheetName val="HE Agosto"/>
      <sheetName val="HE septiembre"/>
      <sheetName val="ajuste hras extras"/>
      <sheetName val="HE octubre"/>
      <sheetName val="HE noviembre"/>
      <sheetName val="ajuste hras extras + RETRO"/>
      <sheetName val="prueba"/>
      <sheetName val="deducciones"/>
      <sheetName val="devengos nuevo salario"/>
      <sheetName val="deducciones nuevo salario (2)"/>
      <sheetName val="devengos"/>
      <sheetName val="deducciones DEFINITIVA"/>
      <sheetName val="Nomina"/>
      <sheetName val="FNA.Liq"/>
      <sheetName val="FNA def"/>
      <sheetName val="HE- ENERO 1"/>
      <sheetName val="Datos Entrada"/>
      <sheetName val="Cabecera"/>
      <sheetName val="Rubros"/>
      <sheetName val="ConceptosNomina"/>
      <sheetName val="OAT"/>
      <sheetName val="Bcos Nacionales"/>
      <sheetName val="Dedu"/>
      <sheetName val="Anexo 1"/>
      <sheetName val="FORMATO"/>
      <sheetName val="REPORTE"/>
      <sheetName val="Enero  -Nomina"/>
      <sheetName val="HE DIC "/>
      <sheetName val="He-Diciembre-NOV"/>
      <sheetName val="DiciembreGF-FT-024"/>
      <sheetName val="Dic-Liq. Seguridad social IBC"/>
      <sheetName val="Dic Seguridad social 2019"/>
      <sheetName val="FNA"/>
      <sheetName val="AFC-PV 2019"/>
      <sheetName val="AT"/>
      <sheetName val="SUB. ALI"/>
      <sheetName val="BXSP"/>
      <sheetName val="PT"/>
      <sheetName val="P SERVICIOS"/>
      <sheetName val="2021"/>
      <sheetName val="6.1 Acuerdo de Paz FTO."/>
      <sheetName val="6.1 Acuerdo de Paz Inversión"/>
      <sheetName val="6.2 Víctimas- Desplazados FUNC."/>
      <sheetName val="6.2 Víctimas- Desplazados INV."/>
      <sheetName val="6.3 Equidad Mujer Func."/>
      <sheetName val="6.3 Equidad Mujer Inv."/>
      <sheetName val="6.4 Indígenas_Func."/>
      <sheetName val="6.4 Indígenas_Inv."/>
      <sheetName val="6.4 Anexo_PND indígenas MPC"/>
      <sheetName val="6.4 Anexo_ indigenas CRIC"/>
      <sheetName val="6.5 NARP_Func."/>
      <sheetName val="6.5 NARP_Inv."/>
      <sheetName val="6.5 Anexo_PND NARP"/>
      <sheetName val="6.6 Rrom_Func."/>
      <sheetName val="6.6 Rrom_Inv."/>
      <sheetName val="6.6 Anexo_PND Rrom"/>
      <sheetName val="6. P. T. Desplazados"/>
      <sheetName val="6. P. T. Víctimas"/>
      <sheetName val="6. P. T. Indígenas"/>
      <sheetName val="6. P. T. Negritudes"/>
      <sheetName val="6. P. T. Mujer"/>
      <sheetName val="3. Vig. Futuras-FINANC Y SGAO"/>
      <sheetName val="2. Ingresos-FINANC"/>
      <sheetName val="2.1 Ingresos supuestos-FINANC"/>
      <sheetName val="2.2 Tendencia Ingresos-FINANC"/>
      <sheetName val="3. Vig. Futuras-FINANC"/>
      <sheetName val="3.1 V.F. Gráfica-FINANC"/>
      <sheetName val="4.1 MGMP FTO. Entidad-FINANC"/>
      <sheetName val="4.2 MGMP FTO. Entidad-FINANC"/>
      <sheetName val="NOVEDADES DE B Y S"/>
      <sheetName val="NECESIDADES DE CAPACITACIÓN"/>
      <sheetName val="Consolidado 2021"/>
      <sheetName val="COMPARTIDOS"/>
      <sheetName val="ENVIA"/>
      <sheetName val="RECIBE"/>
      <sheetName val="reciprocas"/>
      <sheetName val="RESUMEN FMI"/>
      <sheetName val="CAMBIOS FMI"/>
      <sheetName val="RESMEING"/>
      <sheetName val="AING"/>
      <sheetName val="OEC"/>
      <sheetName val="INTE"/>
      <sheetName val="RECLASIF"/>
      <sheetName val="APACDO"/>
      <sheetName val="FL OEC"/>
      <sheetName val="CONVERSION PPTO"/>
      <sheetName val="Supuestos (2)"/>
      <sheetName val="extraordina (2)"/>
      <sheetName val="extraordina (constantes 2002)"/>
      <sheetName val="extraordinainicial"/>
      <sheetName val="extraorsin-inver"/>
      <sheetName val="extraordina"/>
      <sheetName val="98-2002"/>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pytos (4)"/>
      <sheetName val="pytos"/>
      <sheetName val="98_2002"/>
      <sheetName val="resu-cta"/>
      <sheetName val="BDCARBOCOL"/>
      <sheetName val="PRES NETO"/>
      <sheetName val="DEUDA EXTERNA"/>
      <sheetName val="RESUMEN CON PLAN"/>
      <sheetName val="PIB"/>
      <sheetName val="PPTO97"/>
      <sheetName val="CARBOCOL"/>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SPC"/>
      <sheetName val="MODCARBO"/>
      <sheetName val="RUBRO LEY"/>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Gráfico2"/>
      <sheetName val="Cuadro Resumen 2000-01"/>
      <sheetName val="Cuadro Resumen 02-03 FMIvsActua"/>
      <sheetName val="Cuadro Resumen 02-03"/>
      <sheetName val="OEC Revision 2002"/>
      <sheetName val="Resumen Supuestos 2002"/>
      <sheetName val="ResumenFinal2002"/>
      <sheetName val="2003 2004"/>
      <sheetName val="GráficoPrecio2002"/>
      <sheetName val="CUA1-3"/>
      <sheetName val=" Plan acción seguimiento"/>
      <sheetName val="Indicadores de Resultado (IR)"/>
      <sheetName val="Hoja de vida IR #1"/>
      <sheetName val="Instrucciones PAS"/>
      <sheetName val="T.H CGC.2007 (12-16)  "/>
      <sheetName val="CGC X AMBITOS (2)"/>
      <sheetName val="Base total revisión "/>
      <sheetName val="Marcos normativos (Revisar) (2"/>
      <sheetName val="Correlativa SCN-MEFP ajustada"/>
      <sheetName val="Corres. Gob"/>
      <sheetName val="Cuentas financieras"/>
      <sheetName val="Inventario de Impu"/>
      <sheetName val="Reglas de Eli"/>
      <sheetName val="D75"/>
      <sheetName val="Marcos normativos (Revisar)"/>
      <sheetName val="propuesta"/>
      <sheetName val="Totales"/>
      <sheetName val="ListCompNuevosCat"/>
      <sheetName val="ListadoCompl_SinNuevasNoUsadas"/>
      <sheetName val="ComparaciónHomolDane"/>
      <sheetName val="AjustesDeudaYNomencGasto"/>
      <sheetName val="Base CGC-MEFP2014  "/>
      <sheetName val="Correlativa "/>
      <sheetName val="CGC-MEFP2014 31-08-18-Base  (2"/>
      <sheetName val="Reglas economicas-FMI"/>
      <sheetName val="Analisis diferentes "/>
      <sheetName val="Acuerdos"/>
      <sheetName val="TH"/>
      <sheetName val="Tabla MH"/>
      <sheetName val="CGC X AMBITOS"/>
      <sheetName val="Catalogo2017"/>
      <sheetName val="Comparativo"/>
      <sheetName val="Comparativo (2)"/>
      <sheetName val="Hoja10"/>
      <sheetName val="Amonización OFE-STOCK"/>
      <sheetName val="INF_REAL"/>
      <sheetName val="Igualdad"/>
      <sheetName val="Aplicación_cuentas"/>
      <sheetName val="Listado Clasificaciones MEFP"/>
      <sheetName val="Listado Clasificaciones DANE"/>
      <sheetName val="Nombres"/>
      <sheetName val="MFP"/>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4"/>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Base"/>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UPONES REDIMIDOS"/>
      <sheetName val="CUPONES REDIMIDOS 2018"/>
      <sheetName val="CUPONES REDIMIDOS (2)"/>
      <sheetName val="PPTRIO"/>
      <sheetName val="TH MFMP"/>
      <sheetName val="Criterios de saldos y movimient"/>
      <sheetName val="Cuentas PTRIO"/>
      <sheetName val="Otras cuentas homologadas"/>
      <sheetName val="Base total"/>
      <sheetName val="Igualdad MEFP"/>
      <sheetName val="Igualdad SCN"/>
      <sheetName val="ConDiferencia"/>
      <sheetName val="Operaciones_CF"/>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Compilado"/>
      <sheetName val="Emp Cot"/>
      <sheetName val="Emp no Cot"/>
      <sheetName val="Gobierno"/>
      <sheetName val="CUIN -V9 Septiembre 2019"/>
      <sheetName val="Arbol MEFP  V2 "/>
      <sheetName val="Todas"/>
      <sheetName val="General"/>
      <sheetName val="Pendientes"/>
      <sheetName val="EPSSuperFnra"/>
      <sheetName val="PrestadoresDGRESS"/>
      <sheetName val="DANE"/>
      <sheetName val="Gobierno 2017 Trimestral"/>
      <sheetName val="Nacionales"/>
      <sheetName val="Territoriales"/>
      <sheetName val="Diferencias"/>
      <sheetName val="Modificadas NICSP "/>
      <sheetName val="TH dinamica"/>
      <sheetName val="ConsitenciaDescriptivas"/>
      <sheetName val="Renombradas"/>
      <sheetName val="Exportar Hoja de Trabajo"/>
      <sheetName val="SQL"/>
      <sheetName val="ComparaciónMHCP DANE"/>
      <sheetName val="533"/>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Anexo Conectividad"/>
      <sheetName val="TempoProveedor"/>
      <sheetName val="Precios"/>
      <sheetName val="ConsolidadoServicios"/>
      <sheetName val="solCotizacionCSV_es"/>
      <sheetName val="Conectividad"/>
      <sheetName val="Plantilla solucion"/>
      <sheetName val="Imágenes"/>
      <sheetName val="Cuadros"/>
      <sheetName val="NTMD"/>
      <sheetName val="Base de Datos"/>
      <sheetName val="Balance_Inversión"/>
      <sheetName val="Funcionamiento"/>
      <sheetName val="Supuestos Macroec Min Hda"/>
      <sheetName val="516-7098206-7 Credito Bancario"/>
      <sheetName val="2223-1369 Nacion"/>
      <sheetName val="516-9924649-6 Distrito"/>
      <sheetName val="516-7098233-4 Distrito"/>
      <sheetName val="2223-1205 Distrito"/>
      <sheetName val="2223-2457 Distrito "/>
      <sheetName val="516-9924664-0 Distrito"/>
      <sheetName val="516-1108386-0  Distrito SGP"/>
      <sheetName val="516-0000068-4  NACION OTRAS F"/>
      <sheetName val="51647838131 Nacion Bid Ambienta"/>
      <sheetName val="51648950849 Nacion Bid"/>
      <sheetName val="51600037173 Redes Av"/>
      <sheetName val="51600029537 Redes Av del Rio"/>
      <sheetName val="51600029545 Redes Term Gaira "/>
      <sheetName val="51600029529 Redes Convenio 06 "/>
      <sheetName val="51600000806 Convenio RD 004"/>
      <sheetName val="516-09096962 Otros Aportes "/>
      <sheetName val="51663207585 Cent. Nacion-Bid"/>
      <sheetName val="51663196859 Cent. Distrito"/>
      <sheetName val="ANEXO 29 JUST"/>
      <sheetName val="ANEXO 29"/>
      <sheetName val="ANEXO 29 2576"/>
      <sheetName val="obras"/>
      <sheetName val="consultoria"/>
      <sheetName val="bienes"/>
      <sheetName val="Consult.Indiv"/>
      <sheetName val="Listas Desplegables v2"/>
      <sheetName val="Sheet1"/>
      <sheetName val="proyeccion_2017"/>
      <sheetName val="Estructura Prestamo Proyecto"/>
      <sheetName val="Datos Plan de Adqu. UE o Sub-UE"/>
      <sheetName val="Inversion 2013 - 2021"/>
      <sheetName val="FLUJO FASE I"/>
      <sheetName val="FLUJO INTER FASE I"/>
      <sheetName val="FLUJO FASE II"/>
      <sheetName val="FLUJO INTER FASE II"/>
      <sheetName val="FLUJO FASE III"/>
      <sheetName val="FLUJO INTER FASE III"/>
      <sheetName val="FLUJO PMM"/>
      <sheetName val="FLUJO INTER PMM"/>
      <sheetName val="FLUJO OBRA CRA. 16"/>
      <sheetName val="FLUJO INTER CRA. 16"/>
      <sheetName val="FLUJO OBRA USCO"/>
      <sheetName val="FLUJO INTER USCO"/>
      <sheetName val="FLUJO ETLF"/>
      <sheetName val="FLUJO FASE IV"/>
      <sheetName val="FLUJO INTER FASE IV"/>
      <sheetName val="FLUJO FASE V"/>
      <sheetName val="FLUJO INTER FASE V"/>
      <sheetName val="FLUJO FASE VI"/>
      <sheetName val="FLUJO INTER FASE VI"/>
      <sheetName val="FLUJO FASE VII"/>
      <sheetName val="FLUJO INTER FASE VII "/>
      <sheetName val="FLUJO FASE VIII"/>
      <sheetName val="FLUJO INTER FASE VIII"/>
      <sheetName val="FLUJO FASE IX "/>
      <sheetName val="FLUJO INTER FASE IX"/>
      <sheetName val="FLUJO FASE X"/>
      <sheetName val="FLUJO INTER FASE X"/>
      <sheetName val="FLUJO FASE XI "/>
      <sheetName val="FLUJO INTER FASE XI"/>
      <sheetName val="FLUJO PMM "/>
      <sheetName val="FLUJO INTER PMM "/>
      <sheetName val="APOYO A LA SUPERVISIÓN"/>
      <sheetName val=" FLUJO ETLF"/>
      <sheetName val="FLUJO FASE VII "/>
      <sheetName val="FLUJO INTER FASE VII"/>
      <sheetName val="FLUJO INTER FASE VIII "/>
      <sheetName val="FLUJO FASE IX"/>
      <sheetName val="FLUJO FASE XI"/>
      <sheetName val="SGCF - SRC"/>
      <sheetName val="TERMINALES"/>
      <sheetName val="CABECERAS"/>
      <sheetName val="CARRIL PRIORITARIO"/>
      <sheetName val="SEMAFORIZACION"/>
      <sheetName val="F2 Nación"/>
      <sheetName val="F2 Municipio"/>
      <sheetName val="F2 Birf"/>
      <sheetName val="F2 USCO"/>
      <sheetName val="F2 OTROS APORTES"/>
      <sheetName val="PAGOS S"/>
      <sheetName val="RETEGARANTIA"/>
      <sheetName val="Reportlistaobligacionesdeta"/>
      <sheetName val="PAGOS 2020"/>
      <sheetName val="PAGOS 2021"/>
      <sheetName val="Aportes Funci e Inversión"/>
      <sheetName val="Inversiones 2021"/>
      <sheetName val="Cierre BIRF"/>
      <sheetName val="Presupuesto de Ingresos"/>
      <sheetName val="ppto ingresos miles"/>
      <sheetName val="Presupuesto de Gastos"/>
      <sheetName val="ppto gtos miles"/>
      <sheetName val="Resumen ppto"/>
      <sheetName val="Cuentas por Pagar"/>
      <sheetName val="Gerencia"/>
      <sheetName val="Anexo Proy. -Vigencias Futuras"/>
      <sheetName val="Anexo Fun."/>
      <sheetName val="D.I. Funcionamiento real"/>
      <sheetName val="D.I. Funcionamiento py"/>
      <sheetName val="D.I. Inversión real"/>
      <sheetName val="D.I. Inversión py"/>
      <sheetName val="Impuestos"/>
      <sheetName val="Contratistas 2018"/>
      <sheetName val="otras adquis."/>
      <sheetName val="C-1."/>
      <sheetName val="C-2"/>
      <sheetName val="C-03 "/>
      <sheetName val="C-04 "/>
      <sheetName val="C-05 "/>
      <sheetName val="C-06"/>
      <sheetName val="C-07 "/>
      <sheetName val="C-08. "/>
      <sheetName val="C-09. "/>
      <sheetName val="C-10."/>
      <sheetName val="C-11"/>
      <sheetName val="C-12"/>
      <sheetName val="C-14 "/>
      <sheetName val="C-15"/>
      <sheetName val="C-18"/>
      <sheetName val="C-19 "/>
      <sheetName val="C-20 "/>
      <sheetName val="C-21 "/>
      <sheetName val="C-22 "/>
      <sheetName val="C-23"/>
      <sheetName val="C-24 "/>
      <sheetName val="C-25"/>
      <sheetName val="C-26"/>
      <sheetName val="C-28"/>
      <sheetName val="C-29"/>
      <sheetName val="C-30 "/>
      <sheetName val="C-31 "/>
      <sheetName val="C-32"/>
      <sheetName val="C-34"/>
      <sheetName val="C-35"/>
      <sheetName val="C-37"/>
      <sheetName val="C-38"/>
      <sheetName val="C.P-1. "/>
      <sheetName val="C.P-2"/>
      <sheetName val="C.P-3"/>
      <sheetName val="C-33 "/>
      <sheetName val="C-36 "/>
      <sheetName val="C-52 "/>
      <sheetName val="C-59"/>
      <sheetName val="C-61 "/>
      <sheetName val="C-63"/>
      <sheetName val="C-64"/>
      <sheetName val="C-005"/>
      <sheetName val="C-007"/>
      <sheetName val="8.046 MM"/>
      <sheetName val="Fondeo"/>
      <sheetName val="C-4 "/>
      <sheetName val="C-7 "/>
      <sheetName val="C-08 "/>
      <sheetName val="C-09"/>
      <sheetName val="C-10 "/>
      <sheetName val="C-12 "/>
      <sheetName val="C-13"/>
      <sheetName val="C-14"/>
      <sheetName val="C-16 "/>
      <sheetName val="C-1729"/>
      <sheetName val="C-27"/>
      <sheetName val="C-30"/>
      <sheetName val="C-31  "/>
      <sheetName val="C-35 "/>
      <sheetName val="C-37 "/>
      <sheetName val="C-39 "/>
      <sheetName val="C-40 "/>
      <sheetName val="C-42 "/>
      <sheetName val="C-54 "/>
      <sheetName val="FORMATO MT"/>
      <sheetName val="CUADRO CXC 19,500,000,000"/>
      <sheetName val="RESUMEN CTOS SETP"/>
      <sheetName val="D.I. Inversión"/>
      <sheetName val="JURIDICA"/>
      <sheetName val="C.I"/>
      <sheetName val="FRA"/>
      <sheetName val="COMUNICACIONES TIC"/>
      <sheetName val="SOCIAL Y G. PREDIAL"/>
      <sheetName val="CUADRO SUELDOS"/>
      <sheetName val="Hoja de trabajo"/>
      <sheetName val="D.I. Funcionamiento"/>
      <sheetName val="Criterios"/>
      <sheetName val="2. BALANCE  REDISTRIBUCIÓN"/>
      <sheetName val="3. CALIFICACIÓN INF"/>
      <sheetName val="3.1 CRITERIOS DE PRIORIZACIÓN "/>
      <sheetName val="Resumen Solicitud Redistribució"/>
    </sheetNames>
    <sheetDataSet>
      <sheetData sheetId="0"/>
      <sheetData sheetId="1">
        <row r="6">
          <cell r="C6">
            <v>707543264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 sheetId="34"/>
      <sheetData sheetId="35"/>
      <sheetData sheetId="36"/>
      <sheetData sheetId="37"/>
      <sheetData sheetId="38"/>
      <sheetData sheetId="39"/>
      <sheetData sheetId="40">
        <row r="1">
          <cell r="A1" t="str">
            <v xml:space="preserve">SECCIÓN </v>
          </cell>
        </row>
      </sheetData>
      <sheetData sheetId="41"/>
      <sheetData sheetId="42"/>
      <sheetData sheetId="43">
        <row r="10">
          <cell r="O10">
            <v>2018</v>
          </cell>
          <cell r="P10">
            <v>2019</v>
          </cell>
        </row>
        <row r="11">
          <cell r="O11">
            <v>67753368719</v>
          </cell>
        </row>
      </sheetData>
      <sheetData sheetId="44"/>
      <sheetData sheetId="45"/>
      <sheetData sheetId="46"/>
      <sheetData sheetId="47"/>
      <sheetData sheetId="48"/>
      <sheetData sheetId="49"/>
      <sheetData sheetId="50"/>
      <sheetData sheetId="51"/>
      <sheetData sheetId="52" refreshError="1"/>
      <sheetData sheetId="53" refreshError="1"/>
      <sheetData sheetId="54"/>
      <sheetData sheetId="55"/>
      <sheetData sheetId="56"/>
      <sheetData sheetId="57"/>
      <sheetData sheetId="58"/>
      <sheetData sheetId="59">
        <row r="4">
          <cell r="E4" t="str">
            <v xml:space="preserve">Desarrollos de nuevos aplicativos de software        </v>
          </cell>
          <cell r="G4" t="str">
            <v>Adición</v>
          </cell>
        </row>
        <row r="5">
          <cell r="E5" t="str">
            <v xml:space="preserve">Soluciones de software disponibles en el mercado </v>
          </cell>
          <cell r="G5" t="str">
            <v>Eliminación</v>
          </cell>
        </row>
        <row r="6">
          <cell r="E6" t="str">
            <v xml:space="preserve">Herramientas informáticas especializadas disponibles en el mercado </v>
          </cell>
        </row>
        <row r="7">
          <cell r="E7" t="str">
            <v>Computadores Personal – PC (Escritorio o Portátil)</v>
          </cell>
        </row>
        <row r="8">
          <cell r="E8" t="str">
            <v>Equipos o elementos audiovisuales</v>
          </cell>
        </row>
        <row r="9">
          <cell r="E9" t="str">
            <v>Equipos de impresión</v>
          </cell>
        </row>
        <row r="10">
          <cell r="E10" t="str">
            <v>Equipos de digitalización</v>
          </cell>
        </row>
        <row r="11">
          <cell r="E11" t="str">
            <v>Otros</v>
          </cell>
        </row>
      </sheetData>
      <sheetData sheetId="60">
        <row r="93">
          <cell r="B93" t="str">
            <v>Nuevos aplicativos de software</v>
          </cell>
        </row>
        <row r="94">
          <cell r="B94" t="str">
            <v xml:space="preserve">Soluciones de software disponibles en el mercado </v>
          </cell>
        </row>
        <row r="95">
          <cell r="B95" t="str">
            <v>Herramientas informáticas especializadas disponibles en el mercado</v>
          </cell>
        </row>
        <row r="96">
          <cell r="B96" t="str">
            <v>Computadores (pc - portátil)</v>
          </cell>
        </row>
        <row r="97">
          <cell r="B97" t="str">
            <v>Equipos de impresión</v>
          </cell>
        </row>
        <row r="98">
          <cell r="B98" t="str">
            <v>Equipos de digitalización</v>
          </cell>
        </row>
        <row r="99">
          <cell r="B99" t="str">
            <v>Equipos o elementos audiovisuales</v>
          </cell>
        </row>
        <row r="100">
          <cell r="B100" t="str">
            <v xml:space="preserve"> Otros</v>
          </cell>
        </row>
      </sheetData>
      <sheetData sheetId="61"/>
      <sheetData sheetId="62"/>
      <sheetData sheetId="63" refreshError="1"/>
      <sheetData sheetId="64" refreshError="1"/>
      <sheetData sheetId="65" refreshError="1"/>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ow r="3">
          <cell r="A3" t="str">
            <v>Etiquetas de fila</v>
          </cell>
        </row>
      </sheetData>
      <sheetData sheetId="86" refreshError="1"/>
      <sheetData sheetId="87"/>
      <sheetData sheetId="88"/>
      <sheetData sheetId="89"/>
      <sheetData sheetId="90"/>
      <sheetData sheetId="91">
        <row r="1">
          <cell r="F1" t="str">
            <v>Código Subcuenta</v>
          </cell>
        </row>
      </sheetData>
      <sheetData sheetId="92">
        <row r="4">
          <cell r="B4" t="str">
            <v>1 -DT-1</v>
          </cell>
        </row>
      </sheetData>
      <sheetData sheetId="93"/>
      <sheetData sheetId="94" refreshError="1"/>
      <sheetData sheetId="95" refreshError="1"/>
      <sheetData sheetId="96" refreshError="1"/>
      <sheetData sheetId="97" refreshError="1"/>
      <sheetData sheetId="98" refreshError="1"/>
      <sheetData sheetId="99">
        <row r="60">
          <cell r="AN60" t="str">
            <v>Desempeño</v>
          </cell>
        </row>
      </sheetData>
      <sheetData sheetId="100" refreshError="1"/>
      <sheetData sheetId="101" refreshError="1"/>
      <sheetData sheetId="102" refreshError="1"/>
      <sheetData sheetId="103"/>
      <sheetData sheetId="104" refreshError="1"/>
      <sheetData sheetId="105" refreshError="1"/>
      <sheetData sheetId="106" refreshError="1"/>
      <sheetData sheetId="107" refreshError="1"/>
      <sheetData sheetId="108">
        <row r="1">
          <cell r="A1" t="str">
            <v>#</v>
          </cell>
        </row>
      </sheetData>
      <sheetData sheetId="109" refreshError="1"/>
      <sheetData sheetId="110" refreshError="1"/>
      <sheetData sheetId="111" refreshError="1"/>
      <sheetData sheetId="112"/>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sheetData sheetId="122">
        <row r="34">
          <cell r="C34">
            <v>0.36314182914963622</v>
          </cell>
        </row>
      </sheetData>
      <sheetData sheetId="123"/>
      <sheetData sheetId="124"/>
      <sheetData sheetId="125"/>
      <sheetData sheetId="126"/>
      <sheetData sheetId="127"/>
      <sheetData sheetId="128" refreshError="1"/>
      <sheetData sheetId="129" refreshError="1"/>
      <sheetData sheetId="130"/>
      <sheetData sheetId="131"/>
      <sheetData sheetId="132"/>
      <sheetData sheetId="133"/>
      <sheetData sheetId="134"/>
      <sheetData sheetId="135" refreshError="1"/>
      <sheetData sheetId="136"/>
      <sheetData sheetId="137"/>
      <sheetData sheetId="138"/>
      <sheetData sheetId="139" refreshError="1"/>
      <sheetData sheetId="140"/>
      <sheetData sheetId="141"/>
      <sheetData sheetId="142" refreshError="1"/>
      <sheetData sheetId="143" refreshError="1"/>
      <sheetData sheetId="144" refreshError="1"/>
      <sheetData sheetId="145" refreshError="1"/>
      <sheetData sheetId="146" refreshError="1"/>
      <sheetData sheetId="147" refreshError="1"/>
      <sheetData sheetId="148"/>
      <sheetData sheetId="149"/>
      <sheetData sheetId="150"/>
      <sheetData sheetId="151"/>
      <sheetData sheetId="152"/>
      <sheetData sheetId="153"/>
      <sheetData sheetId="154"/>
      <sheetData sheetId="155"/>
      <sheetData sheetId="156" refreshError="1"/>
      <sheetData sheetId="157"/>
      <sheetData sheetId="158"/>
      <sheetData sheetId="159"/>
      <sheetData sheetId="160"/>
      <sheetData sheetId="161"/>
      <sheetData sheetId="162"/>
      <sheetData sheetId="163"/>
      <sheetData sheetId="164" refreshError="1"/>
      <sheetData sheetId="165"/>
      <sheetData sheetId="166">
        <row r="10">
          <cell r="B10" t="str">
            <v>EMPRESA DE TELECOMUNICACIONES DE PEREIRA S.A E.S.P</v>
          </cell>
        </row>
      </sheetData>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79">
          <cell r="A79" t="str">
            <v>Ingresos</v>
          </cell>
        </row>
      </sheetData>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refreshError="1"/>
      <sheetData sheetId="224"/>
      <sheetData sheetId="225"/>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sheetData sheetId="235"/>
      <sheetData sheetId="236"/>
      <sheetData sheetId="237"/>
      <sheetData sheetId="238"/>
      <sheetData sheetId="239"/>
      <sheetData sheetId="240">
        <row r="398">
          <cell r="D398">
            <v>1.5431363203050497E-2</v>
          </cell>
        </row>
      </sheetData>
      <sheetData sheetId="241"/>
      <sheetData sheetId="242" refreshError="1"/>
      <sheetData sheetId="243" refreshError="1"/>
      <sheetData sheetId="244"/>
      <sheetData sheetId="245"/>
      <sheetData sheetId="246" refreshError="1"/>
      <sheetData sheetId="247"/>
      <sheetData sheetId="248"/>
      <sheetData sheetId="249"/>
      <sheetData sheetId="250"/>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ow r="1">
          <cell r="A1" t="str">
            <v>CODIGO SERIE</v>
          </cell>
        </row>
      </sheetData>
      <sheetData sheetId="266"/>
      <sheetData sheetId="267"/>
      <sheetData sheetId="268"/>
      <sheetData sheetId="269" refreshError="1"/>
      <sheetData sheetId="270">
        <row r="3">
          <cell r="B3" t="str">
            <v>Cuadro II-3A</v>
          </cell>
        </row>
      </sheetData>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refreshError="1"/>
      <sheetData sheetId="281"/>
      <sheetData sheetId="282" refreshError="1"/>
      <sheetData sheetId="283"/>
      <sheetData sheetId="284" refreshError="1"/>
      <sheetData sheetId="285"/>
      <sheetData sheetId="286"/>
      <sheetData sheetId="287"/>
      <sheetData sheetId="288"/>
      <sheetData sheetId="289" refreshError="1"/>
      <sheetData sheetId="290" refreshError="1"/>
      <sheetData sheetId="291"/>
      <sheetData sheetId="292" refreshError="1"/>
      <sheetData sheetId="293"/>
      <sheetData sheetId="294"/>
      <sheetData sheetId="295"/>
      <sheetData sheetId="296"/>
      <sheetData sheetId="297"/>
      <sheetData sheetId="298"/>
      <sheetData sheetId="299" refreshError="1"/>
      <sheetData sheetId="300" refreshError="1"/>
      <sheetData sheetId="301" refreshError="1"/>
      <sheetData sheetId="302"/>
      <sheetData sheetId="303"/>
      <sheetData sheetId="304">
        <row r="6">
          <cell r="G6" t="str">
            <v>223-224-225</v>
          </cell>
        </row>
      </sheetData>
      <sheetData sheetId="305">
        <row r="8">
          <cell r="E8">
            <v>0</v>
          </cell>
        </row>
      </sheetData>
      <sheetData sheetId="306">
        <row r="18">
          <cell r="E18">
            <v>0</v>
          </cell>
        </row>
      </sheetData>
      <sheetData sheetId="307">
        <row r="17">
          <cell r="E17">
            <v>0</v>
          </cell>
        </row>
      </sheetData>
      <sheetData sheetId="308" refreshError="1"/>
      <sheetData sheetId="309"/>
      <sheetData sheetId="310"/>
      <sheetData sheetId="311"/>
      <sheetData sheetId="312"/>
      <sheetData sheetId="313"/>
      <sheetData sheetId="314"/>
      <sheetData sheetId="315"/>
      <sheetData sheetId="316"/>
      <sheetData sheetId="317" refreshError="1"/>
      <sheetData sheetId="318"/>
      <sheetData sheetId="319"/>
      <sheetData sheetId="320"/>
      <sheetData sheetId="321" refreshError="1"/>
      <sheetData sheetId="322" refreshError="1"/>
      <sheetData sheetId="323"/>
      <sheetData sheetId="324" refreshError="1"/>
      <sheetData sheetId="325">
        <row r="3">
          <cell r="F3" t="str">
            <v>MUNICIPIO DE CEPITA (SANTANDER)</v>
          </cell>
        </row>
      </sheetData>
      <sheetData sheetId="326"/>
      <sheetData sheetId="327"/>
      <sheetData sheetId="328"/>
      <sheetData sheetId="329"/>
      <sheetData sheetId="330"/>
      <sheetData sheetId="331"/>
      <sheetData sheetId="332"/>
      <sheetData sheetId="333">
        <row r="5">
          <cell r="DV5">
            <v>0</v>
          </cell>
        </row>
      </sheetData>
      <sheetData sheetId="334"/>
      <sheetData sheetId="335">
        <row r="1192">
          <cell r="DY1192">
            <v>296083444200.21936</v>
          </cell>
        </row>
      </sheetData>
      <sheetData sheetId="336">
        <row r="104">
          <cell r="EJ104">
            <v>1268851747.6300001</v>
          </cell>
        </row>
      </sheetData>
      <sheetData sheetId="337">
        <row r="114">
          <cell r="EM114">
            <v>894715474</v>
          </cell>
        </row>
      </sheetData>
      <sheetData sheetId="338"/>
      <sheetData sheetId="339">
        <row r="2768">
          <cell r="DY2768">
            <v>109674321712.72337</v>
          </cell>
        </row>
      </sheetData>
      <sheetData sheetId="340"/>
      <sheetData sheetId="341">
        <row r="123">
          <cell r="F123">
            <v>0</v>
          </cell>
        </row>
      </sheetData>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ow r="54">
          <cell r="C54">
            <v>2800</v>
          </cell>
        </row>
      </sheetData>
      <sheetData sheetId="368"/>
      <sheetData sheetId="369"/>
      <sheetData sheetId="370"/>
      <sheetData sheetId="371"/>
      <sheetData sheetId="372"/>
      <sheetData sheetId="373"/>
      <sheetData sheetId="374" refreshError="1"/>
      <sheetData sheetId="375" refreshError="1"/>
      <sheetData sheetId="376" refreshError="1"/>
      <sheetData sheetId="377" refreshError="1"/>
      <sheetData sheetId="378" refreshError="1"/>
      <sheetData sheetId="379"/>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sheetData sheetId="438"/>
      <sheetData sheetId="439">
        <row r="6">
          <cell r="DU6">
            <v>0</v>
          </cell>
        </row>
      </sheetData>
      <sheetData sheetId="440">
        <row r="39">
          <cell r="L39">
            <v>2038.9132150800001</v>
          </cell>
        </row>
      </sheetData>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ow r="51">
          <cell r="B51" t="str">
            <v>RUTAS PRECARGAS ALIMENTADORAS</v>
          </cell>
        </row>
      </sheetData>
      <sheetData sheetId="470">
        <row r="50">
          <cell r="B50" t="str">
            <v>Rehabilitación de estaciones del SITM</v>
          </cell>
        </row>
      </sheetData>
      <sheetData sheetId="471"/>
      <sheetData sheetId="472"/>
      <sheetData sheetId="473"/>
      <sheetData sheetId="474">
        <row r="5">
          <cell r="V5">
            <v>2883754400</v>
          </cell>
        </row>
      </sheetData>
      <sheetData sheetId="475"/>
      <sheetData sheetId="476"/>
      <sheetData sheetId="477">
        <row r="51">
          <cell r="I51">
            <v>6247999999.999999</v>
          </cell>
        </row>
      </sheetData>
      <sheetData sheetId="478"/>
      <sheetData sheetId="479"/>
      <sheetData sheetId="480"/>
      <sheetData sheetId="481"/>
      <sheetData sheetId="482">
        <row r="3">
          <cell r="C3" t="str">
            <v>INFRAESTRUCTURA VIAL</v>
          </cell>
        </row>
      </sheetData>
      <sheetData sheetId="483"/>
      <sheetData sheetId="484">
        <row r="7">
          <cell r="P7">
            <v>0</v>
          </cell>
        </row>
      </sheetData>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row r="22">
          <cell r="D22">
            <v>154350604894</v>
          </cell>
        </row>
      </sheetData>
      <sheetData sheetId="501">
        <row r="1496">
          <cell r="J1496">
            <v>0</v>
          </cell>
        </row>
      </sheetData>
      <sheetData sheetId="502" refreshError="1"/>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row r="18">
          <cell r="E18">
            <v>0</v>
          </cell>
        </row>
      </sheetData>
      <sheetData sheetId="532"/>
      <sheetData sheetId="533"/>
      <sheetData sheetId="534">
        <row r="18">
          <cell r="E18">
            <v>0</v>
          </cell>
        </row>
      </sheetData>
      <sheetData sheetId="535">
        <row r="18">
          <cell r="E18">
            <v>0</v>
          </cell>
        </row>
      </sheetData>
      <sheetData sheetId="536"/>
      <sheetData sheetId="537"/>
      <sheetData sheetId="538"/>
      <sheetData sheetId="539">
        <row r="18">
          <cell r="F18">
            <v>0</v>
          </cell>
        </row>
      </sheetData>
      <sheetData sheetId="540"/>
      <sheetData sheetId="541"/>
      <sheetData sheetId="542"/>
      <sheetData sheetId="543"/>
      <sheetData sheetId="544"/>
      <sheetData sheetId="545">
        <row r="3">
          <cell r="E3">
            <v>33379896</v>
          </cell>
        </row>
      </sheetData>
      <sheetData sheetId="546" refreshError="1"/>
      <sheetData sheetId="547" refreshError="1"/>
      <sheetData sheetId="548" refreshError="1"/>
      <sheetData sheetId="549">
        <row r="11">
          <cell r="D11">
            <v>584.01282915821412</v>
          </cell>
        </row>
      </sheetData>
      <sheetData sheetId="550">
        <row r="9">
          <cell r="E9">
            <v>0</v>
          </cell>
        </row>
      </sheetData>
      <sheetData sheetId="551"/>
      <sheetData sheetId="552" refreshError="1"/>
      <sheetData sheetId="553"/>
      <sheetData sheetId="554"/>
      <sheetData sheetId="555"/>
      <sheetData sheetId="556"/>
      <sheetData sheetId="557"/>
      <sheetData sheetId="558"/>
      <sheetData sheetId="559"/>
      <sheetData sheetId="560"/>
      <sheetData sheetId="561"/>
      <sheetData sheetId="562">
        <row r="201">
          <cell r="F201">
            <v>271031988</v>
          </cell>
        </row>
      </sheetData>
      <sheetData sheetId="563"/>
      <sheetData sheetId="564"/>
      <sheetData sheetId="565"/>
      <sheetData sheetId="566"/>
      <sheetData sheetId="567"/>
      <sheetData sheetId="568">
        <row r="1290">
          <cell r="E1290">
            <v>18129480894.719997</v>
          </cell>
        </row>
      </sheetData>
      <sheetData sheetId="569"/>
      <sheetData sheetId="570"/>
      <sheetData sheetId="571">
        <row r="63">
          <cell r="H63">
            <v>1694300181</v>
          </cell>
        </row>
      </sheetData>
      <sheetData sheetId="572">
        <row r="22">
          <cell r="H22">
            <v>7635000</v>
          </cell>
        </row>
      </sheetData>
      <sheetData sheetId="573">
        <row r="83">
          <cell r="F83">
            <v>269959000</v>
          </cell>
        </row>
      </sheetData>
      <sheetData sheetId="574">
        <row r="5">
          <cell r="W5">
            <v>2094655302.2</v>
          </cell>
        </row>
      </sheetData>
      <sheetData sheetId="575"/>
      <sheetData sheetId="576">
        <row r="38">
          <cell r="D38">
            <v>7504580436</v>
          </cell>
        </row>
      </sheetData>
      <sheetData sheetId="577"/>
      <sheetData sheetId="578"/>
      <sheetData sheetId="579"/>
      <sheetData sheetId="580">
        <row r="19">
          <cell r="E19">
            <v>472967.72</v>
          </cell>
        </row>
      </sheetData>
      <sheetData sheetId="581"/>
      <sheetData sheetId="582"/>
      <sheetData sheetId="583">
        <row r="11">
          <cell r="B11">
            <v>1586137779</v>
          </cell>
        </row>
      </sheetData>
      <sheetData sheetId="584"/>
      <sheetData sheetId="585"/>
      <sheetData sheetId="586"/>
      <sheetData sheetId="587"/>
      <sheetData sheetId="588"/>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sheetData sheetId="605"/>
      <sheetData sheetId="606">
        <row r="3">
          <cell r="H3" t="str">
            <v>MGMP 2021 - 2024</v>
          </cell>
        </row>
      </sheetData>
      <sheetData sheetId="607"/>
      <sheetData sheetId="608"/>
      <sheetData sheetId="609">
        <row r="7">
          <cell r="B7" t="str">
            <v>INGRESOS EFECTIVOS</v>
          </cell>
        </row>
      </sheetData>
      <sheetData sheetId="610">
        <row r="5">
          <cell r="E5" t="str">
            <v>Solicitud MGMP 2021 - 2024</v>
          </cell>
        </row>
      </sheetData>
      <sheetData sheetId="611">
        <row r="13">
          <cell r="A13" t="str">
            <v>* Apropiación vigente a 30 de abril de 2019, SIN descontar partidas suspendidas</v>
          </cell>
        </row>
      </sheetData>
      <sheetData sheetId="612">
        <row r="5">
          <cell r="B5" t="str">
            <v>Solicitud MGMP</v>
          </cell>
        </row>
      </sheetData>
      <sheetData sheetId="613">
        <row r="4">
          <cell r="E4" t="str">
            <v>MGMP 2020 - 2023</v>
          </cell>
        </row>
      </sheetData>
      <sheetData sheetId="614">
        <row r="4">
          <cell r="I4" t="str">
            <v>Var%</v>
          </cell>
        </row>
      </sheetData>
      <sheetData sheetId="615"/>
      <sheetData sheetId="616">
        <row r="4">
          <cell r="B4" t="str">
            <v>2019*</v>
          </cell>
        </row>
      </sheetData>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ow r="16">
          <cell r="J16">
            <v>15610286858</v>
          </cell>
        </row>
      </sheetData>
      <sheetData sheetId="637"/>
      <sheetData sheetId="638"/>
      <sheetData sheetId="639"/>
      <sheetData sheetId="640"/>
      <sheetData sheetId="641"/>
      <sheetData sheetId="642"/>
      <sheetData sheetId="643"/>
      <sheetData sheetId="644"/>
      <sheetData sheetId="645"/>
      <sheetData sheetId="646"/>
      <sheetData sheetId="647"/>
      <sheetData sheetId="648">
        <row r="42">
          <cell r="E42">
            <v>219306934</v>
          </cell>
        </row>
      </sheetData>
      <sheetData sheetId="649"/>
      <sheetData sheetId="650"/>
      <sheetData sheetId="651"/>
      <sheetData sheetId="652"/>
      <sheetData sheetId="653">
        <row r="9">
          <cell r="Q9">
            <v>1.56615388192444</v>
          </cell>
        </row>
      </sheetData>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ow r="32">
          <cell r="C32">
            <v>1.4</v>
          </cell>
        </row>
      </sheetData>
      <sheetData sheetId="663"/>
      <sheetData sheetId="664"/>
      <sheetData sheetId="665"/>
      <sheetData sheetId="666"/>
      <sheetData sheetId="667"/>
      <sheetData sheetId="668"/>
      <sheetData sheetId="669"/>
      <sheetData sheetId="670" refreshError="1"/>
      <sheetData sheetId="67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ow r="2">
          <cell r="B2" t="str">
            <v>Internacional</v>
          </cell>
        </row>
      </sheetData>
      <sheetData sheetId="692"/>
      <sheetData sheetId="693"/>
      <sheetData sheetId="694" refreshError="1"/>
      <sheetData sheetId="695" refreshError="1"/>
      <sheetData sheetId="696"/>
      <sheetData sheetId="697" refreshError="1"/>
      <sheetData sheetId="698" refreshError="1"/>
      <sheetData sheetId="699" refreshError="1"/>
      <sheetData sheetId="700" refreshError="1"/>
      <sheetData sheetId="701" refreshError="1"/>
      <sheetData sheetId="702" refreshError="1"/>
      <sheetData sheetId="703"/>
      <sheetData sheetId="704" refreshError="1"/>
      <sheetData sheetId="705" refreshError="1"/>
      <sheetData sheetId="706" refreshError="1"/>
      <sheetData sheetId="707"/>
      <sheetData sheetId="708"/>
      <sheetData sheetId="709"/>
      <sheetData sheetId="710"/>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sheetData sheetId="733"/>
      <sheetData sheetId="734">
        <row r="4">
          <cell r="F4">
            <v>210500</v>
          </cell>
        </row>
      </sheetData>
      <sheetData sheetId="735"/>
      <sheetData sheetId="736">
        <row r="4">
          <cell r="F4">
            <v>243400</v>
          </cell>
        </row>
      </sheetData>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ow r="47">
          <cell r="D47" t="str">
            <v>FIRMA DEL FUNCIONARIO</v>
          </cell>
        </row>
      </sheetData>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sheetData sheetId="798"/>
      <sheetData sheetId="799"/>
      <sheetData sheetId="800"/>
      <sheetData sheetId="801"/>
      <sheetData sheetId="802"/>
      <sheetData sheetId="803"/>
      <sheetData sheetId="804"/>
      <sheetData sheetId="805"/>
      <sheetData sheetId="806"/>
      <sheetData sheetId="807"/>
      <sheetData sheetId="808"/>
      <sheetData sheetId="809" refreshError="1"/>
      <sheetData sheetId="810" refreshError="1"/>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sheetData sheetId="846" refreshError="1"/>
      <sheetData sheetId="847"/>
      <sheetData sheetId="848"/>
      <sheetData sheetId="849"/>
      <sheetData sheetId="850"/>
      <sheetData sheetId="851"/>
      <sheetData sheetId="852"/>
      <sheetData sheetId="853"/>
      <sheetData sheetId="854"/>
      <sheetData sheetId="855"/>
      <sheetData sheetId="856"/>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sheetData sheetId="872"/>
      <sheetData sheetId="873"/>
      <sheetData sheetId="874"/>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sheetData sheetId="885"/>
      <sheetData sheetId="886"/>
      <sheetData sheetId="887"/>
      <sheetData sheetId="888"/>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sheetData sheetId="902"/>
      <sheetData sheetId="903"/>
      <sheetData sheetId="904"/>
      <sheetData sheetId="905">
        <row r="5">
          <cell r="E5" t="str">
            <v>Código</v>
          </cell>
        </row>
      </sheetData>
      <sheetData sheetId="906">
        <row r="543">
          <cell r="AK543">
            <v>7958.7310348800092</v>
          </cell>
        </row>
      </sheetData>
      <sheetData sheetId="907">
        <row r="2">
          <cell r="F2">
            <v>432108</v>
          </cell>
        </row>
      </sheetData>
      <sheetData sheetId="908">
        <row r="2">
          <cell r="H2">
            <v>110705</v>
          </cell>
        </row>
      </sheetData>
      <sheetData sheetId="909">
        <row r="3">
          <cell r="I3">
            <v>169001</v>
          </cell>
        </row>
      </sheetData>
      <sheetData sheetId="910">
        <row r="3">
          <cell r="C3">
            <v>110501</v>
          </cell>
        </row>
      </sheetData>
      <sheetData sheetId="911"/>
      <sheetData sheetId="912"/>
      <sheetData sheetId="913">
        <row r="4">
          <cell r="E4">
            <v>110501</v>
          </cell>
        </row>
      </sheetData>
      <sheetData sheetId="914">
        <row r="1">
          <cell r="A1">
            <v>113301</v>
          </cell>
        </row>
      </sheetData>
      <sheetData sheetId="915">
        <row r="5">
          <cell r="P5" t="str">
            <v>TH.Unica versión 3</v>
          </cell>
        </row>
      </sheetData>
      <sheetData sheetId="916" refreshError="1"/>
      <sheetData sheetId="917">
        <row r="1">
          <cell r="F1" t="str">
            <v>Código Subcuenta</v>
          </cell>
        </row>
      </sheetData>
      <sheetData sheetId="918" refreshError="1"/>
      <sheetData sheetId="919" refreshError="1"/>
      <sheetData sheetId="920" refreshError="1"/>
      <sheetData sheetId="921">
        <row r="3">
          <cell r="A3">
            <v>1</v>
          </cell>
        </row>
      </sheetData>
      <sheetData sheetId="922">
        <row r="5">
          <cell r="E5" t="str">
            <v>Código</v>
          </cell>
        </row>
      </sheetData>
      <sheetData sheetId="923">
        <row r="4">
          <cell r="F4">
            <v>291701</v>
          </cell>
        </row>
      </sheetData>
      <sheetData sheetId="924">
        <row r="1">
          <cell r="A1" t="str">
            <v>codoper</v>
          </cell>
        </row>
      </sheetData>
      <sheetData sheetId="925">
        <row r="1">
          <cell r="A1">
            <v>113301</v>
          </cell>
        </row>
      </sheetData>
      <sheetData sheetId="926">
        <row r="3">
          <cell r="A3">
            <v>1</v>
          </cell>
        </row>
      </sheetData>
      <sheetData sheetId="927">
        <row r="2">
          <cell r="F2">
            <v>432108</v>
          </cell>
        </row>
      </sheetData>
      <sheetData sheetId="928" refreshError="1"/>
      <sheetData sheetId="929" refreshError="1"/>
      <sheetData sheetId="930">
        <row r="4">
          <cell r="E4">
            <v>110501</v>
          </cell>
        </row>
      </sheetData>
      <sheetData sheetId="931">
        <row r="4">
          <cell r="B4">
            <v>1111</v>
          </cell>
        </row>
      </sheetData>
      <sheetData sheetId="932">
        <row r="6">
          <cell r="E6">
            <v>110501</v>
          </cell>
        </row>
      </sheetData>
      <sheetData sheetId="933">
        <row r="6">
          <cell r="I6">
            <v>110501</v>
          </cell>
        </row>
      </sheetData>
      <sheetData sheetId="934">
        <row r="3">
          <cell r="A3">
            <v>1</v>
          </cell>
        </row>
      </sheetData>
      <sheetData sheetId="935">
        <row r="3">
          <cell r="A3">
            <v>1</v>
          </cell>
        </row>
      </sheetData>
      <sheetData sheetId="936">
        <row r="3">
          <cell r="A3">
            <v>1</v>
          </cell>
        </row>
      </sheetData>
      <sheetData sheetId="937">
        <row r="5">
          <cell r="E5">
            <v>110501</v>
          </cell>
        </row>
      </sheetData>
      <sheetData sheetId="938">
        <row r="6">
          <cell r="E6">
            <v>110501</v>
          </cell>
        </row>
      </sheetData>
      <sheetData sheetId="939">
        <row r="2">
          <cell r="H2">
            <v>110705</v>
          </cell>
        </row>
      </sheetData>
      <sheetData sheetId="940">
        <row r="3">
          <cell r="A3">
            <v>1</v>
          </cell>
        </row>
      </sheetData>
      <sheetData sheetId="941">
        <row r="29">
          <cell r="G29">
            <v>111010</v>
          </cell>
        </row>
      </sheetData>
      <sheetData sheetId="942">
        <row r="3">
          <cell r="A3">
            <v>1</v>
          </cell>
        </row>
      </sheetData>
      <sheetData sheetId="943">
        <row r="2">
          <cell r="C2">
            <v>120203</v>
          </cell>
        </row>
      </sheetData>
      <sheetData sheetId="944">
        <row r="6">
          <cell r="E6">
            <v>110501</v>
          </cell>
        </row>
      </sheetData>
      <sheetData sheetId="945"/>
      <sheetData sheetId="946">
        <row r="5">
          <cell r="E5">
            <v>110501</v>
          </cell>
        </row>
      </sheetData>
      <sheetData sheetId="947"/>
      <sheetData sheetId="948"/>
      <sheetData sheetId="949"/>
      <sheetData sheetId="950">
        <row r="3">
          <cell r="A3">
            <v>480513</v>
          </cell>
        </row>
      </sheetData>
      <sheetData sheetId="951">
        <row r="2">
          <cell r="C2">
            <v>120203</v>
          </cell>
        </row>
      </sheetData>
      <sheetData sheetId="952">
        <row r="3">
          <cell r="A3">
            <v>1</v>
          </cell>
        </row>
      </sheetData>
      <sheetData sheetId="953"/>
      <sheetData sheetId="954"/>
      <sheetData sheetId="955"/>
      <sheetData sheetId="956"/>
      <sheetData sheetId="957"/>
      <sheetData sheetId="958">
        <row r="3">
          <cell r="A3">
            <v>1</v>
          </cell>
        </row>
      </sheetData>
      <sheetData sheetId="959"/>
      <sheetData sheetId="960">
        <row r="2">
          <cell r="C2">
            <v>120203</v>
          </cell>
        </row>
      </sheetData>
      <sheetData sheetId="961">
        <row r="2">
          <cell r="C2">
            <v>120203</v>
          </cell>
        </row>
      </sheetData>
      <sheetData sheetId="962" refreshError="1"/>
      <sheetData sheetId="963" refreshError="1"/>
      <sheetData sheetId="964" refreshError="1"/>
      <sheetData sheetId="965" refreshError="1"/>
      <sheetData sheetId="966" refreshError="1"/>
      <sheetData sheetId="967" refreshError="1"/>
      <sheetData sheetId="968">
        <row r="2">
          <cell r="C2">
            <v>120203</v>
          </cell>
        </row>
      </sheetData>
      <sheetData sheetId="969" refreshError="1"/>
      <sheetData sheetId="970" refreshError="1"/>
      <sheetData sheetId="971" refreshError="1"/>
      <sheetData sheetId="972" refreshError="1"/>
      <sheetData sheetId="973" refreshError="1"/>
      <sheetData sheetId="974">
        <row r="130">
          <cell r="A130" t="str">
            <v>HASTA 2006</v>
          </cell>
        </row>
      </sheetData>
      <sheetData sheetId="975">
        <row r="6">
          <cell r="E6">
            <v>110501</v>
          </cell>
        </row>
      </sheetData>
      <sheetData sheetId="976">
        <row r="2">
          <cell r="C2">
            <v>120203</v>
          </cell>
        </row>
      </sheetData>
      <sheetData sheetId="977">
        <row r="4">
          <cell r="A4">
            <v>1</v>
          </cell>
        </row>
      </sheetData>
      <sheetData sheetId="978">
        <row r="3">
          <cell r="E3">
            <v>410519</v>
          </cell>
        </row>
      </sheetData>
      <sheetData sheetId="979">
        <row r="3">
          <cell r="A3">
            <v>480513</v>
          </cell>
        </row>
      </sheetData>
      <sheetData sheetId="980">
        <row r="4">
          <cell r="B4">
            <v>1111</v>
          </cell>
        </row>
      </sheetData>
      <sheetData sheetId="981" refreshError="1"/>
      <sheetData sheetId="982">
        <row r="2">
          <cell r="C2">
            <v>120203</v>
          </cell>
        </row>
      </sheetData>
      <sheetData sheetId="983">
        <row r="3">
          <cell r="A3">
            <v>480513</v>
          </cell>
        </row>
      </sheetData>
      <sheetData sheetId="984"/>
      <sheetData sheetId="985">
        <row r="3">
          <cell r="E3">
            <v>510163</v>
          </cell>
        </row>
      </sheetData>
      <sheetData sheetId="986">
        <row r="22">
          <cell r="E22">
            <v>312803</v>
          </cell>
        </row>
      </sheetData>
      <sheetData sheetId="987">
        <row r="6">
          <cell r="E6">
            <v>110501</v>
          </cell>
        </row>
      </sheetData>
      <sheetData sheetId="988">
        <row r="3">
          <cell r="E3">
            <v>410519</v>
          </cell>
        </row>
      </sheetData>
      <sheetData sheetId="989">
        <row r="3">
          <cell r="A3">
            <v>480513</v>
          </cell>
        </row>
      </sheetData>
      <sheetData sheetId="990">
        <row r="4">
          <cell r="B4">
            <v>1111</v>
          </cell>
        </row>
      </sheetData>
      <sheetData sheetId="991" refreshError="1"/>
      <sheetData sheetId="992" refreshError="1"/>
      <sheetData sheetId="993">
        <row r="6">
          <cell r="E6">
            <v>110501</v>
          </cell>
        </row>
      </sheetData>
      <sheetData sheetId="994" refreshError="1"/>
      <sheetData sheetId="995" refreshError="1"/>
      <sheetData sheetId="996">
        <row r="130">
          <cell r="A130" t="str">
            <v>HASTA 2006</v>
          </cell>
        </row>
      </sheetData>
      <sheetData sheetId="997">
        <row r="9">
          <cell r="E9" t="str">
            <v xml:space="preserve">Subcuenta </v>
          </cell>
        </row>
      </sheetData>
      <sheetData sheetId="998"/>
      <sheetData sheetId="999"/>
      <sheetData sheetId="1000"/>
      <sheetData sheetId="1001"/>
      <sheetData sheetId="1002"/>
      <sheetData sheetId="1003">
        <row r="2">
          <cell r="F2">
            <v>432108</v>
          </cell>
        </row>
      </sheetData>
      <sheetData sheetId="1004">
        <row r="4">
          <cell r="E4">
            <v>110501</v>
          </cell>
        </row>
      </sheetData>
      <sheetData sheetId="1005">
        <row r="1">
          <cell r="A1">
            <v>113301</v>
          </cell>
        </row>
      </sheetData>
      <sheetData sheetId="1006">
        <row r="2">
          <cell r="B2">
            <v>111005</v>
          </cell>
        </row>
      </sheetData>
      <sheetData sheetId="1007">
        <row r="1">
          <cell r="F1" t="str">
            <v>Código Subcuenta</v>
          </cell>
        </row>
      </sheetData>
      <sheetData sheetId="1008">
        <row r="1">
          <cell r="A1" t="str">
            <v>codoper</v>
          </cell>
        </row>
      </sheetData>
      <sheetData sheetId="1009"/>
      <sheetData sheetId="1010"/>
      <sheetData sheetId="1011">
        <row r="50">
          <cell r="B50">
            <v>111509</v>
          </cell>
        </row>
      </sheetData>
      <sheetData sheetId="1012"/>
      <sheetData sheetId="1013"/>
      <sheetData sheetId="1014"/>
      <sheetData sheetId="1015">
        <row r="11">
          <cell r="F11">
            <v>110501</v>
          </cell>
        </row>
      </sheetData>
      <sheetData sheetId="1016"/>
      <sheetData sheetId="1017">
        <row r="4">
          <cell r="B4">
            <v>110703</v>
          </cell>
        </row>
      </sheetData>
      <sheetData sheetId="1018">
        <row r="4">
          <cell r="B4">
            <v>110706</v>
          </cell>
        </row>
      </sheetData>
      <sheetData sheetId="1019">
        <row r="24">
          <cell r="E24" t="str">
            <v xml:space="preserve">Subcuenta </v>
          </cell>
        </row>
      </sheetData>
      <sheetData sheetId="1020"/>
      <sheetData sheetId="1021"/>
      <sheetData sheetId="1022"/>
      <sheetData sheetId="1023"/>
      <sheetData sheetId="1024"/>
      <sheetData sheetId="1025" refreshError="1"/>
      <sheetData sheetId="1026" refreshError="1"/>
      <sheetData sheetId="1027" refreshError="1"/>
      <sheetData sheetId="1028" refreshError="1"/>
      <sheetData sheetId="1029" refreshError="1"/>
      <sheetData sheetId="1030" refreshError="1"/>
      <sheetData sheetId="1031"/>
      <sheetData sheetId="1032">
        <row r="3">
          <cell r="A3">
            <v>40600000</v>
          </cell>
        </row>
      </sheetData>
      <sheetData sheetId="1033"/>
      <sheetData sheetId="1034"/>
      <sheetData sheetId="1035"/>
      <sheetData sheetId="1036"/>
      <sheetData sheetId="1037"/>
      <sheetData sheetId="1038"/>
      <sheetData sheetId="1039"/>
      <sheetData sheetId="1040">
        <row r="2">
          <cell r="D2" t="str">
            <v>132101</v>
          </cell>
        </row>
      </sheetData>
      <sheetData sheetId="1041"/>
      <sheetData sheetId="1042"/>
      <sheetData sheetId="1043"/>
      <sheetData sheetId="1044"/>
      <sheetData sheetId="1045">
        <row r="2">
          <cell r="B2">
            <v>100000</v>
          </cell>
        </row>
      </sheetData>
      <sheetData sheetId="1046"/>
      <sheetData sheetId="1047"/>
      <sheetData sheetId="1048">
        <row r="5">
          <cell r="B5">
            <v>10200000</v>
          </cell>
        </row>
      </sheetData>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row r="2">
          <cell r="AA2" t="str">
            <v>SENTENCIAS</v>
          </cell>
        </row>
      </sheetData>
      <sheetData sheetId="1058"/>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sheetData sheetId="1074"/>
      <sheetData sheetId="1075">
        <row r="227">
          <cell r="V227">
            <v>9318726229.1499996</v>
          </cell>
        </row>
      </sheetData>
      <sheetData sheetId="1076"/>
      <sheetData sheetId="1077"/>
      <sheetData sheetId="1078"/>
      <sheetData sheetId="1079">
        <row r="40">
          <cell r="R40">
            <v>689621.32</v>
          </cell>
        </row>
      </sheetData>
      <sheetData sheetId="1080">
        <row r="109">
          <cell r="X109">
            <v>8788068029.7860012</v>
          </cell>
        </row>
      </sheetData>
      <sheetData sheetId="1081">
        <row r="72">
          <cell r="U72">
            <v>20973412092</v>
          </cell>
        </row>
      </sheetData>
      <sheetData sheetId="1082">
        <row r="34">
          <cell r="V34">
            <v>9715750.2999999989</v>
          </cell>
        </row>
      </sheetData>
      <sheetData sheetId="1083">
        <row r="41">
          <cell r="W41">
            <v>789906845.64000046</v>
          </cell>
        </row>
      </sheetData>
      <sheetData sheetId="1084"/>
      <sheetData sheetId="1085"/>
      <sheetData sheetId="1086"/>
      <sheetData sheetId="1087"/>
      <sheetData sheetId="1088"/>
      <sheetData sheetId="1089"/>
      <sheetData sheetId="1090"/>
      <sheetData sheetId="1091"/>
      <sheetData sheetId="1092"/>
      <sheetData sheetId="1093">
        <row r="1556">
          <cell r="L1556">
            <v>1862450</v>
          </cell>
        </row>
      </sheetData>
      <sheetData sheetId="1094">
        <row r="61">
          <cell r="J61">
            <v>10828975514.700001</v>
          </cell>
        </row>
      </sheetData>
      <sheetData sheetId="1095"/>
      <sheetData sheetId="1096"/>
      <sheetData sheetId="1097"/>
      <sheetData sheetId="1098"/>
      <sheetData sheetId="1099"/>
      <sheetData sheetId="1100">
        <row r="10">
          <cell r="I10" t="str">
            <v>ESTRUCTURACIÓN, EJECUCIÓN Y DESARROLLO DE PROYECTO</v>
          </cell>
        </row>
      </sheetData>
      <sheetData sheetId="110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sheetData sheetId="1147"/>
      <sheetData sheetId="1148" refreshError="1"/>
      <sheetData sheetId="1149" refreshError="1"/>
      <sheetData sheetId="1150">
        <row r="28">
          <cell r="H28">
            <v>705969788</v>
          </cell>
        </row>
      </sheetData>
      <sheetData sheetId="1151" refreshError="1"/>
      <sheetData sheetId="1152" refreshError="1"/>
      <sheetData sheetId="1153" refreshError="1"/>
      <sheetData sheetId="1154" refreshError="1"/>
      <sheetData sheetId="1155">
        <row r="40">
          <cell r="K40">
            <v>18968142.02</v>
          </cell>
        </row>
      </sheetData>
      <sheetData sheetId="1156"/>
      <sheetData sheetId="1157"/>
      <sheetData sheetId="1158"/>
      <sheetData sheetId="1159"/>
      <sheetData sheetId="1160"/>
      <sheetData sheetId="1161"/>
      <sheetData sheetId="1162"/>
      <sheetData sheetId="1163">
        <row r="93">
          <cell r="AL93">
            <v>3462954318.1500001</v>
          </cell>
        </row>
      </sheetData>
      <sheetData sheetId="1164"/>
      <sheetData sheetId="1165"/>
      <sheetData sheetId="1166"/>
      <sheetData sheetId="1167"/>
      <sheetData sheetId="1168">
        <row r="101">
          <cell r="C101">
            <v>3719926962.3140001</v>
          </cell>
        </row>
      </sheetData>
      <sheetData sheetId="1169"/>
      <sheetData sheetId="1170"/>
      <sheetData sheetId="1171"/>
      <sheetData sheetId="1172"/>
      <sheetData sheetId="1173"/>
      <sheetData sheetId="1174"/>
      <sheetData sheetId="1175"/>
      <sheetData sheetId="1176"/>
      <sheetData sheetId="1177" refreshError="1"/>
      <sheetData sheetId="1178" refreshError="1"/>
      <sheetData sheetId="1179" refreshError="1"/>
      <sheetData sheetId="1180"/>
      <sheetData sheetId="1181" refreshError="1"/>
      <sheetData sheetId="1182"/>
      <sheetData sheetId="1183"/>
      <sheetData sheetId="1184"/>
      <sheetData sheetId="1185"/>
      <sheetData sheetId="1186"/>
      <sheetData sheetId="1187"/>
      <sheetData sheetId="1188"/>
      <sheetData sheetId="1189"/>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refreshError="1"/>
      <sheetData sheetId="1213" refreshError="1"/>
      <sheetData sheetId="1214" refreshError="1"/>
      <sheetData sheetId="1215" refreshError="1"/>
      <sheetData sheetId="1216" refreshError="1"/>
      <sheetData sheetId="1217" refreshError="1"/>
      <sheetData sheetId="1218" refreshError="1"/>
      <sheetData sheetId="1219"/>
      <sheetData sheetId="1220"/>
      <sheetData sheetId="1221"/>
      <sheetData sheetId="1222"/>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sheetData sheetId="1243"/>
      <sheetData sheetId="1244">
        <row r="4">
          <cell r="F4">
            <v>0</v>
          </cell>
        </row>
      </sheetData>
      <sheetData sheetId="1245">
        <row r="90">
          <cell r="D90">
            <v>328128765</v>
          </cell>
        </row>
      </sheetData>
      <sheetData sheetId="1246"/>
      <sheetData sheetId="1247"/>
      <sheetData sheetId="1248"/>
      <sheetData sheetId="1249"/>
      <sheetData sheetId="1250"/>
      <sheetData sheetId="1251"/>
      <sheetData sheetId="1252"/>
      <sheetData sheetId="1253"/>
      <sheetData sheetId="1254"/>
      <sheetData sheetId="1255"/>
      <sheetData sheetId="1256"/>
      <sheetData sheetId="1257">
        <row r="3">
          <cell r="B3" t="str">
            <v>PUENTE EN LA CALLE 41 CON CIRCUNVALAR</v>
          </cell>
        </row>
      </sheetData>
      <sheetData sheetId="12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PERSONAL"/>
      <sheetName val="ADQUISICIONES"/>
      <sheetName val="CORRIENTES"/>
      <sheetName val="CAPITAL"/>
      <sheetName val="INVERSION"/>
      <sheetName val="NOVEDADES.DT"/>
      <sheetName val="NOVEDADES DE B Y S"/>
      <sheetName val="NECESIDADES DE CAPACITACIÓN"/>
      <sheetName val="Consolidado 2023"/>
      <sheetName val="CATALOGO DEFINITIVO"/>
      <sheetName val="NOVEDADE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588C7-E177-408D-8DE3-3BCE0C2A5447}">
  <dimension ref="A1:O80"/>
  <sheetViews>
    <sheetView showGridLines="0" topLeftCell="A52" zoomScale="55" zoomScaleNormal="55" workbookViewId="0">
      <selection activeCell="N71" sqref="N71"/>
    </sheetView>
  </sheetViews>
  <sheetFormatPr baseColWidth="10" defaultColWidth="11.42578125" defaultRowHeight="15" x14ac:dyDescent="0.2"/>
  <cols>
    <col min="1" max="1" width="26.7109375" style="46" customWidth="1"/>
    <col min="2" max="2" width="32.7109375" style="46" customWidth="1"/>
    <col min="3" max="3" width="60.7109375" style="46" customWidth="1"/>
    <col min="4" max="5" width="28.7109375" style="47" customWidth="1"/>
    <col min="6" max="6" width="54.7109375" style="48" customWidth="1"/>
    <col min="7" max="7" width="20.7109375" style="49" customWidth="1"/>
    <col min="8" max="15" width="11.42578125" style="36"/>
    <col min="16" max="16384" width="11.42578125" style="50"/>
  </cols>
  <sheetData>
    <row r="1" spans="1:15" ht="45" customHeight="1" thickBot="1" x14ac:dyDescent="0.25">
      <c r="A1" s="154" t="s">
        <v>65</v>
      </c>
      <c r="B1" s="154"/>
      <c r="C1" s="154"/>
      <c r="D1" s="154"/>
      <c r="E1" s="154"/>
      <c r="F1" s="154"/>
      <c r="G1" s="154"/>
    </row>
    <row r="2" spans="1:15" ht="15.75" hidden="1" customHeight="1" x14ac:dyDescent="0.2">
      <c r="A2" s="51"/>
      <c r="B2" s="51"/>
      <c r="C2" s="51"/>
      <c r="D2" s="51"/>
      <c r="E2" s="51"/>
      <c r="F2" s="51"/>
      <c r="G2" s="52"/>
      <c r="H2" s="53"/>
      <c r="I2" s="53"/>
    </row>
    <row r="3" spans="1:15" ht="15.75" hidden="1" customHeight="1" thickBot="1" x14ac:dyDescent="0.25">
      <c r="A3" s="51"/>
      <c r="B3" s="51"/>
      <c r="C3" s="51"/>
      <c r="D3" s="51"/>
      <c r="E3" s="51"/>
      <c r="F3" s="51"/>
      <c r="G3" s="52"/>
    </row>
    <row r="4" spans="1:15" s="58" customFormat="1" ht="31.5" customHeight="1" thickBot="1" x14ac:dyDescent="0.25">
      <c r="A4" s="54" t="s">
        <v>2</v>
      </c>
      <c r="B4" s="33" t="s">
        <v>66</v>
      </c>
      <c r="C4" s="33" t="s">
        <v>67</v>
      </c>
      <c r="D4" s="55" t="s">
        <v>3</v>
      </c>
      <c r="E4" s="56" t="s">
        <v>4</v>
      </c>
      <c r="F4" s="33" t="s">
        <v>5</v>
      </c>
      <c r="G4" s="35" t="s">
        <v>6</v>
      </c>
      <c r="H4" s="57"/>
      <c r="I4" s="57"/>
      <c r="J4" s="57"/>
      <c r="K4" s="57"/>
      <c r="L4" s="57"/>
      <c r="M4" s="57"/>
      <c r="N4" s="57"/>
      <c r="O4" s="57"/>
    </row>
    <row r="5" spans="1:15" s="39" customFormat="1" ht="45" x14ac:dyDescent="0.25">
      <c r="A5" s="59" t="s">
        <v>7</v>
      </c>
      <c r="B5" s="60" t="s">
        <v>68</v>
      </c>
      <c r="C5" s="38" t="s">
        <v>61</v>
      </c>
      <c r="D5" s="61">
        <v>14841000000</v>
      </c>
      <c r="E5" s="62"/>
      <c r="F5" s="150" t="s">
        <v>69</v>
      </c>
      <c r="G5" s="148" t="s">
        <v>70</v>
      </c>
    </row>
    <row r="6" spans="1:15" s="39" customFormat="1" ht="60" x14ac:dyDescent="0.25">
      <c r="A6" s="63" t="s">
        <v>71</v>
      </c>
      <c r="B6" s="63">
        <v>2</v>
      </c>
      <c r="C6" s="38" t="s">
        <v>72</v>
      </c>
      <c r="D6" s="64"/>
      <c r="E6" s="65">
        <v>14146000000</v>
      </c>
      <c r="F6" s="152"/>
      <c r="G6" s="153"/>
    </row>
    <row r="7" spans="1:15" s="39" customFormat="1" ht="60.75" thickBot="1" x14ac:dyDescent="0.3">
      <c r="A7" s="67" t="s">
        <v>71</v>
      </c>
      <c r="B7" s="60" t="s">
        <v>73</v>
      </c>
      <c r="C7" s="38" t="s">
        <v>74</v>
      </c>
      <c r="D7" s="68"/>
      <c r="E7" s="69">
        <v>695000000</v>
      </c>
      <c r="F7" s="151"/>
      <c r="G7" s="149"/>
    </row>
    <row r="8" spans="1:15" s="39" customFormat="1" ht="45" x14ac:dyDescent="0.25">
      <c r="A8" s="59" t="s">
        <v>7</v>
      </c>
      <c r="B8" s="71" t="s">
        <v>73</v>
      </c>
      <c r="C8" s="37" t="s">
        <v>74</v>
      </c>
      <c r="D8" s="72">
        <v>3948032135</v>
      </c>
      <c r="E8" s="62"/>
      <c r="F8" s="150" t="s">
        <v>75</v>
      </c>
      <c r="G8" s="148" t="s">
        <v>76</v>
      </c>
    </row>
    <row r="9" spans="1:15" s="39" customFormat="1" ht="60.75" thickBot="1" x14ac:dyDescent="0.3">
      <c r="A9" s="73" t="s">
        <v>77</v>
      </c>
      <c r="B9" s="60" t="s">
        <v>73</v>
      </c>
      <c r="C9" s="38" t="s">
        <v>74</v>
      </c>
      <c r="D9" s="68"/>
      <c r="E9" s="74">
        <v>3948032135</v>
      </c>
      <c r="F9" s="151"/>
      <c r="G9" s="149"/>
    </row>
    <row r="10" spans="1:15" s="39" customFormat="1" ht="30" customHeight="1" x14ac:dyDescent="0.25">
      <c r="A10" s="59" t="s">
        <v>7</v>
      </c>
      <c r="B10" s="71" t="s">
        <v>73</v>
      </c>
      <c r="C10" s="37" t="s">
        <v>74</v>
      </c>
      <c r="D10" s="62">
        <v>1980450472</v>
      </c>
      <c r="E10" s="75"/>
      <c r="F10" s="150" t="s">
        <v>78</v>
      </c>
      <c r="G10" s="148" t="s">
        <v>79</v>
      </c>
    </row>
    <row r="11" spans="1:15" s="39" customFormat="1" ht="60.75" thickBot="1" x14ac:dyDescent="0.3">
      <c r="A11" s="73" t="s">
        <v>77</v>
      </c>
      <c r="B11" s="76" t="s">
        <v>73</v>
      </c>
      <c r="C11" s="77" t="s">
        <v>74</v>
      </c>
      <c r="D11" s="78"/>
      <c r="E11" s="79">
        <v>1980450472</v>
      </c>
      <c r="F11" s="151"/>
      <c r="G11" s="149"/>
    </row>
    <row r="12" spans="1:15" s="39" customFormat="1" ht="45" customHeight="1" x14ac:dyDescent="0.25">
      <c r="A12" s="59" t="s">
        <v>7</v>
      </c>
      <c r="B12" s="71" t="s">
        <v>68</v>
      </c>
      <c r="C12" s="37" t="s">
        <v>61</v>
      </c>
      <c r="D12" s="72">
        <v>4289000000</v>
      </c>
      <c r="E12" s="62"/>
      <c r="F12" s="150" t="s">
        <v>80</v>
      </c>
      <c r="G12" s="148" t="s">
        <v>81</v>
      </c>
    </row>
    <row r="13" spans="1:15" s="39" customFormat="1" ht="51.95" customHeight="1" thickBot="1" x14ac:dyDescent="0.3">
      <c r="A13" s="80" t="s">
        <v>71</v>
      </c>
      <c r="B13" s="76" t="s">
        <v>73</v>
      </c>
      <c r="C13" s="77" t="s">
        <v>74</v>
      </c>
      <c r="D13" s="78"/>
      <c r="E13" s="78">
        <v>4289000000</v>
      </c>
      <c r="F13" s="151"/>
      <c r="G13" s="149"/>
    </row>
    <row r="14" spans="1:15" s="39" customFormat="1" ht="45" x14ac:dyDescent="0.25">
      <c r="A14" s="59" t="s">
        <v>7</v>
      </c>
      <c r="B14" s="71" t="s">
        <v>73</v>
      </c>
      <c r="C14" s="37" t="s">
        <v>74</v>
      </c>
      <c r="D14" s="61">
        <v>106671241</v>
      </c>
      <c r="E14" s="62"/>
      <c r="F14" s="150" t="s">
        <v>82</v>
      </c>
      <c r="G14" s="148" t="s">
        <v>83</v>
      </c>
    </row>
    <row r="15" spans="1:15" s="39" customFormat="1" ht="60.75" thickBot="1" x14ac:dyDescent="0.3">
      <c r="A15" s="73" t="s">
        <v>77</v>
      </c>
      <c r="B15" s="76" t="s">
        <v>73</v>
      </c>
      <c r="C15" s="77" t="s">
        <v>74</v>
      </c>
      <c r="D15" s="68"/>
      <c r="E15" s="81">
        <v>106671241</v>
      </c>
      <c r="F15" s="151"/>
      <c r="G15" s="149"/>
    </row>
    <row r="16" spans="1:15" s="39" customFormat="1" ht="58.5" customHeight="1" x14ac:dyDescent="0.25">
      <c r="A16" s="59" t="s">
        <v>7</v>
      </c>
      <c r="B16" s="71" t="s">
        <v>68</v>
      </c>
      <c r="C16" s="37" t="s">
        <v>61</v>
      </c>
      <c r="D16" s="72">
        <v>55500000000</v>
      </c>
      <c r="E16" s="82"/>
      <c r="F16" s="150" t="s">
        <v>84</v>
      </c>
      <c r="G16" s="148" t="s">
        <v>85</v>
      </c>
    </row>
    <row r="17" spans="1:7" s="39" customFormat="1" ht="60" x14ac:dyDescent="0.25">
      <c r="A17" s="63" t="s">
        <v>8</v>
      </c>
      <c r="B17" s="83" t="s">
        <v>86</v>
      </c>
      <c r="C17" s="66" t="s">
        <v>87</v>
      </c>
      <c r="D17" s="84"/>
      <c r="E17" s="85">
        <v>17000000000</v>
      </c>
      <c r="F17" s="152"/>
      <c r="G17" s="153"/>
    </row>
    <row r="18" spans="1:7" s="39" customFormat="1" ht="60.75" thickBot="1" x14ac:dyDescent="0.3">
      <c r="A18" s="67" t="s">
        <v>8</v>
      </c>
      <c r="B18" s="86" t="s">
        <v>88</v>
      </c>
      <c r="C18" s="40" t="s">
        <v>89</v>
      </c>
      <c r="D18" s="68"/>
      <c r="E18" s="81">
        <v>38500000000</v>
      </c>
      <c r="F18" s="151"/>
      <c r="G18" s="149"/>
    </row>
    <row r="19" spans="1:7" s="39" customFormat="1" ht="45" x14ac:dyDescent="0.25">
      <c r="A19" s="59" t="s">
        <v>7</v>
      </c>
      <c r="B19" s="71" t="s">
        <v>68</v>
      </c>
      <c r="C19" s="37" t="s">
        <v>61</v>
      </c>
      <c r="D19" s="61">
        <v>300000000</v>
      </c>
      <c r="E19" s="62"/>
      <c r="F19" s="150" t="s">
        <v>90</v>
      </c>
      <c r="G19" s="148" t="s">
        <v>91</v>
      </c>
    </row>
    <row r="20" spans="1:7" s="39" customFormat="1" ht="45.75" thickBot="1" x14ac:dyDescent="0.3">
      <c r="A20" s="80" t="s">
        <v>92</v>
      </c>
      <c r="B20" s="80">
        <v>2</v>
      </c>
      <c r="C20" s="87" t="s">
        <v>72</v>
      </c>
      <c r="D20" s="68"/>
      <c r="E20" s="69">
        <v>300000000</v>
      </c>
      <c r="F20" s="151"/>
      <c r="G20" s="149"/>
    </row>
    <row r="21" spans="1:7" s="39" customFormat="1" ht="45" x14ac:dyDescent="0.25">
      <c r="A21" s="59" t="s">
        <v>7</v>
      </c>
      <c r="B21" s="71" t="s">
        <v>68</v>
      </c>
      <c r="C21" s="37" t="s">
        <v>61</v>
      </c>
      <c r="D21" s="61">
        <v>788000000</v>
      </c>
      <c r="E21" s="62"/>
      <c r="F21" s="150" t="s">
        <v>93</v>
      </c>
      <c r="G21" s="148" t="s">
        <v>94</v>
      </c>
    </row>
    <row r="22" spans="1:7" s="39" customFormat="1" ht="45" x14ac:dyDescent="0.25">
      <c r="A22" s="73" t="s">
        <v>95</v>
      </c>
      <c r="B22" s="88">
        <v>2</v>
      </c>
      <c r="C22" s="89" t="s">
        <v>72</v>
      </c>
      <c r="D22" s="78"/>
      <c r="E22" s="90">
        <v>710000000</v>
      </c>
      <c r="F22" s="152"/>
      <c r="G22" s="153"/>
    </row>
    <row r="23" spans="1:7" s="39" customFormat="1" ht="45" x14ac:dyDescent="0.25">
      <c r="A23" s="73" t="s">
        <v>95</v>
      </c>
      <c r="B23" s="76" t="s">
        <v>73</v>
      </c>
      <c r="C23" s="77" t="s">
        <v>74</v>
      </c>
      <c r="D23" s="78"/>
      <c r="E23" s="65">
        <v>48000000</v>
      </c>
      <c r="F23" s="152"/>
      <c r="G23" s="153"/>
    </row>
    <row r="24" spans="1:7" s="39" customFormat="1" ht="45.75" thickBot="1" x14ac:dyDescent="0.3">
      <c r="A24" s="80" t="s">
        <v>95</v>
      </c>
      <c r="B24" s="91" t="s">
        <v>96</v>
      </c>
      <c r="C24" s="87" t="s">
        <v>97</v>
      </c>
      <c r="D24" s="68"/>
      <c r="E24" s="69">
        <v>30000000</v>
      </c>
      <c r="F24" s="151"/>
      <c r="G24" s="149"/>
    </row>
    <row r="25" spans="1:7" s="39" customFormat="1" ht="45" x14ac:dyDescent="0.25">
      <c r="A25" s="92" t="s">
        <v>7</v>
      </c>
      <c r="B25" s="60" t="s">
        <v>68</v>
      </c>
      <c r="C25" s="38" t="s">
        <v>61</v>
      </c>
      <c r="D25" s="93">
        <v>500000000000</v>
      </c>
      <c r="E25" s="94"/>
      <c r="F25" s="150" t="s">
        <v>98</v>
      </c>
      <c r="G25" s="148" t="s">
        <v>99</v>
      </c>
    </row>
    <row r="26" spans="1:7" s="39" customFormat="1" ht="60.75" thickBot="1" x14ac:dyDescent="0.3">
      <c r="A26" s="73" t="s">
        <v>100</v>
      </c>
      <c r="B26" s="76" t="s">
        <v>101</v>
      </c>
      <c r="C26" s="77" t="s">
        <v>102</v>
      </c>
      <c r="D26" s="78"/>
      <c r="E26" s="95">
        <v>500000000000</v>
      </c>
      <c r="F26" s="151"/>
      <c r="G26" s="149"/>
    </row>
    <row r="27" spans="1:7" s="39" customFormat="1" ht="60" x14ac:dyDescent="0.25">
      <c r="A27" s="59" t="s">
        <v>7</v>
      </c>
      <c r="B27" s="71" t="s">
        <v>103</v>
      </c>
      <c r="C27" s="37" t="s">
        <v>104</v>
      </c>
      <c r="D27" s="72">
        <v>1259000000</v>
      </c>
      <c r="E27" s="61"/>
      <c r="F27" s="150" t="s">
        <v>105</v>
      </c>
      <c r="G27" s="148" t="s">
        <v>106</v>
      </c>
    </row>
    <row r="28" spans="1:7" s="39" customFormat="1" ht="50.25" customHeight="1" thickBot="1" x14ac:dyDescent="0.3">
      <c r="A28" s="67" t="s">
        <v>107</v>
      </c>
      <c r="B28" s="96" t="s">
        <v>103</v>
      </c>
      <c r="C28" s="70" t="s">
        <v>104</v>
      </c>
      <c r="D28" s="68"/>
      <c r="E28" s="68">
        <v>1259000000</v>
      </c>
      <c r="F28" s="151"/>
      <c r="G28" s="149"/>
    </row>
    <row r="29" spans="1:7" s="39" customFormat="1" ht="45" x14ac:dyDescent="0.25">
      <c r="A29" s="59" t="s">
        <v>7</v>
      </c>
      <c r="B29" s="71" t="s">
        <v>68</v>
      </c>
      <c r="C29" s="37" t="s">
        <v>61</v>
      </c>
      <c r="D29" s="72">
        <v>7000000000</v>
      </c>
      <c r="E29" s="72"/>
      <c r="F29" s="150" t="s">
        <v>108</v>
      </c>
      <c r="G29" s="148" t="s">
        <v>109</v>
      </c>
    </row>
    <row r="30" spans="1:7" s="39" customFormat="1" ht="50.25" customHeight="1" thickBot="1" x14ac:dyDescent="0.3">
      <c r="A30" s="80" t="s">
        <v>9</v>
      </c>
      <c r="B30" s="86" t="s">
        <v>110</v>
      </c>
      <c r="C30" s="40" t="s">
        <v>111</v>
      </c>
      <c r="D30" s="68"/>
      <c r="E30" s="68">
        <v>7000000000</v>
      </c>
      <c r="F30" s="151"/>
      <c r="G30" s="149"/>
    </row>
    <row r="31" spans="1:7" s="39" customFormat="1" ht="45" x14ac:dyDescent="0.25">
      <c r="A31" s="59" t="s">
        <v>7</v>
      </c>
      <c r="B31" s="71" t="s">
        <v>68</v>
      </c>
      <c r="C31" s="37" t="s">
        <v>61</v>
      </c>
      <c r="D31" s="72">
        <v>602420000</v>
      </c>
      <c r="E31" s="61"/>
      <c r="F31" s="146" t="s">
        <v>112</v>
      </c>
      <c r="G31" s="148" t="s">
        <v>113</v>
      </c>
    </row>
    <row r="32" spans="1:7" s="39" customFormat="1" ht="48" customHeight="1" thickBot="1" x14ac:dyDescent="0.3">
      <c r="A32" s="80" t="s">
        <v>8</v>
      </c>
      <c r="B32" s="91" t="s">
        <v>114</v>
      </c>
      <c r="C32" s="40" t="s">
        <v>115</v>
      </c>
      <c r="D32" s="68"/>
      <c r="E32" s="68">
        <v>602420000</v>
      </c>
      <c r="F32" s="147"/>
      <c r="G32" s="149"/>
    </row>
    <row r="33" spans="1:7" s="39" customFormat="1" ht="45" x14ac:dyDescent="0.25">
      <c r="A33" s="59" t="s">
        <v>7</v>
      </c>
      <c r="B33" s="71" t="s">
        <v>68</v>
      </c>
      <c r="C33" s="37" t="s">
        <v>61</v>
      </c>
      <c r="D33" s="72">
        <v>15182000000</v>
      </c>
      <c r="E33" s="61"/>
      <c r="F33" s="150" t="s">
        <v>116</v>
      </c>
      <c r="G33" s="148" t="s">
        <v>117</v>
      </c>
    </row>
    <row r="34" spans="1:7" s="39" customFormat="1" ht="30" x14ac:dyDescent="0.25">
      <c r="A34" s="63" t="s">
        <v>118</v>
      </c>
      <c r="B34" s="97" t="s">
        <v>119</v>
      </c>
      <c r="C34" s="98" t="s">
        <v>120</v>
      </c>
      <c r="D34" s="85"/>
      <c r="E34" s="99">
        <v>10598000000</v>
      </c>
      <c r="F34" s="152"/>
      <c r="G34" s="153"/>
    </row>
    <row r="35" spans="1:7" s="39" customFormat="1" ht="30" x14ac:dyDescent="0.25">
      <c r="A35" s="63" t="s">
        <v>118</v>
      </c>
      <c r="B35" s="97" t="s">
        <v>121</v>
      </c>
      <c r="C35" s="98" t="s">
        <v>122</v>
      </c>
      <c r="D35" s="85"/>
      <c r="E35" s="99">
        <v>2625000000</v>
      </c>
      <c r="F35" s="152"/>
      <c r="G35" s="153"/>
    </row>
    <row r="36" spans="1:7" s="39" customFormat="1" ht="30" x14ac:dyDescent="0.25">
      <c r="A36" s="63" t="s">
        <v>118</v>
      </c>
      <c r="B36" s="97" t="s">
        <v>123</v>
      </c>
      <c r="C36" s="98" t="s">
        <v>124</v>
      </c>
      <c r="D36" s="85"/>
      <c r="E36" s="99">
        <v>1030000000</v>
      </c>
      <c r="F36" s="152"/>
      <c r="G36" s="153"/>
    </row>
    <row r="37" spans="1:7" s="39" customFormat="1" ht="30.75" thickBot="1" x14ac:dyDescent="0.3">
      <c r="A37" s="80" t="s">
        <v>118</v>
      </c>
      <c r="B37" s="91" t="s">
        <v>125</v>
      </c>
      <c r="C37" s="40" t="s">
        <v>126</v>
      </c>
      <c r="D37" s="68"/>
      <c r="E37" s="68">
        <v>929000000</v>
      </c>
      <c r="F37" s="151"/>
      <c r="G37" s="149"/>
    </row>
    <row r="38" spans="1:7" s="39" customFormat="1" ht="45" x14ac:dyDescent="0.25">
      <c r="A38" s="59" t="s">
        <v>7</v>
      </c>
      <c r="B38" s="71" t="s">
        <v>68</v>
      </c>
      <c r="C38" s="37" t="s">
        <v>61</v>
      </c>
      <c r="D38" s="72">
        <v>804600000</v>
      </c>
      <c r="E38" s="72"/>
      <c r="F38" s="146" t="s">
        <v>127</v>
      </c>
      <c r="G38" s="148" t="s">
        <v>128</v>
      </c>
    </row>
    <row r="39" spans="1:7" s="39" customFormat="1" ht="30.75" thickBot="1" x14ac:dyDescent="0.3">
      <c r="A39" s="80" t="s">
        <v>10</v>
      </c>
      <c r="B39" s="91" t="s">
        <v>129</v>
      </c>
      <c r="C39" s="40" t="s">
        <v>130</v>
      </c>
      <c r="D39" s="68"/>
      <c r="E39" s="68">
        <v>804600000</v>
      </c>
      <c r="F39" s="147"/>
      <c r="G39" s="149"/>
    </row>
    <row r="40" spans="1:7" s="39" customFormat="1" ht="45" x14ac:dyDescent="0.25">
      <c r="A40" s="59" t="s">
        <v>7</v>
      </c>
      <c r="B40" s="71" t="s">
        <v>68</v>
      </c>
      <c r="C40" s="37" t="s">
        <v>61</v>
      </c>
      <c r="D40" s="72">
        <v>17000000000</v>
      </c>
      <c r="E40" s="72"/>
      <c r="F40" s="150" t="s">
        <v>131</v>
      </c>
      <c r="G40" s="148" t="s">
        <v>132</v>
      </c>
    </row>
    <row r="41" spans="1:7" s="39" customFormat="1" ht="90.75" thickBot="1" x14ac:dyDescent="0.3">
      <c r="A41" s="80" t="s">
        <v>133</v>
      </c>
      <c r="B41" s="86" t="s">
        <v>134</v>
      </c>
      <c r="C41" s="40" t="s">
        <v>135</v>
      </c>
      <c r="D41" s="68"/>
      <c r="E41" s="68">
        <v>17000000000</v>
      </c>
      <c r="F41" s="151"/>
      <c r="G41" s="149"/>
    </row>
    <row r="42" spans="1:7" s="39" customFormat="1" ht="45" x14ac:dyDescent="0.25">
      <c r="A42" s="59" t="s">
        <v>7</v>
      </c>
      <c r="B42" s="71" t="s">
        <v>68</v>
      </c>
      <c r="C42" s="37" t="s">
        <v>61</v>
      </c>
      <c r="D42" s="72">
        <v>184100000</v>
      </c>
      <c r="E42" s="72"/>
      <c r="F42" s="150" t="s">
        <v>136</v>
      </c>
      <c r="G42" s="148" t="s">
        <v>137</v>
      </c>
    </row>
    <row r="43" spans="1:7" s="39" customFormat="1" ht="60.75" thickBot="1" x14ac:dyDescent="0.3">
      <c r="A43" s="80" t="s">
        <v>138</v>
      </c>
      <c r="B43" s="97" t="s">
        <v>139</v>
      </c>
      <c r="C43" s="98" t="s">
        <v>72</v>
      </c>
      <c r="D43" s="68"/>
      <c r="E43" s="68">
        <v>184100000</v>
      </c>
      <c r="F43" s="151"/>
      <c r="G43" s="149"/>
    </row>
    <row r="44" spans="1:7" s="39" customFormat="1" ht="45" x14ac:dyDescent="0.25">
      <c r="A44" s="111" t="s">
        <v>7</v>
      </c>
      <c r="B44" s="113" t="s">
        <v>68</v>
      </c>
      <c r="C44" s="37" t="s">
        <v>61</v>
      </c>
      <c r="D44" s="72">
        <v>2438900000</v>
      </c>
      <c r="E44" s="72"/>
      <c r="F44" s="150" t="s">
        <v>140</v>
      </c>
      <c r="G44" s="148" t="s">
        <v>141</v>
      </c>
    </row>
    <row r="45" spans="1:7" s="39" customFormat="1" ht="30.75" thickBot="1" x14ac:dyDescent="0.3">
      <c r="A45" s="112" t="s">
        <v>10</v>
      </c>
      <c r="B45" s="116" t="s">
        <v>129</v>
      </c>
      <c r="C45" s="77" t="s">
        <v>130</v>
      </c>
      <c r="D45" s="78"/>
      <c r="E45" s="78">
        <v>2438900000</v>
      </c>
      <c r="F45" s="152"/>
      <c r="G45" s="153"/>
    </row>
    <row r="46" spans="1:7" s="39" customFormat="1" ht="45" x14ac:dyDescent="0.25">
      <c r="A46" s="111" t="s">
        <v>7</v>
      </c>
      <c r="B46" s="113" t="s">
        <v>68</v>
      </c>
      <c r="C46" s="37" t="s">
        <v>61</v>
      </c>
      <c r="D46" s="72">
        <v>30133000000</v>
      </c>
      <c r="E46" s="72"/>
      <c r="F46" s="155" t="s">
        <v>185</v>
      </c>
      <c r="G46" s="157" t="s">
        <v>186</v>
      </c>
    </row>
    <row r="47" spans="1:7" s="39" customFormat="1" ht="45" customHeight="1" thickBot="1" x14ac:dyDescent="0.3">
      <c r="A47" s="114" t="s">
        <v>184</v>
      </c>
      <c r="B47" s="117" t="s">
        <v>73</v>
      </c>
      <c r="C47" s="40" t="s">
        <v>74</v>
      </c>
      <c r="D47" s="68"/>
      <c r="E47" s="68">
        <v>30133000000</v>
      </c>
      <c r="F47" s="156"/>
      <c r="G47" s="158"/>
    </row>
    <row r="48" spans="1:7" s="39" customFormat="1" ht="45.75" customHeight="1" x14ac:dyDescent="0.25">
      <c r="A48" s="115" t="s">
        <v>7</v>
      </c>
      <c r="B48" s="113" t="s">
        <v>68</v>
      </c>
      <c r="C48" s="37" t="s">
        <v>61</v>
      </c>
      <c r="D48" s="72">
        <v>4360000000</v>
      </c>
      <c r="E48" s="72"/>
      <c r="F48" s="155" t="s">
        <v>190</v>
      </c>
      <c r="G48" s="157" t="s">
        <v>191</v>
      </c>
    </row>
    <row r="49" spans="1:7" s="39" customFormat="1" ht="30.75" thickBot="1" x14ac:dyDescent="0.3">
      <c r="A49" s="115" t="s">
        <v>187</v>
      </c>
      <c r="B49" s="117" t="s">
        <v>188</v>
      </c>
      <c r="C49" s="40" t="s">
        <v>189</v>
      </c>
      <c r="D49" s="68"/>
      <c r="E49" s="68">
        <v>4360000000</v>
      </c>
      <c r="F49" s="156"/>
      <c r="G49" s="158"/>
    </row>
    <row r="50" spans="1:7" s="39" customFormat="1" ht="45" customHeight="1" x14ac:dyDescent="0.25">
      <c r="A50" s="115" t="s">
        <v>7</v>
      </c>
      <c r="B50" s="118" t="s">
        <v>68</v>
      </c>
      <c r="C50" s="59" t="s">
        <v>61</v>
      </c>
      <c r="D50" s="72">
        <v>85640000000</v>
      </c>
      <c r="E50" s="72"/>
      <c r="F50" s="159" t="s">
        <v>195</v>
      </c>
      <c r="G50" s="157" t="s">
        <v>194</v>
      </c>
    </row>
    <row r="51" spans="1:7" s="39" customFormat="1" ht="90.75" thickBot="1" x14ac:dyDescent="0.3">
      <c r="A51" s="115" t="s">
        <v>187</v>
      </c>
      <c r="B51" s="119" t="s">
        <v>192</v>
      </c>
      <c r="C51" s="80" t="s">
        <v>193</v>
      </c>
      <c r="D51" s="68"/>
      <c r="E51" s="68">
        <v>85640000000</v>
      </c>
      <c r="F51" s="160"/>
      <c r="G51" s="158"/>
    </row>
    <row r="52" spans="1:7" s="39" customFormat="1" ht="45" x14ac:dyDescent="0.25">
      <c r="A52" s="115" t="s">
        <v>7</v>
      </c>
      <c r="B52" s="118" t="s">
        <v>68</v>
      </c>
      <c r="C52" s="59" t="s">
        <v>61</v>
      </c>
      <c r="D52" s="72">
        <v>4000000000</v>
      </c>
      <c r="E52" s="59"/>
      <c r="F52" s="159" t="s">
        <v>196</v>
      </c>
      <c r="G52" s="157" t="s">
        <v>197</v>
      </c>
    </row>
    <row r="53" spans="1:7" s="39" customFormat="1" ht="30.75" thickBot="1" x14ac:dyDescent="0.3">
      <c r="A53" s="115" t="s">
        <v>187</v>
      </c>
      <c r="B53" s="117" t="s">
        <v>188</v>
      </c>
      <c r="C53" s="40" t="s">
        <v>189</v>
      </c>
      <c r="D53" s="80"/>
      <c r="E53" s="68">
        <v>4000000000</v>
      </c>
      <c r="F53" s="160"/>
      <c r="G53" s="158"/>
    </row>
    <row r="54" spans="1:7" s="39" customFormat="1" ht="45" x14ac:dyDescent="0.25">
      <c r="A54" s="115" t="s">
        <v>7</v>
      </c>
      <c r="B54" s="118" t="s">
        <v>68</v>
      </c>
      <c r="C54" s="59" t="s">
        <v>61</v>
      </c>
      <c r="D54" s="72">
        <v>99750000000</v>
      </c>
      <c r="E54" s="72"/>
      <c r="F54" s="159" t="s">
        <v>201</v>
      </c>
      <c r="G54" s="157" t="s">
        <v>200</v>
      </c>
    </row>
    <row r="55" spans="1:7" s="39" customFormat="1" ht="15.75" thickBot="1" x14ac:dyDescent="0.3">
      <c r="A55" s="115" t="s">
        <v>198</v>
      </c>
      <c r="B55" s="120" t="s">
        <v>199</v>
      </c>
      <c r="C55" s="73"/>
      <c r="D55" s="78"/>
      <c r="E55" s="78">
        <v>99750000000</v>
      </c>
      <c r="F55" s="161"/>
      <c r="G55" s="162"/>
    </row>
    <row r="56" spans="1:7" s="39" customFormat="1" ht="45" x14ac:dyDescent="0.25">
      <c r="A56" s="115" t="s">
        <v>7</v>
      </c>
      <c r="B56" s="118" t="s">
        <v>68</v>
      </c>
      <c r="C56" s="59" t="s">
        <v>61</v>
      </c>
      <c r="D56" s="72">
        <v>3688817521000</v>
      </c>
      <c r="E56" s="72"/>
      <c r="F56" s="159" t="s">
        <v>205</v>
      </c>
      <c r="G56" s="148" t="s">
        <v>204</v>
      </c>
    </row>
    <row r="57" spans="1:7" s="39" customFormat="1" ht="30.75" thickBot="1" x14ac:dyDescent="0.3">
      <c r="A57" s="115" t="s">
        <v>203</v>
      </c>
      <c r="B57" s="119" t="s">
        <v>202</v>
      </c>
      <c r="C57" s="80" t="s">
        <v>61</v>
      </c>
      <c r="D57" s="68"/>
      <c r="E57" s="68">
        <v>3688817521000</v>
      </c>
      <c r="F57" s="160"/>
      <c r="G57" s="149"/>
    </row>
    <row r="58" spans="1:7" s="39" customFormat="1" ht="45" x14ac:dyDescent="0.25">
      <c r="A58" s="115" t="s">
        <v>7</v>
      </c>
      <c r="B58" s="121" t="s">
        <v>68</v>
      </c>
      <c r="C58" s="37" t="s">
        <v>61</v>
      </c>
      <c r="D58" s="72">
        <v>15000000000</v>
      </c>
      <c r="E58" s="72"/>
      <c r="F58" s="159" t="s">
        <v>207</v>
      </c>
      <c r="G58" s="148" t="s">
        <v>208</v>
      </c>
    </row>
    <row r="59" spans="1:7" s="39" customFormat="1" ht="15.75" thickBot="1" x14ac:dyDescent="0.3">
      <c r="A59" s="122" t="s">
        <v>206</v>
      </c>
      <c r="B59" s="116" t="s">
        <v>139</v>
      </c>
      <c r="C59" s="77" t="s">
        <v>72</v>
      </c>
      <c r="D59" s="78"/>
      <c r="E59" s="78">
        <v>15000000000</v>
      </c>
      <c r="F59" s="161"/>
      <c r="G59" s="153"/>
    </row>
    <row r="60" spans="1:7" s="39" customFormat="1" ht="45" x14ac:dyDescent="0.25">
      <c r="A60" s="123" t="s">
        <v>7</v>
      </c>
      <c r="B60" s="121" t="s">
        <v>68</v>
      </c>
      <c r="C60" s="37" t="s">
        <v>61</v>
      </c>
      <c r="D60" s="72">
        <v>33104571692</v>
      </c>
      <c r="E60" s="72"/>
      <c r="F60" s="159" t="s">
        <v>211</v>
      </c>
      <c r="G60" s="148" t="s">
        <v>210</v>
      </c>
    </row>
    <row r="61" spans="1:7" s="39" customFormat="1" ht="15.75" thickBot="1" x14ac:dyDescent="0.3">
      <c r="A61" s="124" t="s">
        <v>209</v>
      </c>
      <c r="B61" s="117" t="s">
        <v>216</v>
      </c>
      <c r="C61" s="40" t="s">
        <v>74</v>
      </c>
      <c r="D61" s="68"/>
      <c r="E61" s="125">
        <v>33104571692</v>
      </c>
      <c r="F61" s="160"/>
      <c r="G61" s="149"/>
    </row>
    <row r="62" spans="1:7" s="39" customFormat="1" ht="45" x14ac:dyDescent="0.25">
      <c r="A62" s="123" t="s">
        <v>7</v>
      </c>
      <c r="B62" s="121" t="s">
        <v>68</v>
      </c>
      <c r="C62" s="37" t="s">
        <v>61</v>
      </c>
      <c r="D62" s="72">
        <v>310037000000</v>
      </c>
      <c r="E62" s="72"/>
      <c r="F62" s="159" t="s">
        <v>215</v>
      </c>
      <c r="G62" s="148" t="s">
        <v>214</v>
      </c>
    </row>
    <row r="63" spans="1:7" s="39" customFormat="1" ht="15.75" thickBot="1" x14ac:dyDescent="0.3">
      <c r="A63" s="126" t="s">
        <v>212</v>
      </c>
      <c r="B63" s="120" t="s">
        <v>213</v>
      </c>
      <c r="C63" s="77" t="s">
        <v>72</v>
      </c>
      <c r="D63" s="78"/>
      <c r="E63" s="84">
        <v>310037000000</v>
      </c>
      <c r="F63" s="161"/>
      <c r="G63" s="153"/>
    </row>
    <row r="64" spans="1:7" s="39" customFormat="1" ht="45" x14ac:dyDescent="0.25">
      <c r="A64" s="131" t="s">
        <v>7</v>
      </c>
      <c r="B64" s="127" t="s">
        <v>68</v>
      </c>
      <c r="C64" s="37" t="s">
        <v>61</v>
      </c>
      <c r="D64" s="72">
        <v>41819176730</v>
      </c>
      <c r="E64" s="72"/>
      <c r="F64" s="163" t="s">
        <v>221</v>
      </c>
      <c r="G64" s="157" t="s">
        <v>220</v>
      </c>
    </row>
    <row r="65" spans="1:15" s="39" customFormat="1" ht="45.75" thickBot="1" x14ac:dyDescent="0.3">
      <c r="A65" s="132" t="s">
        <v>217</v>
      </c>
      <c r="B65" s="128" t="s">
        <v>218</v>
      </c>
      <c r="C65" s="40" t="s">
        <v>219</v>
      </c>
      <c r="D65" s="68"/>
      <c r="E65" s="68">
        <v>41819176730</v>
      </c>
      <c r="F65" s="164"/>
      <c r="G65" s="158"/>
    </row>
    <row r="66" spans="1:15" s="39" customFormat="1" ht="45" x14ac:dyDescent="0.25">
      <c r="A66" s="131" t="s">
        <v>7</v>
      </c>
      <c r="B66" s="129" t="s">
        <v>216</v>
      </c>
      <c r="C66" s="37" t="s">
        <v>61</v>
      </c>
      <c r="D66" s="72">
        <v>696000000</v>
      </c>
      <c r="E66" s="72"/>
      <c r="F66" s="163" t="s">
        <v>224</v>
      </c>
      <c r="G66" s="157" t="s">
        <v>223</v>
      </c>
    </row>
    <row r="67" spans="1:15" s="39" customFormat="1" ht="15.75" thickBot="1" x14ac:dyDescent="0.3">
      <c r="A67" s="133" t="s">
        <v>222</v>
      </c>
      <c r="B67" s="130" t="s">
        <v>216</v>
      </c>
      <c r="C67" s="40" t="s">
        <v>74</v>
      </c>
      <c r="D67" s="68"/>
      <c r="E67" s="68">
        <v>696000000</v>
      </c>
      <c r="F67" s="164"/>
      <c r="G67" s="158"/>
    </row>
    <row r="68" spans="1:15" s="39" customFormat="1" ht="45" x14ac:dyDescent="0.25">
      <c r="A68" s="131" t="s">
        <v>7</v>
      </c>
      <c r="B68" s="129" t="s">
        <v>216</v>
      </c>
      <c r="C68" s="37" t="s">
        <v>61</v>
      </c>
      <c r="D68" s="72">
        <v>7273178287</v>
      </c>
      <c r="E68" s="72"/>
      <c r="F68" s="163" t="s">
        <v>227</v>
      </c>
      <c r="G68" s="157" t="s">
        <v>226</v>
      </c>
    </row>
    <row r="69" spans="1:15" s="39" customFormat="1" ht="102" customHeight="1" thickBot="1" x14ac:dyDescent="0.3">
      <c r="A69" s="133" t="s">
        <v>225</v>
      </c>
      <c r="B69" s="130" t="s">
        <v>216</v>
      </c>
      <c r="C69" s="40" t="s">
        <v>74</v>
      </c>
      <c r="D69" s="68"/>
      <c r="E69" s="68">
        <v>7273178287</v>
      </c>
      <c r="F69" s="164"/>
      <c r="G69" s="158"/>
    </row>
    <row r="70" spans="1:15" s="39" customFormat="1" ht="45" x14ac:dyDescent="0.25">
      <c r="A70" s="131" t="s">
        <v>7</v>
      </c>
      <c r="B70" s="127" t="s">
        <v>229</v>
      </c>
      <c r="C70" s="37" t="s">
        <v>74</v>
      </c>
      <c r="D70" s="72">
        <v>2890000000</v>
      </c>
      <c r="E70" s="72"/>
      <c r="F70" s="163" t="s">
        <v>231</v>
      </c>
      <c r="G70" s="157" t="s">
        <v>230</v>
      </c>
    </row>
    <row r="71" spans="1:15" s="39" customFormat="1" ht="66" customHeight="1" thickBot="1" x14ac:dyDescent="0.3">
      <c r="A71" s="133" t="s">
        <v>228</v>
      </c>
      <c r="B71" s="130" t="s">
        <v>216</v>
      </c>
      <c r="C71" s="40" t="s">
        <v>74</v>
      </c>
      <c r="D71" s="68"/>
      <c r="E71" s="68">
        <v>2890000000</v>
      </c>
      <c r="F71" s="164"/>
      <c r="G71" s="158"/>
    </row>
    <row r="72" spans="1:15" s="39" customFormat="1" ht="45" x14ac:dyDescent="0.25">
      <c r="A72" s="131" t="s">
        <v>7</v>
      </c>
      <c r="B72" s="127" t="s">
        <v>216</v>
      </c>
      <c r="C72" s="37" t="s">
        <v>74</v>
      </c>
      <c r="D72" s="72">
        <v>7668221795</v>
      </c>
      <c r="E72" s="72"/>
      <c r="F72" s="163" t="s">
        <v>233</v>
      </c>
      <c r="G72" s="157" t="s">
        <v>232</v>
      </c>
    </row>
    <row r="73" spans="1:15" s="39" customFormat="1" ht="30.75" thickBot="1" x14ac:dyDescent="0.3">
      <c r="A73" s="133" t="s">
        <v>225</v>
      </c>
      <c r="B73" s="130" t="s">
        <v>216</v>
      </c>
      <c r="C73" s="40" t="s">
        <v>74</v>
      </c>
      <c r="D73" s="68"/>
      <c r="E73" s="68">
        <v>7668221795</v>
      </c>
      <c r="F73" s="164"/>
      <c r="G73" s="158"/>
    </row>
    <row r="74" spans="1:15" s="39" customFormat="1" ht="45" x14ac:dyDescent="0.25">
      <c r="A74" s="131" t="s">
        <v>7</v>
      </c>
      <c r="B74" s="127" t="s">
        <v>216</v>
      </c>
      <c r="C74" s="37" t="s">
        <v>74</v>
      </c>
      <c r="D74" s="72">
        <v>6813201286</v>
      </c>
      <c r="E74" s="72"/>
      <c r="F74" s="163" t="s">
        <v>236</v>
      </c>
      <c r="G74" s="157" t="s">
        <v>235</v>
      </c>
    </row>
    <row r="75" spans="1:15" s="39" customFormat="1" ht="30.75" thickBot="1" x14ac:dyDescent="0.3">
      <c r="A75" s="133" t="s">
        <v>234</v>
      </c>
      <c r="B75" s="130" t="s">
        <v>216</v>
      </c>
      <c r="C75" s="40" t="s">
        <v>74</v>
      </c>
      <c r="D75" s="68"/>
      <c r="E75" s="68">
        <v>6813201286</v>
      </c>
      <c r="F75" s="164"/>
      <c r="G75" s="158"/>
    </row>
    <row r="76" spans="1:15" s="39" customFormat="1" ht="45" x14ac:dyDescent="0.25">
      <c r="A76" s="131" t="s">
        <v>7</v>
      </c>
      <c r="B76" s="127" t="s">
        <v>68</v>
      </c>
      <c r="C76" s="37" t="s">
        <v>61</v>
      </c>
      <c r="D76" s="72">
        <v>3214583084</v>
      </c>
      <c r="E76" s="72"/>
      <c r="F76" s="163" t="s">
        <v>239</v>
      </c>
      <c r="G76" s="157" t="s">
        <v>238</v>
      </c>
    </row>
    <row r="77" spans="1:15" s="39" customFormat="1" ht="15.75" thickBot="1" x14ac:dyDescent="0.3">
      <c r="A77" s="133" t="s">
        <v>237</v>
      </c>
      <c r="B77" s="130" t="s">
        <v>216</v>
      </c>
      <c r="C77" s="40" t="s">
        <v>74</v>
      </c>
      <c r="D77" s="68"/>
      <c r="E77" s="68">
        <v>3214583084</v>
      </c>
      <c r="F77" s="164"/>
      <c r="G77" s="158"/>
    </row>
    <row r="78" spans="1:15" s="39" customFormat="1" ht="45" x14ac:dyDescent="0.25">
      <c r="A78" s="131" t="s">
        <v>7</v>
      </c>
      <c r="B78" s="127" t="s">
        <v>68</v>
      </c>
      <c r="C78" s="37" t="s">
        <v>61</v>
      </c>
      <c r="D78" s="72">
        <v>5363986116</v>
      </c>
      <c r="E78" s="72"/>
      <c r="F78" s="163" t="s">
        <v>241</v>
      </c>
      <c r="G78" s="157" t="s">
        <v>240</v>
      </c>
    </row>
    <row r="79" spans="1:15" s="39" customFormat="1" ht="60.75" thickBot="1" x14ac:dyDescent="0.3">
      <c r="A79" s="133" t="s">
        <v>77</v>
      </c>
      <c r="B79" s="130" t="s">
        <v>216</v>
      </c>
      <c r="C79" s="40" t="s">
        <v>74</v>
      </c>
      <c r="D79" s="68"/>
      <c r="E79" s="68">
        <v>5363986116</v>
      </c>
      <c r="F79" s="164"/>
      <c r="G79" s="158"/>
    </row>
    <row r="80" spans="1:15" s="49" customFormat="1" ht="24" customHeight="1" x14ac:dyDescent="0.25">
      <c r="A80" s="41"/>
      <c r="B80" s="100"/>
      <c r="C80" s="101" t="s">
        <v>11</v>
      </c>
      <c r="D80" s="102">
        <f>SUM(D5:D79)</f>
        <v>4972804613838</v>
      </c>
      <c r="E80" s="102">
        <f>SUM(E5:E79)</f>
        <v>4972804613838</v>
      </c>
      <c r="F80" s="44"/>
      <c r="G80" s="44"/>
      <c r="H80" s="45"/>
      <c r="I80" s="45"/>
      <c r="J80" s="45"/>
      <c r="K80" s="45"/>
      <c r="L80" s="45"/>
      <c r="M80" s="45"/>
      <c r="N80" s="45"/>
      <c r="O80" s="45"/>
    </row>
  </sheetData>
  <mergeCells count="69">
    <mergeCell ref="F74:F75"/>
    <mergeCell ref="G74:G75"/>
    <mergeCell ref="F76:F77"/>
    <mergeCell ref="G76:G77"/>
    <mergeCell ref="F78:F79"/>
    <mergeCell ref="G78:G79"/>
    <mergeCell ref="F68:F69"/>
    <mergeCell ref="G68:G69"/>
    <mergeCell ref="F70:F71"/>
    <mergeCell ref="G70:G71"/>
    <mergeCell ref="F72:F73"/>
    <mergeCell ref="G72:G73"/>
    <mergeCell ref="F62:F63"/>
    <mergeCell ref="G62:G63"/>
    <mergeCell ref="F64:F65"/>
    <mergeCell ref="G64:G65"/>
    <mergeCell ref="F66:F67"/>
    <mergeCell ref="G66:G67"/>
    <mergeCell ref="G60:G61"/>
    <mergeCell ref="F60:F61"/>
    <mergeCell ref="F50:F51"/>
    <mergeCell ref="G50:G51"/>
    <mergeCell ref="F52:F53"/>
    <mergeCell ref="G52:G53"/>
    <mergeCell ref="F58:F59"/>
    <mergeCell ref="G58:G59"/>
    <mergeCell ref="G54:G55"/>
    <mergeCell ref="F54:F55"/>
    <mergeCell ref="F56:F57"/>
    <mergeCell ref="G56:G57"/>
    <mergeCell ref="F10:F11"/>
    <mergeCell ref="G10:G11"/>
    <mergeCell ref="F46:F47"/>
    <mergeCell ref="G46:G47"/>
    <mergeCell ref="F48:F49"/>
    <mergeCell ref="G48:G49"/>
    <mergeCell ref="F12:F13"/>
    <mergeCell ref="G12:G13"/>
    <mergeCell ref="F14:F15"/>
    <mergeCell ref="G14:G15"/>
    <mergeCell ref="F16:F18"/>
    <mergeCell ref="G16:G18"/>
    <mergeCell ref="F19:F20"/>
    <mergeCell ref="G19:G20"/>
    <mergeCell ref="F21:F24"/>
    <mergeCell ref="G21:G24"/>
    <mergeCell ref="A1:G1"/>
    <mergeCell ref="F5:F7"/>
    <mergeCell ref="G5:G7"/>
    <mergeCell ref="F8:F9"/>
    <mergeCell ref="G8:G9"/>
    <mergeCell ref="F25:F26"/>
    <mergeCell ref="G25:G26"/>
    <mergeCell ref="F27:F28"/>
    <mergeCell ref="G27:G28"/>
    <mergeCell ref="F29:F30"/>
    <mergeCell ref="G29:G30"/>
    <mergeCell ref="F31:F32"/>
    <mergeCell ref="G31:G32"/>
    <mergeCell ref="F42:F43"/>
    <mergeCell ref="G42:G43"/>
    <mergeCell ref="F44:F45"/>
    <mergeCell ref="G44:G45"/>
    <mergeCell ref="F33:F37"/>
    <mergeCell ref="G33:G37"/>
    <mergeCell ref="F38:F39"/>
    <mergeCell ref="G38:G39"/>
    <mergeCell ref="F40:F41"/>
    <mergeCell ref="G40:G41"/>
  </mergeCells>
  <printOptions horizontalCentered="1" verticalCentered="1"/>
  <pageMargins left="0.70866141732283472" right="0.70866141732283472" top="0.74803149606299213" bottom="0.74803149606299213" header="0.31496062992125984" footer="0.31496062992125984"/>
  <pageSetup scale="50" fitToHeight="0" orientation="landscape" r:id="rId1"/>
  <headerFooter>
    <oddFooter>&amp;R &amp;P</oddFooter>
  </headerFooter>
  <rowBreaks count="1" manualBreakCount="1">
    <brk id="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7880-2724-457B-96B2-210EB199C5CA}">
  <sheetPr>
    <tabColor rgb="FF92D050"/>
  </sheetPr>
  <dimension ref="A1:D32"/>
  <sheetViews>
    <sheetView zoomScale="85" zoomScaleNormal="85" workbookViewId="0">
      <selection activeCell="G17" sqref="G17"/>
    </sheetView>
  </sheetViews>
  <sheetFormatPr baseColWidth="10" defaultRowHeight="15" x14ac:dyDescent="0.25"/>
  <cols>
    <col min="1" max="1" width="25.5703125" style="104" customWidth="1"/>
    <col min="2" max="2" width="31.42578125" style="104" customWidth="1"/>
    <col min="3" max="3" width="20.42578125" style="104" bestFit="1" customWidth="1"/>
    <col min="4" max="4" width="11.85546875" style="104" customWidth="1"/>
    <col min="5" max="16384" width="11.42578125" style="104"/>
  </cols>
  <sheetData>
    <row r="1" spans="1:4" ht="15.75" thickBot="1" x14ac:dyDescent="0.3">
      <c r="A1" s="103" t="s">
        <v>142</v>
      </c>
      <c r="B1" s="167" t="s">
        <v>143</v>
      </c>
      <c r="C1" s="167"/>
      <c r="D1" s="167"/>
    </row>
    <row r="2" spans="1:4" ht="15.75" thickBot="1" x14ac:dyDescent="0.3">
      <c r="A2" s="105" t="s">
        <v>144</v>
      </c>
      <c r="B2" s="168">
        <v>2018011000720</v>
      </c>
      <c r="C2" s="169"/>
      <c r="D2" s="169"/>
    </row>
    <row r="3" spans="1:4" ht="15.75" thickBot="1" x14ac:dyDescent="0.3">
      <c r="A3" s="105" t="s">
        <v>145</v>
      </c>
      <c r="B3" s="168" t="s">
        <v>146</v>
      </c>
      <c r="C3" s="169"/>
      <c r="D3" s="169"/>
    </row>
    <row r="4" spans="1:4" ht="15.75" thickBot="1" x14ac:dyDescent="0.3">
      <c r="A4" s="105" t="s">
        <v>147</v>
      </c>
      <c r="B4" s="165">
        <v>2232144879106</v>
      </c>
      <c r="C4" s="166"/>
      <c r="D4" s="166"/>
    </row>
    <row r="5" spans="1:4" ht="15.75" thickBot="1" x14ac:dyDescent="0.3">
      <c r="A5" s="105" t="s">
        <v>148</v>
      </c>
      <c r="B5" s="165">
        <v>1377445214303</v>
      </c>
      <c r="C5" s="166"/>
      <c r="D5" s="166"/>
    </row>
    <row r="6" spans="1:4" ht="15.75" thickBot="1" x14ac:dyDescent="0.3">
      <c r="A6" s="105" t="s">
        <v>149</v>
      </c>
      <c r="B6" s="165">
        <f>+B4-B5</f>
        <v>854699664803</v>
      </c>
      <c r="C6" s="166"/>
      <c r="D6" s="166"/>
    </row>
    <row r="7" spans="1:4" ht="15.75" thickBot="1" x14ac:dyDescent="0.3">
      <c r="A7" s="105" t="s">
        <v>150</v>
      </c>
      <c r="B7" s="165">
        <v>832991787929</v>
      </c>
      <c r="C7" s="166"/>
      <c r="D7" s="166"/>
    </row>
    <row r="8" spans="1:4" ht="15.75" thickBot="1" x14ac:dyDescent="0.3">
      <c r="A8" s="105" t="s">
        <v>151</v>
      </c>
      <c r="B8" s="106" t="s">
        <v>152</v>
      </c>
      <c r="C8" s="106" t="s">
        <v>153</v>
      </c>
      <c r="D8" s="106" t="s">
        <v>154</v>
      </c>
    </row>
    <row r="9" spans="1:4" ht="15.75" thickBot="1" x14ac:dyDescent="0.3">
      <c r="A9" s="173"/>
      <c r="B9" s="174"/>
      <c r="C9" s="107">
        <f>+C11+C13+C15+C18+C20+C24+C26+C28+C30+C32</f>
        <v>832991787929</v>
      </c>
      <c r="D9" s="108"/>
    </row>
    <row r="10" spans="1:4" ht="79.5" thickBot="1" x14ac:dyDescent="0.3">
      <c r="A10" s="105" t="s">
        <v>155</v>
      </c>
      <c r="B10" s="109" t="s">
        <v>156</v>
      </c>
      <c r="C10" s="110">
        <v>1026064151</v>
      </c>
      <c r="D10" s="108" t="s">
        <v>157</v>
      </c>
    </row>
    <row r="11" spans="1:4" ht="15.75" thickBot="1" x14ac:dyDescent="0.3">
      <c r="A11" s="173"/>
      <c r="B11" s="174"/>
      <c r="C11" s="107">
        <f>+C10</f>
        <v>1026064151</v>
      </c>
      <c r="D11" s="108"/>
    </row>
    <row r="12" spans="1:4" ht="102" thickBot="1" x14ac:dyDescent="0.3">
      <c r="A12" s="105" t="s">
        <v>158</v>
      </c>
      <c r="B12" s="109" t="s">
        <v>159</v>
      </c>
      <c r="C12" s="110">
        <v>36900600000</v>
      </c>
      <c r="D12" s="108" t="s">
        <v>160</v>
      </c>
    </row>
    <row r="13" spans="1:4" ht="15.75" thickBot="1" x14ac:dyDescent="0.3">
      <c r="A13" s="173"/>
      <c r="B13" s="174"/>
      <c r="C13" s="107">
        <f>+C12</f>
        <v>36900600000</v>
      </c>
      <c r="D13" s="108"/>
    </row>
    <row r="14" spans="1:4" ht="68.25" thickBot="1" x14ac:dyDescent="0.3">
      <c r="A14" s="105" t="s">
        <v>161</v>
      </c>
      <c r="B14" s="109" t="s">
        <v>162</v>
      </c>
      <c r="C14" s="110">
        <v>15000000000</v>
      </c>
      <c r="D14" s="108" t="s">
        <v>163</v>
      </c>
    </row>
    <row r="15" spans="1:4" ht="15.75" thickBot="1" x14ac:dyDescent="0.3">
      <c r="A15" s="173"/>
      <c r="B15" s="174"/>
      <c r="C15" s="107">
        <f>+C14</f>
        <v>15000000000</v>
      </c>
      <c r="D15" s="108"/>
    </row>
    <row r="16" spans="1:4" ht="15.75" thickBot="1" x14ac:dyDescent="0.3">
      <c r="A16" s="175" t="s">
        <v>164</v>
      </c>
      <c r="B16" s="177" t="s">
        <v>165</v>
      </c>
      <c r="C16" s="110">
        <v>8175684783</v>
      </c>
      <c r="D16" s="170" t="s">
        <v>166</v>
      </c>
    </row>
    <row r="17" spans="1:4" ht="85.5" customHeight="1" thickBot="1" x14ac:dyDescent="0.3">
      <c r="A17" s="176"/>
      <c r="B17" s="178"/>
      <c r="C17" s="110">
        <v>7854558995</v>
      </c>
      <c r="D17" s="172"/>
    </row>
    <row r="18" spans="1:4" ht="15.75" thickBot="1" x14ac:dyDescent="0.3">
      <c r="A18" s="173"/>
      <c r="B18" s="174"/>
      <c r="C18" s="107">
        <f>+C17+C16</f>
        <v>16030243778</v>
      </c>
      <c r="D18" s="108"/>
    </row>
    <row r="19" spans="1:4" ht="147" thickBot="1" x14ac:dyDescent="0.3">
      <c r="A19" s="105" t="s">
        <v>167</v>
      </c>
      <c r="B19" s="109" t="s">
        <v>168</v>
      </c>
      <c r="C19" s="110">
        <v>20000000000</v>
      </c>
      <c r="D19" s="108" t="s">
        <v>169</v>
      </c>
    </row>
    <row r="20" spans="1:4" ht="15.75" thickBot="1" x14ac:dyDescent="0.3">
      <c r="A20" s="173"/>
      <c r="B20" s="174"/>
      <c r="C20" s="107">
        <f>+C19</f>
        <v>20000000000</v>
      </c>
      <c r="D20" s="108"/>
    </row>
    <row r="21" spans="1:4" ht="15.75" thickBot="1" x14ac:dyDescent="0.3">
      <c r="A21" s="175" t="s">
        <v>170</v>
      </c>
      <c r="B21" s="182" t="s">
        <v>171</v>
      </c>
      <c r="C21" s="110">
        <v>160000000000</v>
      </c>
      <c r="D21" s="170" t="s">
        <v>172</v>
      </c>
    </row>
    <row r="22" spans="1:4" ht="15.75" thickBot="1" x14ac:dyDescent="0.3">
      <c r="A22" s="181"/>
      <c r="B22" s="183"/>
      <c r="C22" s="110">
        <v>100000000000</v>
      </c>
      <c r="D22" s="171"/>
    </row>
    <row r="23" spans="1:4" ht="56.25" customHeight="1" thickBot="1" x14ac:dyDescent="0.3">
      <c r="A23" s="176"/>
      <c r="B23" s="184"/>
      <c r="C23" s="110">
        <v>180000000000</v>
      </c>
      <c r="D23" s="172"/>
    </row>
    <row r="24" spans="1:4" ht="15.75" thickBot="1" x14ac:dyDescent="0.3">
      <c r="A24" s="173"/>
      <c r="B24" s="174"/>
      <c r="C24" s="107">
        <f>+C21+C22+C23</f>
        <v>440000000000</v>
      </c>
      <c r="D24" s="108"/>
    </row>
    <row r="25" spans="1:4" ht="68.25" thickBot="1" x14ac:dyDescent="0.3">
      <c r="A25" s="105" t="s">
        <v>173</v>
      </c>
      <c r="B25" s="109" t="s">
        <v>174</v>
      </c>
      <c r="C25" s="110">
        <v>3624880000</v>
      </c>
      <c r="D25" s="108" t="s">
        <v>175</v>
      </c>
    </row>
    <row r="26" spans="1:4" ht="15.75" thickBot="1" x14ac:dyDescent="0.3">
      <c r="A26" s="173"/>
      <c r="B26" s="174"/>
      <c r="C26" s="107">
        <f>+C25</f>
        <v>3624880000</v>
      </c>
      <c r="D26" s="108"/>
    </row>
    <row r="27" spans="1:4" ht="57" thickBot="1" x14ac:dyDescent="0.3">
      <c r="A27" s="105" t="s">
        <v>176</v>
      </c>
      <c r="B27" s="109" t="s">
        <v>177</v>
      </c>
      <c r="C27" s="110">
        <v>133000000000</v>
      </c>
      <c r="D27" s="108" t="s">
        <v>178</v>
      </c>
    </row>
    <row r="28" spans="1:4" ht="15.75" thickBot="1" x14ac:dyDescent="0.3">
      <c r="A28" s="173"/>
      <c r="B28" s="174"/>
      <c r="C28" s="107">
        <f>+C27</f>
        <v>133000000000</v>
      </c>
      <c r="D28" s="108"/>
    </row>
    <row r="29" spans="1:4" ht="79.5" thickBot="1" x14ac:dyDescent="0.3">
      <c r="A29" s="105" t="s">
        <v>179</v>
      </c>
      <c r="B29" s="109" t="s">
        <v>180</v>
      </c>
      <c r="C29" s="110">
        <v>117410000000</v>
      </c>
      <c r="D29" s="108" t="s">
        <v>181</v>
      </c>
    </row>
    <row r="30" spans="1:4" ht="15.75" thickBot="1" x14ac:dyDescent="0.3">
      <c r="A30" s="173"/>
      <c r="B30" s="174"/>
      <c r="C30" s="107">
        <f>+C29</f>
        <v>117410000000</v>
      </c>
      <c r="D30" s="108"/>
    </row>
    <row r="31" spans="1:4" ht="327" thickBot="1" x14ac:dyDescent="0.3">
      <c r="A31" s="105" t="s">
        <v>170</v>
      </c>
      <c r="B31" s="109" t="s">
        <v>182</v>
      </c>
      <c r="C31" s="110">
        <v>50000000000</v>
      </c>
      <c r="D31" s="108" t="s">
        <v>183</v>
      </c>
    </row>
    <row r="32" spans="1:4" ht="15.75" thickBot="1" x14ac:dyDescent="0.3">
      <c r="A32" s="179"/>
      <c r="B32" s="180"/>
      <c r="C32" s="107">
        <f>+C31</f>
        <v>50000000000</v>
      </c>
      <c r="D32" s="108"/>
    </row>
  </sheetData>
  <mergeCells count="24">
    <mergeCell ref="A26:B26"/>
    <mergeCell ref="A28:B28"/>
    <mergeCell ref="A30:B30"/>
    <mergeCell ref="A32:B32"/>
    <mergeCell ref="A18:B18"/>
    <mergeCell ref="A20:B20"/>
    <mergeCell ref="A21:A23"/>
    <mergeCell ref="B21:B23"/>
    <mergeCell ref="D21:D23"/>
    <mergeCell ref="A24:B24"/>
    <mergeCell ref="B7:D7"/>
    <mergeCell ref="A9:B9"/>
    <mergeCell ref="A11:B11"/>
    <mergeCell ref="A13:B13"/>
    <mergeCell ref="A15:B15"/>
    <mergeCell ref="A16:A17"/>
    <mergeCell ref="B16:B17"/>
    <mergeCell ref="D16:D17"/>
    <mergeCell ref="B6:D6"/>
    <mergeCell ref="B1:D1"/>
    <mergeCell ref="B2:D2"/>
    <mergeCell ref="B3:D3"/>
    <mergeCell ref="B4:D4"/>
    <mergeCell ref="B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12706-A7BD-40AC-B8E0-F81BEDCA152F}">
  <dimension ref="A1:N23"/>
  <sheetViews>
    <sheetView showGridLines="0" topLeftCell="A19" zoomScale="60" zoomScaleNormal="60" workbookViewId="0">
      <selection activeCell="D27" sqref="D27"/>
    </sheetView>
  </sheetViews>
  <sheetFormatPr baseColWidth="10" defaultColWidth="11.42578125" defaultRowHeight="15" x14ac:dyDescent="0.2"/>
  <cols>
    <col min="1" max="1" width="31.42578125" style="46" customWidth="1"/>
    <col min="2" max="2" width="32.140625" style="46" customWidth="1"/>
    <col min="3" max="4" width="31.85546875" style="47" bestFit="1" customWidth="1"/>
    <col min="5" max="5" width="54" style="48" customWidth="1"/>
    <col min="6" max="6" width="27.5703125" style="49" bestFit="1" customWidth="1"/>
    <col min="7" max="14" width="11.42578125" style="36"/>
    <col min="15" max="16384" width="11.42578125" style="50"/>
  </cols>
  <sheetData>
    <row r="1" spans="1:6" s="31" customFormat="1" ht="45" customHeight="1" thickBot="1" x14ac:dyDescent="0.25">
      <c r="A1" s="154" t="s">
        <v>60</v>
      </c>
      <c r="B1" s="154"/>
      <c r="C1" s="154"/>
      <c r="D1" s="154"/>
      <c r="E1" s="154"/>
      <c r="F1" s="154"/>
    </row>
    <row r="2" spans="1:6" x14ac:dyDescent="0.2">
      <c r="A2" s="32" t="s">
        <v>2</v>
      </c>
      <c r="B2" s="33" t="s">
        <v>12</v>
      </c>
      <c r="C2" s="34" t="s">
        <v>3</v>
      </c>
      <c r="D2" s="33" t="s">
        <v>4</v>
      </c>
      <c r="E2" s="33" t="s">
        <v>5</v>
      </c>
      <c r="F2" s="35" t="s">
        <v>6</v>
      </c>
    </row>
    <row r="3" spans="1:6" s="39" customFormat="1" ht="60" x14ac:dyDescent="0.25">
      <c r="A3" s="98" t="s">
        <v>7</v>
      </c>
      <c r="B3" s="98" t="s">
        <v>61</v>
      </c>
      <c r="C3" s="138">
        <v>8000000000000</v>
      </c>
      <c r="D3" s="139"/>
      <c r="E3" s="185" t="s">
        <v>62</v>
      </c>
      <c r="F3" s="187" t="s">
        <v>63</v>
      </c>
    </row>
    <row r="4" spans="1:6" s="39" customFormat="1" ht="60.75" thickBot="1" x14ac:dyDescent="0.3">
      <c r="A4" s="77" t="s">
        <v>7</v>
      </c>
      <c r="B4" s="77" t="s">
        <v>64</v>
      </c>
      <c r="C4" s="140"/>
      <c r="D4" s="141">
        <v>8000000000000</v>
      </c>
      <c r="E4" s="186"/>
      <c r="F4" s="188"/>
    </row>
    <row r="5" spans="1:6" s="39" customFormat="1" ht="45" customHeight="1" x14ac:dyDescent="0.25">
      <c r="A5" s="134" t="s">
        <v>7</v>
      </c>
      <c r="B5" s="37" t="s">
        <v>120</v>
      </c>
      <c r="C5" s="142"/>
      <c r="D5" s="143">
        <v>5289000000</v>
      </c>
      <c r="E5" s="189" t="s">
        <v>244</v>
      </c>
      <c r="F5" s="187" t="s">
        <v>243</v>
      </c>
    </row>
    <row r="6" spans="1:6" s="39" customFormat="1" ht="45" x14ac:dyDescent="0.25">
      <c r="A6" s="135" t="s">
        <v>7</v>
      </c>
      <c r="B6" s="38" t="s">
        <v>242</v>
      </c>
      <c r="C6" s="140"/>
      <c r="D6" s="141">
        <v>681000000</v>
      </c>
      <c r="E6" s="190"/>
      <c r="F6" s="187"/>
    </row>
    <row r="7" spans="1:6" s="39" customFormat="1" ht="45.75" thickBot="1" x14ac:dyDescent="0.3">
      <c r="A7" s="137" t="s">
        <v>7</v>
      </c>
      <c r="B7" s="66" t="s">
        <v>124</v>
      </c>
      <c r="C7" s="140">
        <v>5970000000</v>
      </c>
      <c r="D7" s="141"/>
      <c r="E7" s="190"/>
      <c r="F7" s="188"/>
    </row>
    <row r="8" spans="1:6" s="39" customFormat="1" ht="120" x14ac:dyDescent="0.25">
      <c r="A8" s="134" t="s">
        <v>7</v>
      </c>
      <c r="B8" s="37" t="s">
        <v>246</v>
      </c>
      <c r="C8" s="142">
        <v>45000000</v>
      </c>
      <c r="D8" s="143"/>
      <c r="E8" s="189" t="s">
        <v>248</v>
      </c>
      <c r="F8" s="192" t="s">
        <v>245</v>
      </c>
    </row>
    <row r="9" spans="1:6" s="39" customFormat="1" ht="60.75" thickBot="1" x14ac:dyDescent="0.3">
      <c r="A9" s="136" t="s">
        <v>7</v>
      </c>
      <c r="B9" s="70" t="s">
        <v>247</v>
      </c>
      <c r="C9" s="144"/>
      <c r="D9" s="145">
        <v>45000000</v>
      </c>
      <c r="E9" s="191"/>
      <c r="F9" s="193"/>
    </row>
    <row r="10" spans="1:6" s="39" customFormat="1" ht="120" x14ac:dyDescent="0.25">
      <c r="A10" s="134" t="s">
        <v>7</v>
      </c>
      <c r="B10" s="37" t="s">
        <v>246</v>
      </c>
      <c r="C10" s="142">
        <v>1670960641</v>
      </c>
      <c r="D10" s="143"/>
      <c r="E10" s="189"/>
      <c r="F10" s="192" t="s">
        <v>251</v>
      </c>
    </row>
    <row r="11" spans="1:6" s="39" customFormat="1" ht="60" x14ac:dyDescent="0.25">
      <c r="A11" s="135" t="s">
        <v>7</v>
      </c>
      <c r="B11" s="38" t="s">
        <v>249</v>
      </c>
      <c r="C11" s="140">
        <v>36653039359</v>
      </c>
      <c r="D11" s="141"/>
      <c r="E11" s="190"/>
      <c r="F11" s="194"/>
    </row>
    <row r="12" spans="1:6" s="39" customFormat="1" ht="75.75" thickBot="1" x14ac:dyDescent="0.3">
      <c r="A12" s="136" t="s">
        <v>7</v>
      </c>
      <c r="B12" s="70" t="s">
        <v>250</v>
      </c>
      <c r="C12" s="144"/>
      <c r="D12" s="145">
        <v>38324000000</v>
      </c>
      <c r="E12" s="191"/>
      <c r="F12" s="193"/>
    </row>
    <row r="13" spans="1:6" s="39" customFormat="1" ht="150" x14ac:dyDescent="0.25">
      <c r="A13" s="134" t="s">
        <v>7</v>
      </c>
      <c r="B13" s="37" t="s">
        <v>252</v>
      </c>
      <c r="C13" s="142">
        <v>26614563064</v>
      </c>
      <c r="D13" s="143"/>
      <c r="E13" s="189" t="s">
        <v>254</v>
      </c>
      <c r="F13" s="192" t="s">
        <v>253</v>
      </c>
    </row>
    <row r="14" spans="1:6" s="39" customFormat="1" ht="150.75" thickBot="1" x14ac:dyDescent="0.3">
      <c r="A14" s="136" t="s">
        <v>7</v>
      </c>
      <c r="B14" s="70" t="s">
        <v>252</v>
      </c>
      <c r="C14" s="144"/>
      <c r="D14" s="145">
        <v>26614563064</v>
      </c>
      <c r="E14" s="191"/>
      <c r="F14" s="193"/>
    </row>
    <row r="15" spans="1:6" s="39" customFormat="1" ht="165" customHeight="1" x14ac:dyDescent="0.25">
      <c r="A15" s="134" t="s">
        <v>7</v>
      </c>
      <c r="B15" s="37" t="s">
        <v>255</v>
      </c>
      <c r="C15" s="142">
        <v>350000000</v>
      </c>
      <c r="D15" s="143"/>
      <c r="E15" s="189" t="s">
        <v>256</v>
      </c>
      <c r="F15" s="192" t="s">
        <v>257</v>
      </c>
    </row>
    <row r="16" spans="1:6" s="39" customFormat="1" ht="45.75" thickBot="1" x14ac:dyDescent="0.3">
      <c r="A16" s="136" t="s">
        <v>7</v>
      </c>
      <c r="B16" s="70" t="s">
        <v>255</v>
      </c>
      <c r="C16" s="144"/>
      <c r="D16" s="145">
        <v>350000000</v>
      </c>
      <c r="E16" s="191"/>
      <c r="F16" s="193"/>
    </row>
    <row r="17" spans="1:6" s="39" customFormat="1" ht="255" customHeight="1" x14ac:dyDescent="0.25">
      <c r="A17" s="134" t="s">
        <v>7</v>
      </c>
      <c r="B17" s="37" t="s">
        <v>259</v>
      </c>
      <c r="C17" s="142">
        <v>5250000</v>
      </c>
      <c r="D17" s="143"/>
      <c r="E17" s="189" t="s">
        <v>258</v>
      </c>
      <c r="F17" s="192" t="s">
        <v>260</v>
      </c>
    </row>
    <row r="18" spans="1:6" s="39" customFormat="1" ht="45.75" thickBot="1" x14ac:dyDescent="0.3">
      <c r="A18" s="136" t="s">
        <v>7</v>
      </c>
      <c r="B18" s="70" t="s">
        <v>97</v>
      </c>
      <c r="C18" s="144"/>
      <c r="D18" s="145">
        <v>5250000</v>
      </c>
      <c r="E18" s="191"/>
      <c r="F18" s="193"/>
    </row>
    <row r="19" spans="1:6" s="39" customFormat="1" ht="409.5" customHeight="1" x14ac:dyDescent="0.25">
      <c r="A19" s="134" t="s">
        <v>7</v>
      </c>
      <c r="B19" s="37" t="s">
        <v>262</v>
      </c>
      <c r="C19" s="142">
        <v>172657006</v>
      </c>
      <c r="D19" s="143"/>
      <c r="E19" s="189" t="s">
        <v>264</v>
      </c>
      <c r="F19" s="192" t="s">
        <v>261</v>
      </c>
    </row>
    <row r="20" spans="1:6" s="39" customFormat="1" ht="60.75" thickBot="1" x14ac:dyDescent="0.3">
      <c r="A20" s="136" t="s">
        <v>7</v>
      </c>
      <c r="B20" s="70" t="s">
        <v>263</v>
      </c>
      <c r="C20" s="144"/>
      <c r="D20" s="145">
        <v>172657006</v>
      </c>
      <c r="E20" s="191"/>
      <c r="F20" s="193"/>
    </row>
    <row r="21" spans="1:6" s="39" customFormat="1" ht="409.5" customHeight="1" x14ac:dyDescent="0.25">
      <c r="A21" s="134" t="s">
        <v>7</v>
      </c>
      <c r="B21" s="37" t="s">
        <v>265</v>
      </c>
      <c r="C21" s="142">
        <v>20335645831</v>
      </c>
      <c r="D21" s="143"/>
      <c r="E21" s="189" t="s">
        <v>268</v>
      </c>
      <c r="F21" s="192" t="s">
        <v>267</v>
      </c>
    </row>
    <row r="22" spans="1:6" s="39" customFormat="1" ht="90.75" thickBot="1" x14ac:dyDescent="0.3">
      <c r="A22" s="136" t="s">
        <v>7</v>
      </c>
      <c r="B22" s="70" t="s">
        <v>266</v>
      </c>
      <c r="C22" s="144"/>
      <c r="D22" s="145">
        <v>20335645831</v>
      </c>
      <c r="E22" s="191"/>
      <c r="F22" s="193"/>
    </row>
    <row r="23" spans="1:6" s="45" customFormat="1" ht="24" customHeight="1" x14ac:dyDescent="0.25">
      <c r="A23" s="41"/>
      <c r="B23" s="42" t="s">
        <v>11</v>
      </c>
      <c r="C23" s="43">
        <f>SUM(C3:C22)</f>
        <v>8091817115901</v>
      </c>
      <c r="D23" s="43">
        <f>SUM(D3:D22)</f>
        <v>8091817115901</v>
      </c>
      <c r="E23" s="44"/>
      <c r="F23" s="44"/>
    </row>
  </sheetData>
  <mergeCells count="19">
    <mergeCell ref="E21:E22"/>
    <mergeCell ref="F21:F22"/>
    <mergeCell ref="E15:E16"/>
    <mergeCell ref="F15:F16"/>
    <mergeCell ref="E17:E18"/>
    <mergeCell ref="F17:F18"/>
    <mergeCell ref="F19:F20"/>
    <mergeCell ref="E19:E20"/>
    <mergeCell ref="E8:E9"/>
    <mergeCell ref="F8:F9"/>
    <mergeCell ref="E10:E12"/>
    <mergeCell ref="F10:F12"/>
    <mergeCell ref="F13:F14"/>
    <mergeCell ref="E13:E14"/>
    <mergeCell ref="A1:F1"/>
    <mergeCell ref="E3:E4"/>
    <mergeCell ref="F3:F4"/>
    <mergeCell ref="E5:E7"/>
    <mergeCell ref="F5:F7"/>
  </mergeCells>
  <printOptions horizontalCentered="1" verticalCentered="1"/>
  <pageMargins left="0.70866141732283472" right="0.70866141732283472" top="0.74803149606299213" bottom="0.74803149606299213" header="0.31496062992125984" footer="0.31496062992125984"/>
  <pageSetup scale="50" fitToHeight="0" orientation="landscape" r:id="rId1"/>
  <headerFooter>
    <oddFooter>&amp;R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C5462-B7B6-486A-BFF5-101875D3E419}">
  <dimension ref="A1:N7"/>
  <sheetViews>
    <sheetView showGridLines="0" zoomScale="60" zoomScaleNormal="60" workbookViewId="0">
      <selection activeCell="D8" sqref="D8"/>
    </sheetView>
  </sheetViews>
  <sheetFormatPr baseColWidth="10" defaultColWidth="11.42578125" defaultRowHeight="15" x14ac:dyDescent="0.2"/>
  <cols>
    <col min="1" max="1" width="31.42578125" style="3" customWidth="1"/>
    <col min="2" max="2" width="64.42578125" style="3" customWidth="1"/>
    <col min="3" max="4" width="31.85546875" style="4" bestFit="1" customWidth="1"/>
    <col min="5" max="5" width="63.5703125" style="5" customWidth="1"/>
    <col min="6" max="6" width="27.5703125" style="2" bestFit="1" customWidth="1"/>
    <col min="7" max="14" width="11.42578125" style="6"/>
    <col min="15" max="16384" width="11.42578125" style="7"/>
  </cols>
  <sheetData>
    <row r="1" spans="1:6" s="1" customFormat="1" ht="45" customHeight="1" thickBot="1" x14ac:dyDescent="0.25">
      <c r="A1" s="195" t="s">
        <v>13</v>
      </c>
      <c r="B1" s="195"/>
      <c r="C1" s="195"/>
      <c r="D1" s="195"/>
      <c r="E1" s="195"/>
      <c r="F1" s="195"/>
    </row>
    <row r="2" spans="1:6" x14ac:dyDescent="0.2">
      <c r="A2" s="10" t="s">
        <v>2</v>
      </c>
      <c r="B2" s="8" t="s">
        <v>12</v>
      </c>
      <c r="C2" s="12" t="s">
        <v>3</v>
      </c>
      <c r="D2" s="8" t="s">
        <v>4</v>
      </c>
      <c r="E2" s="8" t="s">
        <v>5</v>
      </c>
      <c r="F2" s="11" t="s">
        <v>6</v>
      </c>
    </row>
    <row r="3" spans="1:6" s="18" customFormat="1" ht="60.75" customHeight="1" x14ac:dyDescent="0.25">
      <c r="A3" s="19" t="s">
        <v>7</v>
      </c>
      <c r="B3" s="20" t="s">
        <v>15</v>
      </c>
      <c r="C3" s="21">
        <v>86829900000</v>
      </c>
      <c r="D3" s="22">
        <v>86829900000</v>
      </c>
      <c r="E3" s="19" t="s">
        <v>14</v>
      </c>
      <c r="F3" s="17" t="s">
        <v>0</v>
      </c>
    </row>
    <row r="4" spans="1:6" s="18" customFormat="1" ht="45" x14ac:dyDescent="0.25">
      <c r="A4" s="19" t="s">
        <v>7</v>
      </c>
      <c r="B4" s="20" t="s">
        <v>16</v>
      </c>
      <c r="C4" s="22">
        <v>128115000</v>
      </c>
      <c r="D4" s="22">
        <v>128115000</v>
      </c>
      <c r="E4" s="19" t="s">
        <v>17</v>
      </c>
      <c r="F4" s="17" t="s">
        <v>18</v>
      </c>
    </row>
    <row r="5" spans="1:6" s="18" customFormat="1" ht="65.25" customHeight="1" x14ac:dyDescent="0.25">
      <c r="A5" s="19" t="s">
        <v>7</v>
      </c>
      <c r="B5" s="20" t="s">
        <v>19</v>
      </c>
      <c r="C5" s="22">
        <v>21835963757</v>
      </c>
      <c r="D5" s="22">
        <v>21835963757</v>
      </c>
      <c r="E5" s="19" t="s">
        <v>20</v>
      </c>
      <c r="F5" s="17" t="s">
        <v>0</v>
      </c>
    </row>
    <row r="6" spans="1:6" s="18" customFormat="1" ht="45" x14ac:dyDescent="0.25">
      <c r="A6" s="19" t="s">
        <v>7</v>
      </c>
      <c r="B6" s="19" t="s">
        <v>21</v>
      </c>
      <c r="C6" s="22">
        <v>42746528</v>
      </c>
      <c r="D6" s="22">
        <v>42746528</v>
      </c>
      <c r="E6" s="19" t="s">
        <v>23</v>
      </c>
      <c r="F6" s="17" t="s">
        <v>22</v>
      </c>
    </row>
    <row r="7" spans="1:6" s="14" customFormat="1" ht="24" customHeight="1" x14ac:dyDescent="0.25">
      <c r="A7" s="13"/>
      <c r="B7" s="15" t="s">
        <v>11</v>
      </c>
      <c r="C7" s="16">
        <f>SUM(C3:C6)</f>
        <v>108836725285</v>
      </c>
      <c r="D7" s="16">
        <f>SUM(D3:D6)</f>
        <v>108836725285</v>
      </c>
      <c r="E7" s="9"/>
      <c r="F7" s="9"/>
    </row>
  </sheetData>
  <mergeCells count="1">
    <mergeCell ref="A1:F1"/>
  </mergeCells>
  <printOptions horizontalCentered="1" verticalCentered="1"/>
  <pageMargins left="0.70866141732283472" right="0.70866141732283472" top="0.74803149606299213" bottom="0.74803149606299213" header="0.31496062992125984" footer="0.31496062992125984"/>
  <pageSetup scale="50" fitToHeight="0" orientation="landscape" r:id="rId1"/>
  <headerFooter>
    <oddFooter>&amp;R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25967-CA2C-4AE0-ACEE-754B8B8F5F3F}">
  <dimension ref="A1:N5"/>
  <sheetViews>
    <sheetView showGridLines="0" zoomScale="60" zoomScaleNormal="60" workbookViewId="0">
      <selection activeCell="B3" sqref="B3"/>
    </sheetView>
  </sheetViews>
  <sheetFormatPr baseColWidth="10" defaultColWidth="11.42578125" defaultRowHeight="15" x14ac:dyDescent="0.2"/>
  <cols>
    <col min="1" max="1" width="31.42578125" style="3" customWidth="1"/>
    <col min="2" max="2" width="82.7109375" style="3" customWidth="1"/>
    <col min="3" max="4" width="31.85546875" style="4" bestFit="1" customWidth="1"/>
    <col min="5" max="5" width="63.5703125" style="5" customWidth="1"/>
    <col min="6" max="6" width="27.5703125" style="2" bestFit="1" customWidth="1"/>
    <col min="7" max="14" width="11.42578125" style="6"/>
    <col min="15" max="16384" width="11.42578125" style="7"/>
  </cols>
  <sheetData>
    <row r="1" spans="1:6" s="1" customFormat="1" ht="45" customHeight="1" thickBot="1" x14ac:dyDescent="0.25">
      <c r="A1" s="195" t="s">
        <v>13</v>
      </c>
      <c r="B1" s="195"/>
      <c r="C1" s="195"/>
      <c r="D1" s="195"/>
      <c r="E1" s="195"/>
      <c r="F1" s="195"/>
    </row>
    <row r="2" spans="1:6" x14ac:dyDescent="0.2">
      <c r="A2" s="10" t="s">
        <v>2</v>
      </c>
      <c r="B2" s="8" t="s">
        <v>12</v>
      </c>
      <c r="C2" s="12" t="s">
        <v>3</v>
      </c>
      <c r="D2" s="8" t="s">
        <v>4</v>
      </c>
      <c r="E2" s="8" t="s">
        <v>5</v>
      </c>
      <c r="F2" s="11" t="s">
        <v>6</v>
      </c>
    </row>
    <row r="3" spans="1:6" s="18" customFormat="1" ht="87" customHeight="1" x14ac:dyDescent="0.25">
      <c r="A3" s="19" t="s">
        <v>7</v>
      </c>
      <c r="B3" s="20" t="s">
        <v>26</v>
      </c>
      <c r="C3" s="21">
        <v>927000000</v>
      </c>
      <c r="D3" s="22">
        <v>927000000</v>
      </c>
      <c r="E3" s="19" t="s">
        <v>24</v>
      </c>
      <c r="F3" s="17" t="s">
        <v>27</v>
      </c>
    </row>
    <row r="4" spans="1:6" s="18" customFormat="1" ht="67.5" customHeight="1" x14ac:dyDescent="0.25">
      <c r="A4" s="19" t="s">
        <v>7</v>
      </c>
      <c r="B4" s="20" t="s">
        <v>1</v>
      </c>
      <c r="C4" s="22">
        <v>1865981072</v>
      </c>
      <c r="D4" s="22">
        <v>1865981072</v>
      </c>
      <c r="E4" s="19" t="s">
        <v>25</v>
      </c>
      <c r="F4" s="17" t="s">
        <v>28</v>
      </c>
    </row>
    <row r="5" spans="1:6" s="14" customFormat="1" ht="24" customHeight="1" x14ac:dyDescent="0.25">
      <c r="A5" s="13"/>
      <c r="B5" s="15" t="s">
        <v>11</v>
      </c>
      <c r="C5" s="16">
        <f>SUM(C3:C4)</f>
        <v>2792981072</v>
      </c>
      <c r="D5" s="16">
        <f>SUM(D3:D4)</f>
        <v>2792981072</v>
      </c>
      <c r="E5" s="9"/>
      <c r="F5" s="9"/>
    </row>
  </sheetData>
  <mergeCells count="1">
    <mergeCell ref="A1:F1"/>
  </mergeCells>
  <printOptions horizontalCentered="1" verticalCentered="1"/>
  <pageMargins left="0.70866141732283472" right="0.70866141732283472" top="0.74803149606299213" bottom="0.74803149606299213" header="0.31496062992125984" footer="0.31496062992125984"/>
  <pageSetup scale="50" fitToHeight="0" orientation="landscape" r:id="rId1"/>
  <headerFooter>
    <oddFooter>&amp;R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BBB92-6A9C-4F8C-895E-240D16008EB1}">
  <dimension ref="A1:N21"/>
  <sheetViews>
    <sheetView showGridLines="0" tabSelected="1" zoomScale="60" zoomScaleNormal="60" workbookViewId="0">
      <selection sqref="A1:C1"/>
    </sheetView>
  </sheetViews>
  <sheetFormatPr baseColWidth="10" defaultColWidth="11.42578125" defaultRowHeight="15" x14ac:dyDescent="0.2"/>
  <cols>
    <col min="1" max="1" width="101.7109375" style="3" customWidth="1"/>
    <col min="2" max="2" width="57.140625" style="3" customWidth="1"/>
    <col min="3" max="3" width="64.5703125" style="4" customWidth="1"/>
    <col min="4" max="4" width="28.7109375" style="4" customWidth="1"/>
    <col min="5" max="5" width="54.7109375" style="5" customWidth="1"/>
    <col min="6" max="6" width="20.7109375" style="2" customWidth="1"/>
    <col min="7" max="14" width="11.42578125" style="6"/>
    <col min="15" max="16384" width="11.42578125" style="7"/>
  </cols>
  <sheetData>
    <row r="1" spans="1:8" ht="45" customHeight="1" x14ac:dyDescent="0.2">
      <c r="A1" s="196" t="s">
        <v>29</v>
      </c>
      <c r="B1" s="196"/>
      <c r="C1" s="196"/>
      <c r="D1" s="5"/>
      <c r="F1" s="5"/>
      <c r="G1" s="5"/>
      <c r="H1" s="5"/>
    </row>
    <row r="2" spans="1:8" ht="15.75" customHeight="1" x14ac:dyDescent="0.2">
      <c r="A2" s="23" t="s">
        <v>2</v>
      </c>
      <c r="B2" s="23" t="s">
        <v>6</v>
      </c>
      <c r="C2" s="23" t="s">
        <v>59</v>
      </c>
      <c r="D2" s="5"/>
      <c r="F2" s="5"/>
      <c r="G2" s="5"/>
      <c r="H2" s="5"/>
    </row>
    <row r="3" spans="1:8" ht="44.25" customHeight="1" x14ac:dyDescent="0.2">
      <c r="A3" s="24" t="s">
        <v>30</v>
      </c>
      <c r="B3" s="25" t="s">
        <v>31</v>
      </c>
      <c r="C3" s="26">
        <v>265745000000</v>
      </c>
      <c r="D3" s="5"/>
      <c r="F3" s="5"/>
      <c r="G3" s="5"/>
      <c r="H3" s="5"/>
    </row>
    <row r="4" spans="1:8" ht="40.5" customHeight="1" x14ac:dyDescent="0.2">
      <c r="A4" s="24" t="s">
        <v>32</v>
      </c>
      <c r="B4" s="25" t="s">
        <v>33</v>
      </c>
      <c r="C4" s="26">
        <v>529710430993</v>
      </c>
    </row>
    <row r="5" spans="1:8" ht="36" x14ac:dyDescent="0.2">
      <c r="A5" s="24" t="s">
        <v>34</v>
      </c>
      <c r="B5" s="25" t="s">
        <v>35</v>
      </c>
      <c r="C5" s="26">
        <v>98770000</v>
      </c>
    </row>
    <row r="6" spans="1:8" ht="36" x14ac:dyDescent="0.2">
      <c r="A6" s="24" t="s">
        <v>36</v>
      </c>
      <c r="B6" s="25" t="s">
        <v>37</v>
      </c>
      <c r="C6" s="27">
        <v>4164892999</v>
      </c>
    </row>
    <row r="7" spans="1:8" ht="36" x14ac:dyDescent="0.2">
      <c r="A7" s="24" t="s">
        <v>38</v>
      </c>
      <c r="B7" s="25" t="s">
        <v>39</v>
      </c>
      <c r="C7" s="27">
        <v>2500000000</v>
      </c>
    </row>
    <row r="8" spans="1:8" ht="36" x14ac:dyDescent="0.2">
      <c r="A8" s="24" t="s">
        <v>32</v>
      </c>
      <c r="B8" s="25" t="s">
        <v>40</v>
      </c>
      <c r="C8" s="27">
        <v>170289569007</v>
      </c>
    </row>
    <row r="9" spans="1:8" ht="36" x14ac:dyDescent="0.2">
      <c r="A9" s="28" t="s">
        <v>41</v>
      </c>
      <c r="B9" s="25" t="s">
        <v>42</v>
      </c>
      <c r="C9" s="27">
        <v>1600000000000</v>
      </c>
    </row>
    <row r="10" spans="1:8" ht="36" x14ac:dyDescent="0.2">
      <c r="A10" s="28" t="s">
        <v>41</v>
      </c>
      <c r="B10" s="25" t="s">
        <v>43</v>
      </c>
      <c r="C10" s="27">
        <v>541507434688</v>
      </c>
    </row>
    <row r="11" spans="1:8" ht="36" x14ac:dyDescent="0.2">
      <c r="A11" s="28" t="s">
        <v>9</v>
      </c>
      <c r="B11" s="25" t="s">
        <v>44</v>
      </c>
      <c r="C11" s="27">
        <v>12000000000</v>
      </c>
    </row>
    <row r="12" spans="1:8" ht="36" x14ac:dyDescent="0.2">
      <c r="A12" s="28" t="s">
        <v>45</v>
      </c>
      <c r="B12" s="25" t="s">
        <v>46</v>
      </c>
      <c r="C12" s="27">
        <v>10000000000</v>
      </c>
    </row>
    <row r="13" spans="1:8" ht="36" x14ac:dyDescent="0.2">
      <c r="A13" s="28" t="s">
        <v>47</v>
      </c>
      <c r="B13" s="29" t="s">
        <v>48</v>
      </c>
      <c r="C13" s="27">
        <v>139695149079</v>
      </c>
    </row>
    <row r="14" spans="1:8" ht="36" x14ac:dyDescent="0.2">
      <c r="A14" s="28" t="s">
        <v>49</v>
      </c>
      <c r="B14" s="25" t="s">
        <v>50</v>
      </c>
      <c r="C14" s="27">
        <v>48406252545</v>
      </c>
    </row>
    <row r="15" spans="1:8" ht="36" x14ac:dyDescent="0.2">
      <c r="A15" s="28" t="s">
        <v>34</v>
      </c>
      <c r="B15" s="25" t="s">
        <v>51</v>
      </c>
      <c r="C15" s="27">
        <v>60000000000</v>
      </c>
    </row>
    <row r="16" spans="1:8" ht="36" x14ac:dyDescent="0.2">
      <c r="A16" s="28" t="s">
        <v>52</v>
      </c>
      <c r="B16" s="25" t="s">
        <v>51</v>
      </c>
      <c r="C16" s="27">
        <v>60000000000</v>
      </c>
    </row>
    <row r="17" spans="1:3" ht="72" x14ac:dyDescent="0.2">
      <c r="A17" s="28" t="s">
        <v>49</v>
      </c>
      <c r="B17" s="25" t="s">
        <v>53</v>
      </c>
      <c r="C17" s="27">
        <v>-48406252545</v>
      </c>
    </row>
    <row r="18" spans="1:3" ht="36" x14ac:dyDescent="0.2">
      <c r="A18" s="30" t="s">
        <v>10</v>
      </c>
      <c r="B18" s="25" t="s">
        <v>54</v>
      </c>
      <c r="C18" s="27">
        <v>335000000000</v>
      </c>
    </row>
    <row r="19" spans="1:3" ht="36" x14ac:dyDescent="0.2">
      <c r="A19" s="30" t="s">
        <v>8</v>
      </c>
      <c r="B19" s="25" t="s">
        <v>55</v>
      </c>
      <c r="C19" s="27">
        <v>40000000000</v>
      </c>
    </row>
    <row r="20" spans="1:3" ht="36" x14ac:dyDescent="0.2">
      <c r="A20" s="30" t="s">
        <v>49</v>
      </c>
      <c r="B20" s="25" t="s">
        <v>56</v>
      </c>
      <c r="C20" s="27">
        <v>48406252545</v>
      </c>
    </row>
    <row r="21" spans="1:3" ht="36" x14ac:dyDescent="0.2">
      <c r="A21" s="30" t="s">
        <v>57</v>
      </c>
      <c r="B21" s="25" t="s">
        <v>58</v>
      </c>
      <c r="C21" s="27">
        <v>500000000000</v>
      </c>
    </row>
  </sheetData>
  <mergeCells count="1">
    <mergeCell ref="A1:C1"/>
  </mergeCells>
  <printOptions horizontalCentered="1" verticalCentered="1"/>
  <pageMargins left="0.70866141732283472" right="0.70866141732283472" top="0.74803149606299213" bottom="0.74803149606299213" header="0.31496062992125984" footer="0.31496062992125984"/>
  <pageSetup scale="50" fitToHeight="0" orientation="landscape" r:id="rId1"/>
  <headerFooter>
    <oddFooter>&amp;R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Distribución Fto_2024</vt:lpstr>
      <vt:lpstr>DIST. INVER2024</vt:lpstr>
      <vt:lpstr>Traslado Fto_2024</vt:lpstr>
      <vt:lpstr>Traslado Fto_2025</vt:lpstr>
      <vt:lpstr>Traslado Inv _2025</vt:lpstr>
      <vt:lpstr> Distribución Fto_2025</vt:lpstr>
      <vt:lpstr>'Distribución Fto_2024'!_Hlk139871803</vt:lpstr>
      <vt:lpstr>' Distribución Fto_2025'!Área_de_impresión</vt:lpstr>
      <vt:lpstr>'Distribución Fto_2024'!Área_de_impresión</vt:lpstr>
      <vt:lpstr>'Traslado Fto_2024'!Área_de_impresión</vt:lpstr>
      <vt:lpstr>'Traslado Fto_2025'!Área_de_impresión</vt:lpstr>
      <vt:lpstr>'Traslado Inv _2025'!Área_de_impresión</vt:lpstr>
      <vt:lpstr>'Traslado Fto_2024'!Títulos_a_imprimir</vt:lpstr>
      <vt:lpstr>'Traslado Fto_2025'!Títulos_a_imprimir</vt:lpstr>
      <vt:lpstr>'Traslado Inv _2025'!Títulos_a_imprimir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Parra Ordoñez De Valdez</dc:creator>
  <cp:lastModifiedBy>Mariana Verbel Blanco</cp:lastModifiedBy>
  <dcterms:created xsi:type="dcterms:W3CDTF">2024-08-09T21:56:50Z</dcterms:created>
  <dcterms:modified xsi:type="dcterms:W3CDTF">2025-08-25T23:04:53Z</dcterms:modified>
</cp:coreProperties>
</file>