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782091C-CA80-4659-A8AE-FEE482E4B4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" i="1"/>
  <c r="E34" i="1"/>
  <c r="E32" i="1"/>
  <c r="E30" i="1"/>
  <c r="E28" i="1"/>
  <c r="E26" i="1"/>
  <c r="E24" i="1"/>
  <c r="E22" i="1"/>
  <c r="E20" i="1"/>
</calcChain>
</file>

<file path=xl/sharedStrings.xml><?xml version="1.0" encoding="utf-8"?>
<sst xmlns="http://schemas.openxmlformats.org/spreadsheetml/2006/main" count="148" uniqueCount="61">
  <si>
    <t>ITEM</t>
  </si>
  <si>
    <t xml:space="preserve">OBJETIVO </t>
  </si>
  <si>
    <t>DEPARTAMENTO O MUNICIPIO DE EJECUCIÓN</t>
  </si>
  <si>
    <t xml:space="preserve">NOMBRE DEL CONTRATO/CONVENIO </t>
  </si>
  <si>
    <t>VALOR INICIAL DEL PRESUPUESTO</t>
  </si>
  <si>
    <t>VALOR ACTUAL ( ADICIONES SI LAS HAY)</t>
  </si>
  <si>
    <t>VALOR EJECUTADO HASTA LA FECHA</t>
  </si>
  <si>
    <t>DURACIÓN INICIAL</t>
  </si>
  <si>
    <t>DURACIÓN ACTUAL ( INCLUYENDO PRORROGAS)</t>
  </si>
  <si>
    <t>FECHA DE INICIO</t>
  </si>
  <si>
    <t>SUBDIRECCIÓN A CARGO</t>
  </si>
  <si>
    <t>PROCENTAJE DE EJECUCIÓN</t>
  </si>
  <si>
    <t>SMD-GS-MQ-033-2023</t>
  </si>
  <si>
    <t>SMD-GS-MQ-034-2023</t>
  </si>
  <si>
    <t>SMD-GS-MQ-033A-2023</t>
  </si>
  <si>
    <t>SMD-GS-MQ-034A-2023</t>
  </si>
  <si>
    <t>SMD-GS-MQ-048-2023</t>
  </si>
  <si>
    <t>SMD-GS-MQ-049-2023</t>
  </si>
  <si>
    <t>SMD-GS-MQ-100-2023</t>
  </si>
  <si>
    <t>SMD-GS-MQ-101-2023</t>
  </si>
  <si>
    <t>SMD-GS-MQ-103-2023</t>
  </si>
  <si>
    <t>SMD-GS-MQ-104-2023</t>
  </si>
  <si>
    <t>SMD-GS-MQS-194-2023</t>
  </si>
  <si>
    <t>SMD-GS-MQS-195-2023</t>
  </si>
  <si>
    <t>SMD-GS-MQS-285-2023</t>
  </si>
  <si>
    <t>SMD-GS-MQS-286-2023</t>
  </si>
  <si>
    <t>SMD-GS-MQS-287-2023</t>
  </si>
  <si>
    <t>SMD-GS-MQS-288-2023</t>
  </si>
  <si>
    <t>SMD-GS-MQS-289-2023</t>
  </si>
  <si>
    <t>SMD-GS-MQS-290-2023</t>
  </si>
  <si>
    <t>SMD-GS-CTQ-005-2024</t>
  </si>
  <si>
    <t>SMD-GS-CTQ-006-2024</t>
  </si>
  <si>
    <t>SMD-GS-CTQ-023-2024</t>
  </si>
  <si>
    <t>SMD-GS-CTQ-024-2024</t>
  </si>
  <si>
    <t>SMD-GS-CTQ-025-2024</t>
  </si>
  <si>
    <t>SMD-GS-CTQ-026-2024</t>
  </si>
  <si>
    <t>SMD-GS-CTQ-028-2024</t>
  </si>
  <si>
    <t>SMD-GS-CTQ-029-2024</t>
  </si>
  <si>
    <t>SMD-GS-CTQ-034-2024</t>
  </si>
  <si>
    <t>SMD-GS-CTQ-035-2024</t>
  </si>
  <si>
    <t>SMD-GS-CTQ-036-2024</t>
  </si>
  <si>
    <t>SMD-GS-CTQ-037-2024</t>
  </si>
  <si>
    <t>SMD-GS-CTQ-044-2024</t>
  </si>
  <si>
    <t>SMD-GS-CTQ-045-2024</t>
  </si>
  <si>
    <t>SMD-GS-CTQ-048-2024</t>
  </si>
  <si>
    <t>SMD-GS-CTQ-049-2024</t>
  </si>
  <si>
    <t>URIBIA
MANAURE
MAICAO
RIOHACHA</t>
  </si>
  <si>
    <t>URIBIA</t>
  </si>
  <si>
    <t xml:space="preserve">LOS SANTOS </t>
  </si>
  <si>
    <t>MANAURE</t>
  </si>
  <si>
    <t>DEPARTAMENTO</t>
  </si>
  <si>
    <t>RIOHACHA</t>
  </si>
  <si>
    <t>SANTANDER</t>
  </si>
  <si>
    <t>BOYACA</t>
  </si>
  <si>
    <t>RIOHACHA-MAICAO</t>
  </si>
  <si>
    <t>CORDOBA</t>
  </si>
  <si>
    <t>BUENAVENTURA</t>
  </si>
  <si>
    <t>SUCRE</t>
  </si>
  <si>
    <t>BOLIVAR</t>
  </si>
  <si>
    <t>NA</t>
  </si>
  <si>
    <t>SMD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</si>
</sst>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13" workbookViewId="0">
      <selection activeCell="A2" sqref="A2:A35"/>
    </sheetView>
  </sheetViews>
  <sheetFormatPr baseColWidth="10" defaultRowHeight="15.5" x14ac:dyDescent="0.35"/>
  <cols>
    <col min="1" max="1" width="10.58203125" customWidth="1"/>
    <col min="2" max="2" width="44.33203125" customWidth="1"/>
    <col min="3" max="3" width="44" hidden="1" customWidth="1"/>
    <col min="4" max="4" width="41.08203125" customWidth="1"/>
    <col min="5" max="5" width="30.58203125" customWidth="1"/>
    <col min="6" max="6" width="32.5" customWidth="1"/>
    <col min="7" max="7" width="34.33203125" customWidth="1"/>
    <col min="8" max="8" width="29.5" hidden="1" customWidth="1"/>
    <col min="9" max="9" width="43.08203125" hidden="1" customWidth="1"/>
    <col min="10" max="10" width="26.08203125" hidden="1" customWidth="1"/>
    <col min="11" max="11" width="29.83203125" customWidth="1"/>
    <col min="12" max="12" width="28.58203125" customWidth="1"/>
  </cols>
  <sheetData>
    <row r="1" spans="1:12" ht="31" x14ac:dyDescent="0.35">
      <c r="A1" s="1" t="s">
        <v>0</v>
      </c>
      <c r="B1" s="2" t="s">
        <v>3</v>
      </c>
      <c r="C1" s="2" t="s">
        <v>1</v>
      </c>
      <c r="D1" s="3" t="s">
        <v>2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62" x14ac:dyDescent="0.35">
      <c r="A2" s="13">
        <v>1</v>
      </c>
      <c r="B2" s="4" t="s">
        <v>12</v>
      </c>
      <c r="D2" s="6" t="s">
        <v>46</v>
      </c>
      <c r="E2" s="8">
        <v>1927800000</v>
      </c>
      <c r="F2" s="15" t="s">
        <v>59</v>
      </c>
      <c r="G2" s="8">
        <v>1927800000</v>
      </c>
      <c r="K2" s="14" t="s">
        <v>60</v>
      </c>
      <c r="L2" s="16">
        <v>1</v>
      </c>
    </row>
    <row r="3" spans="1:12" ht="62" x14ac:dyDescent="0.35">
      <c r="A3" s="14">
        <f>+A2+1</f>
        <v>2</v>
      </c>
      <c r="B3" s="4" t="s">
        <v>13</v>
      </c>
      <c r="D3" s="6" t="s">
        <v>46</v>
      </c>
      <c r="E3" s="8">
        <v>133125300</v>
      </c>
      <c r="F3" s="15" t="s">
        <v>59</v>
      </c>
      <c r="G3" s="8">
        <v>75790000</v>
      </c>
      <c r="K3" s="14" t="s">
        <v>60</v>
      </c>
      <c r="L3" s="16">
        <v>1</v>
      </c>
    </row>
    <row r="4" spans="1:12" ht="62" x14ac:dyDescent="0.35">
      <c r="A4" s="14">
        <f t="shared" ref="A4:A35" si="0">+A3+1</f>
        <v>3</v>
      </c>
      <c r="B4" s="4" t="s">
        <v>14</v>
      </c>
      <c r="D4" s="6" t="s">
        <v>46</v>
      </c>
      <c r="E4" s="8">
        <v>963900000</v>
      </c>
      <c r="F4" s="15" t="s">
        <v>59</v>
      </c>
      <c r="G4" s="8">
        <v>0</v>
      </c>
      <c r="K4" s="14" t="s">
        <v>60</v>
      </c>
      <c r="L4" s="16">
        <v>0.1</v>
      </c>
    </row>
    <row r="5" spans="1:12" ht="62" x14ac:dyDescent="0.35">
      <c r="A5" s="14">
        <f t="shared" si="0"/>
        <v>4</v>
      </c>
      <c r="B5" s="4" t="s">
        <v>15</v>
      </c>
      <c r="D5" s="6" t="s">
        <v>46</v>
      </c>
      <c r="E5" s="8">
        <v>66562650</v>
      </c>
      <c r="F5" s="15" t="s">
        <v>59</v>
      </c>
      <c r="G5" s="8">
        <v>0</v>
      </c>
      <c r="K5" s="14" t="s">
        <v>60</v>
      </c>
      <c r="L5" s="17">
        <v>0.1</v>
      </c>
    </row>
    <row r="6" spans="1:12" x14ac:dyDescent="0.35">
      <c r="A6" s="14">
        <f t="shared" si="0"/>
        <v>5</v>
      </c>
      <c r="B6" s="4" t="s">
        <v>16</v>
      </c>
      <c r="D6" s="6" t="s">
        <v>47</v>
      </c>
      <c r="E6" s="8">
        <v>1927800000</v>
      </c>
      <c r="F6" s="15" t="s">
        <v>59</v>
      </c>
      <c r="G6" s="8">
        <v>0</v>
      </c>
      <c r="K6" s="14" t="s">
        <v>60</v>
      </c>
      <c r="L6" s="16">
        <v>1</v>
      </c>
    </row>
    <row r="7" spans="1:12" x14ac:dyDescent="0.35">
      <c r="A7" s="14">
        <f t="shared" si="0"/>
        <v>6</v>
      </c>
      <c r="B7" s="4" t="s">
        <v>17</v>
      </c>
      <c r="D7" s="6" t="s">
        <v>47</v>
      </c>
      <c r="E7" s="8">
        <v>133125300</v>
      </c>
      <c r="F7" s="15" t="s">
        <v>59</v>
      </c>
      <c r="G7" s="8">
        <v>0</v>
      </c>
      <c r="K7" s="14" t="s">
        <v>60</v>
      </c>
      <c r="L7" s="16">
        <v>1</v>
      </c>
    </row>
    <row r="8" spans="1:12" x14ac:dyDescent="0.35">
      <c r="A8" s="14">
        <f t="shared" si="0"/>
        <v>7</v>
      </c>
      <c r="B8" s="4" t="s">
        <v>18</v>
      </c>
      <c r="D8" s="6" t="s">
        <v>48</v>
      </c>
      <c r="E8" s="9">
        <v>558000000</v>
      </c>
      <c r="F8" s="15" t="s">
        <v>59</v>
      </c>
      <c r="G8" s="8">
        <v>0</v>
      </c>
      <c r="K8" s="14" t="s">
        <v>60</v>
      </c>
      <c r="L8" s="16">
        <v>1</v>
      </c>
    </row>
    <row r="9" spans="1:12" x14ac:dyDescent="0.35">
      <c r="A9" s="14">
        <f t="shared" si="0"/>
        <v>8</v>
      </c>
      <c r="B9" s="4" t="s">
        <v>19</v>
      </c>
      <c r="D9" s="6" t="s">
        <v>48</v>
      </c>
      <c r="E9" s="10">
        <v>38794000</v>
      </c>
      <c r="F9" s="15" t="s">
        <v>59</v>
      </c>
      <c r="G9" s="8">
        <v>0</v>
      </c>
      <c r="K9" s="14" t="s">
        <v>60</v>
      </c>
      <c r="L9" s="16">
        <v>1</v>
      </c>
    </row>
    <row r="10" spans="1:12" x14ac:dyDescent="0.35">
      <c r="A10" s="14">
        <f t="shared" si="0"/>
        <v>9</v>
      </c>
      <c r="B10" s="4" t="s">
        <v>20</v>
      </c>
      <c r="D10" s="6" t="s">
        <v>47</v>
      </c>
      <c r="E10" s="8">
        <v>6346837400</v>
      </c>
      <c r="F10" s="15" t="s">
        <v>59</v>
      </c>
      <c r="G10" s="8">
        <v>0</v>
      </c>
      <c r="K10" s="14" t="s">
        <v>60</v>
      </c>
      <c r="L10" s="17">
        <v>1</v>
      </c>
    </row>
    <row r="11" spans="1:12" x14ac:dyDescent="0.35">
      <c r="A11" s="14">
        <f t="shared" si="0"/>
        <v>10</v>
      </c>
      <c r="B11" s="4" t="s">
        <v>21</v>
      </c>
      <c r="D11" s="6" t="s">
        <v>47</v>
      </c>
      <c r="E11" s="8">
        <v>352787400</v>
      </c>
      <c r="F11" s="15" t="s">
        <v>59</v>
      </c>
      <c r="G11" s="8">
        <v>0</v>
      </c>
      <c r="K11" s="14" t="s">
        <v>60</v>
      </c>
      <c r="L11" s="18">
        <v>1</v>
      </c>
    </row>
    <row r="12" spans="1:12" x14ac:dyDescent="0.35">
      <c r="A12" s="14">
        <f t="shared" si="0"/>
        <v>11</v>
      </c>
      <c r="B12" s="4" t="s">
        <v>22</v>
      </c>
      <c r="D12" s="6" t="s">
        <v>49</v>
      </c>
      <c r="E12" s="9">
        <v>1445850000</v>
      </c>
      <c r="F12" s="15" t="s">
        <v>59</v>
      </c>
      <c r="G12" s="8">
        <v>0</v>
      </c>
      <c r="K12" s="14" t="s">
        <v>60</v>
      </c>
      <c r="L12" s="18">
        <v>1</v>
      </c>
    </row>
    <row r="13" spans="1:12" x14ac:dyDescent="0.35">
      <c r="A13" s="14">
        <f t="shared" si="0"/>
        <v>12</v>
      </c>
      <c r="B13" s="4" t="s">
        <v>23</v>
      </c>
      <c r="D13" s="6" t="s">
        <v>49</v>
      </c>
      <c r="E13" s="9">
        <v>102244800</v>
      </c>
      <c r="F13" s="15" t="s">
        <v>59</v>
      </c>
      <c r="G13" s="8">
        <v>0</v>
      </c>
      <c r="K13" s="14" t="s">
        <v>60</v>
      </c>
      <c r="L13" s="18">
        <v>1</v>
      </c>
    </row>
    <row r="14" spans="1:12" x14ac:dyDescent="0.35">
      <c r="A14" s="14">
        <f t="shared" si="0"/>
        <v>13</v>
      </c>
      <c r="B14" s="4" t="s">
        <v>24</v>
      </c>
      <c r="D14" s="7" t="s">
        <v>47</v>
      </c>
      <c r="E14" s="8">
        <v>3998400000</v>
      </c>
      <c r="F14" s="15" t="s">
        <v>59</v>
      </c>
      <c r="G14" s="8">
        <v>0</v>
      </c>
      <c r="K14" s="14" t="s">
        <v>60</v>
      </c>
      <c r="L14" s="18">
        <v>0.25</v>
      </c>
    </row>
    <row r="15" spans="1:12" x14ac:dyDescent="0.35">
      <c r="A15" s="14">
        <f t="shared" si="0"/>
        <v>14</v>
      </c>
      <c r="B15" s="4" t="s">
        <v>25</v>
      </c>
      <c r="D15" s="7" t="s">
        <v>47</v>
      </c>
      <c r="E15" s="8">
        <v>283535350</v>
      </c>
      <c r="F15" s="15" t="s">
        <v>59</v>
      </c>
      <c r="G15" s="8">
        <v>0</v>
      </c>
      <c r="K15" s="14" t="s">
        <v>60</v>
      </c>
      <c r="L15" s="18">
        <v>0.25</v>
      </c>
    </row>
    <row r="16" spans="1:12" x14ac:dyDescent="0.35">
      <c r="A16" s="14">
        <f t="shared" si="0"/>
        <v>15</v>
      </c>
      <c r="B16" s="4" t="s">
        <v>26</v>
      </c>
      <c r="D16" s="6" t="s">
        <v>50</v>
      </c>
      <c r="E16" s="9">
        <v>3398640000</v>
      </c>
      <c r="F16" s="15" t="s">
        <v>59</v>
      </c>
      <c r="G16" s="8">
        <v>0</v>
      </c>
      <c r="K16" s="14" t="s">
        <v>60</v>
      </c>
      <c r="L16" s="18">
        <v>0.3</v>
      </c>
    </row>
    <row r="17" spans="1:12" x14ac:dyDescent="0.35">
      <c r="A17" s="14">
        <f t="shared" si="0"/>
        <v>16</v>
      </c>
      <c r="B17" s="4" t="s">
        <v>27</v>
      </c>
      <c r="D17" s="6" t="s">
        <v>50</v>
      </c>
      <c r="E17" s="9">
        <v>233906400</v>
      </c>
      <c r="F17" s="15" t="s">
        <v>59</v>
      </c>
      <c r="G17" s="8">
        <v>0</v>
      </c>
      <c r="K17" s="14" t="s">
        <v>60</v>
      </c>
      <c r="L17" s="18">
        <v>0.3</v>
      </c>
    </row>
    <row r="18" spans="1:12" x14ac:dyDescent="0.35">
      <c r="A18" s="14">
        <f t="shared" si="0"/>
        <v>17</v>
      </c>
      <c r="B18" s="4" t="s">
        <v>28</v>
      </c>
      <c r="D18" s="7" t="s">
        <v>51</v>
      </c>
      <c r="E18" s="9">
        <v>4998000000</v>
      </c>
      <c r="F18" s="15" t="s">
        <v>59</v>
      </c>
      <c r="G18" s="8">
        <v>0</v>
      </c>
      <c r="K18" s="14" t="s">
        <v>60</v>
      </c>
      <c r="L18" s="18">
        <v>0.2</v>
      </c>
    </row>
    <row r="19" spans="1:12" x14ac:dyDescent="0.35">
      <c r="A19" s="14">
        <f t="shared" si="0"/>
        <v>18</v>
      </c>
      <c r="B19" s="4" t="s">
        <v>29</v>
      </c>
      <c r="D19" s="7" t="s">
        <v>51</v>
      </c>
      <c r="E19" s="9">
        <v>342220200</v>
      </c>
      <c r="F19" s="15" t="s">
        <v>59</v>
      </c>
      <c r="G19" s="8">
        <v>0</v>
      </c>
      <c r="K19" s="14" t="s">
        <v>60</v>
      </c>
      <c r="L19" s="18">
        <v>0.2</v>
      </c>
    </row>
    <row r="20" spans="1:12" x14ac:dyDescent="0.35">
      <c r="A20" s="14">
        <f t="shared" si="0"/>
        <v>19</v>
      </c>
      <c r="B20" s="5" t="s">
        <v>30</v>
      </c>
      <c r="D20" s="7" t="s">
        <v>52</v>
      </c>
      <c r="E20" s="11">
        <f>3583800000</f>
        <v>3583800000</v>
      </c>
      <c r="F20" s="15" t="s">
        <v>59</v>
      </c>
      <c r="G20" s="8">
        <v>0</v>
      </c>
      <c r="K20" s="14" t="s">
        <v>60</v>
      </c>
      <c r="L20" s="18">
        <v>0.35</v>
      </c>
    </row>
    <row r="21" spans="1:12" x14ac:dyDescent="0.35">
      <c r="A21" s="14">
        <f t="shared" si="0"/>
        <v>20</v>
      </c>
      <c r="B21" s="5" t="s">
        <v>31</v>
      </c>
      <c r="D21" s="7" t="s">
        <v>52</v>
      </c>
      <c r="E21" s="11">
        <v>249136762</v>
      </c>
      <c r="F21" s="15" t="s">
        <v>59</v>
      </c>
      <c r="G21" s="8">
        <v>0</v>
      </c>
      <c r="K21" s="14" t="s">
        <v>60</v>
      </c>
      <c r="L21" s="18">
        <v>0.35</v>
      </c>
    </row>
    <row r="22" spans="1:12" x14ac:dyDescent="0.35">
      <c r="A22" s="14">
        <f t="shared" si="0"/>
        <v>21</v>
      </c>
      <c r="B22" s="5" t="s">
        <v>32</v>
      </c>
      <c r="D22" s="7" t="s">
        <v>53</v>
      </c>
      <c r="E22" s="11">
        <f>6335800000</f>
        <v>6335800000</v>
      </c>
      <c r="F22" s="15" t="s">
        <v>59</v>
      </c>
      <c r="G22" s="8">
        <v>0</v>
      </c>
      <c r="K22" s="14" t="s">
        <v>60</v>
      </c>
      <c r="L22" s="18">
        <v>0.32</v>
      </c>
    </row>
    <row r="23" spans="1:12" x14ac:dyDescent="0.35">
      <c r="A23" s="14">
        <f t="shared" si="0"/>
        <v>22</v>
      </c>
      <c r="B23" s="5" t="s">
        <v>33</v>
      </c>
      <c r="D23" s="7" t="s">
        <v>53</v>
      </c>
      <c r="E23" s="11">
        <v>472191912</v>
      </c>
      <c r="F23" s="15" t="s">
        <v>59</v>
      </c>
      <c r="G23" s="8">
        <v>0</v>
      </c>
      <c r="K23" s="14" t="s">
        <v>60</v>
      </c>
      <c r="L23" s="18">
        <v>0.32</v>
      </c>
    </row>
    <row r="24" spans="1:12" x14ac:dyDescent="0.35">
      <c r="A24" s="14">
        <f t="shared" si="0"/>
        <v>23</v>
      </c>
      <c r="B24" s="5" t="s">
        <v>34</v>
      </c>
      <c r="D24" s="7" t="s">
        <v>47</v>
      </c>
      <c r="E24" s="12">
        <f>6732000000</f>
        <v>6732000000</v>
      </c>
      <c r="F24" s="15" t="s">
        <v>59</v>
      </c>
      <c r="G24" s="8">
        <v>0</v>
      </c>
      <c r="K24" s="14" t="s">
        <v>60</v>
      </c>
      <c r="L24" s="18">
        <v>0.3</v>
      </c>
    </row>
    <row r="25" spans="1:12" x14ac:dyDescent="0.35">
      <c r="A25" s="14">
        <f t="shared" si="0"/>
        <v>24</v>
      </c>
      <c r="B25" s="5" t="s">
        <v>35</v>
      </c>
      <c r="D25" s="7" t="s">
        <v>47</v>
      </c>
      <c r="E25" s="12">
        <v>458675370</v>
      </c>
      <c r="F25" s="15" t="s">
        <v>59</v>
      </c>
      <c r="G25" s="8">
        <v>0</v>
      </c>
      <c r="K25" s="14" t="s">
        <v>60</v>
      </c>
      <c r="L25" s="18">
        <v>0.3</v>
      </c>
    </row>
    <row r="26" spans="1:12" x14ac:dyDescent="0.35">
      <c r="A26" s="14">
        <f t="shared" si="0"/>
        <v>25</v>
      </c>
      <c r="B26" s="5" t="s">
        <v>36</v>
      </c>
      <c r="D26" s="7" t="s">
        <v>54</v>
      </c>
      <c r="E26" s="11">
        <f>2524500000</f>
        <v>2524500000</v>
      </c>
      <c r="F26" s="15" t="s">
        <v>59</v>
      </c>
      <c r="G26" s="8">
        <v>0</v>
      </c>
      <c r="K26" s="14" t="s">
        <v>60</v>
      </c>
      <c r="L26" s="18">
        <v>0.3</v>
      </c>
    </row>
    <row r="27" spans="1:12" x14ac:dyDescent="0.35">
      <c r="A27" s="14">
        <f t="shared" si="0"/>
        <v>26</v>
      </c>
      <c r="B27" s="5" t="s">
        <v>37</v>
      </c>
      <c r="D27" s="7" t="s">
        <v>54</v>
      </c>
      <c r="E27" s="11">
        <v>175402268</v>
      </c>
      <c r="F27" s="15" t="s">
        <v>59</v>
      </c>
      <c r="G27" s="8">
        <v>0</v>
      </c>
      <c r="K27" s="14" t="s">
        <v>60</v>
      </c>
      <c r="L27" s="18">
        <v>0.3</v>
      </c>
    </row>
    <row r="28" spans="1:12" x14ac:dyDescent="0.35">
      <c r="A28" s="14">
        <f t="shared" si="0"/>
        <v>27</v>
      </c>
      <c r="B28" s="5" t="s">
        <v>38</v>
      </c>
      <c r="D28" s="7" t="s">
        <v>55</v>
      </c>
      <c r="E28" s="11">
        <f>6573600000</f>
        <v>6573600000</v>
      </c>
      <c r="F28" s="15" t="s">
        <v>59</v>
      </c>
      <c r="G28" s="8">
        <v>0</v>
      </c>
      <c r="K28" s="14" t="s">
        <v>60</v>
      </c>
      <c r="L28" s="18">
        <v>0.3</v>
      </c>
    </row>
    <row r="29" spans="1:12" x14ac:dyDescent="0.35">
      <c r="A29" s="14">
        <f t="shared" si="0"/>
        <v>28</v>
      </c>
      <c r="B29" s="5" t="s">
        <v>39</v>
      </c>
      <c r="D29" s="7" t="s">
        <v>55</v>
      </c>
      <c r="E29" s="11">
        <v>431093208</v>
      </c>
      <c r="F29" s="15" t="s">
        <v>59</v>
      </c>
      <c r="G29" s="8">
        <v>0</v>
      </c>
      <c r="K29" s="14" t="s">
        <v>60</v>
      </c>
      <c r="L29" s="18">
        <v>0.3</v>
      </c>
    </row>
    <row r="30" spans="1:12" x14ac:dyDescent="0.35">
      <c r="A30" s="14">
        <f t="shared" si="0"/>
        <v>29</v>
      </c>
      <c r="B30" s="5" t="s">
        <v>40</v>
      </c>
      <c r="D30" s="7" t="s">
        <v>56</v>
      </c>
      <c r="E30" s="11">
        <f>1386000000</f>
        <v>1386000000</v>
      </c>
      <c r="F30" s="15" t="s">
        <v>59</v>
      </c>
      <c r="G30" s="8">
        <v>0</v>
      </c>
      <c r="K30" s="14" t="s">
        <v>60</v>
      </c>
      <c r="L30" s="18">
        <v>0.3</v>
      </c>
    </row>
    <row r="31" spans="1:12" x14ac:dyDescent="0.35">
      <c r="A31" s="14">
        <f t="shared" si="0"/>
        <v>30</v>
      </c>
      <c r="B31" s="5" t="s">
        <v>41</v>
      </c>
      <c r="D31" s="7" t="s">
        <v>56</v>
      </c>
      <c r="E31" s="11">
        <v>96362011</v>
      </c>
      <c r="F31" s="15" t="s">
        <v>59</v>
      </c>
      <c r="G31" s="8">
        <v>0</v>
      </c>
      <c r="K31" s="14" t="s">
        <v>60</v>
      </c>
      <c r="L31" s="18">
        <v>0.3</v>
      </c>
    </row>
    <row r="32" spans="1:12" x14ac:dyDescent="0.35">
      <c r="A32" s="14">
        <f t="shared" si="0"/>
        <v>31</v>
      </c>
      <c r="B32" s="5" t="s">
        <v>42</v>
      </c>
      <c r="D32" s="7" t="s">
        <v>57</v>
      </c>
      <c r="E32" s="11">
        <f>5296500000</f>
        <v>5296500000</v>
      </c>
      <c r="F32" s="15" t="s">
        <v>59</v>
      </c>
      <c r="G32" s="8">
        <v>0</v>
      </c>
      <c r="K32" s="14" t="s">
        <v>60</v>
      </c>
      <c r="L32" s="18">
        <v>0.25</v>
      </c>
    </row>
    <row r="33" spans="1:12" x14ac:dyDescent="0.35">
      <c r="A33" s="14">
        <f t="shared" si="0"/>
        <v>32</v>
      </c>
      <c r="B33" s="5" t="s">
        <v>43</v>
      </c>
      <c r="D33" s="7" t="s">
        <v>57</v>
      </c>
      <c r="E33" s="11">
        <v>368542428</v>
      </c>
      <c r="F33" s="15" t="s">
        <v>59</v>
      </c>
      <c r="G33" s="8">
        <v>0</v>
      </c>
      <c r="K33" s="14" t="s">
        <v>60</v>
      </c>
      <c r="L33" s="18">
        <v>0.25</v>
      </c>
    </row>
    <row r="34" spans="1:12" x14ac:dyDescent="0.35">
      <c r="A34" s="14">
        <f t="shared" si="0"/>
        <v>33</v>
      </c>
      <c r="B34" s="5" t="s">
        <v>44</v>
      </c>
      <c r="D34" s="7" t="s">
        <v>58</v>
      </c>
      <c r="E34" s="11">
        <f>9504000000</f>
        <v>9504000000</v>
      </c>
      <c r="F34" s="15" t="s">
        <v>59</v>
      </c>
      <c r="G34" s="8">
        <v>0</v>
      </c>
      <c r="K34" s="14" t="s">
        <v>60</v>
      </c>
      <c r="L34" s="18">
        <v>0.1</v>
      </c>
    </row>
    <row r="35" spans="1:12" x14ac:dyDescent="0.35">
      <c r="A35" s="14">
        <f t="shared" si="0"/>
        <v>34</v>
      </c>
      <c r="B35" s="5" t="s">
        <v>45</v>
      </c>
      <c r="D35" s="7" t="s">
        <v>58</v>
      </c>
      <c r="E35" s="11">
        <v>582580531</v>
      </c>
      <c r="F35" s="15" t="s">
        <v>59</v>
      </c>
      <c r="G35" s="8">
        <v>0</v>
      </c>
      <c r="K35" s="14" t="s">
        <v>60</v>
      </c>
      <c r="L35" s="18">
        <v>0.1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DELL</cp:lastModifiedBy>
  <dcterms:created xsi:type="dcterms:W3CDTF">2024-03-12T16:14:24Z</dcterms:created>
  <dcterms:modified xsi:type="dcterms:W3CDTF">2024-03-13T01:41:34Z</dcterms:modified>
</cp:coreProperties>
</file>