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scar\Desktop\noviembre\"/>
    </mc:Choice>
  </mc:AlternateContent>
  <bookViews>
    <workbookView xWindow="0" yWindow="0" windowWidth="24000" windowHeight="9735"/>
  </bookViews>
  <sheets>
    <sheet name="REP_EPG034_EjecucionPresupuesta" sheetId="1" r:id="rId1"/>
  </sheets>
  <definedNames>
    <definedName name="_xlnm.Print_Area" localSheetId="0">REP_EPG034_EjecucionPresupuesta!$A$1:$K$28</definedName>
  </definedNames>
  <calcPr calcId="152511"/>
</workbook>
</file>

<file path=xl/calcChain.xml><?xml version="1.0" encoding="utf-8"?>
<calcChain xmlns="http://schemas.openxmlformats.org/spreadsheetml/2006/main">
  <c r="D28" i="1" l="1"/>
  <c r="E28" i="1"/>
  <c r="F28" i="1"/>
  <c r="G28" i="1"/>
  <c r="H28" i="1"/>
  <c r="I28" i="1"/>
  <c r="J28" i="1"/>
  <c r="K28" i="1"/>
  <c r="C28" i="1"/>
  <c r="D27" i="1"/>
  <c r="E27" i="1"/>
  <c r="F27" i="1"/>
  <c r="G27" i="1"/>
  <c r="H27" i="1"/>
  <c r="I27" i="1"/>
  <c r="J27" i="1"/>
  <c r="K27" i="1"/>
  <c r="C27" i="1"/>
  <c r="D21" i="1"/>
  <c r="E21" i="1"/>
  <c r="F21" i="1"/>
  <c r="G21" i="1"/>
  <c r="H21" i="1"/>
  <c r="I21" i="1"/>
  <c r="J21" i="1"/>
  <c r="K21" i="1"/>
  <c r="C21" i="1"/>
  <c r="D20" i="1"/>
  <c r="E20" i="1"/>
  <c r="F20" i="1"/>
  <c r="G20" i="1"/>
  <c r="H20" i="1"/>
  <c r="I20" i="1"/>
  <c r="J20" i="1"/>
  <c r="K20" i="1"/>
  <c r="C20" i="1"/>
  <c r="D15" i="1"/>
  <c r="E15" i="1"/>
  <c r="F15" i="1"/>
  <c r="G15" i="1"/>
  <c r="H15" i="1"/>
  <c r="I15" i="1"/>
  <c r="J15" i="1"/>
  <c r="K15" i="1"/>
  <c r="C15" i="1"/>
  <c r="D12" i="1"/>
  <c r="E12" i="1"/>
  <c r="F12" i="1"/>
  <c r="G12" i="1"/>
  <c r="H12" i="1"/>
  <c r="I12" i="1"/>
  <c r="J12" i="1"/>
  <c r="K12" i="1"/>
  <c r="C12" i="1"/>
</calcChain>
</file>

<file path=xl/sharedStrings.xml><?xml version="1.0" encoding="utf-8"?>
<sst xmlns="http://schemas.openxmlformats.org/spreadsheetml/2006/main" count="85" uniqueCount="59">
  <si>
    <t>Año Fiscal:</t>
  </si>
  <si>
    <t/>
  </si>
  <si>
    <t>Vigencia:</t>
  </si>
  <si>
    <t>Actual</t>
  </si>
  <si>
    <t>Periodo:</t>
  </si>
  <si>
    <t>Enero-Noviembre</t>
  </si>
  <si>
    <t>RUBRO</t>
  </si>
  <si>
    <t>DESCRIPCION</t>
  </si>
  <si>
    <t>APR. INICIAL</t>
  </si>
  <si>
    <t>APR. ADICIONADA</t>
  </si>
  <si>
    <t>APR. REDUCIDA</t>
  </si>
  <si>
    <t>APR. VIGENTE</t>
  </si>
  <si>
    <t>CDP</t>
  </si>
  <si>
    <t>APR. DISPONIBLE</t>
  </si>
  <si>
    <t>COMPROMISO</t>
  </si>
  <si>
    <t>OBLIGACION</t>
  </si>
  <si>
    <t>PAGOS</t>
  </si>
  <si>
    <t>A-1-0-1-1</t>
  </si>
  <si>
    <t>SUELDOS DE PERSONAL DE NOMINA</t>
  </si>
  <si>
    <t>A-1-0-1-4</t>
  </si>
  <si>
    <t>PRIMA TECNICA</t>
  </si>
  <si>
    <t>A-1-0-1-5</t>
  </si>
  <si>
    <t>OTROS</t>
  </si>
  <si>
    <t>A-1-0-1-8</t>
  </si>
  <si>
    <t>OTROS GASTOS PERSONALES - DISTRIBUCION PREVIO CONCEPTO DGPPN</t>
  </si>
  <si>
    <t>A-1-0-1-9</t>
  </si>
  <si>
    <t>HORAS EXTRAS, DIAS FESTIVOS E INDEMNIZACION POR VACACIONES</t>
  </si>
  <si>
    <t>A-1-0-2</t>
  </si>
  <si>
    <t>SERVICIOS PERSONALES INDIRECTOS</t>
  </si>
  <si>
    <t>A-1-0-5</t>
  </si>
  <si>
    <t>CONTRIBUCIONES INHERENTES A LA NOMINA SECTOR PRIVADO Y PUBLICO</t>
  </si>
  <si>
    <t>A-2-0-3</t>
  </si>
  <si>
    <t>IMPUESTOS Y MULTAS</t>
  </si>
  <si>
    <t>A-2-0-4</t>
  </si>
  <si>
    <t>ADQUISICION DE BIENES Y SERVICIOS</t>
  </si>
  <si>
    <t>A-3-2-1-1</t>
  </si>
  <si>
    <t>CUOTA DE AUDITAJE CONTRANAL</t>
  </si>
  <si>
    <t>A-3-5-3-43</t>
  </si>
  <si>
    <t>SEGURO DE VIDA - SENADORES Y REPRESENTANTES (ART. 389 - LEY 5 DE 1992)</t>
  </si>
  <si>
    <t>A-3-6-1-1</t>
  </si>
  <si>
    <t>SENTENCIAS Y CONCILIACIONES</t>
  </si>
  <si>
    <t>A-3-6-3-21</t>
  </si>
  <si>
    <t>OTRAS TRANSFERENCIAS</t>
  </si>
  <si>
    <t>C-0101-1000-1</t>
  </si>
  <si>
    <t>IMPLEMENTACION DE ESTRATEGIAS DE PARTICIPACIÓN Y COMUNICACIÓN EN LA ACTIVIDAD LEGISLATIVA DE LA CÁMARA DE REPRESENTANTES A NIVEL NACIONAL</t>
  </si>
  <si>
    <t>C-0199-1000-1</t>
  </si>
  <si>
    <t>DOTACIÓN DE VEHÍCULOS PARA EL MEJORAMIENTO DE LAS CONDICIONES DE SEGURIDAD Y OPORTUNIDAD EN LOS DESPLAZAMIENTOS DE LA CÁMARA DE REPRESENTANTES</t>
  </si>
  <si>
    <t>C-0199-1000-2</t>
  </si>
  <si>
    <t>MEJORAMIENTO DE LAS CONDICIONES DE SEGURIDAD Y PROTECCION EN LOS DESPLAZAMIENTOS DE LOS REPRESENTANTES A LA CAMARA. NACIONAL</t>
  </si>
  <si>
    <t>C-0199-1000-3</t>
  </si>
  <si>
    <t>MEJORAMIENTO Y ACTUALIZACION TECNOLOGICA DEL SALON ELIPTICO Y DE LAS COMISIONES DE LA CAMARA DE REPRESENTANTES A NIVEL NACIONAL</t>
  </si>
  <si>
    <t>C-0199-1000-4</t>
  </si>
  <si>
    <t>MEJORAMIENTO DEL SISTEMA DE GESTION DOCUMENTAL Y DE LA INFORMACION EN LA CAMARA DE REPRESENTANTES BOGOTA</t>
  </si>
  <si>
    <t>TOTAL GASTOS DE PERSONAL</t>
  </si>
  <si>
    <t>TOTAL GASTOS GENERALES</t>
  </si>
  <si>
    <t>TOTAL TRANSFERENCIAS</t>
  </si>
  <si>
    <t>TOTAL FUNCIONAMIENTO</t>
  </si>
  <si>
    <t>TOTAL INVERSION</t>
  </si>
  <si>
    <t>TOTAL PRESUPUESTO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</si>
</sst>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6" formatCode="_-* #,##0_-;\-* #,##0_-;_-* &quot;-&quot;??_-;_-@_-"/>
  </numFmts>
  <fonts count="5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sz val="8"/>
      <color rgb="FF000000"/>
      <name val="Times New Roman"/>
      <family val="1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22">
    <xf numFmtId="0" fontId="1" fillId="0" borderId="0" xfId="0" applyFont="1" applyFill="1" applyBorder="1"/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0" xfId="0" applyNumberFormat="1" applyFont="1" applyFill="1" applyBorder="1" applyAlignment="1">
      <alignment horizontal="center" vertical="center" wrapText="1" readingOrder="1"/>
    </xf>
    <xf numFmtId="0" fontId="1" fillId="2" borderId="0" xfId="0" applyFont="1" applyFill="1" applyBorder="1"/>
    <xf numFmtId="0" fontId="1" fillId="3" borderId="0" xfId="0" applyFont="1" applyFill="1" applyBorder="1"/>
    <xf numFmtId="0" fontId="1" fillId="4" borderId="0" xfId="0" applyFont="1" applyFill="1" applyBorder="1"/>
    <xf numFmtId="166" fontId="2" fillId="0" borderId="1" xfId="1" applyNumberFormat="1" applyFont="1" applyFill="1" applyBorder="1" applyAlignment="1">
      <alignment horizontal="center" vertical="center" wrapText="1" readingOrder="1"/>
    </xf>
    <xf numFmtId="166" fontId="2" fillId="0" borderId="0" xfId="1" applyNumberFormat="1" applyFont="1" applyFill="1" applyBorder="1" applyAlignment="1">
      <alignment horizontal="center" vertical="center" wrapText="1" readingOrder="1"/>
    </xf>
    <xf numFmtId="166" fontId="1" fillId="0" borderId="0" xfId="1" applyNumberFormat="1" applyFont="1" applyFill="1" applyBorder="1"/>
    <xf numFmtId="0" fontId="2" fillId="0" borderId="3" xfId="0" applyNumberFormat="1" applyFont="1" applyFill="1" applyBorder="1" applyAlignment="1">
      <alignment horizontal="center" vertical="center" wrapText="1" readingOrder="1"/>
    </xf>
    <xf numFmtId="166" fontId="2" fillId="0" borderId="3" xfId="1" applyNumberFormat="1" applyFont="1" applyFill="1" applyBorder="1" applyAlignment="1">
      <alignment horizontal="center" vertical="center" wrapText="1" readingOrder="1"/>
    </xf>
    <xf numFmtId="0" fontId="2" fillId="3" borderId="2" xfId="0" applyNumberFormat="1" applyFont="1" applyFill="1" applyBorder="1" applyAlignment="1">
      <alignment horizontal="center" vertical="center" wrapText="1" readingOrder="1"/>
    </xf>
    <xf numFmtId="166" fontId="2" fillId="3" borderId="2" xfId="1" applyNumberFormat="1" applyFont="1" applyFill="1" applyBorder="1" applyAlignment="1">
      <alignment horizontal="center" vertical="center" wrapText="1" readingOrder="1"/>
    </xf>
    <xf numFmtId="0" fontId="3" fillId="0" borderId="2" xfId="0" applyNumberFormat="1" applyFont="1" applyFill="1" applyBorder="1" applyAlignment="1">
      <alignment vertical="center" wrapText="1" readingOrder="1"/>
    </xf>
    <xf numFmtId="0" fontId="3" fillId="0" borderId="2" xfId="0" applyNumberFormat="1" applyFont="1" applyFill="1" applyBorder="1" applyAlignment="1">
      <alignment horizontal="left" vertical="center" wrapText="1" readingOrder="1"/>
    </xf>
    <xf numFmtId="166" fontId="3" fillId="0" borderId="2" xfId="1" applyNumberFormat="1" applyFont="1" applyFill="1" applyBorder="1" applyAlignment="1">
      <alignment horizontal="right" vertical="center" wrapText="1" readingOrder="1"/>
    </xf>
    <xf numFmtId="0" fontId="3" fillId="2" borderId="2" xfId="0" applyNumberFormat="1" applyFont="1" applyFill="1" applyBorder="1" applyAlignment="1">
      <alignment horizontal="center" vertical="center" wrapText="1" readingOrder="1"/>
    </xf>
    <xf numFmtId="166" fontId="3" fillId="2" borderId="2" xfId="1" applyNumberFormat="1" applyFont="1" applyFill="1" applyBorder="1" applyAlignment="1">
      <alignment horizontal="right" vertical="center" wrapText="1" readingOrder="1"/>
    </xf>
    <xf numFmtId="0" fontId="3" fillId="3" borderId="2" xfId="0" applyNumberFormat="1" applyFont="1" applyFill="1" applyBorder="1" applyAlignment="1">
      <alignment horizontal="center" vertical="center" wrapText="1" readingOrder="1"/>
    </xf>
    <xf numFmtId="166" fontId="3" fillId="3" borderId="2" xfId="1" applyNumberFormat="1" applyFont="1" applyFill="1" applyBorder="1" applyAlignment="1">
      <alignment horizontal="right" vertical="center" wrapText="1" readingOrder="1"/>
    </xf>
    <xf numFmtId="0" fontId="3" fillId="4" borderId="2" xfId="0" applyNumberFormat="1" applyFont="1" applyFill="1" applyBorder="1" applyAlignment="1">
      <alignment horizontal="center" vertical="center" wrapText="1" readingOrder="1"/>
    </xf>
    <xf numFmtId="166" fontId="3" fillId="4" borderId="2" xfId="1" applyNumberFormat="1" applyFont="1" applyFill="1" applyBorder="1" applyAlignment="1">
      <alignment horizontal="right" vertical="center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400050</xdr:colOff>
      <xdr:row>0</xdr:row>
      <xdr:rowOff>38100</xdr:rowOff>
    </xdr:from>
    <xdr:to>
      <xdr:col>5</xdr:col>
      <xdr:colOff>552450</xdr:colOff>
      <xdr:row>2</xdr:row>
      <xdr:rowOff>142875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134100" y="38100"/>
          <a:ext cx="1171575" cy="485775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0</xdr:row>
      <xdr:rowOff>0</xdr:rowOff>
    </xdr:from>
    <xdr:to>
      <xdr:col>7</xdr:col>
      <xdr:colOff>800100</xdr:colOff>
      <xdr:row>3</xdr:row>
      <xdr:rowOff>47625</xdr:rowOff>
    </xdr:to>
    <xdr:pic>
      <xdr:nvPicPr>
        <xdr:cNvPr id="3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48600" y="0"/>
          <a:ext cx="18764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0</xdr:colOff>
      <xdr:row>0</xdr:row>
      <xdr:rowOff>0</xdr:rowOff>
    </xdr:from>
    <xdr:to>
      <xdr:col>7</xdr:col>
      <xdr:colOff>733425</xdr:colOff>
      <xdr:row>3</xdr:row>
      <xdr:rowOff>47625</xdr:rowOff>
    </xdr:to>
    <xdr:pic>
      <xdr:nvPicPr>
        <xdr:cNvPr id="4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48600" y="0"/>
          <a:ext cx="180975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9"/>
  <sheetViews>
    <sheetView showGridLines="0" tabSelected="1" workbookViewId="0">
      <selection activeCell="I24" sqref="I24"/>
    </sheetView>
  </sheetViews>
  <sheetFormatPr baseColWidth="10" defaultRowHeight="15" x14ac:dyDescent="0.25"/>
  <cols>
    <col min="1" max="1" width="15.28515625" customWidth="1"/>
    <col min="2" max="2" width="27.5703125" customWidth="1"/>
    <col min="3" max="11" width="14.85546875" style="8" customWidth="1"/>
    <col min="12" max="12" width="0" hidden="1" customWidth="1"/>
    <col min="13" max="13" width="13.42578125" customWidth="1"/>
  </cols>
  <sheetData>
    <row r="1" spans="1:11" x14ac:dyDescent="0.25">
      <c r="A1" s="2" t="s">
        <v>1</v>
      </c>
      <c r="B1" s="1" t="s">
        <v>0</v>
      </c>
      <c r="C1" s="6">
        <v>2017</v>
      </c>
      <c r="D1" s="7" t="s">
        <v>1</v>
      </c>
      <c r="E1" s="7" t="s">
        <v>1</v>
      </c>
      <c r="F1" s="7" t="s">
        <v>1</v>
      </c>
      <c r="G1" s="7" t="s">
        <v>1</v>
      </c>
      <c r="H1" s="7" t="s">
        <v>1</v>
      </c>
      <c r="I1" s="7" t="s">
        <v>1</v>
      </c>
      <c r="J1" s="7" t="s">
        <v>1</v>
      </c>
      <c r="K1" s="7" t="s">
        <v>1</v>
      </c>
    </row>
    <row r="2" spans="1:11" x14ac:dyDescent="0.25">
      <c r="A2" s="2" t="s">
        <v>1</v>
      </c>
      <c r="B2" s="1" t="s">
        <v>2</v>
      </c>
      <c r="C2" s="6" t="s">
        <v>3</v>
      </c>
      <c r="D2" s="7" t="s">
        <v>1</v>
      </c>
      <c r="E2" s="7" t="s">
        <v>1</v>
      </c>
      <c r="F2" s="7" t="s">
        <v>1</v>
      </c>
      <c r="G2" s="7" t="s">
        <v>1</v>
      </c>
      <c r="H2" s="7" t="s">
        <v>1</v>
      </c>
      <c r="I2" s="7" t="s">
        <v>1</v>
      </c>
      <c r="J2" s="7" t="s">
        <v>1</v>
      </c>
      <c r="K2" s="7" t="s">
        <v>1</v>
      </c>
    </row>
    <row r="3" spans="1:11" x14ac:dyDescent="0.25">
      <c r="A3" s="2" t="s">
        <v>1</v>
      </c>
      <c r="B3" s="9" t="s">
        <v>4</v>
      </c>
      <c r="C3" s="10" t="s">
        <v>5</v>
      </c>
      <c r="D3" s="7" t="s">
        <v>1</v>
      </c>
      <c r="E3" s="7" t="s">
        <v>1</v>
      </c>
      <c r="F3" s="7" t="s">
        <v>1</v>
      </c>
      <c r="G3" s="7" t="s">
        <v>1</v>
      </c>
      <c r="H3" s="7" t="s">
        <v>1</v>
      </c>
      <c r="I3" s="7" t="s">
        <v>1</v>
      </c>
      <c r="J3" s="7" t="s">
        <v>1</v>
      </c>
      <c r="K3" s="7" t="s">
        <v>1</v>
      </c>
    </row>
    <row r="4" spans="1:11" s="4" customFormat="1" ht="29.25" customHeight="1" x14ac:dyDescent="0.25">
      <c r="A4" s="11" t="s">
        <v>6</v>
      </c>
      <c r="B4" s="11" t="s">
        <v>7</v>
      </c>
      <c r="C4" s="12" t="s">
        <v>8</v>
      </c>
      <c r="D4" s="12" t="s">
        <v>9</v>
      </c>
      <c r="E4" s="12" t="s">
        <v>10</v>
      </c>
      <c r="F4" s="12" t="s">
        <v>11</v>
      </c>
      <c r="G4" s="12" t="s">
        <v>12</v>
      </c>
      <c r="H4" s="12" t="s">
        <v>13</v>
      </c>
      <c r="I4" s="12" t="s">
        <v>14</v>
      </c>
      <c r="J4" s="12" t="s">
        <v>15</v>
      </c>
      <c r="K4" s="12" t="s">
        <v>16</v>
      </c>
    </row>
    <row r="5" spans="1:11" ht="22.5" x14ac:dyDescent="0.25">
      <c r="A5" s="13" t="s">
        <v>17</v>
      </c>
      <c r="B5" s="14" t="s">
        <v>18</v>
      </c>
      <c r="C5" s="15">
        <v>91641994938</v>
      </c>
      <c r="D5" s="15">
        <v>9378095704</v>
      </c>
      <c r="E5" s="15">
        <v>9764998445</v>
      </c>
      <c r="F5" s="15">
        <v>91255092197</v>
      </c>
      <c r="G5" s="15">
        <v>88288935526</v>
      </c>
      <c r="H5" s="15">
        <v>2966156671</v>
      </c>
      <c r="I5" s="15">
        <v>88288935526</v>
      </c>
      <c r="J5" s="15">
        <v>88288935526</v>
      </c>
      <c r="K5" s="15">
        <v>88288935526</v>
      </c>
    </row>
    <row r="6" spans="1:11" x14ac:dyDescent="0.25">
      <c r="A6" s="13" t="s">
        <v>19</v>
      </c>
      <c r="B6" s="14" t="s">
        <v>20</v>
      </c>
      <c r="C6" s="15">
        <v>3181183752</v>
      </c>
      <c r="D6" s="15">
        <v>0</v>
      </c>
      <c r="E6" s="15">
        <v>120000000</v>
      </c>
      <c r="F6" s="15">
        <v>3061183752</v>
      </c>
      <c r="G6" s="15">
        <v>2792060478</v>
      </c>
      <c r="H6" s="15">
        <v>269123274</v>
      </c>
      <c r="I6" s="15">
        <v>2792060478</v>
      </c>
      <c r="J6" s="15">
        <v>2792060478</v>
      </c>
      <c r="K6" s="15">
        <v>2792060478</v>
      </c>
    </row>
    <row r="7" spans="1:11" x14ac:dyDescent="0.25">
      <c r="A7" s="13" t="s">
        <v>21</v>
      </c>
      <c r="B7" s="14" t="s">
        <v>22</v>
      </c>
      <c r="C7" s="15">
        <v>64217374776</v>
      </c>
      <c r="D7" s="15">
        <v>13387904296</v>
      </c>
      <c r="E7" s="15">
        <v>4691206000</v>
      </c>
      <c r="F7" s="15">
        <v>72914073072</v>
      </c>
      <c r="G7" s="15">
        <v>55742658305</v>
      </c>
      <c r="H7" s="15">
        <v>17171414767</v>
      </c>
      <c r="I7" s="15">
        <v>55742658305</v>
      </c>
      <c r="J7" s="15">
        <v>55742658305</v>
      </c>
      <c r="K7" s="15">
        <v>55742658305</v>
      </c>
    </row>
    <row r="8" spans="1:11" ht="33.75" x14ac:dyDescent="0.25">
      <c r="A8" s="13" t="s">
        <v>23</v>
      </c>
      <c r="B8" s="14" t="s">
        <v>24</v>
      </c>
      <c r="C8" s="15">
        <v>0</v>
      </c>
      <c r="D8" s="15">
        <v>27602000000</v>
      </c>
      <c r="E8" s="15">
        <v>27602000000</v>
      </c>
      <c r="F8" s="15">
        <v>0</v>
      </c>
      <c r="G8" s="15">
        <v>0</v>
      </c>
      <c r="H8" s="15">
        <v>0</v>
      </c>
      <c r="I8" s="15">
        <v>0</v>
      </c>
      <c r="J8" s="15">
        <v>0</v>
      </c>
      <c r="K8" s="15">
        <v>0</v>
      </c>
    </row>
    <row r="9" spans="1:11" ht="33.75" x14ac:dyDescent="0.25">
      <c r="A9" s="13" t="s">
        <v>25</v>
      </c>
      <c r="B9" s="14" t="s">
        <v>26</v>
      </c>
      <c r="C9" s="15">
        <v>0</v>
      </c>
      <c r="D9" s="15">
        <v>185000000</v>
      </c>
      <c r="E9" s="15">
        <v>0</v>
      </c>
      <c r="F9" s="15">
        <v>185000000</v>
      </c>
      <c r="G9" s="15">
        <v>184902147</v>
      </c>
      <c r="H9" s="15">
        <v>97853</v>
      </c>
      <c r="I9" s="15">
        <v>184902147</v>
      </c>
      <c r="J9" s="15">
        <v>184902147</v>
      </c>
      <c r="K9" s="15">
        <v>184902147</v>
      </c>
    </row>
    <row r="10" spans="1:11" ht="22.5" x14ac:dyDescent="0.25">
      <c r="A10" s="13" t="s">
        <v>27</v>
      </c>
      <c r="B10" s="14" t="s">
        <v>28</v>
      </c>
      <c r="C10" s="15">
        <v>3360416000</v>
      </c>
      <c r="D10" s="15">
        <v>11250998445</v>
      </c>
      <c r="E10" s="15">
        <v>0</v>
      </c>
      <c r="F10" s="15">
        <v>14611414445</v>
      </c>
      <c r="G10" s="15">
        <v>14606261395</v>
      </c>
      <c r="H10" s="15">
        <v>5153050</v>
      </c>
      <c r="I10" s="15">
        <v>14603011395</v>
      </c>
      <c r="J10" s="15">
        <v>11495298633</v>
      </c>
      <c r="K10" s="15">
        <v>11314163321</v>
      </c>
    </row>
    <row r="11" spans="1:11" ht="33.75" x14ac:dyDescent="0.25">
      <c r="A11" s="13" t="s">
        <v>29</v>
      </c>
      <c r="B11" s="14" t="s">
        <v>30</v>
      </c>
      <c r="C11" s="15">
        <v>54961483909</v>
      </c>
      <c r="D11" s="15">
        <v>13881000000</v>
      </c>
      <c r="E11" s="15">
        <v>8269000000</v>
      </c>
      <c r="F11" s="15">
        <v>60573483909</v>
      </c>
      <c r="G11" s="15">
        <v>56429786778</v>
      </c>
      <c r="H11" s="15">
        <v>4143697131</v>
      </c>
      <c r="I11" s="15">
        <v>56422379693</v>
      </c>
      <c r="J11" s="15">
        <v>56422379624</v>
      </c>
      <c r="K11" s="15">
        <v>56422379624</v>
      </c>
    </row>
    <row r="12" spans="1:11" s="3" customFormat="1" x14ac:dyDescent="0.25">
      <c r="A12" s="16" t="s">
        <v>53</v>
      </c>
      <c r="B12" s="16"/>
      <c r="C12" s="17">
        <f>SUM(C5:C11)</f>
        <v>217362453375</v>
      </c>
      <c r="D12" s="17">
        <f t="shared" ref="D12:K12" si="0">SUM(D5:D11)</f>
        <v>75684998445</v>
      </c>
      <c r="E12" s="17">
        <f t="shared" si="0"/>
        <v>50447204445</v>
      </c>
      <c r="F12" s="17">
        <f t="shared" si="0"/>
        <v>242600247375</v>
      </c>
      <c r="G12" s="17">
        <f t="shared" si="0"/>
        <v>218044604629</v>
      </c>
      <c r="H12" s="17">
        <f t="shared" si="0"/>
        <v>24555642746</v>
      </c>
      <c r="I12" s="17">
        <f t="shared" si="0"/>
        <v>218033947544</v>
      </c>
      <c r="J12" s="17">
        <f t="shared" si="0"/>
        <v>214926234713</v>
      </c>
      <c r="K12" s="17">
        <f t="shared" si="0"/>
        <v>214745099401</v>
      </c>
    </row>
    <row r="13" spans="1:11" x14ac:dyDescent="0.25">
      <c r="A13" s="13" t="s">
        <v>31</v>
      </c>
      <c r="B13" s="14" t="s">
        <v>32</v>
      </c>
      <c r="C13" s="15">
        <v>166000000</v>
      </c>
      <c r="D13" s="15">
        <v>0</v>
      </c>
      <c r="E13" s="15">
        <v>135000000</v>
      </c>
      <c r="F13" s="15">
        <v>31000000</v>
      </c>
      <c r="G13" s="15">
        <v>15818993</v>
      </c>
      <c r="H13" s="15">
        <v>15181007</v>
      </c>
      <c r="I13" s="15">
        <v>15818993</v>
      </c>
      <c r="J13" s="15">
        <v>15818993</v>
      </c>
      <c r="K13" s="15">
        <v>15818993</v>
      </c>
    </row>
    <row r="14" spans="1:11" ht="22.5" x14ac:dyDescent="0.25">
      <c r="A14" s="13" t="s">
        <v>33</v>
      </c>
      <c r="B14" s="14" t="s">
        <v>34</v>
      </c>
      <c r="C14" s="15">
        <v>21360068992</v>
      </c>
      <c r="D14" s="15">
        <v>8076000000</v>
      </c>
      <c r="E14" s="15">
        <v>0</v>
      </c>
      <c r="F14" s="15">
        <v>29436068992</v>
      </c>
      <c r="G14" s="15">
        <v>29161253308</v>
      </c>
      <c r="H14" s="15">
        <v>274815684</v>
      </c>
      <c r="I14" s="15">
        <v>28693148898</v>
      </c>
      <c r="J14" s="15">
        <v>23027419576</v>
      </c>
      <c r="K14" s="15">
        <v>23019106242</v>
      </c>
    </row>
    <row r="15" spans="1:11" s="3" customFormat="1" x14ac:dyDescent="0.25">
      <c r="A15" s="16" t="s">
        <v>54</v>
      </c>
      <c r="B15" s="16"/>
      <c r="C15" s="17">
        <f>SUM(C13:C14)</f>
        <v>21526068992</v>
      </c>
      <c r="D15" s="17">
        <f t="shared" ref="D15:K15" si="1">SUM(D13:D14)</f>
        <v>8076000000</v>
      </c>
      <c r="E15" s="17">
        <f t="shared" si="1"/>
        <v>135000000</v>
      </c>
      <c r="F15" s="17">
        <f t="shared" si="1"/>
        <v>29467068992</v>
      </c>
      <c r="G15" s="17">
        <f t="shared" si="1"/>
        <v>29177072301</v>
      </c>
      <c r="H15" s="17">
        <f t="shared" si="1"/>
        <v>289996691</v>
      </c>
      <c r="I15" s="17">
        <f t="shared" si="1"/>
        <v>28708967891</v>
      </c>
      <c r="J15" s="17">
        <f t="shared" si="1"/>
        <v>23043238569</v>
      </c>
      <c r="K15" s="17">
        <f t="shared" si="1"/>
        <v>23034925235</v>
      </c>
    </row>
    <row r="16" spans="1:11" ht="22.5" x14ac:dyDescent="0.25">
      <c r="A16" s="13" t="s">
        <v>35</v>
      </c>
      <c r="B16" s="14" t="s">
        <v>36</v>
      </c>
      <c r="C16" s="15">
        <v>417000000</v>
      </c>
      <c r="D16" s="15">
        <v>0</v>
      </c>
      <c r="E16" s="15">
        <v>0</v>
      </c>
      <c r="F16" s="15">
        <v>417000000</v>
      </c>
      <c r="G16" s="15">
        <v>399027860</v>
      </c>
      <c r="H16" s="15">
        <v>17972140</v>
      </c>
      <c r="I16" s="15">
        <v>399027860</v>
      </c>
      <c r="J16" s="15">
        <v>399027860</v>
      </c>
      <c r="K16" s="15">
        <v>399027860</v>
      </c>
    </row>
    <row r="17" spans="1:11" ht="33.75" x14ac:dyDescent="0.25">
      <c r="A17" s="13" t="s">
        <v>37</v>
      </c>
      <c r="B17" s="14" t="s">
        <v>38</v>
      </c>
      <c r="C17" s="15">
        <v>400000000</v>
      </c>
      <c r="D17" s="15">
        <v>0</v>
      </c>
      <c r="E17" s="15">
        <v>0</v>
      </c>
      <c r="F17" s="15">
        <v>400000000</v>
      </c>
      <c r="G17" s="15">
        <v>386815892</v>
      </c>
      <c r="H17" s="15">
        <v>13184108</v>
      </c>
      <c r="I17" s="15">
        <v>349667465</v>
      </c>
      <c r="J17" s="15">
        <v>349667465</v>
      </c>
      <c r="K17" s="15">
        <v>349667465</v>
      </c>
    </row>
    <row r="18" spans="1:11" x14ac:dyDescent="0.25">
      <c r="A18" s="13" t="s">
        <v>39</v>
      </c>
      <c r="B18" s="14" t="s">
        <v>40</v>
      </c>
      <c r="C18" s="15">
        <v>0</v>
      </c>
      <c r="D18" s="15">
        <v>6206000</v>
      </c>
      <c r="E18" s="15">
        <v>0</v>
      </c>
      <c r="F18" s="15">
        <v>6206000</v>
      </c>
      <c r="G18" s="15">
        <v>6205095</v>
      </c>
      <c r="H18" s="15">
        <v>905</v>
      </c>
      <c r="I18" s="15">
        <v>6205095</v>
      </c>
      <c r="J18" s="15">
        <v>6205095</v>
      </c>
      <c r="K18" s="15">
        <v>6205095</v>
      </c>
    </row>
    <row r="19" spans="1:11" x14ac:dyDescent="0.25">
      <c r="A19" s="13" t="s">
        <v>41</v>
      </c>
      <c r="B19" s="14" t="s">
        <v>42</v>
      </c>
      <c r="C19" s="15">
        <v>5583000000</v>
      </c>
      <c r="D19" s="15">
        <v>0</v>
      </c>
      <c r="E19" s="15">
        <v>5583000000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</row>
    <row r="20" spans="1:11" s="3" customFormat="1" x14ac:dyDescent="0.25">
      <c r="A20" s="16" t="s">
        <v>55</v>
      </c>
      <c r="B20" s="16"/>
      <c r="C20" s="17">
        <f>SUM(C16:C19)</f>
        <v>6400000000</v>
      </c>
      <c r="D20" s="17">
        <f t="shared" ref="D20:K20" si="2">SUM(D16:D19)</f>
        <v>6206000</v>
      </c>
      <c r="E20" s="17">
        <f t="shared" si="2"/>
        <v>5583000000</v>
      </c>
      <c r="F20" s="17">
        <f t="shared" si="2"/>
        <v>823206000</v>
      </c>
      <c r="G20" s="17">
        <f t="shared" si="2"/>
        <v>792048847</v>
      </c>
      <c r="H20" s="17">
        <f t="shared" si="2"/>
        <v>31157153</v>
      </c>
      <c r="I20" s="17">
        <f t="shared" si="2"/>
        <v>754900420</v>
      </c>
      <c r="J20" s="17">
        <f t="shared" si="2"/>
        <v>754900420</v>
      </c>
      <c r="K20" s="17">
        <f t="shared" si="2"/>
        <v>754900420</v>
      </c>
    </row>
    <row r="21" spans="1:11" s="4" customFormat="1" x14ac:dyDescent="0.25">
      <c r="A21" s="18" t="s">
        <v>56</v>
      </c>
      <c r="B21" s="18"/>
      <c r="C21" s="19">
        <f>+C20+C15+C12</f>
        <v>245288522367</v>
      </c>
      <c r="D21" s="19">
        <f t="shared" ref="D21:K21" si="3">+D20+D15+D12</f>
        <v>83767204445</v>
      </c>
      <c r="E21" s="19">
        <f t="shared" si="3"/>
        <v>56165204445</v>
      </c>
      <c r="F21" s="19">
        <f t="shared" si="3"/>
        <v>272890522367</v>
      </c>
      <c r="G21" s="19">
        <f t="shared" si="3"/>
        <v>248013725777</v>
      </c>
      <c r="H21" s="19">
        <f t="shared" si="3"/>
        <v>24876796590</v>
      </c>
      <c r="I21" s="19">
        <f t="shared" si="3"/>
        <v>247497815855</v>
      </c>
      <c r="J21" s="19">
        <f t="shared" si="3"/>
        <v>238724373702</v>
      </c>
      <c r="K21" s="19">
        <f t="shared" si="3"/>
        <v>238534925056</v>
      </c>
    </row>
    <row r="22" spans="1:11" ht="78.75" x14ac:dyDescent="0.25">
      <c r="A22" s="13" t="s">
        <v>43</v>
      </c>
      <c r="B22" s="14" t="s">
        <v>44</v>
      </c>
      <c r="C22" s="15">
        <v>0</v>
      </c>
      <c r="D22" s="15">
        <v>1047200000</v>
      </c>
      <c r="E22" s="15">
        <v>0</v>
      </c>
      <c r="F22" s="15">
        <v>1047200000</v>
      </c>
      <c r="G22" s="15">
        <v>1047200000</v>
      </c>
      <c r="H22" s="15">
        <v>0</v>
      </c>
      <c r="I22" s="15">
        <v>1047200000</v>
      </c>
      <c r="J22" s="15">
        <v>0</v>
      </c>
      <c r="K22" s="15">
        <v>0</v>
      </c>
    </row>
    <row r="23" spans="1:11" ht="67.5" x14ac:dyDescent="0.25">
      <c r="A23" s="13" t="s">
        <v>45</v>
      </c>
      <c r="B23" s="14" t="s">
        <v>46</v>
      </c>
      <c r="C23" s="15">
        <v>31000000000</v>
      </c>
      <c r="D23" s="15">
        <v>0</v>
      </c>
      <c r="E23" s="15">
        <v>20585046256</v>
      </c>
      <c r="F23" s="15">
        <v>10414953744</v>
      </c>
      <c r="G23" s="15">
        <v>10414953744</v>
      </c>
      <c r="H23" s="15">
        <v>0</v>
      </c>
      <c r="I23" s="15">
        <v>10414953744</v>
      </c>
      <c r="J23" s="15">
        <v>10414953744</v>
      </c>
      <c r="K23" s="15">
        <v>10414953744</v>
      </c>
    </row>
    <row r="24" spans="1:11" ht="67.5" x14ac:dyDescent="0.25">
      <c r="A24" s="13" t="s">
        <v>47</v>
      </c>
      <c r="B24" s="14" t="s">
        <v>48</v>
      </c>
      <c r="C24" s="15">
        <v>0</v>
      </c>
      <c r="D24" s="15">
        <v>16585046256</v>
      </c>
      <c r="E24" s="15">
        <v>0</v>
      </c>
      <c r="F24" s="15">
        <v>16585046256</v>
      </c>
      <c r="G24" s="15">
        <v>16585046256</v>
      </c>
      <c r="H24" s="15">
        <v>0</v>
      </c>
      <c r="I24" s="15">
        <v>16584346256</v>
      </c>
      <c r="J24" s="15">
        <v>8758878845.6700001</v>
      </c>
      <c r="K24" s="15">
        <v>8758878845.6700001</v>
      </c>
    </row>
    <row r="25" spans="1:11" ht="67.5" x14ac:dyDescent="0.25">
      <c r="A25" s="13" t="s">
        <v>49</v>
      </c>
      <c r="B25" s="14" t="s">
        <v>50</v>
      </c>
      <c r="C25" s="15">
        <v>0</v>
      </c>
      <c r="D25" s="15">
        <v>2000000000</v>
      </c>
      <c r="E25" s="15">
        <v>0</v>
      </c>
      <c r="F25" s="15">
        <v>2000000000</v>
      </c>
      <c r="G25" s="15">
        <v>2000000000</v>
      </c>
      <c r="H25" s="15">
        <v>0</v>
      </c>
      <c r="I25" s="15">
        <v>0</v>
      </c>
      <c r="J25" s="15">
        <v>0</v>
      </c>
      <c r="K25" s="15">
        <v>0</v>
      </c>
    </row>
    <row r="26" spans="1:11" ht="56.25" x14ac:dyDescent="0.25">
      <c r="A26" s="13" t="s">
        <v>51</v>
      </c>
      <c r="B26" s="14" t="s">
        <v>52</v>
      </c>
      <c r="C26" s="15">
        <v>0</v>
      </c>
      <c r="D26" s="15">
        <v>2000000000</v>
      </c>
      <c r="E26" s="15">
        <v>0</v>
      </c>
      <c r="F26" s="15">
        <v>2000000000</v>
      </c>
      <c r="G26" s="15">
        <v>2000000000</v>
      </c>
      <c r="H26" s="15">
        <v>0</v>
      </c>
      <c r="I26" s="15">
        <v>2000000000</v>
      </c>
      <c r="J26" s="15">
        <v>1602000000</v>
      </c>
      <c r="K26" s="15">
        <v>1602000000</v>
      </c>
    </row>
    <row r="27" spans="1:11" s="3" customFormat="1" x14ac:dyDescent="0.25">
      <c r="A27" s="16" t="s">
        <v>57</v>
      </c>
      <c r="B27" s="16"/>
      <c r="C27" s="17">
        <f>SUM(C22:C26)</f>
        <v>31000000000</v>
      </c>
      <c r="D27" s="17">
        <f t="shared" ref="D27:K27" si="4">SUM(D22:D26)</f>
        <v>21632246256</v>
      </c>
      <c r="E27" s="17">
        <f t="shared" si="4"/>
        <v>20585046256</v>
      </c>
      <c r="F27" s="17">
        <f t="shared" si="4"/>
        <v>32047200000</v>
      </c>
      <c r="G27" s="17">
        <f t="shared" si="4"/>
        <v>32047200000</v>
      </c>
      <c r="H27" s="17">
        <f t="shared" si="4"/>
        <v>0</v>
      </c>
      <c r="I27" s="17">
        <f t="shared" si="4"/>
        <v>30046500000</v>
      </c>
      <c r="J27" s="17">
        <f t="shared" si="4"/>
        <v>20775832589.669998</v>
      </c>
      <c r="K27" s="17">
        <f t="shared" si="4"/>
        <v>20775832589.669998</v>
      </c>
    </row>
    <row r="28" spans="1:11" s="5" customFormat="1" x14ac:dyDescent="0.25">
      <c r="A28" s="20" t="s">
        <v>58</v>
      </c>
      <c r="B28" s="20"/>
      <c r="C28" s="21">
        <f>+C27+C21</f>
        <v>276288522367</v>
      </c>
      <c r="D28" s="21">
        <f t="shared" ref="D28:K28" si="5">+D27+D21</f>
        <v>105399450701</v>
      </c>
      <c r="E28" s="21">
        <f t="shared" si="5"/>
        <v>76750250701</v>
      </c>
      <c r="F28" s="21">
        <f t="shared" si="5"/>
        <v>304937722367</v>
      </c>
      <c r="G28" s="21">
        <f t="shared" si="5"/>
        <v>280060925777</v>
      </c>
      <c r="H28" s="21">
        <f t="shared" si="5"/>
        <v>24876796590</v>
      </c>
      <c r="I28" s="21">
        <f t="shared" si="5"/>
        <v>277544315855</v>
      </c>
      <c r="J28" s="21">
        <f t="shared" si="5"/>
        <v>259500206291.66998</v>
      </c>
      <c r="K28" s="21">
        <f t="shared" si="5"/>
        <v>259310757645.66998</v>
      </c>
    </row>
    <row r="29" spans="1:11" ht="0" hidden="1" customHeight="1" x14ac:dyDescent="0.25"/>
  </sheetData>
  <mergeCells count="6">
    <mergeCell ref="A12:B12"/>
    <mergeCell ref="A15:B15"/>
    <mergeCell ref="A20:B20"/>
    <mergeCell ref="A21:B21"/>
    <mergeCell ref="A27:B27"/>
    <mergeCell ref="A28:B28"/>
  </mergeCells>
  <printOptions horizontalCentered="1"/>
  <pageMargins left="0.78740157480314965" right="0.78740157480314965" top="0.78740157480314965" bottom="0.78740157480314965" header="0.78740157480314965" footer="0.78740157480314965"/>
  <pageSetup paperSize="5" scale="64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REP_EPG034_EjecucionPresupuesta</vt:lpstr>
      <vt:lpstr>REP_EPG034_EjecucionPresupuesta!Área_de_impresión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</dc:creator>
  <cp:lastModifiedBy>Oscar</cp:lastModifiedBy>
  <cp:lastPrinted>2017-12-05T19:19:29Z</cp:lastPrinted>
  <dcterms:created xsi:type="dcterms:W3CDTF">2017-12-05T19:08:01Z</dcterms:created>
  <dcterms:modified xsi:type="dcterms:W3CDTF">2017-12-05T20:19:12Z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