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Y HURTADO OFICINA\EVIDENCIAS PUBLICACIONES DARY\ACTUALIZADA ENVIDENCIAS\EVIDENCIAS PUBLICACIONES DARY\Año 2021\División Financiera\Noviembre 2021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J29" i="1"/>
  <c r="K29" i="1"/>
  <c r="K30" i="1" s="1"/>
  <c r="L29" i="1"/>
  <c r="L30" i="1" s="1"/>
  <c r="M29" i="1"/>
  <c r="D29" i="1"/>
  <c r="E24" i="1"/>
  <c r="E25" i="1" s="1"/>
  <c r="F24" i="1"/>
  <c r="F25" i="1" s="1"/>
  <c r="G24" i="1"/>
  <c r="G25" i="1" s="1"/>
  <c r="H24" i="1"/>
  <c r="H25" i="1" s="1"/>
  <c r="I24" i="1"/>
  <c r="I25" i="1" s="1"/>
  <c r="J24" i="1"/>
  <c r="J25" i="1" s="1"/>
  <c r="K24" i="1"/>
  <c r="K25" i="1" s="1"/>
  <c r="L24" i="1"/>
  <c r="L25" i="1" s="1"/>
  <c r="M24" i="1"/>
  <c r="M25" i="1" s="1"/>
  <c r="D24" i="1"/>
  <c r="D25" i="1" s="1"/>
  <c r="E18" i="1"/>
  <c r="F18" i="1"/>
  <c r="G18" i="1"/>
  <c r="H18" i="1"/>
  <c r="I18" i="1"/>
  <c r="J18" i="1"/>
  <c r="K18" i="1"/>
  <c r="L18" i="1"/>
  <c r="M18" i="1"/>
  <c r="D18" i="1"/>
  <c r="E13" i="1"/>
  <c r="F13" i="1"/>
  <c r="G13" i="1"/>
  <c r="H13" i="1"/>
  <c r="I13" i="1"/>
  <c r="J13" i="1"/>
  <c r="K13" i="1"/>
  <c r="L13" i="1"/>
  <c r="M13" i="1"/>
  <c r="D13" i="1"/>
  <c r="E8" i="1"/>
  <c r="F8" i="1"/>
  <c r="G8" i="1"/>
  <c r="H8" i="1"/>
  <c r="I8" i="1"/>
  <c r="J8" i="1"/>
  <c r="K8" i="1"/>
  <c r="L8" i="1"/>
  <c r="M8" i="1"/>
  <c r="D8" i="1"/>
  <c r="J30" i="1" l="1"/>
  <c r="G30" i="1"/>
  <c r="I30" i="1"/>
  <c r="H30" i="1"/>
  <c r="D30" i="1"/>
  <c r="F30" i="1"/>
  <c r="M30" i="1"/>
  <c r="E30" i="1"/>
</calcChain>
</file>

<file path=xl/sharedStrings.xml><?xml version="1.0" encoding="utf-8"?>
<sst xmlns="http://schemas.openxmlformats.org/spreadsheetml/2006/main" count="112" uniqueCount="58">
  <si>
    <t>Año Fiscal:</t>
  </si>
  <si>
    <t/>
  </si>
  <si>
    <t>Vigencia:</t>
  </si>
  <si>
    <t>Actual</t>
  </si>
  <si>
    <t>Periodo:</t>
  </si>
  <si>
    <t>Enero-Noviembre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</si>
  <si>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</si>
  <si>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</si>
  <si>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</si>
  <si>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</si>
  <si>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</si>
  <si>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</si>
  <si>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</si>
  <si>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</si>
  <si>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</si>
  <si>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</si>
  <si>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</si>
  <si>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</si>
  <si>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</si>
  <si>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</si>
  <si>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</si>
  <si>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</si>
  <si>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</si>
  <si>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</si>
  <si>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</si>
  <si>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</si>
  <si>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</si>
  <si>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</si>
  <si>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11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</si>
  <si>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</si>
  <si>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</si>
  <si>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</si>
  <si>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</si>
  <si>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</si>
  <si>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</si>
  <si>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</si>
  <si>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</si>
  <si>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</si>
  <si>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</si>
  <si>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</si>
  <si>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</si>
  <si>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</si>
  <si>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</si>
  <si>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</si>
  <si>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</si>
  <si>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</si>
  <si>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</si>
  <si>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</si>
  <si>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</si>
  <si>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C-0199-1000-6</t>
  </si>
  <si>
    <t>FORTALECIMIENTO Y RENOVACIÓN DE LOS SERVICIOS DE COMUNICACIÓN E INFORMACIÓN DE LA CÁMARA DE REPRESENTANTES  BOGOTÁ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</si>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</sst>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1" fillId="2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4" fillId="4" borderId="2" xfId="1" applyNumberFormat="1" applyFont="1" applyFill="1" applyBorder="1" applyAlignment="1">
      <alignment horizontal="right" vertical="center" wrapText="1" readingOrder="1"/>
    </xf>
    <xf numFmtId="164" fontId="7" fillId="0" borderId="0" xfId="1" applyNumberFormat="1" applyFont="1" applyFill="1" applyBorder="1"/>
    <xf numFmtId="164" fontId="8" fillId="0" borderId="0" xfId="1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5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0</xdr:row>
      <xdr:rowOff>19050</xdr:rowOff>
    </xdr:from>
    <xdr:to>
      <xdr:col>6</xdr:col>
      <xdr:colOff>457200</xdr:colOff>
      <xdr:row>3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9050"/>
          <a:ext cx="1866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276226</xdr:colOff>
      <xdr:row>0</xdr:row>
      <xdr:rowOff>19050</xdr:rowOff>
    </xdr:from>
    <xdr:to>
      <xdr:col>9</xdr:col>
      <xdr:colOff>733425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67676" y="19050"/>
          <a:ext cx="14477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workbookViewId="0">
      <selection activeCell="C15" sqref="C15"/>
    </sheetView>
  </sheetViews>
  <sheetFormatPr baseColWidth="10" defaultRowHeight="15"/>
  <cols>
    <col min="1" max="1" width="13" customWidth="1"/>
    <col min="2" max="2" width="6.42578125" customWidth="1"/>
    <col min="3" max="3" width="27.5703125" customWidth="1"/>
    <col min="4" max="5" width="14.42578125" style="5" customWidth="1"/>
    <col min="6" max="6" width="12.28515625" style="5" customWidth="1"/>
    <col min="7" max="7" width="14.42578125" style="5" customWidth="1"/>
    <col min="8" max="8" width="13" style="5" customWidth="1"/>
    <col min="9" max="13" width="14.42578125" style="5" customWidth="1"/>
    <col min="14" max="14" width="0" hidden="1" customWidth="1"/>
    <col min="15" max="15" width="6.42578125" customWidth="1"/>
  </cols>
  <sheetData>
    <row r="1" spans="1:13">
      <c r="A1" s="2" t="s">
        <v>1</v>
      </c>
      <c r="B1" s="2" t="s">
        <v>1</v>
      </c>
      <c r="C1" s="1" t="s">
        <v>0</v>
      </c>
      <c r="D1" s="3">
        <v>2021</v>
      </c>
      <c r="E1" s="19"/>
      <c r="F1" s="20" t="s">
        <v>1</v>
      </c>
      <c r="G1" s="20" t="s">
        <v>1</v>
      </c>
      <c r="H1" s="20" t="s">
        <v>1</v>
      </c>
      <c r="I1" s="20" t="s">
        <v>1</v>
      </c>
      <c r="J1" s="20" t="s">
        <v>1</v>
      </c>
      <c r="K1" s="4" t="s">
        <v>1</v>
      </c>
      <c r="L1" s="4" t="s">
        <v>1</v>
      </c>
      <c r="M1" s="4" t="s">
        <v>1</v>
      </c>
    </row>
    <row r="2" spans="1:13">
      <c r="A2" s="2" t="s">
        <v>1</v>
      </c>
      <c r="B2" s="2" t="s">
        <v>1</v>
      </c>
      <c r="C2" s="1" t="s">
        <v>2</v>
      </c>
      <c r="D2" s="3" t="s">
        <v>3</v>
      </c>
      <c r="E2" s="19"/>
      <c r="F2" s="20" t="s">
        <v>1</v>
      </c>
      <c r="G2" s="20" t="s">
        <v>1</v>
      </c>
      <c r="H2" s="20" t="s">
        <v>1</v>
      </c>
      <c r="I2" s="20" t="s">
        <v>1</v>
      </c>
      <c r="J2" s="20" t="s">
        <v>1</v>
      </c>
      <c r="K2" s="4" t="s">
        <v>1</v>
      </c>
      <c r="L2" s="4" t="s">
        <v>1</v>
      </c>
      <c r="M2" s="4" t="s">
        <v>1</v>
      </c>
    </row>
    <row r="3" spans="1:13" ht="24">
      <c r="A3" s="2" t="s">
        <v>1</v>
      </c>
      <c r="B3" s="2" t="s">
        <v>1</v>
      </c>
      <c r="C3" s="7" t="s">
        <v>4</v>
      </c>
      <c r="D3" s="8" t="s">
        <v>5</v>
      </c>
      <c r="E3" s="19"/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4" t="s">
        <v>1</v>
      </c>
      <c r="L3" s="4" t="s">
        <v>1</v>
      </c>
      <c r="M3" s="4" t="s">
        <v>1</v>
      </c>
    </row>
    <row r="4" spans="1:13" s="6" customFormat="1" ht="25.5" customHeight="1">
      <c r="A4" s="9" t="s">
        <v>6</v>
      </c>
      <c r="B4" s="9" t="s">
        <v>7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</row>
    <row r="5" spans="1:13">
      <c r="A5" s="11" t="s">
        <v>19</v>
      </c>
      <c r="B5" s="12" t="s">
        <v>20</v>
      </c>
      <c r="C5" s="13" t="s">
        <v>21</v>
      </c>
      <c r="D5" s="14">
        <v>203183000000</v>
      </c>
      <c r="E5" s="14">
        <v>14035000000</v>
      </c>
      <c r="F5" s="14">
        <v>2165637340</v>
      </c>
      <c r="G5" s="14">
        <v>215052362660</v>
      </c>
      <c r="H5" s="14">
        <v>0</v>
      </c>
      <c r="I5" s="14">
        <v>190751375307</v>
      </c>
      <c r="J5" s="14">
        <v>24300987353</v>
      </c>
      <c r="K5" s="14">
        <v>190706817567</v>
      </c>
      <c r="L5" s="14">
        <v>190637341864</v>
      </c>
      <c r="M5" s="14">
        <v>190637341864</v>
      </c>
    </row>
    <row r="6" spans="1:13" ht="22.5">
      <c r="A6" s="11" t="s">
        <v>22</v>
      </c>
      <c r="B6" s="12" t="s">
        <v>20</v>
      </c>
      <c r="C6" s="13" t="s">
        <v>23</v>
      </c>
      <c r="D6" s="14">
        <v>78048000000</v>
      </c>
      <c r="E6" s="14">
        <v>6731000000</v>
      </c>
      <c r="F6" s="14">
        <v>7100000000</v>
      </c>
      <c r="G6" s="14">
        <v>77679000000</v>
      </c>
      <c r="H6" s="14">
        <v>0</v>
      </c>
      <c r="I6" s="14">
        <v>63565707024</v>
      </c>
      <c r="J6" s="14">
        <v>14113292976</v>
      </c>
      <c r="K6" s="14">
        <v>63565707024</v>
      </c>
      <c r="L6" s="14">
        <v>63565707024</v>
      </c>
      <c r="M6" s="14">
        <v>63565707024</v>
      </c>
    </row>
    <row r="7" spans="1:13" ht="33.75">
      <c r="A7" s="11" t="s">
        <v>24</v>
      </c>
      <c r="B7" s="12" t="s">
        <v>20</v>
      </c>
      <c r="C7" s="13" t="s">
        <v>25</v>
      </c>
      <c r="D7" s="14">
        <v>9991000000</v>
      </c>
      <c r="E7" s="14">
        <v>2234000000</v>
      </c>
      <c r="F7" s="14">
        <v>0</v>
      </c>
      <c r="G7" s="14">
        <v>12225000000</v>
      </c>
      <c r="H7" s="14">
        <v>0</v>
      </c>
      <c r="I7" s="14">
        <v>5174359109</v>
      </c>
      <c r="J7" s="14">
        <v>7050640891</v>
      </c>
      <c r="K7" s="14">
        <v>5174359109</v>
      </c>
      <c r="L7" s="14">
        <v>5174359109</v>
      </c>
      <c r="M7" s="14">
        <v>5174359109</v>
      </c>
    </row>
    <row r="8" spans="1:13" ht="15" customHeight="1">
      <c r="A8" s="21" t="s">
        <v>51</v>
      </c>
      <c r="B8" s="21"/>
      <c r="C8" s="21"/>
      <c r="D8" s="15">
        <f>SUM(D5:D7)</f>
        <v>291222000000</v>
      </c>
      <c r="E8" s="15">
        <f t="shared" ref="E8:M8" si="0">SUM(E5:E7)</f>
        <v>23000000000</v>
      </c>
      <c r="F8" s="15">
        <f t="shared" si="0"/>
        <v>9265637340</v>
      </c>
      <c r="G8" s="15">
        <f t="shared" si="0"/>
        <v>304956362660</v>
      </c>
      <c r="H8" s="15">
        <f t="shared" si="0"/>
        <v>0</v>
      </c>
      <c r="I8" s="15">
        <f t="shared" si="0"/>
        <v>259491441440</v>
      </c>
      <c r="J8" s="15">
        <f t="shared" si="0"/>
        <v>45464921220</v>
      </c>
      <c r="K8" s="15">
        <f t="shared" si="0"/>
        <v>259446883700</v>
      </c>
      <c r="L8" s="15">
        <f t="shared" si="0"/>
        <v>259377407997</v>
      </c>
      <c r="M8" s="15">
        <f t="shared" si="0"/>
        <v>259377407997</v>
      </c>
    </row>
    <row r="9" spans="1:13" ht="22.5">
      <c r="A9" s="11" t="s">
        <v>26</v>
      </c>
      <c r="B9" s="12" t="s">
        <v>20</v>
      </c>
      <c r="C9" s="13" t="s">
        <v>27</v>
      </c>
      <c r="D9" s="14">
        <v>1959000000</v>
      </c>
      <c r="E9" s="14">
        <v>395600000</v>
      </c>
      <c r="F9" s="14">
        <v>0</v>
      </c>
      <c r="G9" s="14">
        <v>2354600000</v>
      </c>
      <c r="H9" s="14">
        <v>0</v>
      </c>
      <c r="I9" s="14">
        <v>2029859192</v>
      </c>
      <c r="J9" s="14">
        <v>324740808</v>
      </c>
      <c r="K9" s="14">
        <v>460307600</v>
      </c>
      <c r="L9" s="14">
        <v>8307600</v>
      </c>
      <c r="M9" s="14">
        <v>8307600</v>
      </c>
    </row>
    <row r="10" spans="1:13" ht="22.5">
      <c r="A10" s="11" t="s">
        <v>26</v>
      </c>
      <c r="B10" s="12" t="s">
        <v>28</v>
      </c>
      <c r="C10" s="13" t="s">
        <v>27</v>
      </c>
      <c r="D10" s="14">
        <v>0</v>
      </c>
      <c r="E10" s="14">
        <v>1983000000</v>
      </c>
      <c r="F10" s="14">
        <v>0</v>
      </c>
      <c r="G10" s="14">
        <v>1983000000</v>
      </c>
      <c r="H10" s="14">
        <v>0</v>
      </c>
      <c r="I10" s="14">
        <v>1983000000</v>
      </c>
      <c r="J10" s="14">
        <v>0</v>
      </c>
      <c r="K10" s="14">
        <v>0</v>
      </c>
      <c r="L10" s="14">
        <v>0</v>
      </c>
      <c r="M10" s="14">
        <v>0</v>
      </c>
    </row>
    <row r="11" spans="1:13" ht="22.5">
      <c r="A11" s="11" t="s">
        <v>29</v>
      </c>
      <c r="B11" s="12" t="s">
        <v>20</v>
      </c>
      <c r="C11" s="13" t="s">
        <v>30</v>
      </c>
      <c r="D11" s="14">
        <v>39378000000</v>
      </c>
      <c r="E11" s="14">
        <v>34406036843</v>
      </c>
      <c r="F11" s="14">
        <v>0</v>
      </c>
      <c r="G11" s="14">
        <v>73784036843</v>
      </c>
      <c r="H11" s="14">
        <v>0</v>
      </c>
      <c r="I11" s="14">
        <v>73669967210.429993</v>
      </c>
      <c r="J11" s="14">
        <v>114069632.56999999</v>
      </c>
      <c r="K11" s="14">
        <v>69082718340.429993</v>
      </c>
      <c r="L11" s="14">
        <v>50819830172.459999</v>
      </c>
      <c r="M11" s="14">
        <v>49530512174.199997</v>
      </c>
    </row>
    <row r="12" spans="1:13" ht="22.5">
      <c r="A12" s="11" t="s">
        <v>29</v>
      </c>
      <c r="B12" s="12" t="s">
        <v>28</v>
      </c>
      <c r="C12" s="13" t="s">
        <v>30</v>
      </c>
      <c r="D12" s="14">
        <v>0</v>
      </c>
      <c r="E12" s="14">
        <v>6548827394</v>
      </c>
      <c r="F12" s="14">
        <v>0</v>
      </c>
      <c r="G12" s="14">
        <v>6548827394</v>
      </c>
      <c r="H12" s="14">
        <v>0</v>
      </c>
      <c r="I12" s="14">
        <v>3471721278</v>
      </c>
      <c r="J12" s="14">
        <v>3077106116</v>
      </c>
      <c r="K12" s="14">
        <v>2826359003</v>
      </c>
      <c r="L12" s="14">
        <v>2255241840</v>
      </c>
      <c r="M12" s="14">
        <v>2255241840</v>
      </c>
    </row>
    <row r="13" spans="1:13" ht="15" customHeight="1">
      <c r="A13" s="21" t="s">
        <v>52</v>
      </c>
      <c r="B13" s="21"/>
      <c r="C13" s="21"/>
      <c r="D13" s="15">
        <f>SUM(D9:D12)</f>
        <v>41337000000</v>
      </c>
      <c r="E13" s="15">
        <f t="shared" ref="E13:M13" si="1">SUM(E9:E12)</f>
        <v>43333464237</v>
      </c>
      <c r="F13" s="15">
        <f t="shared" si="1"/>
        <v>0</v>
      </c>
      <c r="G13" s="15">
        <f t="shared" si="1"/>
        <v>84670464237</v>
      </c>
      <c r="H13" s="15">
        <f t="shared" si="1"/>
        <v>0</v>
      </c>
      <c r="I13" s="15">
        <f t="shared" si="1"/>
        <v>81154547680.429993</v>
      </c>
      <c r="J13" s="15">
        <f t="shared" si="1"/>
        <v>3515916556.5700002</v>
      </c>
      <c r="K13" s="15">
        <f t="shared" si="1"/>
        <v>72369384943.429993</v>
      </c>
      <c r="L13" s="15">
        <f t="shared" si="1"/>
        <v>53083379612.459999</v>
      </c>
      <c r="M13" s="15">
        <f t="shared" si="1"/>
        <v>51794061614.199997</v>
      </c>
    </row>
    <row r="14" spans="1:13" ht="33.75">
      <c r="A14" s="11" t="s">
        <v>31</v>
      </c>
      <c r="B14" s="12" t="s">
        <v>20</v>
      </c>
      <c r="C14" s="13" t="s">
        <v>32</v>
      </c>
      <c r="D14" s="14">
        <v>31400429179</v>
      </c>
      <c r="E14" s="14">
        <v>0</v>
      </c>
      <c r="F14" s="14">
        <v>25929429179</v>
      </c>
      <c r="G14" s="14">
        <v>5471000000</v>
      </c>
      <c r="H14" s="14">
        <v>5471000000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33.75">
      <c r="A15" s="11" t="s">
        <v>31</v>
      </c>
      <c r="B15" s="12" t="s">
        <v>28</v>
      </c>
      <c r="C15" s="13" t="s">
        <v>32</v>
      </c>
      <c r="D15" s="14">
        <v>0</v>
      </c>
      <c r="E15" s="14">
        <v>9000000000</v>
      </c>
      <c r="F15" s="14">
        <v>9000000000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3.75">
      <c r="A16" s="11" t="s">
        <v>33</v>
      </c>
      <c r="B16" s="12" t="s">
        <v>20</v>
      </c>
      <c r="C16" s="13" t="s">
        <v>34</v>
      </c>
      <c r="D16" s="14">
        <v>48000000</v>
      </c>
      <c r="E16" s="14">
        <v>0</v>
      </c>
      <c r="F16" s="14">
        <v>0</v>
      </c>
      <c r="G16" s="14">
        <v>48000000</v>
      </c>
      <c r="H16" s="14">
        <v>0</v>
      </c>
      <c r="I16" s="14">
        <v>41427507</v>
      </c>
      <c r="J16" s="14">
        <v>6572493</v>
      </c>
      <c r="K16" s="14">
        <v>41427507</v>
      </c>
      <c r="L16" s="14">
        <v>11486166</v>
      </c>
      <c r="M16" s="14">
        <v>11486166</v>
      </c>
    </row>
    <row r="17" spans="1:13">
      <c r="A17" s="11" t="s">
        <v>35</v>
      </c>
      <c r="B17" s="12" t="s">
        <v>20</v>
      </c>
      <c r="C17" s="13" t="s">
        <v>36</v>
      </c>
      <c r="D17" s="14">
        <v>0</v>
      </c>
      <c r="E17" s="14">
        <v>443685427</v>
      </c>
      <c r="F17" s="14">
        <v>0</v>
      </c>
      <c r="G17" s="14">
        <v>443685427</v>
      </c>
      <c r="H17" s="14">
        <v>0</v>
      </c>
      <c r="I17" s="14">
        <v>438025255.26999998</v>
      </c>
      <c r="J17" s="14">
        <v>5660171.7300000004</v>
      </c>
      <c r="K17" s="14">
        <v>438025255.26999998</v>
      </c>
      <c r="L17" s="14">
        <v>438025255.26999998</v>
      </c>
      <c r="M17" s="14">
        <v>438025255.26999998</v>
      </c>
    </row>
    <row r="18" spans="1:13" ht="15" customHeight="1">
      <c r="A18" s="21" t="s">
        <v>53</v>
      </c>
      <c r="B18" s="21"/>
      <c r="C18" s="21"/>
      <c r="D18" s="15">
        <f>SUM(D14:D17)</f>
        <v>31448429179</v>
      </c>
      <c r="E18" s="15">
        <f t="shared" ref="E18:M18" si="2">SUM(E14:E17)</f>
        <v>9443685427</v>
      </c>
      <c r="F18" s="15">
        <f t="shared" si="2"/>
        <v>34929429179</v>
      </c>
      <c r="G18" s="15">
        <f t="shared" si="2"/>
        <v>5962685427</v>
      </c>
      <c r="H18" s="15">
        <f t="shared" si="2"/>
        <v>5471000000</v>
      </c>
      <c r="I18" s="15">
        <f t="shared" si="2"/>
        <v>479452762.26999998</v>
      </c>
      <c r="J18" s="15">
        <f t="shared" si="2"/>
        <v>12232664.73</v>
      </c>
      <c r="K18" s="15">
        <f t="shared" si="2"/>
        <v>479452762.26999998</v>
      </c>
      <c r="L18" s="15">
        <f t="shared" si="2"/>
        <v>449511421.26999998</v>
      </c>
      <c r="M18" s="15">
        <f t="shared" si="2"/>
        <v>449511421.26999998</v>
      </c>
    </row>
    <row r="19" spans="1:13">
      <c r="A19" s="11" t="s">
        <v>37</v>
      </c>
      <c r="B19" s="12" t="s">
        <v>20</v>
      </c>
      <c r="C19" s="13" t="s">
        <v>38</v>
      </c>
      <c r="D19" s="14">
        <v>117000000</v>
      </c>
      <c r="E19" s="14">
        <v>0</v>
      </c>
      <c r="F19" s="14">
        <v>0</v>
      </c>
      <c r="G19" s="14">
        <v>117000000</v>
      </c>
      <c r="H19" s="14">
        <v>0</v>
      </c>
      <c r="I19" s="14">
        <v>94031550</v>
      </c>
      <c r="J19" s="14">
        <v>22968450</v>
      </c>
      <c r="K19" s="14">
        <v>11831550</v>
      </c>
      <c r="L19" s="14">
        <v>11831550</v>
      </c>
      <c r="M19" s="14">
        <v>11831550</v>
      </c>
    </row>
    <row r="20" spans="1:13" ht="22.5">
      <c r="A20" s="11" t="s">
        <v>39</v>
      </c>
      <c r="B20" s="12" t="s">
        <v>20</v>
      </c>
      <c r="C20" s="13" t="s">
        <v>40</v>
      </c>
      <c r="D20" s="14">
        <v>64000000</v>
      </c>
      <c r="E20" s="14">
        <v>0</v>
      </c>
      <c r="F20" s="14">
        <v>50255751</v>
      </c>
      <c r="G20" s="14">
        <v>13744249</v>
      </c>
      <c r="H20" s="14">
        <v>0</v>
      </c>
      <c r="I20" s="14">
        <v>0</v>
      </c>
      <c r="J20" s="14">
        <v>13744249</v>
      </c>
      <c r="K20" s="14">
        <v>0</v>
      </c>
      <c r="L20" s="14">
        <v>0</v>
      </c>
      <c r="M20" s="14">
        <v>0</v>
      </c>
    </row>
    <row r="21" spans="1:13" ht="22.5">
      <c r="A21" s="11" t="s">
        <v>41</v>
      </c>
      <c r="B21" s="12" t="s">
        <v>28</v>
      </c>
      <c r="C21" s="13" t="s">
        <v>42</v>
      </c>
      <c r="D21" s="14">
        <v>0</v>
      </c>
      <c r="E21" s="14">
        <v>468172606</v>
      </c>
      <c r="F21" s="14">
        <v>468172606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22.5">
      <c r="A22" s="11" t="s">
        <v>41</v>
      </c>
      <c r="B22" s="12" t="s">
        <v>28</v>
      </c>
      <c r="C22" s="13" t="s">
        <v>42</v>
      </c>
      <c r="D22" s="14">
        <v>469000000</v>
      </c>
      <c r="E22" s="14">
        <v>468172606</v>
      </c>
      <c r="F22" s="14">
        <v>0</v>
      </c>
      <c r="G22" s="14">
        <v>937172606</v>
      </c>
      <c r="H22" s="14">
        <v>0</v>
      </c>
      <c r="I22" s="14">
        <v>937172606</v>
      </c>
      <c r="J22" s="14">
        <v>0</v>
      </c>
      <c r="K22" s="14">
        <v>937172606</v>
      </c>
      <c r="L22" s="14">
        <v>937172606</v>
      </c>
      <c r="M22" s="14">
        <v>937172606</v>
      </c>
    </row>
    <row r="23" spans="1:13" ht="22.5">
      <c r="A23" s="11" t="s">
        <v>43</v>
      </c>
      <c r="B23" s="12" t="s">
        <v>20</v>
      </c>
      <c r="C23" s="13" t="s">
        <v>44</v>
      </c>
      <c r="D23" s="14">
        <v>5000000</v>
      </c>
      <c r="E23" s="14">
        <v>0</v>
      </c>
      <c r="F23" s="14">
        <v>0</v>
      </c>
      <c r="G23" s="14">
        <v>5000000</v>
      </c>
      <c r="H23" s="14">
        <v>0</v>
      </c>
      <c r="I23" s="14">
        <v>0</v>
      </c>
      <c r="J23" s="14">
        <v>5000000</v>
      </c>
      <c r="K23" s="14">
        <v>0</v>
      </c>
      <c r="L23" s="14">
        <v>0</v>
      </c>
      <c r="M23" s="14">
        <v>0</v>
      </c>
    </row>
    <row r="24" spans="1:13" ht="26.25" customHeight="1">
      <c r="A24" s="21" t="s">
        <v>54</v>
      </c>
      <c r="B24" s="21"/>
      <c r="C24" s="21"/>
      <c r="D24" s="15">
        <f>SUM(D19:D23)</f>
        <v>655000000</v>
      </c>
      <c r="E24" s="15">
        <f t="shared" ref="E24:M24" si="3">SUM(E19:E23)</f>
        <v>936345212</v>
      </c>
      <c r="F24" s="15">
        <f t="shared" si="3"/>
        <v>518428357</v>
      </c>
      <c r="G24" s="15">
        <f t="shared" si="3"/>
        <v>1072916855</v>
      </c>
      <c r="H24" s="15">
        <f t="shared" si="3"/>
        <v>0</v>
      </c>
      <c r="I24" s="15">
        <f t="shared" si="3"/>
        <v>1031204156</v>
      </c>
      <c r="J24" s="15">
        <f t="shared" si="3"/>
        <v>41712699</v>
      </c>
      <c r="K24" s="15">
        <f t="shared" si="3"/>
        <v>949004156</v>
      </c>
      <c r="L24" s="15">
        <f t="shared" si="3"/>
        <v>949004156</v>
      </c>
      <c r="M24" s="15">
        <f t="shared" si="3"/>
        <v>949004156</v>
      </c>
    </row>
    <row r="25" spans="1:13" ht="15" customHeight="1">
      <c r="A25" s="22" t="s">
        <v>55</v>
      </c>
      <c r="B25" s="22"/>
      <c r="C25" s="22"/>
      <c r="D25" s="16">
        <f>+D24+D18+D13+D8</f>
        <v>364662429179</v>
      </c>
      <c r="E25" s="16">
        <f t="shared" ref="E25:M25" si="4">+E24+E18+E13+E8</f>
        <v>76713494876</v>
      </c>
      <c r="F25" s="16">
        <f t="shared" si="4"/>
        <v>44713494876</v>
      </c>
      <c r="G25" s="16">
        <f t="shared" si="4"/>
        <v>396662429179</v>
      </c>
      <c r="H25" s="16">
        <f t="shared" si="4"/>
        <v>5471000000</v>
      </c>
      <c r="I25" s="16">
        <f t="shared" si="4"/>
        <v>342156646038.70001</v>
      </c>
      <c r="J25" s="16">
        <f t="shared" si="4"/>
        <v>49034783140.300003</v>
      </c>
      <c r="K25" s="16">
        <f t="shared" si="4"/>
        <v>333244725561.70001</v>
      </c>
      <c r="L25" s="16">
        <f t="shared" si="4"/>
        <v>313859303186.72998</v>
      </c>
      <c r="M25" s="16">
        <f t="shared" si="4"/>
        <v>312569985188.46997</v>
      </c>
    </row>
    <row r="26" spans="1:13" ht="67.5">
      <c r="A26" s="11" t="s">
        <v>45</v>
      </c>
      <c r="B26" s="12" t="s">
        <v>28</v>
      </c>
      <c r="C26" s="13" t="s">
        <v>46</v>
      </c>
      <c r="D26" s="14">
        <v>43000000000</v>
      </c>
      <c r="E26" s="14">
        <v>9200000000</v>
      </c>
      <c r="F26" s="14">
        <v>3050616148</v>
      </c>
      <c r="G26" s="14">
        <v>49149383852</v>
      </c>
      <c r="H26" s="14">
        <v>0</v>
      </c>
      <c r="I26" s="14">
        <v>49149383852</v>
      </c>
      <c r="J26" s="14">
        <v>0</v>
      </c>
      <c r="K26" s="14">
        <v>49149383852</v>
      </c>
      <c r="L26" s="14">
        <v>39797078129</v>
      </c>
      <c r="M26" s="14">
        <v>39797078129</v>
      </c>
    </row>
    <row r="27" spans="1:13" ht="67.5">
      <c r="A27" s="11" t="s">
        <v>47</v>
      </c>
      <c r="B27" s="12" t="s">
        <v>28</v>
      </c>
      <c r="C27" s="13" t="s">
        <v>48</v>
      </c>
      <c r="D27" s="14">
        <v>0</v>
      </c>
      <c r="E27" s="14">
        <v>21645567913</v>
      </c>
      <c r="F27" s="14">
        <v>0</v>
      </c>
      <c r="G27" s="14">
        <v>21645567913</v>
      </c>
      <c r="H27" s="14">
        <v>0</v>
      </c>
      <c r="I27" s="14">
        <v>21645567913</v>
      </c>
      <c r="J27" s="14">
        <v>0</v>
      </c>
      <c r="K27" s="14">
        <v>21645567913</v>
      </c>
      <c r="L27" s="14">
        <v>21628290002.700001</v>
      </c>
      <c r="M27" s="14">
        <v>21628290002.700001</v>
      </c>
    </row>
    <row r="28" spans="1:13" ht="56.25">
      <c r="A28" s="11" t="s">
        <v>49</v>
      </c>
      <c r="B28" s="12" t="s">
        <v>28</v>
      </c>
      <c r="C28" s="13" t="s">
        <v>50</v>
      </c>
      <c r="D28" s="14">
        <v>0</v>
      </c>
      <c r="E28" s="14">
        <v>3050616148</v>
      </c>
      <c r="F28" s="14">
        <v>0</v>
      </c>
      <c r="G28" s="14">
        <v>3050616148</v>
      </c>
      <c r="H28" s="14">
        <v>0</v>
      </c>
      <c r="I28" s="14">
        <v>3048544398</v>
      </c>
      <c r="J28" s="14">
        <v>2071750</v>
      </c>
      <c r="K28" s="14">
        <v>0</v>
      </c>
      <c r="L28" s="14">
        <v>0</v>
      </c>
      <c r="M28" s="14">
        <v>0</v>
      </c>
    </row>
    <row r="29" spans="1:13">
      <c r="A29" s="23" t="s">
        <v>56</v>
      </c>
      <c r="B29" s="23"/>
      <c r="C29" s="23"/>
      <c r="D29" s="17">
        <f>SUM(D26:D28)</f>
        <v>43000000000</v>
      </c>
      <c r="E29" s="17">
        <f t="shared" ref="E29:M29" si="5">SUM(E26:E28)</f>
        <v>33896184061</v>
      </c>
      <c r="F29" s="17">
        <f t="shared" si="5"/>
        <v>3050616148</v>
      </c>
      <c r="G29" s="17">
        <f t="shared" si="5"/>
        <v>73845567913</v>
      </c>
      <c r="H29" s="17">
        <f t="shared" si="5"/>
        <v>0</v>
      </c>
      <c r="I29" s="17">
        <f t="shared" si="5"/>
        <v>73843496163</v>
      </c>
      <c r="J29" s="17">
        <f t="shared" si="5"/>
        <v>2071750</v>
      </c>
      <c r="K29" s="17">
        <f t="shared" si="5"/>
        <v>70794951765</v>
      </c>
      <c r="L29" s="17">
        <f t="shared" si="5"/>
        <v>61425368131.699997</v>
      </c>
      <c r="M29" s="17">
        <f t="shared" si="5"/>
        <v>61425368131.699997</v>
      </c>
    </row>
    <row r="30" spans="1:13" ht="15" customHeight="1">
      <c r="A30" s="24" t="s">
        <v>57</v>
      </c>
      <c r="B30" s="24"/>
      <c r="C30" s="24"/>
      <c r="D30" s="18">
        <f>+D29+D25</f>
        <v>407662429179</v>
      </c>
      <c r="E30" s="18">
        <f t="shared" ref="E30:M30" si="6">+E29+E25</f>
        <v>110609678937</v>
      </c>
      <c r="F30" s="18">
        <f t="shared" si="6"/>
        <v>47764111024</v>
      </c>
      <c r="G30" s="18">
        <f t="shared" si="6"/>
        <v>470507997092</v>
      </c>
      <c r="H30" s="18">
        <f t="shared" si="6"/>
        <v>5471000000</v>
      </c>
      <c r="I30" s="18">
        <f t="shared" si="6"/>
        <v>416000142201.70001</v>
      </c>
      <c r="J30" s="18">
        <f t="shared" si="6"/>
        <v>49036854890.300003</v>
      </c>
      <c r="K30" s="18">
        <f t="shared" si="6"/>
        <v>404039677326.70001</v>
      </c>
      <c r="L30" s="18">
        <f t="shared" si="6"/>
        <v>375284671318.42999</v>
      </c>
      <c r="M30" s="18">
        <f t="shared" si="6"/>
        <v>373995353320.16998</v>
      </c>
    </row>
    <row r="31" spans="1:13" ht="0" hidden="1" customHeight="1"/>
    <row r="32" spans="1:13" ht="33.950000000000003" customHeight="1"/>
  </sheetData>
  <mergeCells count="7">
    <mergeCell ref="A30:C30"/>
    <mergeCell ref="A8:C8"/>
    <mergeCell ref="A13:C13"/>
    <mergeCell ref="A18:C18"/>
    <mergeCell ref="A24:C24"/>
    <mergeCell ref="A25:C25"/>
    <mergeCell ref="A29:C2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Hurtado</cp:lastModifiedBy>
  <dcterms:created xsi:type="dcterms:W3CDTF">2021-12-02T14:57:39Z</dcterms:created>
  <dcterms:modified xsi:type="dcterms:W3CDTF">2021-12-02T20:05:27Z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