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RY HURTADO OFICINA\EVIDENCIAS PUBLICACIONES DARY\ACTUALIZADA ENVIDENCIAS\EVIDENCIAS PUBLICACIONES DARY\Año 2021\Financiera\Marzo 2021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C23" i="1"/>
  <c r="D20" i="1"/>
  <c r="D21" i="1" s="1"/>
  <c r="E20" i="1"/>
  <c r="E21" i="1" s="1"/>
  <c r="F20" i="1"/>
  <c r="F21" i="1" s="1"/>
  <c r="G20" i="1"/>
  <c r="G21" i="1" s="1"/>
  <c r="H20" i="1"/>
  <c r="H21" i="1" s="1"/>
  <c r="I20" i="1"/>
  <c r="J20" i="1"/>
  <c r="J21" i="1" s="1"/>
  <c r="K20" i="1"/>
  <c r="K21" i="1" s="1"/>
  <c r="L20" i="1"/>
  <c r="L21" i="1" s="1"/>
  <c r="C20" i="1"/>
  <c r="C21" i="1" s="1"/>
  <c r="D15" i="1"/>
  <c r="E15" i="1"/>
  <c r="F15" i="1"/>
  <c r="G15" i="1"/>
  <c r="H15" i="1"/>
  <c r="I15" i="1"/>
  <c r="J15" i="1"/>
  <c r="K15" i="1"/>
  <c r="L15" i="1"/>
  <c r="C15" i="1"/>
  <c r="D11" i="1"/>
  <c r="E11" i="1"/>
  <c r="F11" i="1"/>
  <c r="G11" i="1"/>
  <c r="H11" i="1"/>
  <c r="I11" i="1"/>
  <c r="J11" i="1"/>
  <c r="K11" i="1"/>
  <c r="L11" i="1"/>
  <c r="C11" i="1"/>
  <c r="D8" i="1"/>
  <c r="E8" i="1"/>
  <c r="F8" i="1"/>
  <c r="G8" i="1"/>
  <c r="H8" i="1"/>
  <c r="I8" i="1"/>
  <c r="I21" i="1" s="1"/>
  <c r="J8" i="1"/>
  <c r="K8" i="1"/>
  <c r="L8" i="1"/>
  <c r="C8" i="1"/>
</calcChain>
</file>

<file path=xl/sharedStrings.xml><?xml version="1.0" encoding="utf-8"?>
<sst xmlns="http://schemas.openxmlformats.org/spreadsheetml/2006/main" count="89" uniqueCount="51">
  <si>
    <t>Año Fiscal:</t>
  </si>
  <si>
    <t/>
  </si>
  <si>
    <t>Vigencia:</t>
  </si>
  <si>
    <t>Actual</t>
  </si>
  <si>
    <t>Periodo:</t>
  </si>
  <si>
    <t>Enero-Marzo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</si>
  <si>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</si>
  <si>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</si>
  <si>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</si>
  <si>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</si>
  <si>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</si>
  <si>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</si>
  <si>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</si>
  <si>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</si>
  <si>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</si>
  <si>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</si>
  <si>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</si>
  <si>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</si>
  <si>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</si>
  <si>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</si>
  <si>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</si>
  <si>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</si>
  <si>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</si>
  <si>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</si>
  <si>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</si>
  <si>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</si>
  <si>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</si>
  <si>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</si>
  <si>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</si>
  <si>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</si>
  <si>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</si>
  <si>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</si>
  <si>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A-03-10-01-001</t>
  </si>
  <si>
    <t>SENTENCIAS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</si>
  <si>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</si>
  <si>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</si>
  <si>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</si>
  <si>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</si>
  <si>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</si>
  <si>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</si>
  <si>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</si>
  <si>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MULTAS, SANCIONES E INTERESES DE MORA</t>
  </si>
  <si>
    <t>C-0199-1000-2</t>
  </si>
  <si>
    <t>MEJORAMIENTO DE LAS CONDICIONES DE SEGURIDAD Y PROTECCIÓN EN LOS DESPLAZAMIENTOS DE LOS REPRESENTANTES A LA CÁMARA.  NACIONAL</t>
  </si>
  <si>
    <t>GASTOS DE PERSONAL</t>
  </si>
  <si>
    <t>GASTOS GENERALES</t>
  </si>
  <si>
    <t>TRANSFERENCIAS CORRIENTES</t>
  </si>
  <si>
    <t xml:space="preserve">GASTOS POR TRIBUTOS, MULTAS, SANCIONES E INTERESES </t>
  </si>
  <si>
    <t>FUNCIONAMIENTO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</si>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</sst>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164" fontId="2" fillId="0" borderId="0" xfId="1" applyNumberFormat="1" applyFont="1" applyFill="1" applyBorder="1" applyAlignment="1">
      <alignment horizontal="center" vertical="center" wrapText="1" readingOrder="1"/>
    </xf>
    <xf numFmtId="164" fontId="1" fillId="0" borderId="0" xfId="1" applyNumberFormat="1" applyFont="1" applyFill="1" applyBorder="1"/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1" fillId="5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4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4" fontId="4" fillId="0" borderId="4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2" fillId="2" borderId="2" xfId="0" applyNumberFormat="1" applyFont="1" applyFill="1" applyBorder="1" applyAlignment="1">
      <alignment horizontal="center" vertical="center" wrapText="1" readingOrder="1"/>
    </xf>
    <xf numFmtId="164" fontId="2" fillId="2" borderId="2" xfId="1" applyNumberFormat="1" applyFont="1" applyFill="1" applyBorder="1" applyAlignment="1">
      <alignment horizontal="center" vertical="center" wrapText="1" readingOrder="1"/>
    </xf>
    <xf numFmtId="164" fontId="3" fillId="6" borderId="2" xfId="1" applyNumberFormat="1" applyFont="1" applyFill="1" applyBorder="1" applyAlignment="1">
      <alignment horizontal="right" vertical="center" wrapText="1" readingOrder="1"/>
    </xf>
    <xf numFmtId="0" fontId="1" fillId="6" borderId="0" xfId="0" applyFont="1" applyFill="1" applyBorder="1"/>
    <xf numFmtId="164" fontId="3" fillId="3" borderId="2" xfId="1" applyNumberFormat="1" applyFont="1" applyFill="1" applyBorder="1" applyAlignment="1">
      <alignment horizontal="right" vertical="center" wrapText="1" readingOrder="1"/>
    </xf>
    <xf numFmtId="164" fontId="3" fillId="4" borderId="2" xfId="1" applyNumberFormat="1" applyFont="1" applyFill="1" applyBorder="1" applyAlignment="1">
      <alignment horizontal="right" vertical="center" wrapText="1" readingOrder="1"/>
    </xf>
    <xf numFmtId="164" fontId="3" fillId="5" borderId="2" xfId="1" applyNumberFormat="1" applyFont="1" applyFill="1" applyBorder="1" applyAlignment="1">
      <alignment horizontal="right" vertical="center" wrapText="1" readingOrder="1"/>
    </xf>
    <xf numFmtId="0" fontId="4" fillId="5" borderId="2" xfId="0" applyNumberFormat="1" applyFont="1" applyFill="1" applyBorder="1" applyAlignment="1">
      <alignment horizontal="center" vertical="center" wrapText="1" readingOrder="1"/>
    </xf>
    <xf numFmtId="0" fontId="4" fillId="3" borderId="2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4" fillId="6" borderId="2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866775</xdr:colOff>
      <xdr:row>0</xdr:row>
      <xdr:rowOff>0</xdr:rowOff>
    </xdr:from>
    <xdr:to>
      <xdr:col>5</xdr:col>
      <xdr:colOff>704850</xdr:colOff>
      <xdr:row>3</xdr:row>
      <xdr:rowOff>28575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0"/>
          <a:ext cx="1647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228601</xdr:colOff>
      <xdr:row>0</xdr:row>
      <xdr:rowOff>0</xdr:rowOff>
    </xdr:from>
    <xdr:to>
      <xdr:col>8</xdr:col>
      <xdr:colOff>819150</xdr:colOff>
      <xdr:row>2</xdr:row>
      <xdr:rowOff>104775</xdr:rowOff>
    </xdr:to>
    <xdr:pic>
      <xdr:nvPicPr>
        <xdr:cNvPr id="3" name="Picture 1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81901" y="0"/>
          <a:ext cx="1495424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workbookViewId="0">
      <selection activeCell="B30" sqref="B30"/>
    </sheetView>
  </sheetViews>
  <sheetFormatPr baseColWidth="10" defaultRowHeight="15" x14ac:dyDescent="0.25"/>
  <cols>
    <col min="1" max="1" width="17.28515625" customWidth="1"/>
    <col min="2" max="2" width="27.5703125" customWidth="1"/>
    <col min="3" max="3" width="14.7109375" style="5" customWidth="1"/>
    <col min="4" max="5" width="13.7109375" style="5" customWidth="1"/>
    <col min="6" max="7" width="14.42578125" style="5" customWidth="1"/>
    <col min="8" max="8" width="14.85546875" style="5" customWidth="1"/>
    <col min="9" max="9" width="14.42578125" style="5" customWidth="1"/>
    <col min="10" max="12" width="15.7109375" style="5" customWidth="1"/>
    <col min="13" max="13" width="0" hidden="1" customWidth="1"/>
    <col min="14" max="14" width="6.42578125" customWidth="1"/>
  </cols>
  <sheetData>
    <row r="1" spans="1:12" x14ac:dyDescent="0.25">
      <c r="A1" s="2" t="s">
        <v>1</v>
      </c>
      <c r="B1" s="1" t="s">
        <v>0</v>
      </c>
      <c r="C1" s="3">
        <v>2021</v>
      </c>
      <c r="D1" s="4" t="s">
        <v>1</v>
      </c>
      <c r="F1" s="4" t="s">
        <v>1</v>
      </c>
      <c r="G1" s="4" t="s">
        <v>1</v>
      </c>
      <c r="H1" s="4" t="s">
        <v>1</v>
      </c>
      <c r="I1" s="4" t="s">
        <v>1</v>
      </c>
      <c r="J1" s="4" t="s">
        <v>1</v>
      </c>
      <c r="K1" s="4" t="s">
        <v>1</v>
      </c>
      <c r="L1" s="4" t="s">
        <v>1</v>
      </c>
    </row>
    <row r="2" spans="1:12" x14ac:dyDescent="0.25">
      <c r="A2" s="2" t="s">
        <v>1</v>
      </c>
      <c r="B2" s="1" t="s">
        <v>2</v>
      </c>
      <c r="C2" s="3" t="s">
        <v>3</v>
      </c>
      <c r="D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</row>
    <row r="3" spans="1:12" x14ac:dyDescent="0.25">
      <c r="A3" s="2" t="s">
        <v>1</v>
      </c>
      <c r="B3" s="10" t="s">
        <v>4</v>
      </c>
      <c r="C3" s="11" t="s">
        <v>5</v>
      </c>
      <c r="D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s="6" customFormat="1" ht="27.75" customHeight="1" x14ac:dyDescent="0.25">
      <c r="A4" s="18" t="s">
        <v>6</v>
      </c>
      <c r="B4" s="18" t="s">
        <v>7</v>
      </c>
      <c r="C4" s="19" t="s">
        <v>8</v>
      </c>
      <c r="D4" s="19" t="s">
        <v>9</v>
      </c>
      <c r="E4" s="19" t="s">
        <v>10</v>
      </c>
      <c r="F4" s="19" t="s">
        <v>11</v>
      </c>
      <c r="G4" s="19" t="s">
        <v>12</v>
      </c>
      <c r="H4" s="19" t="s">
        <v>13</v>
      </c>
      <c r="I4" s="19" t="s">
        <v>14</v>
      </c>
      <c r="J4" s="19" t="s">
        <v>15</v>
      </c>
      <c r="K4" s="19" t="s">
        <v>16</v>
      </c>
      <c r="L4" s="19" t="s">
        <v>17</v>
      </c>
    </row>
    <row r="5" spans="1:12" x14ac:dyDescent="0.25">
      <c r="A5" s="15" t="s">
        <v>18</v>
      </c>
      <c r="B5" s="16" t="s">
        <v>19</v>
      </c>
      <c r="C5" s="17">
        <v>203183000000</v>
      </c>
      <c r="D5" s="17">
        <v>0</v>
      </c>
      <c r="E5" s="17">
        <v>1425000000</v>
      </c>
      <c r="F5" s="17">
        <v>201758000000</v>
      </c>
      <c r="G5" s="17">
        <v>0</v>
      </c>
      <c r="H5" s="17">
        <v>42299404564</v>
      </c>
      <c r="I5" s="17">
        <v>159458595436</v>
      </c>
      <c r="J5" s="17">
        <v>42299404564</v>
      </c>
      <c r="K5" s="17">
        <v>42299404564</v>
      </c>
      <c r="L5" s="17">
        <v>42299404564</v>
      </c>
    </row>
    <row r="6" spans="1:12" ht="22.5" x14ac:dyDescent="0.25">
      <c r="A6" s="15" t="s">
        <v>20</v>
      </c>
      <c r="B6" s="16" t="s">
        <v>21</v>
      </c>
      <c r="C6" s="17">
        <v>78048000000</v>
      </c>
      <c r="D6" s="17">
        <v>0</v>
      </c>
      <c r="E6" s="17">
        <v>1500000000</v>
      </c>
      <c r="F6" s="17">
        <v>76548000000</v>
      </c>
      <c r="G6" s="17">
        <v>0</v>
      </c>
      <c r="H6" s="17">
        <v>12060805434</v>
      </c>
      <c r="I6" s="17">
        <v>64487194566</v>
      </c>
      <c r="J6" s="17">
        <v>12060805434</v>
      </c>
      <c r="K6" s="17">
        <v>12060805434</v>
      </c>
      <c r="L6" s="17">
        <v>12060805434</v>
      </c>
    </row>
    <row r="7" spans="1:12" ht="33.75" x14ac:dyDescent="0.25">
      <c r="A7" s="15" t="s">
        <v>22</v>
      </c>
      <c r="B7" s="16" t="s">
        <v>23</v>
      </c>
      <c r="C7" s="17">
        <v>9991000000</v>
      </c>
      <c r="D7" s="17">
        <v>0</v>
      </c>
      <c r="E7" s="17">
        <v>0</v>
      </c>
      <c r="F7" s="17">
        <v>9991000000</v>
      </c>
      <c r="G7" s="17">
        <v>0</v>
      </c>
      <c r="H7" s="17">
        <v>1350266851</v>
      </c>
      <c r="I7" s="17">
        <v>8640733149</v>
      </c>
      <c r="J7" s="17">
        <v>1350266851</v>
      </c>
      <c r="K7" s="17">
        <v>1350266851</v>
      </c>
      <c r="L7" s="17">
        <v>1350266851</v>
      </c>
    </row>
    <row r="8" spans="1:12" s="7" customFormat="1" x14ac:dyDescent="0.25">
      <c r="A8" s="26" t="s">
        <v>44</v>
      </c>
      <c r="B8" s="26"/>
      <c r="C8" s="22">
        <f>SUM(C5:C7)</f>
        <v>291222000000</v>
      </c>
      <c r="D8" s="22">
        <f t="shared" ref="D8:L8" si="0">SUM(D5:D7)</f>
        <v>0</v>
      </c>
      <c r="E8" s="22">
        <f t="shared" si="0"/>
        <v>2925000000</v>
      </c>
      <c r="F8" s="22">
        <f t="shared" si="0"/>
        <v>288297000000</v>
      </c>
      <c r="G8" s="22">
        <f t="shared" si="0"/>
        <v>0</v>
      </c>
      <c r="H8" s="22">
        <f t="shared" si="0"/>
        <v>55710476849</v>
      </c>
      <c r="I8" s="22">
        <f t="shared" si="0"/>
        <v>232586523151</v>
      </c>
      <c r="J8" s="22">
        <f t="shared" si="0"/>
        <v>55710476849</v>
      </c>
      <c r="K8" s="22">
        <f t="shared" si="0"/>
        <v>55710476849</v>
      </c>
      <c r="L8" s="22">
        <f t="shared" si="0"/>
        <v>55710476849</v>
      </c>
    </row>
    <row r="9" spans="1:12" ht="22.5" x14ac:dyDescent="0.25">
      <c r="A9" s="15" t="s">
        <v>24</v>
      </c>
      <c r="B9" s="16" t="s">
        <v>25</v>
      </c>
      <c r="C9" s="17">
        <v>1959000000</v>
      </c>
      <c r="D9" s="17">
        <v>395600000</v>
      </c>
      <c r="E9" s="17">
        <v>0</v>
      </c>
      <c r="F9" s="17">
        <v>2354600000</v>
      </c>
      <c r="G9" s="17">
        <v>0</v>
      </c>
      <c r="H9" s="17">
        <v>594600000</v>
      </c>
      <c r="I9" s="17">
        <v>1760000000</v>
      </c>
      <c r="J9" s="17">
        <v>0</v>
      </c>
      <c r="K9" s="17">
        <v>0</v>
      </c>
      <c r="L9" s="17">
        <v>0</v>
      </c>
    </row>
    <row r="10" spans="1:12" ht="22.5" x14ac:dyDescent="0.25">
      <c r="A10" s="15" t="s">
        <v>26</v>
      </c>
      <c r="B10" s="16" t="s">
        <v>27</v>
      </c>
      <c r="C10" s="17">
        <v>39378000000</v>
      </c>
      <c r="D10" s="17">
        <v>21054399503</v>
      </c>
      <c r="E10" s="17">
        <v>0</v>
      </c>
      <c r="F10" s="17">
        <v>60432399503</v>
      </c>
      <c r="G10" s="17">
        <v>0</v>
      </c>
      <c r="H10" s="17">
        <v>58042347475</v>
      </c>
      <c r="I10" s="17">
        <v>2390052028</v>
      </c>
      <c r="J10" s="17">
        <v>37316833929</v>
      </c>
      <c r="K10" s="17">
        <v>5131631189</v>
      </c>
      <c r="L10" s="17">
        <v>5128839524</v>
      </c>
    </row>
    <row r="11" spans="1:12" s="7" customFormat="1" x14ac:dyDescent="0.25">
      <c r="A11" s="26" t="s">
        <v>45</v>
      </c>
      <c r="B11" s="26"/>
      <c r="C11" s="22">
        <f>SUM(C9:C10)</f>
        <v>41337000000</v>
      </c>
      <c r="D11" s="22">
        <f t="shared" ref="D11:L11" si="1">SUM(D9:D10)</f>
        <v>21449999503</v>
      </c>
      <c r="E11" s="22">
        <f t="shared" si="1"/>
        <v>0</v>
      </c>
      <c r="F11" s="22">
        <f t="shared" si="1"/>
        <v>62786999503</v>
      </c>
      <c r="G11" s="22">
        <f t="shared" si="1"/>
        <v>0</v>
      </c>
      <c r="H11" s="22">
        <f t="shared" si="1"/>
        <v>58636947475</v>
      </c>
      <c r="I11" s="22">
        <f t="shared" si="1"/>
        <v>4150052028</v>
      </c>
      <c r="J11" s="22">
        <f t="shared" si="1"/>
        <v>37316833929</v>
      </c>
      <c r="K11" s="22">
        <f t="shared" si="1"/>
        <v>5131631189</v>
      </c>
      <c r="L11" s="22">
        <f t="shared" si="1"/>
        <v>5128839524</v>
      </c>
    </row>
    <row r="12" spans="1:12" ht="33.75" x14ac:dyDescent="0.25">
      <c r="A12" s="15" t="s">
        <v>28</v>
      </c>
      <c r="B12" s="16" t="s">
        <v>29</v>
      </c>
      <c r="C12" s="17">
        <v>31400429179</v>
      </c>
      <c r="D12" s="17">
        <v>0</v>
      </c>
      <c r="E12" s="17">
        <v>18918429179</v>
      </c>
      <c r="F12" s="17">
        <v>12482000000</v>
      </c>
      <c r="G12" s="17">
        <v>12482000000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</row>
    <row r="13" spans="1:12" ht="33.75" x14ac:dyDescent="0.25">
      <c r="A13" s="15" t="s">
        <v>30</v>
      </c>
      <c r="B13" s="16" t="s">
        <v>31</v>
      </c>
      <c r="C13" s="17">
        <v>48000000</v>
      </c>
      <c r="D13" s="17">
        <v>0</v>
      </c>
      <c r="E13" s="17">
        <v>0</v>
      </c>
      <c r="F13" s="17">
        <v>48000000</v>
      </c>
      <c r="G13" s="17">
        <v>0</v>
      </c>
      <c r="H13" s="17">
        <v>47817362</v>
      </c>
      <c r="I13" s="17">
        <v>182638</v>
      </c>
      <c r="J13" s="17">
        <v>47817362</v>
      </c>
      <c r="K13" s="17">
        <v>46646952</v>
      </c>
      <c r="L13" s="17">
        <v>46646952</v>
      </c>
    </row>
    <row r="14" spans="1:12" x14ac:dyDescent="0.25">
      <c r="A14" s="15" t="s">
        <v>32</v>
      </c>
      <c r="B14" s="16" t="s">
        <v>33</v>
      </c>
      <c r="C14" s="17">
        <v>0</v>
      </c>
      <c r="D14" s="17">
        <v>393429676</v>
      </c>
      <c r="E14" s="17">
        <v>0</v>
      </c>
      <c r="F14" s="17">
        <v>393429676</v>
      </c>
      <c r="G14" s="17">
        <v>0</v>
      </c>
      <c r="H14" s="17">
        <v>393429676</v>
      </c>
      <c r="I14" s="17">
        <v>0</v>
      </c>
      <c r="J14" s="17">
        <v>0</v>
      </c>
      <c r="K14" s="17">
        <v>0</v>
      </c>
      <c r="L14" s="17">
        <v>0</v>
      </c>
    </row>
    <row r="15" spans="1:12" s="7" customFormat="1" x14ac:dyDescent="0.25">
      <c r="A15" s="26" t="s">
        <v>46</v>
      </c>
      <c r="B15" s="26"/>
      <c r="C15" s="22">
        <f>SUM(C12:C14)</f>
        <v>31448429179</v>
      </c>
      <c r="D15" s="22">
        <f t="shared" ref="D15:L15" si="2">SUM(D12:D14)</f>
        <v>393429676</v>
      </c>
      <c r="E15" s="22">
        <f t="shared" si="2"/>
        <v>18918429179</v>
      </c>
      <c r="F15" s="22">
        <f t="shared" si="2"/>
        <v>12923429676</v>
      </c>
      <c r="G15" s="22">
        <f t="shared" si="2"/>
        <v>12482000000</v>
      </c>
      <c r="H15" s="22">
        <f t="shared" si="2"/>
        <v>441247038</v>
      </c>
      <c r="I15" s="22">
        <f t="shared" si="2"/>
        <v>182638</v>
      </c>
      <c r="J15" s="22">
        <f t="shared" si="2"/>
        <v>47817362</v>
      </c>
      <c r="K15" s="22">
        <f t="shared" si="2"/>
        <v>46646952</v>
      </c>
      <c r="L15" s="22">
        <f t="shared" si="2"/>
        <v>46646952</v>
      </c>
    </row>
    <row r="16" spans="1:12" x14ac:dyDescent="0.25">
      <c r="A16" s="15" t="s">
        <v>34</v>
      </c>
      <c r="B16" s="16" t="s">
        <v>35</v>
      </c>
      <c r="C16" s="17">
        <v>117000000</v>
      </c>
      <c r="D16" s="17">
        <v>0</v>
      </c>
      <c r="E16" s="17">
        <v>0</v>
      </c>
      <c r="F16" s="17">
        <v>117000000</v>
      </c>
      <c r="G16" s="17">
        <v>0</v>
      </c>
      <c r="H16" s="17">
        <v>11701000</v>
      </c>
      <c r="I16" s="17">
        <v>105299000</v>
      </c>
      <c r="J16" s="17">
        <v>11701000</v>
      </c>
      <c r="K16" s="17">
        <v>0</v>
      </c>
      <c r="L16" s="17">
        <v>0</v>
      </c>
    </row>
    <row r="17" spans="1:12" ht="22.5" x14ac:dyDescent="0.25">
      <c r="A17" s="15" t="s">
        <v>36</v>
      </c>
      <c r="B17" s="16" t="s">
        <v>37</v>
      </c>
      <c r="C17" s="17">
        <v>64000000</v>
      </c>
      <c r="D17" s="17">
        <v>0</v>
      </c>
      <c r="E17" s="17">
        <v>0</v>
      </c>
      <c r="F17" s="17">
        <v>64000000</v>
      </c>
      <c r="G17" s="17">
        <v>0</v>
      </c>
      <c r="H17" s="17">
        <v>0</v>
      </c>
      <c r="I17" s="17">
        <v>64000000</v>
      </c>
      <c r="J17" s="17">
        <v>0</v>
      </c>
      <c r="K17" s="17">
        <v>0</v>
      </c>
      <c r="L17" s="17">
        <v>0</v>
      </c>
    </row>
    <row r="18" spans="1:12" ht="22.5" x14ac:dyDescent="0.25">
      <c r="A18" s="15" t="s">
        <v>38</v>
      </c>
      <c r="B18" s="16" t="s">
        <v>39</v>
      </c>
      <c r="C18" s="17">
        <v>469000000</v>
      </c>
      <c r="D18" s="17">
        <v>0</v>
      </c>
      <c r="E18" s="17">
        <v>0</v>
      </c>
      <c r="F18" s="17">
        <v>469000000</v>
      </c>
      <c r="G18" s="17">
        <v>0</v>
      </c>
      <c r="H18" s="17">
        <v>0</v>
      </c>
      <c r="I18" s="17">
        <v>469000000</v>
      </c>
      <c r="J18" s="17">
        <v>0</v>
      </c>
      <c r="K18" s="17">
        <v>0</v>
      </c>
      <c r="L18" s="17">
        <v>0</v>
      </c>
    </row>
    <row r="19" spans="1:12" ht="22.5" x14ac:dyDescent="0.25">
      <c r="A19" s="15" t="s">
        <v>40</v>
      </c>
      <c r="B19" s="16" t="s">
        <v>41</v>
      </c>
      <c r="C19" s="17">
        <v>5000000</v>
      </c>
      <c r="D19" s="17">
        <v>0</v>
      </c>
      <c r="E19" s="17">
        <v>0</v>
      </c>
      <c r="F19" s="17">
        <v>5000000</v>
      </c>
      <c r="G19" s="17">
        <v>0</v>
      </c>
      <c r="H19" s="17">
        <v>1385196</v>
      </c>
      <c r="I19" s="17">
        <v>3614804</v>
      </c>
      <c r="J19" s="17">
        <v>0</v>
      </c>
      <c r="K19" s="17">
        <v>0</v>
      </c>
      <c r="L19" s="17">
        <v>0</v>
      </c>
    </row>
    <row r="20" spans="1:12" s="7" customFormat="1" ht="26.25" customHeight="1" x14ac:dyDescent="0.25">
      <c r="A20" s="26" t="s">
        <v>47</v>
      </c>
      <c r="B20" s="26"/>
      <c r="C20" s="22">
        <f>SUM(C16:C19)</f>
        <v>655000000</v>
      </c>
      <c r="D20" s="22">
        <f t="shared" ref="D20:L20" si="3">SUM(D16:D19)</f>
        <v>0</v>
      </c>
      <c r="E20" s="22">
        <f t="shared" si="3"/>
        <v>0</v>
      </c>
      <c r="F20" s="22">
        <f t="shared" si="3"/>
        <v>655000000</v>
      </c>
      <c r="G20" s="22">
        <f t="shared" si="3"/>
        <v>0</v>
      </c>
      <c r="H20" s="22">
        <f t="shared" si="3"/>
        <v>13086196</v>
      </c>
      <c r="I20" s="22">
        <f t="shared" si="3"/>
        <v>641913804</v>
      </c>
      <c r="J20" s="22">
        <f t="shared" si="3"/>
        <v>11701000</v>
      </c>
      <c r="K20" s="22">
        <f t="shared" si="3"/>
        <v>0</v>
      </c>
      <c r="L20" s="22">
        <f t="shared" si="3"/>
        <v>0</v>
      </c>
    </row>
    <row r="21" spans="1:12" s="8" customFormat="1" x14ac:dyDescent="0.25">
      <c r="A21" s="27" t="s">
        <v>48</v>
      </c>
      <c r="B21" s="27"/>
      <c r="C21" s="23">
        <f>+C20+C15+C11+C8</f>
        <v>364662429179</v>
      </c>
      <c r="D21" s="23">
        <f t="shared" ref="D21:L21" si="4">+D20+D15+D11+D8</f>
        <v>21843429179</v>
      </c>
      <c r="E21" s="23">
        <f t="shared" si="4"/>
        <v>21843429179</v>
      </c>
      <c r="F21" s="23">
        <f t="shared" si="4"/>
        <v>364662429179</v>
      </c>
      <c r="G21" s="23">
        <f t="shared" si="4"/>
        <v>12482000000</v>
      </c>
      <c r="H21" s="23">
        <f t="shared" si="4"/>
        <v>114801757558</v>
      </c>
      <c r="I21" s="23">
        <f t="shared" si="4"/>
        <v>237378671621</v>
      </c>
      <c r="J21" s="23">
        <f t="shared" si="4"/>
        <v>93086829140</v>
      </c>
      <c r="K21" s="23">
        <f t="shared" si="4"/>
        <v>60888754990</v>
      </c>
      <c r="L21" s="23">
        <f t="shared" si="4"/>
        <v>60885963325</v>
      </c>
    </row>
    <row r="22" spans="1:12" ht="67.5" x14ac:dyDescent="0.25">
      <c r="A22" s="15" t="s">
        <v>42</v>
      </c>
      <c r="B22" s="16" t="s">
        <v>43</v>
      </c>
      <c r="C22" s="17">
        <v>43000000000</v>
      </c>
      <c r="D22" s="17">
        <v>0</v>
      </c>
      <c r="E22" s="17">
        <v>0</v>
      </c>
      <c r="F22" s="17">
        <v>43000000000</v>
      </c>
      <c r="G22" s="17">
        <v>0</v>
      </c>
      <c r="H22" s="17">
        <v>15295831492</v>
      </c>
      <c r="I22" s="17">
        <v>27704168508</v>
      </c>
      <c r="J22" s="17">
        <v>15295831492</v>
      </c>
      <c r="K22" s="17">
        <v>7702020865</v>
      </c>
      <c r="L22" s="17">
        <v>7318644128</v>
      </c>
    </row>
    <row r="23" spans="1:12" s="21" customFormat="1" x14ac:dyDescent="0.25">
      <c r="A23" s="28" t="s">
        <v>49</v>
      </c>
      <c r="B23" s="28"/>
      <c r="C23" s="20">
        <f>+C22</f>
        <v>43000000000</v>
      </c>
      <c r="D23" s="20">
        <f t="shared" ref="D23:L23" si="5">+D22</f>
        <v>0</v>
      </c>
      <c r="E23" s="20">
        <f t="shared" si="5"/>
        <v>0</v>
      </c>
      <c r="F23" s="20">
        <f t="shared" si="5"/>
        <v>43000000000</v>
      </c>
      <c r="G23" s="20">
        <f t="shared" si="5"/>
        <v>0</v>
      </c>
      <c r="H23" s="20">
        <f t="shared" si="5"/>
        <v>15295831492</v>
      </c>
      <c r="I23" s="20">
        <f t="shared" si="5"/>
        <v>27704168508</v>
      </c>
      <c r="J23" s="20">
        <f t="shared" si="5"/>
        <v>15295831492</v>
      </c>
      <c r="K23" s="20">
        <f t="shared" si="5"/>
        <v>7702020865</v>
      </c>
      <c r="L23" s="20">
        <f t="shared" si="5"/>
        <v>7318644128</v>
      </c>
    </row>
    <row r="24" spans="1:12" s="9" customFormat="1" x14ac:dyDescent="0.25">
      <c r="A24" s="25" t="s">
        <v>50</v>
      </c>
      <c r="B24" s="25"/>
      <c r="C24" s="24">
        <v>407662429179</v>
      </c>
      <c r="D24" s="24">
        <v>21843429179</v>
      </c>
      <c r="E24" s="24">
        <v>21843429179</v>
      </c>
      <c r="F24" s="24">
        <v>407662429179</v>
      </c>
      <c r="G24" s="24">
        <v>12482000000</v>
      </c>
      <c r="H24" s="24">
        <v>130097589050</v>
      </c>
      <c r="I24" s="24">
        <v>265082840129</v>
      </c>
      <c r="J24" s="24">
        <v>108382660632</v>
      </c>
      <c r="K24" s="24">
        <v>68590775855</v>
      </c>
      <c r="L24" s="24">
        <v>68204607453</v>
      </c>
    </row>
    <row r="25" spans="1:12" x14ac:dyDescent="0.25">
      <c r="A25" s="12" t="s">
        <v>1</v>
      </c>
      <c r="B25" s="13" t="s">
        <v>1</v>
      </c>
      <c r="C25" s="14" t="s">
        <v>1</v>
      </c>
      <c r="D25" s="14" t="s">
        <v>1</v>
      </c>
      <c r="E25" s="14" t="s">
        <v>1</v>
      </c>
      <c r="F25" s="14" t="s">
        <v>1</v>
      </c>
      <c r="G25" s="14" t="s">
        <v>1</v>
      </c>
      <c r="H25" s="14" t="s">
        <v>1</v>
      </c>
      <c r="I25" s="14" t="s">
        <v>1</v>
      </c>
      <c r="J25" s="14" t="s">
        <v>1</v>
      </c>
      <c r="K25" s="14" t="s">
        <v>1</v>
      </c>
      <c r="L25" s="14" t="s">
        <v>1</v>
      </c>
    </row>
    <row r="26" spans="1:12" ht="33.950000000000003" customHeight="1" x14ac:dyDescent="0.25"/>
  </sheetData>
  <mergeCells count="7">
    <mergeCell ref="A24:B24"/>
    <mergeCell ref="A8:B8"/>
    <mergeCell ref="A11:B11"/>
    <mergeCell ref="A15:B15"/>
    <mergeCell ref="A20:B20"/>
    <mergeCell ref="A21:B21"/>
    <mergeCell ref="A23:B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Ramirez Aristizabal.Oficina de Personal</dc:creator>
  <cp:lastModifiedBy>Dary Hurtado</cp:lastModifiedBy>
  <dcterms:created xsi:type="dcterms:W3CDTF">2021-04-05T19:59:47Z</dcterms:created>
  <dcterms:modified xsi:type="dcterms:W3CDTF">2021-04-06T14:47:28Z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