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Y HURTADO OFICINA\EVIDENCIAS PUBLICACIONES DARY\ACTUALIZADA ENVIDENCIAS\EVIDENCIAS PUBLICACIONES DARY\Año 2021\División Financiera\Julio 2021\"/>
    </mc:Choice>
  </mc:AlternateContent>
  <bookViews>
    <workbookView xWindow="0" yWindow="0" windowWidth="24000" windowHeight="9630"/>
  </bookViews>
  <sheets>
    <sheet name="REP_EPG034_EjecucionPresupuesta" sheetId="1" r:id="rId1"/>
  </sheets>
  <definedNames>
    <definedName name="_xlnm.Print_Area" localSheetId="0">REP_EPG034_EjecucionPresupuesta!$A$1:$L$25</definedName>
  </definedNames>
  <calcPr calcId="162913"/>
</workbook>
</file>

<file path=xl/calcChain.xml><?xml version="1.0" encoding="utf-8"?>
<calcChain xmlns="http://schemas.openxmlformats.org/spreadsheetml/2006/main">
  <c r="D24" i="1" l="1"/>
  <c r="E24" i="1"/>
  <c r="E25" i="1" s="1"/>
  <c r="F24" i="1"/>
  <c r="G24" i="1"/>
  <c r="H24" i="1"/>
  <c r="I24" i="1"/>
  <c r="J24" i="1"/>
  <c r="K24" i="1"/>
  <c r="L24" i="1"/>
  <c r="C24" i="1"/>
  <c r="C25" i="1" s="1"/>
  <c r="D20" i="1"/>
  <c r="D21" i="1" s="1"/>
  <c r="E20" i="1"/>
  <c r="E21" i="1" s="1"/>
  <c r="F20" i="1"/>
  <c r="G20" i="1"/>
  <c r="H20" i="1"/>
  <c r="H21" i="1" s="1"/>
  <c r="I20" i="1"/>
  <c r="I21" i="1" s="1"/>
  <c r="J20" i="1"/>
  <c r="J21" i="1" s="1"/>
  <c r="J25" i="1" s="1"/>
  <c r="K20" i="1"/>
  <c r="K21" i="1" s="1"/>
  <c r="K25" i="1" s="1"/>
  <c r="L20" i="1"/>
  <c r="L21" i="1" s="1"/>
  <c r="C20" i="1"/>
  <c r="C21" i="1" s="1"/>
  <c r="D15" i="1"/>
  <c r="E15" i="1"/>
  <c r="F15" i="1"/>
  <c r="G15" i="1"/>
  <c r="H15" i="1"/>
  <c r="I15" i="1"/>
  <c r="J15" i="1"/>
  <c r="K15" i="1"/>
  <c r="L15" i="1"/>
  <c r="C15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F21" i="1" s="1"/>
  <c r="G8" i="1"/>
  <c r="G21" i="1" s="1"/>
  <c r="H8" i="1"/>
  <c r="I8" i="1"/>
  <c r="J8" i="1"/>
  <c r="K8" i="1"/>
  <c r="L8" i="1"/>
  <c r="C8" i="1"/>
  <c r="H25" i="1" l="1"/>
  <c r="G25" i="1"/>
  <c r="I25" i="1"/>
  <c r="F25" i="1"/>
  <c r="L25" i="1"/>
  <c r="D25" i="1"/>
</calcChain>
</file>

<file path=xl/sharedStrings.xml><?xml version="1.0" encoding="utf-8"?>
<sst xmlns="http://schemas.openxmlformats.org/spreadsheetml/2006/main" count="79" uniqueCount="53">
  <si>
    <t>Año Fiscal:</t>
  </si>
  <si>
    <t/>
  </si>
  <si>
    <t>Vigencia:</t>
  </si>
  <si>
    <t>Actual</t>
  </si>
  <si>
    <t>Periodo:</t>
  </si>
  <si>
    <t>Enero-Julio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</si>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</sst>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1" fillId="4" borderId="0" xfId="0" applyFont="1" applyFill="1" applyBorder="1"/>
    <xf numFmtId="0" fontId="6" fillId="3" borderId="2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2" borderId="0" xfId="0" applyFont="1" applyFill="1" applyBorder="1"/>
    <xf numFmtId="0" fontId="1" fillId="5" borderId="0" xfId="0" applyFont="1" applyFill="1" applyBorder="1"/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4" fillId="4" borderId="2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Fill="1" applyBorder="1"/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5" borderId="2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0"/>
          <a:ext cx="1838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77201" y="0"/>
          <a:ext cx="159067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tabSelected="1" workbookViewId="0"/>
  </sheetViews>
  <sheetFormatPr baseColWidth="10" defaultRowHeight="15"/>
  <cols>
    <col min="1" max="1" width="21.5703125" customWidth="1"/>
    <col min="2" max="2" width="27.5703125" customWidth="1"/>
    <col min="3" max="12" width="14.42578125" style="5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3">
        <v>2021</v>
      </c>
      <c r="D1" s="20" t="s">
        <v>1</v>
      </c>
      <c r="E1" s="21"/>
      <c r="F1" s="20" t="s">
        <v>1</v>
      </c>
      <c r="G1" s="20" t="s">
        <v>1</v>
      </c>
      <c r="H1" s="20" t="s">
        <v>1</v>
      </c>
      <c r="I1" s="20" t="s">
        <v>1</v>
      </c>
      <c r="J1" s="20" t="s">
        <v>1</v>
      </c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20" t="s">
        <v>1</v>
      </c>
      <c r="E2" s="21"/>
      <c r="F2" s="20" t="s">
        <v>1</v>
      </c>
      <c r="G2" s="20" t="s">
        <v>1</v>
      </c>
      <c r="H2" s="20" t="s">
        <v>1</v>
      </c>
      <c r="I2" s="20" t="s">
        <v>1</v>
      </c>
      <c r="J2" s="20" t="s">
        <v>1</v>
      </c>
      <c r="K2" s="4" t="s">
        <v>1</v>
      </c>
      <c r="L2" s="4" t="s">
        <v>1</v>
      </c>
    </row>
    <row r="3" spans="1:12">
      <c r="A3" s="2" t="s">
        <v>1</v>
      </c>
      <c r="B3" s="1" t="s">
        <v>4</v>
      </c>
      <c r="C3" s="13" t="s">
        <v>5</v>
      </c>
      <c r="D3" s="20" t="s">
        <v>1</v>
      </c>
      <c r="E3" s="21"/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4" t="s">
        <v>1</v>
      </c>
      <c r="L3" s="4" t="s">
        <v>1</v>
      </c>
    </row>
    <row r="4" spans="1:12" s="10" customFormat="1" ht="33" customHeight="1">
      <c r="A4" s="9" t="s">
        <v>6</v>
      </c>
      <c r="B4" s="9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</row>
    <row r="5" spans="1:12">
      <c r="A5" s="6" t="s">
        <v>18</v>
      </c>
      <c r="B5" s="7" t="s">
        <v>19</v>
      </c>
      <c r="C5" s="15">
        <v>203183000000</v>
      </c>
      <c r="D5" s="15">
        <v>0</v>
      </c>
      <c r="E5" s="15">
        <v>2021000000</v>
      </c>
      <c r="F5" s="15">
        <v>201162000000</v>
      </c>
      <c r="G5" s="15">
        <v>0</v>
      </c>
      <c r="H5" s="15">
        <v>111873587922</v>
      </c>
      <c r="I5" s="15">
        <v>89288412078</v>
      </c>
      <c r="J5" s="15">
        <v>111873587922</v>
      </c>
      <c r="K5" s="15">
        <v>111873587922</v>
      </c>
      <c r="L5" s="15">
        <v>111873587922</v>
      </c>
    </row>
    <row r="6" spans="1:12" ht="22.5">
      <c r="A6" s="6" t="s">
        <v>20</v>
      </c>
      <c r="B6" s="7" t="s">
        <v>21</v>
      </c>
      <c r="C6" s="15">
        <v>78048000000</v>
      </c>
      <c r="D6" s="15">
        <v>0</v>
      </c>
      <c r="E6" s="15">
        <v>1500000000</v>
      </c>
      <c r="F6" s="15">
        <v>76548000000</v>
      </c>
      <c r="G6" s="15">
        <v>0</v>
      </c>
      <c r="H6" s="15">
        <v>37669974913</v>
      </c>
      <c r="I6" s="15">
        <v>38878025087</v>
      </c>
      <c r="J6" s="15">
        <v>37669974913</v>
      </c>
      <c r="K6" s="15">
        <v>37669974913</v>
      </c>
      <c r="L6" s="15">
        <v>37669974913</v>
      </c>
    </row>
    <row r="7" spans="1:12" ht="33.75">
      <c r="A7" s="6" t="s">
        <v>22</v>
      </c>
      <c r="B7" s="7" t="s">
        <v>23</v>
      </c>
      <c r="C7" s="15">
        <v>9991000000</v>
      </c>
      <c r="D7" s="15">
        <v>0</v>
      </c>
      <c r="E7" s="15">
        <v>0</v>
      </c>
      <c r="F7" s="15">
        <v>9991000000</v>
      </c>
      <c r="G7" s="15">
        <v>0</v>
      </c>
      <c r="H7" s="15">
        <v>3362991463</v>
      </c>
      <c r="I7" s="15">
        <v>6628008537</v>
      </c>
      <c r="J7" s="15">
        <v>3362991463</v>
      </c>
      <c r="K7" s="15">
        <v>3362991463</v>
      </c>
      <c r="L7" s="15">
        <v>3362991463</v>
      </c>
    </row>
    <row r="8" spans="1:12" s="11" customFormat="1">
      <c r="A8" s="23" t="s">
        <v>46</v>
      </c>
      <c r="B8" s="23"/>
      <c r="C8" s="16">
        <f>SUM(C5:C7)</f>
        <v>291222000000</v>
      </c>
      <c r="D8" s="16">
        <f t="shared" ref="D8:L8" si="0">SUM(D5:D7)</f>
        <v>0</v>
      </c>
      <c r="E8" s="16">
        <f t="shared" si="0"/>
        <v>3521000000</v>
      </c>
      <c r="F8" s="16">
        <f t="shared" si="0"/>
        <v>287701000000</v>
      </c>
      <c r="G8" s="16">
        <f t="shared" si="0"/>
        <v>0</v>
      </c>
      <c r="H8" s="16">
        <f t="shared" si="0"/>
        <v>152906554298</v>
      </c>
      <c r="I8" s="16">
        <f t="shared" si="0"/>
        <v>134794445702</v>
      </c>
      <c r="J8" s="16">
        <f t="shared" si="0"/>
        <v>152906554298</v>
      </c>
      <c r="K8" s="16">
        <f t="shared" si="0"/>
        <v>152906554298</v>
      </c>
      <c r="L8" s="16">
        <f t="shared" si="0"/>
        <v>152906554298</v>
      </c>
    </row>
    <row r="9" spans="1:12" ht="22.5">
      <c r="A9" s="6" t="s">
        <v>24</v>
      </c>
      <c r="B9" s="7" t="s">
        <v>25</v>
      </c>
      <c r="C9" s="15">
        <v>1959000000</v>
      </c>
      <c r="D9" s="15">
        <v>395600000</v>
      </c>
      <c r="E9" s="15">
        <v>0</v>
      </c>
      <c r="F9" s="15">
        <v>2354600000</v>
      </c>
      <c r="G9" s="15">
        <v>0</v>
      </c>
      <c r="H9" s="15">
        <v>598307600</v>
      </c>
      <c r="I9" s="15">
        <v>1756292400</v>
      </c>
      <c r="J9" s="15">
        <v>460307600</v>
      </c>
      <c r="K9" s="15">
        <v>8307600</v>
      </c>
      <c r="L9" s="15">
        <v>8307600</v>
      </c>
    </row>
    <row r="10" spans="1:12" ht="22.5">
      <c r="A10" s="6" t="s">
        <v>26</v>
      </c>
      <c r="B10" s="7" t="s">
        <v>27</v>
      </c>
      <c r="C10" s="15">
        <v>39378000000</v>
      </c>
      <c r="D10" s="15">
        <v>21650399503</v>
      </c>
      <c r="E10" s="15">
        <v>0</v>
      </c>
      <c r="F10" s="15">
        <v>61028399503</v>
      </c>
      <c r="G10" s="15">
        <v>0</v>
      </c>
      <c r="H10" s="15">
        <v>59913463985</v>
      </c>
      <c r="I10" s="15">
        <v>1114935518</v>
      </c>
      <c r="J10" s="15">
        <v>53666374002</v>
      </c>
      <c r="K10" s="15">
        <v>27349312681.580002</v>
      </c>
      <c r="L10" s="15">
        <v>26328173407.380001</v>
      </c>
    </row>
    <row r="11" spans="1:12" s="11" customFormat="1">
      <c r="A11" s="23" t="s">
        <v>47</v>
      </c>
      <c r="B11" s="23"/>
      <c r="C11" s="16">
        <f>SUM(C9:C10)</f>
        <v>41337000000</v>
      </c>
      <c r="D11" s="16">
        <f t="shared" ref="D11:L11" si="1">SUM(D9:D10)</f>
        <v>22045999503</v>
      </c>
      <c r="E11" s="16">
        <f t="shared" si="1"/>
        <v>0</v>
      </c>
      <c r="F11" s="16">
        <f t="shared" si="1"/>
        <v>63382999503</v>
      </c>
      <c r="G11" s="16">
        <f t="shared" si="1"/>
        <v>0</v>
      </c>
      <c r="H11" s="16">
        <f t="shared" si="1"/>
        <v>60511771585</v>
      </c>
      <c r="I11" s="16">
        <f t="shared" si="1"/>
        <v>2871227918</v>
      </c>
      <c r="J11" s="16">
        <f t="shared" si="1"/>
        <v>54126681602</v>
      </c>
      <c r="K11" s="16">
        <f t="shared" si="1"/>
        <v>27357620281.580002</v>
      </c>
      <c r="L11" s="16">
        <f t="shared" si="1"/>
        <v>26336481007.380001</v>
      </c>
    </row>
    <row r="12" spans="1:12" ht="33.75">
      <c r="A12" s="6" t="s">
        <v>28</v>
      </c>
      <c r="B12" s="7" t="s">
        <v>29</v>
      </c>
      <c r="C12" s="15">
        <v>31400429179</v>
      </c>
      <c r="D12" s="15">
        <v>0</v>
      </c>
      <c r="E12" s="15">
        <v>18918429179</v>
      </c>
      <c r="F12" s="15">
        <v>12482000000</v>
      </c>
      <c r="G12" s="15">
        <v>12482000000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</row>
    <row r="13" spans="1:12" ht="33.75">
      <c r="A13" s="6" t="s">
        <v>30</v>
      </c>
      <c r="B13" s="7" t="s">
        <v>31</v>
      </c>
      <c r="C13" s="15">
        <v>48000000</v>
      </c>
      <c r="D13" s="15">
        <v>0</v>
      </c>
      <c r="E13" s="15">
        <v>0</v>
      </c>
      <c r="F13" s="15">
        <v>48000000</v>
      </c>
      <c r="G13" s="15">
        <v>0</v>
      </c>
      <c r="H13" s="15">
        <v>41437538</v>
      </c>
      <c r="I13" s="15">
        <v>6562462</v>
      </c>
      <c r="J13" s="15">
        <v>41437538</v>
      </c>
      <c r="K13" s="15">
        <v>40181462</v>
      </c>
      <c r="L13" s="15">
        <v>40181462</v>
      </c>
    </row>
    <row r="14" spans="1:12">
      <c r="A14" s="6" t="s">
        <v>32</v>
      </c>
      <c r="B14" s="7" t="s">
        <v>33</v>
      </c>
      <c r="C14" s="15">
        <v>0</v>
      </c>
      <c r="D14" s="15">
        <v>443685427</v>
      </c>
      <c r="E14" s="15">
        <v>0</v>
      </c>
      <c r="F14" s="15">
        <v>443685427</v>
      </c>
      <c r="G14" s="15">
        <v>0</v>
      </c>
      <c r="H14" s="15">
        <v>438302803.26999998</v>
      </c>
      <c r="I14" s="15">
        <v>5382623.7300000004</v>
      </c>
      <c r="J14" s="15">
        <v>438025255.26999998</v>
      </c>
      <c r="K14" s="15">
        <v>416350547</v>
      </c>
      <c r="L14" s="15">
        <v>393428095</v>
      </c>
    </row>
    <row r="15" spans="1:12" s="11" customFormat="1">
      <c r="A15" s="23" t="s">
        <v>48</v>
      </c>
      <c r="B15" s="23"/>
      <c r="C15" s="16">
        <f>SUM(C12:C14)</f>
        <v>31448429179</v>
      </c>
      <c r="D15" s="16">
        <f t="shared" ref="D15:L15" si="2">SUM(D12:D14)</f>
        <v>443685427</v>
      </c>
      <c r="E15" s="16">
        <f t="shared" si="2"/>
        <v>18918429179</v>
      </c>
      <c r="F15" s="16">
        <f t="shared" si="2"/>
        <v>12973685427</v>
      </c>
      <c r="G15" s="16">
        <f t="shared" si="2"/>
        <v>12482000000</v>
      </c>
      <c r="H15" s="16">
        <f t="shared" si="2"/>
        <v>479740341.26999998</v>
      </c>
      <c r="I15" s="16">
        <f t="shared" si="2"/>
        <v>11945085.73</v>
      </c>
      <c r="J15" s="16">
        <f t="shared" si="2"/>
        <v>479462793.26999998</v>
      </c>
      <c r="K15" s="16">
        <f t="shared" si="2"/>
        <v>456532009</v>
      </c>
      <c r="L15" s="16">
        <f t="shared" si="2"/>
        <v>433609557</v>
      </c>
    </row>
    <row r="16" spans="1:12">
      <c r="A16" s="6" t="s">
        <v>34</v>
      </c>
      <c r="B16" s="7" t="s">
        <v>35</v>
      </c>
      <c r="C16" s="15">
        <v>117000000</v>
      </c>
      <c r="D16" s="15">
        <v>0</v>
      </c>
      <c r="E16" s="15">
        <v>0</v>
      </c>
      <c r="F16" s="15">
        <v>117000000</v>
      </c>
      <c r="G16" s="15">
        <v>0</v>
      </c>
      <c r="H16" s="15">
        <v>11831550</v>
      </c>
      <c r="I16" s="15">
        <v>105168450</v>
      </c>
      <c r="J16" s="15">
        <v>11831550</v>
      </c>
      <c r="K16" s="15">
        <v>11831550</v>
      </c>
      <c r="L16" s="15">
        <v>11831550</v>
      </c>
    </row>
    <row r="17" spans="1:12" ht="22.5">
      <c r="A17" s="6" t="s">
        <v>36</v>
      </c>
      <c r="B17" s="7" t="s">
        <v>37</v>
      </c>
      <c r="C17" s="15">
        <v>64000000</v>
      </c>
      <c r="D17" s="15">
        <v>0</v>
      </c>
      <c r="E17" s="15">
        <v>50255751</v>
      </c>
      <c r="F17" s="15">
        <v>13744249</v>
      </c>
      <c r="G17" s="15">
        <v>0</v>
      </c>
      <c r="H17" s="15">
        <v>0</v>
      </c>
      <c r="I17" s="15">
        <v>13744249</v>
      </c>
      <c r="J17" s="15">
        <v>0</v>
      </c>
      <c r="K17" s="15">
        <v>0</v>
      </c>
      <c r="L17" s="15">
        <v>0</v>
      </c>
    </row>
    <row r="18" spans="1:12" ht="22.5">
      <c r="A18" s="6" t="s">
        <v>38</v>
      </c>
      <c r="B18" s="7" t="s">
        <v>39</v>
      </c>
      <c r="C18" s="15">
        <v>469000000</v>
      </c>
      <c r="D18" s="15">
        <v>0</v>
      </c>
      <c r="E18" s="15">
        <v>0</v>
      </c>
      <c r="F18" s="15">
        <v>469000000</v>
      </c>
      <c r="G18" s="15">
        <v>0</v>
      </c>
      <c r="H18" s="15">
        <v>0</v>
      </c>
      <c r="I18" s="15">
        <v>469000000</v>
      </c>
      <c r="J18" s="15">
        <v>0</v>
      </c>
      <c r="K18" s="15">
        <v>0</v>
      </c>
      <c r="L18" s="15">
        <v>0</v>
      </c>
    </row>
    <row r="19" spans="1:12" ht="22.5">
      <c r="A19" s="6" t="s">
        <v>40</v>
      </c>
      <c r="B19" s="7" t="s">
        <v>41</v>
      </c>
      <c r="C19" s="15">
        <v>5000000</v>
      </c>
      <c r="D19" s="15">
        <v>0</v>
      </c>
      <c r="E19" s="15">
        <v>0</v>
      </c>
      <c r="F19" s="15">
        <v>5000000</v>
      </c>
      <c r="G19" s="15">
        <v>0</v>
      </c>
      <c r="H19" s="15">
        <v>0</v>
      </c>
      <c r="I19" s="15">
        <v>5000000</v>
      </c>
      <c r="J19" s="15">
        <v>0</v>
      </c>
      <c r="K19" s="15">
        <v>0</v>
      </c>
      <c r="L19" s="15">
        <v>0</v>
      </c>
    </row>
    <row r="20" spans="1:12" s="11" customFormat="1">
      <c r="A20" s="23" t="s">
        <v>49</v>
      </c>
      <c r="B20" s="23"/>
      <c r="C20" s="16">
        <f>SUM(C16:C19)</f>
        <v>655000000</v>
      </c>
      <c r="D20" s="16">
        <f t="shared" ref="D20:L20" si="3">SUM(D16:D19)</f>
        <v>0</v>
      </c>
      <c r="E20" s="16">
        <f t="shared" si="3"/>
        <v>50255751</v>
      </c>
      <c r="F20" s="16">
        <f t="shared" si="3"/>
        <v>604744249</v>
      </c>
      <c r="G20" s="16">
        <f t="shared" si="3"/>
        <v>0</v>
      </c>
      <c r="H20" s="16">
        <f t="shared" si="3"/>
        <v>11831550</v>
      </c>
      <c r="I20" s="16">
        <f t="shared" si="3"/>
        <v>592912699</v>
      </c>
      <c r="J20" s="16">
        <f t="shared" si="3"/>
        <v>11831550</v>
      </c>
      <c r="K20" s="16">
        <f t="shared" si="3"/>
        <v>11831550</v>
      </c>
      <c r="L20" s="16">
        <f t="shared" si="3"/>
        <v>11831550</v>
      </c>
    </row>
    <row r="21" spans="1:12" s="12" customFormat="1">
      <c r="A21" s="24" t="s">
        <v>50</v>
      </c>
      <c r="B21" s="24"/>
      <c r="C21" s="17">
        <f>+C20+C15+C11+C8</f>
        <v>364662429179</v>
      </c>
      <c r="D21" s="17">
        <f t="shared" ref="D21:L21" si="4">+D20+D15+D11+D8</f>
        <v>22489684930</v>
      </c>
      <c r="E21" s="17">
        <f t="shared" si="4"/>
        <v>22489684930</v>
      </c>
      <c r="F21" s="17">
        <f t="shared" si="4"/>
        <v>364662429179</v>
      </c>
      <c r="G21" s="17">
        <f t="shared" si="4"/>
        <v>12482000000</v>
      </c>
      <c r="H21" s="17">
        <f t="shared" si="4"/>
        <v>213909897774.26999</v>
      </c>
      <c r="I21" s="17">
        <f t="shared" si="4"/>
        <v>138270531404.73001</v>
      </c>
      <c r="J21" s="17">
        <f t="shared" si="4"/>
        <v>207524530243.26999</v>
      </c>
      <c r="K21" s="17">
        <f t="shared" si="4"/>
        <v>180732538138.58002</v>
      </c>
      <c r="L21" s="17">
        <f t="shared" si="4"/>
        <v>179688476412.38</v>
      </c>
    </row>
    <row r="22" spans="1:12" ht="67.5">
      <c r="A22" s="6" t="s">
        <v>42</v>
      </c>
      <c r="B22" s="7" t="s">
        <v>43</v>
      </c>
      <c r="C22" s="15">
        <v>43000000000</v>
      </c>
      <c r="D22" s="15">
        <v>0</v>
      </c>
      <c r="E22" s="15">
        <v>0</v>
      </c>
      <c r="F22" s="15">
        <v>43000000000</v>
      </c>
      <c r="G22" s="15">
        <v>0</v>
      </c>
      <c r="H22" s="15">
        <v>43000000000</v>
      </c>
      <c r="I22" s="15">
        <v>0</v>
      </c>
      <c r="J22" s="15">
        <v>43000000000</v>
      </c>
      <c r="K22" s="15">
        <v>22870419867</v>
      </c>
      <c r="L22" s="15">
        <v>22870419867</v>
      </c>
    </row>
    <row r="23" spans="1:12" ht="67.5">
      <c r="A23" s="6" t="s">
        <v>44</v>
      </c>
      <c r="B23" s="7" t="s">
        <v>45</v>
      </c>
      <c r="C23" s="15">
        <v>0</v>
      </c>
      <c r="D23" s="15">
        <v>21645567913</v>
      </c>
      <c r="E23" s="15">
        <v>0</v>
      </c>
      <c r="F23" s="15">
        <v>21645567913</v>
      </c>
      <c r="G23" s="15">
        <v>0</v>
      </c>
      <c r="H23" s="15">
        <v>21645567913</v>
      </c>
      <c r="I23" s="15">
        <v>0</v>
      </c>
      <c r="J23" s="15">
        <v>21645567913</v>
      </c>
      <c r="K23" s="15">
        <v>0</v>
      </c>
      <c r="L23" s="15">
        <v>0</v>
      </c>
    </row>
    <row r="24" spans="1:12" s="10" customFormat="1">
      <c r="A24" s="25" t="s">
        <v>51</v>
      </c>
      <c r="B24" s="25"/>
      <c r="C24" s="18">
        <f>SUM(C22:C23)</f>
        <v>43000000000</v>
      </c>
      <c r="D24" s="18">
        <f t="shared" ref="D24:L24" si="5">SUM(D22:D23)</f>
        <v>21645567913</v>
      </c>
      <c r="E24" s="18">
        <f t="shared" si="5"/>
        <v>0</v>
      </c>
      <c r="F24" s="18">
        <f t="shared" si="5"/>
        <v>64645567913</v>
      </c>
      <c r="G24" s="18">
        <f t="shared" si="5"/>
        <v>0</v>
      </c>
      <c r="H24" s="18">
        <f t="shared" si="5"/>
        <v>64645567913</v>
      </c>
      <c r="I24" s="18">
        <f t="shared" si="5"/>
        <v>0</v>
      </c>
      <c r="J24" s="18">
        <f t="shared" si="5"/>
        <v>64645567913</v>
      </c>
      <c r="K24" s="18">
        <f t="shared" si="5"/>
        <v>22870419867</v>
      </c>
      <c r="L24" s="18">
        <f t="shared" si="5"/>
        <v>22870419867</v>
      </c>
    </row>
    <row r="25" spans="1:12" s="8" customFormat="1">
      <c r="A25" s="22" t="s">
        <v>52</v>
      </c>
      <c r="B25" s="22"/>
      <c r="C25" s="19">
        <f>+C24+C21</f>
        <v>407662429179</v>
      </c>
      <c r="D25" s="19">
        <f t="shared" ref="D25:L25" si="6">+D24+D21</f>
        <v>44135252843</v>
      </c>
      <c r="E25" s="19">
        <f t="shared" si="6"/>
        <v>22489684930</v>
      </c>
      <c r="F25" s="19">
        <f t="shared" si="6"/>
        <v>429307997092</v>
      </c>
      <c r="G25" s="19">
        <f t="shared" si="6"/>
        <v>12482000000</v>
      </c>
      <c r="H25" s="19">
        <f t="shared" si="6"/>
        <v>278555465687.27002</v>
      </c>
      <c r="I25" s="19">
        <f t="shared" si="6"/>
        <v>138270531404.73001</v>
      </c>
      <c r="J25" s="19">
        <f t="shared" si="6"/>
        <v>272170098156.26999</v>
      </c>
      <c r="K25" s="19">
        <f t="shared" si="6"/>
        <v>203602958005.58002</v>
      </c>
      <c r="L25" s="19">
        <f t="shared" si="6"/>
        <v>202558896279.38</v>
      </c>
    </row>
    <row r="26" spans="1:12" ht="33.950000000000003" customHeight="1"/>
  </sheetData>
  <mergeCells count="7">
    <mergeCell ref="A25:B25"/>
    <mergeCell ref="A8:B8"/>
    <mergeCell ref="A11:B11"/>
    <mergeCell ref="A15:B15"/>
    <mergeCell ref="A20:B20"/>
    <mergeCell ref="A21:B21"/>
    <mergeCell ref="A24:B24"/>
  </mergeCells>
  <pageMargins left="0.78740157480314965" right="0.78740157480314965" top="0.78740157480314965" bottom="0.78740157480314965" header="0.78740157480314965" footer="0.78740157480314965"/>
  <pageSetup paperSize="141" scale="7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Hurtado</cp:lastModifiedBy>
  <cp:lastPrinted>2021-08-02T19:09:54Z</cp:lastPrinted>
  <dcterms:created xsi:type="dcterms:W3CDTF">2021-08-02T19:02:30Z</dcterms:created>
  <dcterms:modified xsi:type="dcterms:W3CDTF">2021-08-03T15:40:37Z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