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FEBRERO\"/>
    </mc:Choice>
  </mc:AlternateContent>
  <xr:revisionPtr revIDLastSave="0" documentId="13_ncr:1_{B918AAEC-A334-404C-9E7A-7A214E01DD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K27" i="1"/>
  <c r="L27" i="1"/>
  <c r="M27" i="1"/>
  <c r="N27" i="1"/>
  <c r="E27" i="1"/>
  <c r="E28" i="1" s="1"/>
  <c r="F22" i="1"/>
  <c r="G22" i="1"/>
  <c r="H22" i="1"/>
  <c r="I22" i="1"/>
  <c r="I28" i="1" s="1"/>
  <c r="J22" i="1"/>
  <c r="K22" i="1"/>
  <c r="L22" i="1"/>
  <c r="M22" i="1"/>
  <c r="M28" i="1" s="1"/>
  <c r="N22" i="1"/>
  <c r="E22" i="1"/>
  <c r="E19" i="1"/>
  <c r="F18" i="1"/>
  <c r="F19" i="1" s="1"/>
  <c r="G18" i="1"/>
  <c r="H18" i="1"/>
  <c r="H19" i="1" s="1"/>
  <c r="I18" i="1"/>
  <c r="I19" i="1" s="1"/>
  <c r="J18" i="1"/>
  <c r="J19" i="1" s="1"/>
  <c r="K18" i="1"/>
  <c r="L18" i="1"/>
  <c r="L19" i="1" s="1"/>
  <c r="M18" i="1"/>
  <c r="M19" i="1" s="1"/>
  <c r="N18" i="1"/>
  <c r="N19" i="1" s="1"/>
  <c r="E18" i="1"/>
  <c r="F13" i="1"/>
  <c r="G13" i="1"/>
  <c r="G19" i="1" s="1"/>
  <c r="H13" i="1"/>
  <c r="I13" i="1"/>
  <c r="J13" i="1"/>
  <c r="K13" i="1"/>
  <c r="K19" i="1" s="1"/>
  <c r="L13" i="1"/>
  <c r="M13" i="1"/>
  <c r="N13" i="1"/>
  <c r="O13" i="1"/>
  <c r="E13" i="1"/>
  <c r="F10" i="1"/>
  <c r="G10" i="1"/>
  <c r="H10" i="1"/>
  <c r="I10" i="1"/>
  <c r="J10" i="1"/>
  <c r="K10" i="1"/>
  <c r="L10" i="1"/>
  <c r="M10" i="1"/>
  <c r="N10" i="1"/>
  <c r="E10" i="1"/>
  <c r="F8" i="1"/>
  <c r="G8" i="1"/>
  <c r="H8" i="1"/>
  <c r="I8" i="1"/>
  <c r="J8" i="1"/>
  <c r="K8" i="1"/>
  <c r="L8" i="1"/>
  <c r="M8" i="1"/>
  <c r="N8" i="1"/>
  <c r="E8" i="1"/>
  <c r="L28" i="1" l="1"/>
  <c r="H28" i="1"/>
  <c r="K28" i="1"/>
  <c r="G28" i="1"/>
  <c r="N28" i="1"/>
  <c r="J28" i="1"/>
  <c r="F28" i="1"/>
</calcChain>
</file>

<file path=xl/sharedStrings.xml><?xml version="1.0" encoding="utf-8"?>
<sst xmlns="http://schemas.openxmlformats.org/spreadsheetml/2006/main" count="267" uniqueCount="72">
  <si>
    <t>Año Fiscal:</t>
  </si>
  <si>
    <t/>
  </si>
  <si>
    <t>Vigencia:</t>
  </si>
  <si>
    <t>Actual</t>
  </si>
  <si>
    <t>Periodo:</t>
  </si>
  <si>
    <t>Enero-Febrero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</si>
  <si>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</si>
  <si>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</si>
  <si>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</si>
  <si>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</si>
  <si>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</si>
  <si>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</si>
  <si>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</si>
  <si>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</si>
  <si>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</si>
  <si>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</si>
  <si>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</si>
  <si>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</si>
  <si>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</si>
  <si>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</si>
  <si>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</si>
  <si>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A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</si>
  <si>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</si>
  <si>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</si>
  <si>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</si>
  <si>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</si>
  <si>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</si>
  <si>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</si>
  <si>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</si>
  <si>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</si>
  <si>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</si>
  <si>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</si>
  <si>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</si>
  <si>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</si>
  <si>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</si>
  <si>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</si>
  <si>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</si>
  <si>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</si>
  <si>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</si>
  <si>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</si>
  <si>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</si>
  <si>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</si>
  <si>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</si>
  <si>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</si>
  <si>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</si>
  <si>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B-10-04-01</t>
  </si>
  <si>
    <t>B</t>
  </si>
  <si>
    <t>APORTES AL FONDO DE CONTINGENCIAS</t>
  </si>
  <si>
    <t>C-0199-1000-2</t>
  </si>
  <si>
    <t>C</t>
  </si>
  <si>
    <t>MEJORAMIENTO DE LAS CONDICIONES DE SEGURIDAD Y PROTECCIÓN EN LOS DESPLAZAMIENTOS DE LOS REPRESENTANTES A LA CÁMARA.  NACIONAL</t>
  </si>
  <si>
    <t>C-0199-1000-3</t>
  </si>
  <si>
    <t>MEJORAMIENTO Y ACTUALIZACIÓN TECNOLÓGICA DEL SALÓN ELÍPTICO Y DE LAS COMISIONES DE LA CÁMARA DE REPRESENTANTES A NIVEL NACIONAL</t>
  </si>
  <si>
    <t>13</t>
  </si>
  <si>
    <t>C-0199-1000-7</t>
  </si>
  <si>
    <t>MEJORAMIENTO DE LAS CONDICIONES DE SEGURIDAD Y PROTECCION EN LOS DESPLAZAMIENTOS DE LOS SERVIDORES PUBLICOS DE LA CAMARA DE REPRESENTANTES NACIONAL</t>
  </si>
  <si>
    <t xml:space="preserve">FUNCIONAMIENTO </t>
  </si>
  <si>
    <t>A-01</t>
  </si>
  <si>
    <t>GASTOS DE PERSONAL</t>
  </si>
  <si>
    <t>A-03</t>
  </si>
  <si>
    <t>TRANSFERENCIAS CORRIENTES</t>
  </si>
  <si>
    <t>A-08</t>
  </si>
  <si>
    <t>GASTOS POR TRIBUTOS, MULTAS, SANCIONES E INTERESES DE MORA</t>
  </si>
  <si>
    <t>SERVICIO DE LA DEUDA PÚBLICA</t>
  </si>
  <si>
    <t>B-10</t>
  </si>
  <si>
    <t>SERVICIO DE LA DEUDA PÚBLICA INTERNA</t>
  </si>
  <si>
    <t>INVERSION</t>
  </si>
  <si>
    <t>C-0199</t>
  </si>
  <si>
    <t>FORTALECIMIENTO DE LA GESTIÓN Y DIRECCIÓN DEL SECTOR CONGRESO DE LA REPÚBLICA</t>
  </si>
  <si>
    <t>FUNCIONAMIENTO</t>
  </si>
  <si>
    <t>DEUDA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</si>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</sst>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_-;\-* #,##0_-;_-* &quot;-&quot;??_-;_-@_-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b/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1" fillId="2" borderId="0" xfId="0" applyFont="1" applyFill="1" applyBorder="1"/>
    <xf numFmtId="0" fontId="1" fillId="4" borderId="0" xfId="0" applyFont="1" applyFill="1" applyBorder="1"/>
    <xf numFmtId="167" fontId="2" fillId="0" borderId="1" xfId="1" applyNumberFormat="1" applyFont="1" applyFill="1" applyBorder="1" applyAlignment="1">
      <alignment horizontal="center" vertical="center" wrapText="1" readingOrder="1"/>
    </xf>
    <xf numFmtId="167" fontId="2" fillId="0" borderId="0" xfId="1" applyNumberFormat="1" applyFont="1" applyFill="1" applyBorder="1" applyAlignment="1">
      <alignment horizontal="center" vertical="center" wrapText="1" readingOrder="1"/>
    </xf>
    <xf numFmtId="167" fontId="2" fillId="0" borderId="1" xfId="1" applyNumberFormat="1" applyFont="1" applyBorder="1" applyAlignment="1">
      <alignment horizontal="center" vertical="center" wrapText="1" readingOrder="1"/>
    </xf>
    <xf numFmtId="167" fontId="2" fillId="0" borderId="0" xfId="1" applyNumberFormat="1" applyFont="1" applyAlignment="1">
      <alignment horizontal="center" vertical="center" wrapText="1" readingOrder="1"/>
    </xf>
    <xf numFmtId="167" fontId="1" fillId="0" borderId="0" xfId="1" applyNumberFormat="1" applyFont="1" applyFill="1" applyBorder="1"/>
    <xf numFmtId="167" fontId="3" fillId="2" borderId="3" xfId="1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167" fontId="2" fillId="0" borderId="5" xfId="1" applyNumberFormat="1" applyFont="1" applyFill="1" applyBorder="1" applyAlignment="1">
      <alignment horizontal="center" vertical="center" wrapText="1" readingOrder="1"/>
    </xf>
    <xf numFmtId="0" fontId="3" fillId="0" borderId="6" xfId="0" applyNumberFormat="1" applyFont="1" applyFill="1" applyBorder="1" applyAlignment="1">
      <alignment vertical="center" wrapText="1" readingOrder="1"/>
    </xf>
    <xf numFmtId="0" fontId="3" fillId="0" borderId="6" xfId="0" applyNumberFormat="1" applyFont="1" applyFill="1" applyBorder="1" applyAlignment="1">
      <alignment horizontal="center" vertical="center" wrapText="1" readingOrder="1"/>
    </xf>
    <xf numFmtId="0" fontId="3" fillId="0" borderId="6" xfId="0" applyNumberFormat="1" applyFont="1" applyFill="1" applyBorder="1" applyAlignment="1">
      <alignment horizontal="left" vertical="center" wrapText="1" readingOrder="1"/>
    </xf>
    <xf numFmtId="167" fontId="4" fillId="0" borderId="6" xfId="1" applyNumberFormat="1" applyFont="1" applyFill="1" applyBorder="1" applyAlignment="1">
      <alignment horizontal="right" vertical="center" wrapText="1" readingOrder="1"/>
    </xf>
    <xf numFmtId="0" fontId="2" fillId="4" borderId="4" xfId="0" applyNumberFormat="1" applyFont="1" applyFill="1" applyBorder="1" applyAlignment="1">
      <alignment horizontal="center" vertical="center" wrapText="1" readingOrder="1"/>
    </xf>
    <xf numFmtId="167" fontId="2" fillId="4" borderId="4" xfId="1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167" fontId="3" fillId="0" borderId="4" xfId="1" applyNumberFormat="1" applyFont="1" applyFill="1" applyBorder="1" applyAlignment="1">
      <alignment horizontal="right" vertical="center" wrapText="1" readingOrder="1"/>
    </xf>
    <xf numFmtId="0" fontId="3" fillId="2" borderId="4" xfId="0" applyNumberFormat="1" applyFont="1" applyFill="1" applyBorder="1" applyAlignment="1">
      <alignment horizontal="center" vertical="center" wrapText="1" readingOrder="1"/>
    </xf>
    <xf numFmtId="167" fontId="3" fillId="2" borderId="4" xfId="1" applyNumberFormat="1" applyFont="1" applyFill="1" applyBorder="1" applyAlignment="1">
      <alignment horizontal="righ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167" fontId="2" fillId="0" borderId="5" xfId="1" applyNumberFormat="1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center" wrapText="1" readingOrder="1"/>
    </xf>
    <xf numFmtId="0" fontId="4" fillId="0" borderId="4" xfId="0" applyFont="1" applyBorder="1" applyAlignment="1">
      <alignment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left" vertical="center" wrapText="1" readingOrder="1"/>
    </xf>
    <xf numFmtId="167" fontId="4" fillId="0" borderId="4" xfId="1" applyNumberFormat="1" applyFont="1" applyBorder="1" applyAlignment="1">
      <alignment horizontal="right" vertical="center" wrapText="1" readingOrder="1"/>
    </xf>
    <xf numFmtId="0" fontId="3" fillId="0" borderId="4" xfId="0" applyFont="1" applyBorder="1" applyAlignment="1">
      <alignment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left" vertical="center" wrapText="1" readingOrder="1"/>
    </xf>
    <xf numFmtId="167" fontId="3" fillId="0" borderId="4" xfId="1" applyNumberFormat="1" applyFont="1" applyBorder="1" applyAlignment="1">
      <alignment horizontal="right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7" xfId="0" applyFont="1" applyBorder="1" applyAlignment="1">
      <alignment vertical="center" wrapText="1" readingOrder="1"/>
    </xf>
    <xf numFmtId="167" fontId="3" fillId="0" borderId="7" xfId="1" applyNumberFormat="1" applyFont="1" applyBorder="1" applyAlignment="1">
      <alignment horizontal="right" vertical="center" wrapText="1" readingOrder="1"/>
    </xf>
    <xf numFmtId="0" fontId="3" fillId="0" borderId="7" xfId="0" applyFont="1" applyBorder="1" applyAlignment="1">
      <alignment horizontal="left" vertical="center" wrapText="1" readingOrder="1"/>
    </xf>
    <xf numFmtId="167" fontId="4" fillId="0" borderId="7" xfId="1" applyNumberFormat="1" applyFont="1" applyBorder="1" applyAlignment="1">
      <alignment horizontal="right" vertical="center" wrapText="1" readingOrder="1"/>
    </xf>
    <xf numFmtId="0" fontId="3" fillId="2" borderId="4" xfId="0" applyFont="1" applyFill="1" applyBorder="1" applyAlignment="1">
      <alignment horizontal="left" vertical="center" wrapText="1" readingOrder="1"/>
    </xf>
    <xf numFmtId="167" fontId="4" fillId="2" borderId="4" xfId="1" applyNumberFormat="1" applyFont="1" applyFill="1" applyBorder="1" applyAlignment="1">
      <alignment horizontal="right" vertical="center" wrapText="1" readingOrder="1"/>
    </xf>
    <xf numFmtId="0" fontId="6" fillId="4" borderId="4" xfId="0" applyNumberFormat="1" applyFont="1" applyFill="1" applyBorder="1" applyAlignment="1">
      <alignment horizontal="center" vertical="center" wrapText="1" readingOrder="1"/>
    </xf>
    <xf numFmtId="167" fontId="6" fillId="4" borderId="4" xfId="1" applyNumberFormat="1" applyFont="1" applyFill="1" applyBorder="1" applyAlignment="1">
      <alignment horizontal="right" vertical="center" wrapText="1" readingOrder="1"/>
    </xf>
    <xf numFmtId="0" fontId="7" fillId="4" borderId="0" xfId="0" applyFont="1" applyFill="1" applyBorder="1"/>
    <xf numFmtId="0" fontId="6" fillId="3" borderId="4" xfId="0" applyNumberFormat="1" applyFont="1" applyFill="1" applyBorder="1" applyAlignment="1">
      <alignment horizontal="center" vertical="center" wrapText="1" readingOrder="1"/>
    </xf>
    <xf numFmtId="167" fontId="6" fillId="3" borderId="4" xfId="1" applyNumberFormat="1" applyFont="1" applyFill="1" applyBorder="1" applyAlignment="1">
      <alignment horizontal="right" vertical="center" wrapText="1" readingOrder="1"/>
    </xf>
    <xf numFmtId="0" fontId="7" fillId="3" borderId="0" xfId="0" applyFont="1" applyFill="1" applyBorder="1"/>
    <xf numFmtId="167" fontId="8" fillId="0" borderId="0" xfId="1" applyNumberFormat="1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0</xdr:row>
      <xdr:rowOff>0</xdr:rowOff>
    </xdr:from>
    <xdr:to>
      <xdr:col>8</xdr:col>
      <xdr:colOff>857250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A98F86-1006-4EA7-8409-3B5E1902F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0"/>
          <a:ext cx="21526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904876</xdr:colOff>
      <xdr:row>0</xdr:row>
      <xdr:rowOff>9525</xdr:rowOff>
    </xdr:from>
    <xdr:to>
      <xdr:col>12</xdr:col>
      <xdr:colOff>590550</xdr:colOff>
      <xdr:row>2</xdr:row>
      <xdr:rowOff>95250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77FDF3E-5CCE-4F03-B157-D8B5BA60C33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48901" y="9525"/>
          <a:ext cx="1800224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showGridLines="0" tabSelected="1" workbookViewId="0">
      <selection activeCell="B7" sqref="B7"/>
    </sheetView>
  </sheetViews>
  <sheetFormatPr baseColWidth="10" defaultRowHeight="15"/>
  <cols>
    <col min="1" max="1" width="14.85546875" customWidth="1"/>
    <col min="2" max="2" width="8" customWidth="1"/>
    <col min="3" max="3" width="9.5703125" customWidth="1"/>
    <col min="4" max="4" width="27.5703125" customWidth="1"/>
    <col min="5" max="5" width="16.28515625" style="14" customWidth="1"/>
    <col min="6" max="6" width="14.85546875" style="14" customWidth="1"/>
    <col min="7" max="7" width="14.7109375" style="14" customWidth="1"/>
    <col min="8" max="8" width="16.28515625" style="14" customWidth="1"/>
    <col min="9" max="9" width="14.42578125" style="14" customWidth="1"/>
    <col min="10" max="14" width="16.28515625" style="14" customWidth="1"/>
    <col min="15" max="15" width="0" hidden="1" customWidth="1"/>
    <col min="16" max="16" width="6.42578125" customWidth="1"/>
  </cols>
  <sheetData>
    <row r="1" spans="1:15">
      <c r="A1" s="2" t="s">
        <v>1</v>
      </c>
      <c r="B1" s="2" t="s">
        <v>1</v>
      </c>
      <c r="C1" s="2" t="s">
        <v>1</v>
      </c>
      <c r="D1" s="1" t="s">
        <v>0</v>
      </c>
      <c r="E1" s="10">
        <v>2022</v>
      </c>
      <c r="F1" s="11" t="s">
        <v>1</v>
      </c>
      <c r="G1" s="56" t="s">
        <v>1</v>
      </c>
      <c r="H1" s="56" t="s">
        <v>1</v>
      </c>
      <c r="I1" s="56" t="s">
        <v>1</v>
      </c>
      <c r="J1" s="56" t="s">
        <v>1</v>
      </c>
      <c r="K1" s="57" t="s">
        <v>1</v>
      </c>
      <c r="L1" s="56"/>
      <c r="M1" s="56"/>
      <c r="N1" s="11" t="s">
        <v>1</v>
      </c>
    </row>
    <row r="2" spans="1:15">
      <c r="A2" s="2" t="s">
        <v>1</v>
      </c>
      <c r="B2" s="2" t="s">
        <v>1</v>
      </c>
      <c r="C2" s="2" t="s">
        <v>1</v>
      </c>
      <c r="D2" s="1" t="s">
        <v>2</v>
      </c>
      <c r="E2" s="10" t="s">
        <v>3</v>
      </c>
      <c r="F2" s="11" t="s">
        <v>1</v>
      </c>
      <c r="G2" s="56" t="s">
        <v>1</v>
      </c>
      <c r="H2" s="56" t="s">
        <v>1</v>
      </c>
      <c r="I2" s="56" t="s">
        <v>1</v>
      </c>
      <c r="J2" s="56" t="s">
        <v>1</v>
      </c>
      <c r="K2" s="57" t="s">
        <v>1</v>
      </c>
      <c r="L2" s="56"/>
      <c r="M2" s="56"/>
      <c r="N2" s="11" t="s">
        <v>1</v>
      </c>
    </row>
    <row r="3" spans="1:15">
      <c r="A3" s="2" t="s">
        <v>1</v>
      </c>
      <c r="B3" s="2" t="s">
        <v>1</v>
      </c>
      <c r="C3" s="2" t="s">
        <v>1</v>
      </c>
      <c r="D3" s="16" t="s">
        <v>4</v>
      </c>
      <c r="E3" s="17" t="s">
        <v>5</v>
      </c>
      <c r="F3" s="11" t="s">
        <v>1</v>
      </c>
      <c r="G3" s="56" t="s">
        <v>1</v>
      </c>
      <c r="H3" s="56" t="s">
        <v>1</v>
      </c>
      <c r="I3" s="56" t="s">
        <v>1</v>
      </c>
      <c r="J3" s="56" t="s">
        <v>1</v>
      </c>
      <c r="K3" s="57" t="s">
        <v>1</v>
      </c>
      <c r="L3" s="56"/>
      <c r="M3" s="56"/>
      <c r="N3" s="11" t="s">
        <v>1</v>
      </c>
    </row>
    <row r="4" spans="1:15" s="9" customFormat="1" ht="46.5" customHeight="1">
      <c r="A4" s="22" t="s">
        <v>6</v>
      </c>
      <c r="B4" s="22" t="s">
        <v>7</v>
      </c>
      <c r="C4" s="22" t="s">
        <v>8</v>
      </c>
      <c r="D4" s="22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</row>
    <row r="5" spans="1:15">
      <c r="A5" s="24" t="s">
        <v>20</v>
      </c>
      <c r="B5" s="25" t="s">
        <v>22</v>
      </c>
      <c r="C5" s="25" t="s">
        <v>23</v>
      </c>
      <c r="D5" s="26" t="s">
        <v>24</v>
      </c>
      <c r="E5" s="27">
        <v>210381000000</v>
      </c>
      <c r="F5" s="27">
        <v>0</v>
      </c>
      <c r="G5" s="27">
        <v>995000000</v>
      </c>
      <c r="H5" s="27">
        <v>209386000000</v>
      </c>
      <c r="I5" s="27">
        <v>0</v>
      </c>
      <c r="J5" s="27">
        <v>29816900450</v>
      </c>
      <c r="K5" s="27">
        <v>179569099550</v>
      </c>
      <c r="L5" s="27">
        <v>29801800450</v>
      </c>
      <c r="M5" s="27">
        <v>29790896591</v>
      </c>
      <c r="N5" s="27">
        <v>29790896591</v>
      </c>
    </row>
    <row r="6" spans="1:15" ht="22.5">
      <c r="A6" s="24" t="s">
        <v>25</v>
      </c>
      <c r="B6" s="25" t="s">
        <v>22</v>
      </c>
      <c r="C6" s="25" t="s">
        <v>23</v>
      </c>
      <c r="D6" s="26" t="s">
        <v>26</v>
      </c>
      <c r="E6" s="27">
        <v>80698000000</v>
      </c>
      <c r="F6" s="27">
        <v>0</v>
      </c>
      <c r="G6" s="27">
        <v>0</v>
      </c>
      <c r="H6" s="27">
        <v>80698000000</v>
      </c>
      <c r="I6" s="27">
        <v>0</v>
      </c>
      <c r="J6" s="27">
        <v>12759930311</v>
      </c>
      <c r="K6" s="27">
        <v>67938069689</v>
      </c>
      <c r="L6" s="27">
        <v>12759930311</v>
      </c>
      <c r="M6" s="27">
        <v>12759930311</v>
      </c>
      <c r="N6" s="27">
        <v>12759930311</v>
      </c>
    </row>
    <row r="7" spans="1:15" ht="33.75">
      <c r="A7" s="24" t="s">
        <v>27</v>
      </c>
      <c r="B7" s="25" t="s">
        <v>22</v>
      </c>
      <c r="C7" s="25" t="s">
        <v>23</v>
      </c>
      <c r="D7" s="26" t="s">
        <v>28</v>
      </c>
      <c r="E7" s="27">
        <v>10511000000</v>
      </c>
      <c r="F7" s="27">
        <v>0</v>
      </c>
      <c r="G7" s="27">
        <v>0</v>
      </c>
      <c r="H7" s="27">
        <v>10511000000</v>
      </c>
      <c r="I7" s="27">
        <v>0</v>
      </c>
      <c r="J7" s="27">
        <v>1679105108</v>
      </c>
      <c r="K7" s="27">
        <v>8831894892</v>
      </c>
      <c r="L7" s="27">
        <v>1129105108</v>
      </c>
      <c r="M7" s="27">
        <v>1129105108</v>
      </c>
      <c r="N7" s="27">
        <v>1129105108</v>
      </c>
    </row>
    <row r="8" spans="1:15" s="8" customFormat="1">
      <c r="A8" s="28" t="s">
        <v>58</v>
      </c>
      <c r="B8" s="28"/>
      <c r="C8" s="28"/>
      <c r="D8" s="28"/>
      <c r="E8" s="29">
        <f>SUM(E5:E7)</f>
        <v>301590000000</v>
      </c>
      <c r="F8" s="29">
        <f t="shared" ref="F8:N8" si="0">SUM(F5:F7)</f>
        <v>0</v>
      </c>
      <c r="G8" s="29">
        <f t="shared" si="0"/>
        <v>995000000</v>
      </c>
      <c r="H8" s="29">
        <f t="shared" si="0"/>
        <v>300595000000</v>
      </c>
      <c r="I8" s="29">
        <f t="shared" si="0"/>
        <v>0</v>
      </c>
      <c r="J8" s="29">
        <f t="shared" si="0"/>
        <v>44255935869</v>
      </c>
      <c r="K8" s="29">
        <f t="shared" si="0"/>
        <v>256339064131</v>
      </c>
      <c r="L8" s="29">
        <f t="shared" si="0"/>
        <v>43690835869</v>
      </c>
      <c r="M8" s="29">
        <f t="shared" si="0"/>
        <v>43679932010</v>
      </c>
      <c r="N8" s="29">
        <f t="shared" si="0"/>
        <v>43679932010</v>
      </c>
    </row>
    <row r="9" spans="1:15" ht="22.5">
      <c r="A9" s="24" t="s">
        <v>29</v>
      </c>
      <c r="B9" s="25" t="s">
        <v>22</v>
      </c>
      <c r="C9" s="25" t="s">
        <v>23</v>
      </c>
      <c r="D9" s="26" t="s">
        <v>30</v>
      </c>
      <c r="E9" s="27">
        <v>63383000000</v>
      </c>
      <c r="F9" s="27">
        <v>995000000</v>
      </c>
      <c r="G9" s="27">
        <v>0</v>
      </c>
      <c r="H9" s="27">
        <v>64378000000</v>
      </c>
      <c r="I9" s="27">
        <v>0</v>
      </c>
      <c r="J9" s="27">
        <v>61560938022</v>
      </c>
      <c r="K9" s="27">
        <v>2817061978</v>
      </c>
      <c r="L9" s="27">
        <v>52531320025</v>
      </c>
      <c r="M9" s="27">
        <v>1931398729.1600001</v>
      </c>
      <c r="N9" s="27">
        <v>1592371469.5</v>
      </c>
    </row>
    <row r="10" spans="1:15" s="8" customFormat="1">
      <c r="A10" s="28" t="s">
        <v>30</v>
      </c>
      <c r="B10" s="28"/>
      <c r="C10" s="28"/>
      <c r="D10" s="28"/>
      <c r="E10" s="29">
        <f>+E9</f>
        <v>63383000000</v>
      </c>
      <c r="F10" s="29">
        <f t="shared" ref="F10:N10" si="1">+F9</f>
        <v>995000000</v>
      </c>
      <c r="G10" s="29">
        <f t="shared" si="1"/>
        <v>0</v>
      </c>
      <c r="H10" s="29">
        <f t="shared" si="1"/>
        <v>64378000000</v>
      </c>
      <c r="I10" s="29">
        <f t="shared" si="1"/>
        <v>0</v>
      </c>
      <c r="J10" s="29">
        <f t="shared" si="1"/>
        <v>61560938022</v>
      </c>
      <c r="K10" s="29">
        <f t="shared" si="1"/>
        <v>2817061978</v>
      </c>
      <c r="L10" s="29">
        <f t="shared" si="1"/>
        <v>52531320025</v>
      </c>
      <c r="M10" s="29">
        <f t="shared" si="1"/>
        <v>1931398729.1600001</v>
      </c>
      <c r="N10" s="29">
        <f t="shared" si="1"/>
        <v>1592371469.5</v>
      </c>
    </row>
    <row r="11" spans="1:15" ht="33.75">
      <c r="A11" s="24" t="s">
        <v>31</v>
      </c>
      <c r="B11" s="25" t="s">
        <v>22</v>
      </c>
      <c r="C11" s="25" t="s">
        <v>23</v>
      </c>
      <c r="D11" s="26" t="s">
        <v>32</v>
      </c>
      <c r="E11" s="27">
        <v>22772000000</v>
      </c>
      <c r="F11" s="27">
        <v>0</v>
      </c>
      <c r="G11" s="27">
        <v>0</v>
      </c>
      <c r="H11" s="27">
        <v>22772000000</v>
      </c>
      <c r="I11" s="27">
        <v>11195000000</v>
      </c>
      <c r="J11" s="27">
        <v>11577000000</v>
      </c>
      <c r="K11" s="27">
        <v>0</v>
      </c>
      <c r="L11" s="27">
        <v>0</v>
      </c>
      <c r="M11" s="27">
        <v>0</v>
      </c>
      <c r="N11" s="27">
        <v>0</v>
      </c>
    </row>
    <row r="12" spans="1:15" ht="33.75">
      <c r="A12" s="24" t="s">
        <v>33</v>
      </c>
      <c r="B12" s="25" t="s">
        <v>22</v>
      </c>
      <c r="C12" s="25" t="s">
        <v>23</v>
      </c>
      <c r="D12" s="26" t="s">
        <v>34</v>
      </c>
      <c r="E12" s="27">
        <v>48000000</v>
      </c>
      <c r="F12" s="27">
        <v>0</v>
      </c>
      <c r="G12" s="27">
        <v>0</v>
      </c>
      <c r="H12" s="27">
        <v>48000000</v>
      </c>
      <c r="I12" s="27">
        <v>0</v>
      </c>
      <c r="J12" s="27">
        <v>42916747</v>
      </c>
      <c r="K12" s="27">
        <v>5083253</v>
      </c>
      <c r="L12" s="27">
        <v>42916747</v>
      </c>
      <c r="M12" s="27">
        <v>25181582</v>
      </c>
      <c r="N12" s="27">
        <v>25181582</v>
      </c>
    </row>
    <row r="13" spans="1:15" s="8" customFormat="1" ht="39" customHeight="1">
      <c r="A13" s="28" t="s">
        <v>62</v>
      </c>
      <c r="B13" s="28"/>
      <c r="C13" s="28"/>
      <c r="D13" s="28"/>
      <c r="E13" s="29">
        <f>SUM(E11:E12)</f>
        <v>22820000000</v>
      </c>
      <c r="F13" s="29">
        <f t="shared" ref="F13:O13" si="2">SUM(F11:F12)</f>
        <v>0</v>
      </c>
      <c r="G13" s="29">
        <f t="shared" si="2"/>
        <v>0</v>
      </c>
      <c r="H13" s="29">
        <f t="shared" si="2"/>
        <v>22820000000</v>
      </c>
      <c r="I13" s="29">
        <f t="shared" si="2"/>
        <v>11195000000</v>
      </c>
      <c r="J13" s="29">
        <f t="shared" si="2"/>
        <v>11619916747</v>
      </c>
      <c r="K13" s="29">
        <f t="shared" si="2"/>
        <v>5083253</v>
      </c>
      <c r="L13" s="29">
        <f t="shared" si="2"/>
        <v>42916747</v>
      </c>
      <c r="M13" s="29">
        <f t="shared" si="2"/>
        <v>25181582</v>
      </c>
      <c r="N13" s="29">
        <f t="shared" si="2"/>
        <v>25181582</v>
      </c>
      <c r="O13" s="15">
        <f t="shared" si="2"/>
        <v>0</v>
      </c>
    </row>
    <row r="14" spans="1:15">
      <c r="A14" s="24" t="s">
        <v>35</v>
      </c>
      <c r="B14" s="25" t="s">
        <v>22</v>
      </c>
      <c r="C14" s="25" t="s">
        <v>23</v>
      </c>
      <c r="D14" s="26" t="s">
        <v>36</v>
      </c>
      <c r="E14" s="27">
        <v>121000000</v>
      </c>
      <c r="F14" s="27">
        <v>0</v>
      </c>
      <c r="G14" s="27">
        <v>0</v>
      </c>
      <c r="H14" s="27">
        <v>121000000</v>
      </c>
      <c r="I14" s="27">
        <v>0</v>
      </c>
      <c r="J14" s="27">
        <v>0</v>
      </c>
      <c r="K14" s="27">
        <v>121000000</v>
      </c>
      <c r="L14" s="27">
        <v>0</v>
      </c>
      <c r="M14" s="27">
        <v>0</v>
      </c>
      <c r="N14" s="27">
        <v>0</v>
      </c>
    </row>
    <row r="15" spans="1:15" ht="22.5">
      <c r="A15" s="24" t="s">
        <v>37</v>
      </c>
      <c r="B15" s="25" t="s">
        <v>22</v>
      </c>
      <c r="C15" s="25" t="s">
        <v>23</v>
      </c>
      <c r="D15" s="26" t="s">
        <v>38</v>
      </c>
      <c r="E15" s="27">
        <v>66000000</v>
      </c>
      <c r="F15" s="27">
        <v>0</v>
      </c>
      <c r="G15" s="27">
        <v>0</v>
      </c>
      <c r="H15" s="27">
        <v>66000000</v>
      </c>
      <c r="I15" s="27">
        <v>0</v>
      </c>
      <c r="J15" s="27">
        <v>0</v>
      </c>
      <c r="K15" s="27">
        <v>66000000</v>
      </c>
      <c r="L15" s="27">
        <v>0</v>
      </c>
      <c r="M15" s="27">
        <v>0</v>
      </c>
      <c r="N15" s="27">
        <v>0</v>
      </c>
    </row>
    <row r="16" spans="1:15" ht="22.5">
      <c r="A16" s="24" t="s">
        <v>39</v>
      </c>
      <c r="B16" s="25" t="s">
        <v>40</v>
      </c>
      <c r="C16" s="25" t="s">
        <v>41</v>
      </c>
      <c r="D16" s="26" t="s">
        <v>42</v>
      </c>
      <c r="E16" s="27">
        <v>1080000000</v>
      </c>
      <c r="F16" s="27">
        <v>0</v>
      </c>
      <c r="G16" s="27">
        <v>0</v>
      </c>
      <c r="H16" s="27">
        <v>1080000000</v>
      </c>
      <c r="I16" s="27">
        <v>0</v>
      </c>
      <c r="J16" s="27">
        <v>0</v>
      </c>
      <c r="K16" s="27">
        <v>1080000000</v>
      </c>
      <c r="L16" s="27">
        <v>0</v>
      </c>
      <c r="M16" s="27">
        <v>0</v>
      </c>
      <c r="N16" s="27">
        <v>0</v>
      </c>
    </row>
    <row r="17" spans="1:14" ht="22.5">
      <c r="A17" s="24" t="s">
        <v>43</v>
      </c>
      <c r="B17" s="25" t="s">
        <v>22</v>
      </c>
      <c r="C17" s="25" t="s">
        <v>23</v>
      </c>
      <c r="D17" s="26" t="s">
        <v>44</v>
      </c>
      <c r="E17" s="27">
        <v>6000000</v>
      </c>
      <c r="F17" s="27">
        <v>0</v>
      </c>
      <c r="G17" s="27">
        <v>0</v>
      </c>
      <c r="H17" s="27">
        <v>6000000</v>
      </c>
      <c r="I17" s="27">
        <v>0</v>
      </c>
      <c r="J17" s="27">
        <v>0</v>
      </c>
      <c r="K17" s="27">
        <v>6000000</v>
      </c>
      <c r="L17" s="27">
        <v>0</v>
      </c>
      <c r="M17" s="27">
        <v>0</v>
      </c>
      <c r="N17" s="27">
        <v>0</v>
      </c>
    </row>
    <row r="18" spans="1:14" s="8" customFormat="1">
      <c r="A18" s="28" t="s">
        <v>60</v>
      </c>
      <c r="B18" s="28"/>
      <c r="C18" s="28"/>
      <c r="D18" s="28"/>
      <c r="E18" s="29">
        <f>SUM(E14:E17)</f>
        <v>1273000000</v>
      </c>
      <c r="F18" s="29">
        <f t="shared" ref="F18:N18" si="3">SUM(F14:F17)</f>
        <v>0</v>
      </c>
      <c r="G18" s="29">
        <f t="shared" si="3"/>
        <v>0</v>
      </c>
      <c r="H18" s="29">
        <f t="shared" si="3"/>
        <v>1273000000</v>
      </c>
      <c r="I18" s="29">
        <f t="shared" si="3"/>
        <v>0</v>
      </c>
      <c r="J18" s="29">
        <f t="shared" si="3"/>
        <v>0</v>
      </c>
      <c r="K18" s="29">
        <f t="shared" si="3"/>
        <v>1273000000</v>
      </c>
      <c r="L18" s="29">
        <f t="shared" si="3"/>
        <v>0</v>
      </c>
      <c r="M18" s="29">
        <f t="shared" si="3"/>
        <v>0</v>
      </c>
      <c r="N18" s="29">
        <f t="shared" si="3"/>
        <v>0</v>
      </c>
    </row>
    <row r="19" spans="1:14" s="55" customFormat="1">
      <c r="A19" s="53" t="s">
        <v>56</v>
      </c>
      <c r="B19" s="53"/>
      <c r="C19" s="53"/>
      <c r="D19" s="53"/>
      <c r="E19" s="54">
        <f>+E18+E13+E10+E8</f>
        <v>389066000000</v>
      </c>
      <c r="F19" s="54">
        <f t="shared" ref="F19:N19" si="4">+F18+F13+F10+F8</f>
        <v>995000000</v>
      </c>
      <c r="G19" s="54">
        <f t="shared" si="4"/>
        <v>995000000</v>
      </c>
      <c r="H19" s="54">
        <f t="shared" si="4"/>
        <v>389066000000</v>
      </c>
      <c r="I19" s="54">
        <f t="shared" si="4"/>
        <v>11195000000</v>
      </c>
      <c r="J19" s="54">
        <f t="shared" si="4"/>
        <v>117436790638</v>
      </c>
      <c r="K19" s="54">
        <f t="shared" si="4"/>
        <v>260434209362</v>
      </c>
      <c r="L19" s="54">
        <f t="shared" si="4"/>
        <v>96265072641</v>
      </c>
      <c r="M19" s="54">
        <f t="shared" si="4"/>
        <v>45636512321.160004</v>
      </c>
      <c r="N19" s="54">
        <f t="shared" si="4"/>
        <v>45297485061.5</v>
      </c>
    </row>
    <row r="20" spans="1:14" ht="22.5">
      <c r="A20" s="24" t="s">
        <v>45</v>
      </c>
      <c r="B20" s="25" t="s">
        <v>40</v>
      </c>
      <c r="C20" s="25" t="s">
        <v>23</v>
      </c>
      <c r="D20" s="26" t="s">
        <v>47</v>
      </c>
      <c r="E20" s="27">
        <v>0</v>
      </c>
      <c r="F20" s="27">
        <v>89133181</v>
      </c>
      <c r="G20" s="27">
        <v>0</v>
      </c>
      <c r="H20" s="27">
        <v>89133181</v>
      </c>
      <c r="I20" s="27">
        <v>0</v>
      </c>
      <c r="J20" s="27">
        <v>0</v>
      </c>
      <c r="K20" s="27">
        <v>89133181</v>
      </c>
      <c r="L20" s="27">
        <v>0</v>
      </c>
      <c r="M20" s="27">
        <v>0</v>
      </c>
      <c r="N20" s="27">
        <v>0</v>
      </c>
    </row>
    <row r="21" spans="1:14" ht="22.5">
      <c r="A21" s="24" t="s">
        <v>45</v>
      </c>
      <c r="B21" s="25" t="s">
        <v>40</v>
      </c>
      <c r="C21" s="25" t="s">
        <v>41</v>
      </c>
      <c r="D21" s="26" t="s">
        <v>47</v>
      </c>
      <c r="E21" s="27">
        <v>89133181</v>
      </c>
      <c r="F21" s="27">
        <v>0</v>
      </c>
      <c r="G21" s="27">
        <v>89133181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</row>
    <row r="22" spans="1:14" s="8" customFormat="1">
      <c r="A22" s="28" t="s">
        <v>63</v>
      </c>
      <c r="B22" s="28"/>
      <c r="C22" s="28"/>
      <c r="D22" s="28"/>
      <c r="E22" s="29">
        <f>SUM(E20:E21)</f>
        <v>89133181</v>
      </c>
      <c r="F22" s="29">
        <f t="shared" ref="F22:N22" si="5">SUM(F20:F21)</f>
        <v>89133181</v>
      </c>
      <c r="G22" s="29">
        <f t="shared" si="5"/>
        <v>89133181</v>
      </c>
      <c r="H22" s="29">
        <f t="shared" si="5"/>
        <v>89133181</v>
      </c>
      <c r="I22" s="29">
        <f t="shared" si="5"/>
        <v>0</v>
      </c>
      <c r="J22" s="29">
        <f t="shared" si="5"/>
        <v>0</v>
      </c>
      <c r="K22" s="29">
        <f t="shared" si="5"/>
        <v>89133181</v>
      </c>
      <c r="L22" s="29">
        <f t="shared" si="5"/>
        <v>0</v>
      </c>
      <c r="M22" s="29">
        <f t="shared" si="5"/>
        <v>0</v>
      </c>
      <c r="N22" s="29">
        <f t="shared" si="5"/>
        <v>0</v>
      </c>
    </row>
    <row r="23" spans="1:14" ht="67.5">
      <c r="A23" s="24" t="s">
        <v>48</v>
      </c>
      <c r="B23" s="25" t="s">
        <v>40</v>
      </c>
      <c r="C23" s="25" t="s">
        <v>23</v>
      </c>
      <c r="D23" s="26" t="s">
        <v>50</v>
      </c>
      <c r="E23" s="27">
        <v>61290000000</v>
      </c>
      <c r="F23" s="27">
        <v>0</v>
      </c>
      <c r="G23" s="27">
        <v>56824814357</v>
      </c>
      <c r="H23" s="27">
        <v>4465185643</v>
      </c>
      <c r="I23" s="27">
        <v>0</v>
      </c>
      <c r="J23" s="27">
        <v>4465185643</v>
      </c>
      <c r="K23" s="27">
        <v>0</v>
      </c>
      <c r="L23" s="27">
        <v>4465185643</v>
      </c>
      <c r="M23" s="27">
        <v>3782310546</v>
      </c>
      <c r="N23" s="27">
        <v>3782310546</v>
      </c>
    </row>
    <row r="24" spans="1:14" ht="67.5">
      <c r="A24" s="24" t="s">
        <v>51</v>
      </c>
      <c r="B24" s="25" t="s">
        <v>40</v>
      </c>
      <c r="C24" s="25" t="s">
        <v>23</v>
      </c>
      <c r="D24" s="26" t="s">
        <v>52</v>
      </c>
      <c r="E24" s="27">
        <v>13771084669</v>
      </c>
      <c r="F24" s="27">
        <v>0</v>
      </c>
      <c r="G24" s="27">
        <v>0</v>
      </c>
      <c r="H24" s="27">
        <v>13771084669</v>
      </c>
      <c r="I24" s="27">
        <v>0</v>
      </c>
      <c r="J24" s="27">
        <v>13760201901.959999</v>
      </c>
      <c r="K24" s="27">
        <v>10882767.039999999</v>
      </c>
      <c r="L24" s="27">
        <v>13760201901.959999</v>
      </c>
      <c r="M24" s="27">
        <v>0</v>
      </c>
      <c r="N24" s="27">
        <v>0</v>
      </c>
    </row>
    <row r="25" spans="1:14" ht="67.5">
      <c r="A25" s="24" t="s">
        <v>51</v>
      </c>
      <c r="B25" s="25" t="s">
        <v>53</v>
      </c>
      <c r="C25" s="25" t="s">
        <v>23</v>
      </c>
      <c r="D25" s="26" t="s">
        <v>52</v>
      </c>
      <c r="E25" s="27">
        <v>14892579032</v>
      </c>
      <c r="F25" s="27">
        <v>0</v>
      </c>
      <c r="G25" s="27">
        <v>0</v>
      </c>
      <c r="H25" s="27">
        <v>14892579032</v>
      </c>
      <c r="I25" s="27">
        <v>0</v>
      </c>
      <c r="J25" s="27">
        <v>14892579032</v>
      </c>
      <c r="K25" s="27">
        <v>0</v>
      </c>
      <c r="L25" s="27">
        <v>14892579032</v>
      </c>
      <c r="M25" s="27">
        <v>14660929670</v>
      </c>
      <c r="N25" s="27">
        <v>14660929670</v>
      </c>
    </row>
    <row r="26" spans="1:14" ht="78.75">
      <c r="A26" s="24" t="s">
        <v>54</v>
      </c>
      <c r="B26" s="25" t="s">
        <v>40</v>
      </c>
      <c r="C26" s="25" t="s">
        <v>23</v>
      </c>
      <c r="D26" s="26" t="s">
        <v>55</v>
      </c>
      <c r="E26" s="27">
        <v>0</v>
      </c>
      <c r="F26" s="27">
        <v>56824814357</v>
      </c>
      <c r="G26" s="27">
        <v>0</v>
      </c>
      <c r="H26" s="27">
        <v>56824814357</v>
      </c>
      <c r="I26" s="27">
        <v>0</v>
      </c>
      <c r="J26" s="27">
        <v>56824814357</v>
      </c>
      <c r="K26" s="27">
        <v>0</v>
      </c>
      <c r="L26" s="27">
        <v>56824814357</v>
      </c>
      <c r="M26" s="27">
        <v>0</v>
      </c>
      <c r="N26" s="27">
        <v>0</v>
      </c>
    </row>
    <row r="27" spans="1:14" s="8" customFormat="1">
      <c r="A27" s="28" t="s">
        <v>66</v>
      </c>
      <c r="B27" s="28"/>
      <c r="C27" s="28"/>
      <c r="D27" s="28"/>
      <c r="E27" s="29">
        <f>SUM(E23:E26)</f>
        <v>89953663701</v>
      </c>
      <c r="F27" s="29">
        <f t="shared" ref="F27:N27" si="6">SUM(F23:F26)</f>
        <v>56824814357</v>
      </c>
      <c r="G27" s="29">
        <f t="shared" si="6"/>
        <v>56824814357</v>
      </c>
      <c r="H27" s="29">
        <f t="shared" si="6"/>
        <v>89953663701</v>
      </c>
      <c r="I27" s="29">
        <f t="shared" si="6"/>
        <v>0</v>
      </c>
      <c r="J27" s="29">
        <f t="shared" si="6"/>
        <v>89942780933.959991</v>
      </c>
      <c r="K27" s="29">
        <f t="shared" si="6"/>
        <v>10882767.039999999</v>
      </c>
      <c r="L27" s="29">
        <f t="shared" si="6"/>
        <v>89942780933.959991</v>
      </c>
      <c r="M27" s="29">
        <f t="shared" si="6"/>
        <v>18443240216</v>
      </c>
      <c r="N27" s="29">
        <f t="shared" si="6"/>
        <v>18443240216</v>
      </c>
    </row>
    <row r="28" spans="1:14" s="52" customFormat="1">
      <c r="A28" s="50" t="s">
        <v>71</v>
      </c>
      <c r="B28" s="50"/>
      <c r="C28" s="50"/>
      <c r="D28" s="50"/>
      <c r="E28" s="51">
        <f>+E27+E22+E19</f>
        <v>479108796882</v>
      </c>
      <c r="F28" s="51">
        <f t="shared" ref="F28:N28" si="7">+F27+F22+F19</f>
        <v>57908947538</v>
      </c>
      <c r="G28" s="51">
        <f t="shared" si="7"/>
        <v>57908947538</v>
      </c>
      <c r="H28" s="51">
        <f t="shared" si="7"/>
        <v>479108796882</v>
      </c>
      <c r="I28" s="51">
        <f t="shared" si="7"/>
        <v>11195000000</v>
      </c>
      <c r="J28" s="51">
        <f t="shared" si="7"/>
        <v>207379571571.95999</v>
      </c>
      <c r="K28" s="51">
        <f t="shared" si="7"/>
        <v>260534225310.04001</v>
      </c>
      <c r="L28" s="51">
        <f t="shared" si="7"/>
        <v>186207853574.95999</v>
      </c>
      <c r="M28" s="51">
        <f t="shared" si="7"/>
        <v>64079752537.160004</v>
      </c>
      <c r="N28" s="51">
        <f t="shared" si="7"/>
        <v>63740725277.5</v>
      </c>
    </row>
    <row r="29" spans="1:14">
      <c r="A29" s="18" t="s">
        <v>1</v>
      </c>
      <c r="B29" s="19" t="s">
        <v>1</v>
      </c>
      <c r="C29" s="19" t="s">
        <v>1</v>
      </c>
      <c r="D29" s="20" t="s">
        <v>1</v>
      </c>
      <c r="E29" s="21" t="s">
        <v>1</v>
      </c>
      <c r="F29" s="21" t="s">
        <v>1</v>
      </c>
      <c r="G29" s="21" t="s">
        <v>1</v>
      </c>
      <c r="H29" s="21" t="s">
        <v>1</v>
      </c>
      <c r="I29" s="21" t="s">
        <v>1</v>
      </c>
      <c r="J29" s="21" t="s">
        <v>1</v>
      </c>
      <c r="K29" s="21" t="s">
        <v>1</v>
      </c>
      <c r="L29" s="21" t="s">
        <v>1</v>
      </c>
      <c r="M29" s="21" t="s">
        <v>1</v>
      </c>
      <c r="N29" s="21" t="s">
        <v>1</v>
      </c>
    </row>
    <row r="30" spans="1:14" ht="33.950000000000003" customHeight="1">
      <c r="A30" s="4" t="s">
        <v>1</v>
      </c>
      <c r="B30" s="4" t="s">
        <v>1</v>
      </c>
      <c r="C30" s="4" t="s">
        <v>1</v>
      </c>
      <c r="D30" s="3" t="s">
        <v>0</v>
      </c>
      <c r="E30" s="12">
        <v>2022</v>
      </c>
      <c r="F30" s="13" t="s">
        <v>1</v>
      </c>
      <c r="G30" s="13" t="s">
        <v>1</v>
      </c>
      <c r="H30" s="13" t="s">
        <v>1</v>
      </c>
      <c r="I30" s="13" t="s">
        <v>1</v>
      </c>
      <c r="J30" s="13" t="s">
        <v>1</v>
      </c>
      <c r="K30" s="13" t="s">
        <v>1</v>
      </c>
      <c r="L30" s="13" t="s">
        <v>1</v>
      </c>
      <c r="M30" s="13" t="s">
        <v>1</v>
      </c>
      <c r="N30" s="13" t="s">
        <v>1</v>
      </c>
    </row>
    <row r="31" spans="1:14">
      <c r="A31" s="4" t="s">
        <v>1</v>
      </c>
      <c r="B31" s="4" t="s">
        <v>1</v>
      </c>
      <c r="C31" s="4" t="s">
        <v>1</v>
      </c>
      <c r="D31" s="3" t="s">
        <v>2</v>
      </c>
      <c r="E31" s="12" t="s">
        <v>3</v>
      </c>
      <c r="F31" s="13" t="s">
        <v>1</v>
      </c>
      <c r="G31" s="13" t="s">
        <v>1</v>
      </c>
      <c r="H31" s="13" t="s">
        <v>1</v>
      </c>
      <c r="I31" s="13" t="s">
        <v>1</v>
      </c>
      <c r="J31" s="13" t="s">
        <v>1</v>
      </c>
      <c r="K31" s="13" t="s">
        <v>1</v>
      </c>
      <c r="L31" s="13" t="s">
        <v>1</v>
      </c>
      <c r="M31" s="13" t="s">
        <v>1</v>
      </c>
      <c r="N31" s="13" t="s">
        <v>1</v>
      </c>
    </row>
    <row r="32" spans="1:14">
      <c r="A32" s="4" t="s">
        <v>1</v>
      </c>
      <c r="B32" s="4" t="s">
        <v>1</v>
      </c>
      <c r="C32" s="4" t="s">
        <v>1</v>
      </c>
      <c r="D32" s="30" t="s">
        <v>4</v>
      </c>
      <c r="E32" s="31" t="s">
        <v>5</v>
      </c>
      <c r="F32" s="13" t="s">
        <v>1</v>
      </c>
      <c r="G32" s="13" t="s">
        <v>1</v>
      </c>
      <c r="H32" s="13" t="s">
        <v>1</v>
      </c>
      <c r="I32" s="13" t="s">
        <v>1</v>
      </c>
      <c r="J32" s="13" t="s">
        <v>1</v>
      </c>
      <c r="K32" s="13" t="s">
        <v>1</v>
      </c>
      <c r="L32" s="13" t="s">
        <v>1</v>
      </c>
      <c r="M32" s="13" t="s">
        <v>1</v>
      </c>
      <c r="N32" s="13" t="s">
        <v>1</v>
      </c>
    </row>
    <row r="33" spans="1:14" s="9" customFormat="1" ht="42.75" customHeight="1">
      <c r="A33" s="34" t="s">
        <v>6</v>
      </c>
      <c r="B33" s="34" t="s">
        <v>7</v>
      </c>
      <c r="C33" s="34" t="s">
        <v>8</v>
      </c>
      <c r="D33" s="34" t="s">
        <v>9</v>
      </c>
      <c r="E33" s="23" t="s">
        <v>10</v>
      </c>
      <c r="F33" s="23" t="s">
        <v>11</v>
      </c>
      <c r="G33" s="23" t="s">
        <v>12</v>
      </c>
      <c r="H33" s="23" t="s">
        <v>13</v>
      </c>
      <c r="I33" s="23" t="s">
        <v>14</v>
      </c>
      <c r="J33" s="23" t="s">
        <v>15</v>
      </c>
      <c r="K33" s="23" t="s">
        <v>16</v>
      </c>
      <c r="L33" s="23" t="s">
        <v>17</v>
      </c>
      <c r="M33" s="23" t="s">
        <v>18</v>
      </c>
      <c r="N33" s="23" t="s">
        <v>19</v>
      </c>
    </row>
    <row r="34" spans="1:14">
      <c r="A34" s="35" t="s">
        <v>21</v>
      </c>
      <c r="B34" s="36"/>
      <c r="C34" s="36"/>
      <c r="D34" s="37" t="s">
        <v>56</v>
      </c>
      <c r="E34" s="38">
        <v>389066000000</v>
      </c>
      <c r="F34" s="38">
        <v>995000000</v>
      </c>
      <c r="G34" s="38">
        <v>995000000</v>
      </c>
      <c r="H34" s="38">
        <v>389066000000</v>
      </c>
      <c r="I34" s="38">
        <v>11195000000</v>
      </c>
      <c r="J34" s="38">
        <v>117436790638</v>
      </c>
      <c r="K34" s="38">
        <v>260434209362</v>
      </c>
      <c r="L34" s="38">
        <v>96265072641</v>
      </c>
      <c r="M34" s="38">
        <v>45636512321.160004</v>
      </c>
      <c r="N34" s="38">
        <v>45297485061.5</v>
      </c>
    </row>
    <row r="35" spans="1:14">
      <c r="A35" s="39" t="s">
        <v>57</v>
      </c>
      <c r="B35" s="40">
        <v>10</v>
      </c>
      <c r="C35" s="40" t="s">
        <v>23</v>
      </c>
      <c r="D35" s="41" t="s">
        <v>58</v>
      </c>
      <c r="E35" s="42">
        <v>301590000000</v>
      </c>
      <c r="F35" s="42">
        <v>0</v>
      </c>
      <c r="G35" s="42">
        <v>995000000</v>
      </c>
      <c r="H35" s="42">
        <v>300595000000</v>
      </c>
      <c r="I35" s="42">
        <v>0</v>
      </c>
      <c r="J35" s="42">
        <v>44255935869</v>
      </c>
      <c r="K35" s="42">
        <v>256339064131</v>
      </c>
      <c r="L35" s="42">
        <v>43690835869</v>
      </c>
      <c r="M35" s="42">
        <v>43679932010</v>
      </c>
      <c r="N35" s="42">
        <v>43679932010</v>
      </c>
    </row>
    <row r="36" spans="1:14" ht="22.5">
      <c r="A36" s="39" t="s">
        <v>29</v>
      </c>
      <c r="B36" s="40">
        <v>10</v>
      </c>
      <c r="C36" s="40" t="s">
        <v>23</v>
      </c>
      <c r="D36" s="41" t="s">
        <v>30</v>
      </c>
      <c r="E36" s="42">
        <v>63383000000</v>
      </c>
      <c r="F36" s="42">
        <v>995000000</v>
      </c>
      <c r="G36" s="42">
        <v>0</v>
      </c>
      <c r="H36" s="42">
        <v>64378000000</v>
      </c>
      <c r="I36" s="42">
        <v>0</v>
      </c>
      <c r="J36" s="42">
        <v>61560938022</v>
      </c>
      <c r="K36" s="42">
        <v>2817061978</v>
      </c>
      <c r="L36" s="42">
        <v>52531320025</v>
      </c>
      <c r="M36" s="42">
        <v>1931398729.1600001</v>
      </c>
      <c r="N36" s="42">
        <v>1592371469.5</v>
      </c>
    </row>
    <row r="37" spans="1:14">
      <c r="A37" s="39" t="s">
        <v>59</v>
      </c>
      <c r="B37" s="40">
        <v>10</v>
      </c>
      <c r="C37" s="40" t="s">
        <v>23</v>
      </c>
      <c r="D37" s="41" t="s">
        <v>60</v>
      </c>
      <c r="E37" s="42">
        <v>22820000000</v>
      </c>
      <c r="F37" s="42">
        <v>0</v>
      </c>
      <c r="G37" s="42">
        <v>0</v>
      </c>
      <c r="H37" s="42">
        <v>22820000000</v>
      </c>
      <c r="I37" s="42">
        <v>11195000000</v>
      </c>
      <c r="J37" s="42">
        <v>11619916747</v>
      </c>
      <c r="K37" s="42">
        <v>5083253</v>
      </c>
      <c r="L37" s="42">
        <v>42916747</v>
      </c>
      <c r="M37" s="42">
        <v>25181582</v>
      </c>
      <c r="N37" s="42">
        <v>25181582</v>
      </c>
    </row>
    <row r="38" spans="1:14" ht="33.75">
      <c r="A38" s="39" t="s">
        <v>61</v>
      </c>
      <c r="B38" s="40">
        <v>10</v>
      </c>
      <c r="C38" s="40" t="s">
        <v>23</v>
      </c>
      <c r="D38" s="41" t="s">
        <v>62</v>
      </c>
      <c r="E38" s="42">
        <v>193000000</v>
      </c>
      <c r="F38" s="42">
        <v>0</v>
      </c>
      <c r="G38" s="42">
        <v>0</v>
      </c>
      <c r="H38" s="42">
        <v>193000000</v>
      </c>
      <c r="I38" s="42">
        <v>0</v>
      </c>
      <c r="J38" s="42">
        <v>0</v>
      </c>
      <c r="K38" s="42">
        <v>193000000</v>
      </c>
      <c r="L38" s="42">
        <v>0</v>
      </c>
      <c r="M38" s="42">
        <v>0</v>
      </c>
      <c r="N38" s="42">
        <v>0</v>
      </c>
    </row>
    <row r="39" spans="1:14" ht="33.75">
      <c r="A39" s="39" t="s">
        <v>61</v>
      </c>
      <c r="B39" s="40">
        <v>11</v>
      </c>
      <c r="C39" s="40" t="s">
        <v>41</v>
      </c>
      <c r="D39" s="41" t="s">
        <v>62</v>
      </c>
      <c r="E39" s="42">
        <v>1080000000</v>
      </c>
      <c r="F39" s="42">
        <v>0</v>
      </c>
      <c r="G39" s="42">
        <v>0</v>
      </c>
      <c r="H39" s="42">
        <v>1080000000</v>
      </c>
      <c r="I39" s="42">
        <v>0</v>
      </c>
      <c r="J39" s="42">
        <v>0</v>
      </c>
      <c r="K39" s="42">
        <v>1080000000</v>
      </c>
      <c r="L39" s="42">
        <v>0</v>
      </c>
      <c r="M39" s="42">
        <v>0</v>
      </c>
      <c r="N39" s="42">
        <v>0</v>
      </c>
    </row>
    <row r="40" spans="1:14" ht="21">
      <c r="A40" s="35" t="s">
        <v>46</v>
      </c>
      <c r="B40" s="36"/>
      <c r="C40" s="36"/>
      <c r="D40" s="37" t="s">
        <v>63</v>
      </c>
      <c r="E40" s="38">
        <v>89133181</v>
      </c>
      <c r="F40" s="38">
        <v>89133181</v>
      </c>
      <c r="G40" s="38">
        <v>89133181</v>
      </c>
      <c r="H40" s="38">
        <v>89133181</v>
      </c>
      <c r="I40" s="38">
        <v>0</v>
      </c>
      <c r="J40" s="38">
        <v>0</v>
      </c>
      <c r="K40" s="38">
        <v>89133181</v>
      </c>
      <c r="L40" s="38">
        <v>0</v>
      </c>
      <c r="M40" s="38">
        <v>0</v>
      </c>
      <c r="N40" s="38">
        <v>0</v>
      </c>
    </row>
    <row r="41" spans="1:14" ht="22.5">
      <c r="A41" s="39" t="s">
        <v>64</v>
      </c>
      <c r="B41" s="40">
        <v>11</v>
      </c>
      <c r="C41" s="40" t="s">
        <v>23</v>
      </c>
      <c r="D41" s="41" t="s">
        <v>65</v>
      </c>
      <c r="E41" s="42">
        <v>0</v>
      </c>
      <c r="F41" s="42">
        <v>89133181</v>
      </c>
      <c r="G41" s="42">
        <v>0</v>
      </c>
      <c r="H41" s="42">
        <v>89133181</v>
      </c>
      <c r="I41" s="42">
        <v>0</v>
      </c>
      <c r="J41" s="42">
        <v>0</v>
      </c>
      <c r="K41" s="42">
        <v>89133181</v>
      </c>
      <c r="L41" s="42">
        <v>0</v>
      </c>
      <c r="M41" s="42">
        <v>0</v>
      </c>
      <c r="N41" s="42">
        <v>0</v>
      </c>
    </row>
    <row r="42" spans="1:14" ht="22.5">
      <c r="A42" s="39" t="s">
        <v>64</v>
      </c>
      <c r="B42" s="40">
        <v>11</v>
      </c>
      <c r="C42" s="40" t="s">
        <v>41</v>
      </c>
      <c r="D42" s="41" t="s">
        <v>65</v>
      </c>
      <c r="E42" s="42">
        <v>89133181</v>
      </c>
      <c r="F42" s="42">
        <v>0</v>
      </c>
      <c r="G42" s="42">
        <v>89133181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</row>
    <row r="43" spans="1:14">
      <c r="A43" s="35" t="s">
        <v>49</v>
      </c>
      <c r="B43" s="36"/>
      <c r="C43" s="36"/>
      <c r="D43" s="37" t="s">
        <v>66</v>
      </c>
      <c r="E43" s="38">
        <v>89953663701</v>
      </c>
      <c r="F43" s="38">
        <v>56824814357</v>
      </c>
      <c r="G43" s="38">
        <v>56824814357</v>
      </c>
      <c r="H43" s="38">
        <v>89953663701</v>
      </c>
      <c r="I43" s="38">
        <v>0</v>
      </c>
      <c r="J43" s="38">
        <v>89942780933.960007</v>
      </c>
      <c r="K43" s="38">
        <v>10882767.039999999</v>
      </c>
      <c r="L43" s="38">
        <v>89942780933.960007</v>
      </c>
      <c r="M43" s="38">
        <v>18443240216</v>
      </c>
      <c r="N43" s="38">
        <v>18443240216</v>
      </c>
    </row>
    <row r="44" spans="1:14" ht="45">
      <c r="A44" s="39" t="s">
        <v>67</v>
      </c>
      <c r="B44" s="40">
        <v>11</v>
      </c>
      <c r="C44" s="40" t="s">
        <v>23</v>
      </c>
      <c r="D44" s="41" t="s">
        <v>68</v>
      </c>
      <c r="E44" s="42">
        <v>75061084669</v>
      </c>
      <c r="F44" s="42">
        <v>56824814357</v>
      </c>
      <c r="G44" s="42">
        <v>56824814357</v>
      </c>
      <c r="H44" s="42">
        <v>75061084669</v>
      </c>
      <c r="I44" s="42">
        <v>0</v>
      </c>
      <c r="J44" s="42">
        <v>75050201901.960007</v>
      </c>
      <c r="K44" s="42">
        <v>10882767.039999999</v>
      </c>
      <c r="L44" s="42">
        <v>75050201901.960007</v>
      </c>
      <c r="M44" s="42">
        <v>3782310546</v>
      </c>
      <c r="N44" s="42">
        <v>3782310546</v>
      </c>
    </row>
    <row r="45" spans="1:14" ht="45">
      <c r="A45" s="39" t="s">
        <v>67</v>
      </c>
      <c r="B45" s="40">
        <v>13</v>
      </c>
      <c r="C45" s="40" t="s">
        <v>23</v>
      </c>
      <c r="D45" s="41" t="s">
        <v>68</v>
      </c>
      <c r="E45" s="42">
        <v>14892579032</v>
      </c>
      <c r="F45" s="42">
        <v>0</v>
      </c>
      <c r="G45" s="42">
        <v>0</v>
      </c>
      <c r="H45" s="42">
        <v>14892579032</v>
      </c>
      <c r="I45" s="42">
        <v>0</v>
      </c>
      <c r="J45" s="42">
        <v>14892579032</v>
      </c>
      <c r="K45" s="42">
        <v>0</v>
      </c>
      <c r="L45" s="42">
        <v>14892579032</v>
      </c>
      <c r="M45" s="42">
        <v>14660929670</v>
      </c>
      <c r="N45" s="42">
        <v>14660929670</v>
      </c>
    </row>
    <row r="46" spans="1:14">
      <c r="A46" s="32" t="s">
        <v>1</v>
      </c>
      <c r="B46" s="33" t="s">
        <v>1</v>
      </c>
      <c r="C46" s="33" t="s">
        <v>1</v>
      </c>
      <c r="D46" s="44" t="s">
        <v>1</v>
      </c>
      <c r="E46" s="45" t="s">
        <v>1</v>
      </c>
      <c r="F46" s="45" t="s">
        <v>1</v>
      </c>
      <c r="G46" s="45" t="s">
        <v>1</v>
      </c>
      <c r="H46" s="45" t="s">
        <v>1</v>
      </c>
      <c r="I46" s="45" t="s">
        <v>1</v>
      </c>
      <c r="J46" s="45" t="s">
        <v>1</v>
      </c>
      <c r="K46" s="45" t="s">
        <v>1</v>
      </c>
      <c r="L46" s="45" t="s">
        <v>1</v>
      </c>
      <c r="M46" s="45" t="s">
        <v>1</v>
      </c>
      <c r="N46" s="45" t="s">
        <v>1</v>
      </c>
    </row>
    <row r="47" spans="1:14">
      <c r="A47" s="5" t="s">
        <v>21</v>
      </c>
      <c r="B47" s="6" t="s">
        <v>1</v>
      </c>
      <c r="C47" s="43" t="s">
        <v>1</v>
      </c>
      <c r="D47" s="35" t="s">
        <v>69</v>
      </c>
      <c r="E47" s="38">
        <v>389066000000</v>
      </c>
      <c r="F47" s="38">
        <v>995000000</v>
      </c>
      <c r="G47" s="38">
        <v>995000000</v>
      </c>
      <c r="H47" s="38">
        <v>389066000000</v>
      </c>
      <c r="I47" s="38">
        <v>11195000000</v>
      </c>
      <c r="J47" s="38">
        <v>117436790638</v>
      </c>
      <c r="K47" s="38">
        <v>260434209362</v>
      </c>
      <c r="L47" s="38">
        <v>96265072641</v>
      </c>
      <c r="M47" s="38">
        <v>45636512321.160004</v>
      </c>
      <c r="N47" s="38">
        <v>45297485061.5</v>
      </c>
    </row>
    <row r="48" spans="1:14">
      <c r="A48" s="5" t="s">
        <v>46</v>
      </c>
      <c r="B48" s="6" t="s">
        <v>1</v>
      </c>
      <c r="C48" s="43" t="s">
        <v>1</v>
      </c>
      <c r="D48" s="35" t="s">
        <v>70</v>
      </c>
      <c r="E48" s="38">
        <v>89133181</v>
      </c>
      <c r="F48" s="38">
        <v>89133181</v>
      </c>
      <c r="G48" s="38">
        <v>89133181</v>
      </c>
      <c r="H48" s="38">
        <v>89133181</v>
      </c>
      <c r="I48" s="38">
        <v>0</v>
      </c>
      <c r="J48" s="38">
        <v>0</v>
      </c>
      <c r="K48" s="38">
        <v>89133181</v>
      </c>
      <c r="L48" s="38">
        <v>0</v>
      </c>
      <c r="M48" s="38">
        <v>0</v>
      </c>
      <c r="N48" s="38">
        <v>0</v>
      </c>
    </row>
    <row r="49" spans="1:14">
      <c r="A49" s="5" t="s">
        <v>49</v>
      </c>
      <c r="B49" s="6" t="s">
        <v>1</v>
      </c>
      <c r="C49" s="43" t="s">
        <v>1</v>
      </c>
      <c r="D49" s="35" t="s">
        <v>66</v>
      </c>
      <c r="E49" s="38">
        <v>89953663701</v>
      </c>
      <c r="F49" s="38">
        <v>56824814357</v>
      </c>
      <c r="G49" s="38">
        <v>56824814357</v>
      </c>
      <c r="H49" s="38">
        <v>89953663701</v>
      </c>
      <c r="I49" s="38">
        <v>0</v>
      </c>
      <c r="J49" s="38">
        <v>89942780933.960007</v>
      </c>
      <c r="K49" s="38">
        <v>10882767.039999999</v>
      </c>
      <c r="L49" s="38">
        <v>89942780933.960007</v>
      </c>
      <c r="M49" s="38">
        <v>18443240216</v>
      </c>
      <c r="N49" s="38">
        <v>18443240216</v>
      </c>
    </row>
    <row r="50" spans="1:14">
      <c r="A50" s="7" t="s">
        <v>1</v>
      </c>
      <c r="B50" s="6" t="s">
        <v>1</v>
      </c>
      <c r="C50" s="6" t="s">
        <v>1</v>
      </c>
      <c r="D50" s="46" t="s">
        <v>1</v>
      </c>
      <c r="E50" s="47" t="s">
        <v>1</v>
      </c>
      <c r="F50" s="47" t="s">
        <v>1</v>
      </c>
      <c r="G50" s="47" t="s">
        <v>1</v>
      </c>
      <c r="H50" s="47" t="s">
        <v>1</v>
      </c>
      <c r="I50" s="47" t="s">
        <v>1</v>
      </c>
      <c r="J50" s="47" t="s">
        <v>1</v>
      </c>
      <c r="K50" s="47" t="s">
        <v>1</v>
      </c>
      <c r="L50" s="47" t="s">
        <v>1</v>
      </c>
      <c r="M50" s="47" t="s">
        <v>1</v>
      </c>
      <c r="N50" s="47" t="s">
        <v>1</v>
      </c>
    </row>
    <row r="51" spans="1:14">
      <c r="A51" s="7" t="s">
        <v>1</v>
      </c>
      <c r="B51" s="6" t="s">
        <v>1</v>
      </c>
      <c r="C51" s="43" t="s">
        <v>1</v>
      </c>
      <c r="D51" s="48" t="s">
        <v>1</v>
      </c>
      <c r="E51" s="49">
        <v>479108796882</v>
      </c>
      <c r="F51" s="49">
        <v>57908947538</v>
      </c>
      <c r="G51" s="49">
        <v>57908947538</v>
      </c>
      <c r="H51" s="49">
        <v>479108796882</v>
      </c>
      <c r="I51" s="49">
        <v>11195000000</v>
      </c>
      <c r="J51" s="49">
        <v>207379571571.95999</v>
      </c>
      <c r="K51" s="49">
        <v>260534225310.04001</v>
      </c>
      <c r="L51" s="49">
        <v>186207853574.95999</v>
      </c>
      <c r="M51" s="49">
        <v>64079752537.160004</v>
      </c>
      <c r="N51" s="49">
        <v>63740725277.5</v>
      </c>
    </row>
  </sheetData>
  <mergeCells count="8">
    <mergeCell ref="A28:D28"/>
    <mergeCell ref="A10:D10"/>
    <mergeCell ref="A8:D8"/>
    <mergeCell ref="A13:D13"/>
    <mergeCell ref="A18:D18"/>
    <mergeCell ref="A19:D19"/>
    <mergeCell ref="A22:D22"/>
    <mergeCell ref="A27:D2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2022-03-01T15:21:29Z</dcterms:created>
  <dcterms:modified xsi:type="dcterms:W3CDTF">2022-03-01T15:22:55Z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