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oscar\2021\ejecucion 2021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D25" i="1"/>
  <c r="E25" i="1"/>
  <c r="F25" i="1"/>
  <c r="G25" i="1"/>
  <c r="H25" i="1"/>
  <c r="I25" i="1"/>
  <c r="K25" i="1"/>
  <c r="L25" i="1"/>
  <c r="C25" i="1"/>
  <c r="D21" i="1"/>
  <c r="E21" i="1"/>
  <c r="F21" i="1"/>
  <c r="G21" i="1"/>
  <c r="H21" i="1"/>
  <c r="I21" i="1"/>
  <c r="K21" i="1"/>
  <c r="L21" i="1"/>
  <c r="C21" i="1"/>
  <c r="D15" i="1"/>
  <c r="E15" i="1"/>
  <c r="F15" i="1"/>
  <c r="G15" i="1"/>
  <c r="H15" i="1"/>
  <c r="I15" i="1"/>
  <c r="K15" i="1"/>
  <c r="L15" i="1"/>
  <c r="C15" i="1"/>
  <c r="D11" i="1"/>
  <c r="E11" i="1"/>
  <c r="F11" i="1"/>
  <c r="G11" i="1"/>
  <c r="H11" i="1"/>
  <c r="I11" i="1"/>
  <c r="K11" i="1"/>
  <c r="L11" i="1"/>
  <c r="C11" i="1"/>
  <c r="D8" i="1"/>
  <c r="E8" i="1"/>
  <c r="E22" i="1" s="1"/>
  <c r="F8" i="1"/>
  <c r="G8" i="1"/>
  <c r="H8" i="1"/>
  <c r="I8" i="1"/>
  <c r="K8" i="1"/>
  <c r="L8" i="1"/>
  <c r="C8" i="1"/>
  <c r="C22" i="1" s="1"/>
  <c r="F22" i="1" l="1"/>
  <c r="F26" i="1" s="1"/>
  <c r="I22" i="1"/>
  <c r="I26" i="1" s="1"/>
  <c r="K22" i="1"/>
  <c r="K26" i="1" s="1"/>
  <c r="H22" i="1"/>
  <c r="H26" i="1" s="1"/>
  <c r="G22" i="1"/>
  <c r="D22" i="1"/>
  <c r="D26" i="1" s="1"/>
  <c r="L22" i="1"/>
  <c r="L26" i="1" s="1"/>
  <c r="G26" i="1"/>
  <c r="C26" i="1"/>
  <c r="E26" i="1"/>
</calcChain>
</file>

<file path=xl/sharedStrings.xml><?xml version="1.0" encoding="utf-8"?>
<sst xmlns="http://schemas.openxmlformats.org/spreadsheetml/2006/main" count="89" uniqueCount="51">
  <si>
    <t>Año Fiscal:</t>
  </si>
  <si>
    <t/>
  </si>
  <si>
    <t>Vigencia:</t>
  </si>
  <si>
    <t>Actual</t>
  </si>
  <si>
    <t>Periodo:</t>
  </si>
  <si>
    <t>Enero-Diciembre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</si>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</sst>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4" borderId="0" xfId="0" applyFont="1" applyFill="1" applyBorder="1"/>
    <xf numFmtId="0" fontId="1" fillId="3" borderId="0" xfId="0" applyFont="1" applyFill="1" applyBorder="1"/>
    <xf numFmtId="0" fontId="4" fillId="5" borderId="2" xfId="0" applyNumberFormat="1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6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5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15276" y="0"/>
          <a:ext cx="160972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14.28515625" customWidth="1"/>
    <col min="2" max="2" width="27.5703125" customWidth="1"/>
    <col min="3" max="9" width="14.85546875" style="5" customWidth="1"/>
    <col min="10" max="10" width="13.140625" style="5" customWidth="1"/>
    <col min="11" max="12" width="14.85546875" style="5" customWidth="1"/>
    <col min="13" max="13" width="0" hidden="1" customWidth="1"/>
    <col min="14" max="14" width="6.42578125" customWidth="1"/>
  </cols>
  <sheetData>
    <row r="1" spans="1:12" x14ac:dyDescent="0.25">
      <c r="A1" s="2" t="s">
        <v>1</v>
      </c>
      <c r="B1" s="1" t="s">
        <v>0</v>
      </c>
      <c r="C1" s="3">
        <v>2020</v>
      </c>
      <c r="D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/>
      <c r="K1" s="4" t="s">
        <v>1</v>
      </c>
      <c r="L1" s="4" t="s">
        <v>1</v>
      </c>
    </row>
    <row r="2" spans="1:12" x14ac:dyDescent="0.25">
      <c r="A2" s="2" t="s">
        <v>1</v>
      </c>
      <c r="B2" s="1" t="s">
        <v>2</v>
      </c>
      <c r="C2" s="3" t="s">
        <v>3</v>
      </c>
      <c r="D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/>
      <c r="K2" s="4" t="s">
        <v>1</v>
      </c>
      <c r="L2" s="4" t="s">
        <v>1</v>
      </c>
    </row>
    <row r="3" spans="1:12" x14ac:dyDescent="0.25">
      <c r="A3" s="2" t="s">
        <v>1</v>
      </c>
      <c r="B3" s="17" t="s">
        <v>4</v>
      </c>
      <c r="C3" s="18" t="s">
        <v>5</v>
      </c>
      <c r="D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/>
      <c r="K3" s="4" t="s">
        <v>1</v>
      </c>
      <c r="L3" s="4" t="s">
        <v>1</v>
      </c>
    </row>
    <row r="4" spans="1:12" s="12" customFormat="1" ht="30.75" customHeight="1" x14ac:dyDescent="0.25">
      <c r="A4" s="6" t="s">
        <v>6</v>
      </c>
      <c r="B4" s="6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50</v>
      </c>
      <c r="K4" s="22" t="s">
        <v>15</v>
      </c>
      <c r="L4" s="22" t="s">
        <v>16</v>
      </c>
    </row>
    <row r="5" spans="1:12" x14ac:dyDescent="0.25">
      <c r="A5" s="7" t="s">
        <v>17</v>
      </c>
      <c r="B5" s="8" t="s">
        <v>18</v>
      </c>
      <c r="C5" s="23">
        <v>193600000000</v>
      </c>
      <c r="D5" s="23">
        <v>28942000000</v>
      </c>
      <c r="E5" s="23">
        <v>16501429179</v>
      </c>
      <c r="F5" s="23">
        <v>206040570821</v>
      </c>
      <c r="G5" s="23">
        <v>205509868482</v>
      </c>
      <c r="H5" s="23">
        <v>530702339</v>
      </c>
      <c r="I5" s="23">
        <v>205509444537</v>
      </c>
      <c r="J5" s="23">
        <f>+I5-K5</f>
        <v>1499576055</v>
      </c>
      <c r="K5" s="23">
        <v>204009868482</v>
      </c>
      <c r="L5" s="23">
        <v>204009868482</v>
      </c>
    </row>
    <row r="6" spans="1:12" ht="22.5" x14ac:dyDescent="0.25">
      <c r="A6" s="7" t="s">
        <v>19</v>
      </c>
      <c r="B6" s="8" t="s">
        <v>20</v>
      </c>
      <c r="C6" s="23">
        <v>76500000000</v>
      </c>
      <c r="D6" s="23">
        <v>2758000000</v>
      </c>
      <c r="E6" s="23">
        <v>4650000000</v>
      </c>
      <c r="F6" s="23">
        <v>74608000000</v>
      </c>
      <c r="G6" s="23">
        <v>74602522155</v>
      </c>
      <c r="H6" s="23">
        <v>5477845</v>
      </c>
      <c r="I6" s="23">
        <v>73711550100</v>
      </c>
      <c r="J6" s="23">
        <f t="shared" ref="J6:J26" si="0">+I6-K6</f>
        <v>7136605945</v>
      </c>
      <c r="K6" s="23">
        <v>66574944155</v>
      </c>
      <c r="L6" s="23">
        <v>66574944155</v>
      </c>
    </row>
    <row r="7" spans="1:12" ht="33.75" x14ac:dyDescent="0.25">
      <c r="A7" s="7" t="s">
        <v>21</v>
      </c>
      <c r="B7" s="8" t="s">
        <v>22</v>
      </c>
      <c r="C7" s="23">
        <v>2380000000</v>
      </c>
      <c r="D7" s="23">
        <v>7223000000</v>
      </c>
      <c r="E7" s="23">
        <v>0</v>
      </c>
      <c r="F7" s="23">
        <v>9603000000</v>
      </c>
      <c r="G7" s="23">
        <v>9429748210</v>
      </c>
      <c r="H7" s="23">
        <v>173251790</v>
      </c>
      <c r="I7" s="23">
        <v>9428048210</v>
      </c>
      <c r="J7" s="23">
        <f t="shared" si="0"/>
        <v>0</v>
      </c>
      <c r="K7" s="23">
        <v>9428048210</v>
      </c>
      <c r="L7" s="23">
        <v>9428048210</v>
      </c>
    </row>
    <row r="8" spans="1:12" s="14" customFormat="1" x14ac:dyDescent="0.25">
      <c r="A8" s="9" t="s">
        <v>43</v>
      </c>
      <c r="B8" s="9"/>
      <c r="C8" s="24">
        <f>SUM(C5:C7)</f>
        <v>272480000000</v>
      </c>
      <c r="D8" s="24">
        <f t="shared" ref="D8:L8" si="1">SUM(D5:D7)</f>
        <v>38923000000</v>
      </c>
      <c r="E8" s="24">
        <f t="shared" si="1"/>
        <v>21151429179</v>
      </c>
      <c r="F8" s="24">
        <f t="shared" si="1"/>
        <v>290251570821</v>
      </c>
      <c r="G8" s="24">
        <f t="shared" si="1"/>
        <v>289542138847</v>
      </c>
      <c r="H8" s="24">
        <f t="shared" si="1"/>
        <v>709431974</v>
      </c>
      <c r="I8" s="24">
        <f t="shared" si="1"/>
        <v>288649042847</v>
      </c>
      <c r="J8" s="24">
        <f t="shared" si="0"/>
        <v>8636182000</v>
      </c>
      <c r="K8" s="24">
        <f t="shared" si="1"/>
        <v>280012860847</v>
      </c>
      <c r="L8" s="24">
        <f t="shared" si="1"/>
        <v>280012860847</v>
      </c>
    </row>
    <row r="9" spans="1:12" ht="22.5" x14ac:dyDescent="0.25">
      <c r="A9" s="7" t="s">
        <v>23</v>
      </c>
      <c r="B9" s="8" t="s">
        <v>24</v>
      </c>
      <c r="C9" s="23">
        <v>0</v>
      </c>
      <c r="D9" s="23">
        <v>3090000000</v>
      </c>
      <c r="E9" s="23">
        <v>51000000</v>
      </c>
      <c r="F9" s="23">
        <v>3039000000</v>
      </c>
      <c r="G9" s="23">
        <v>3028563800</v>
      </c>
      <c r="H9" s="23">
        <v>10436200</v>
      </c>
      <c r="I9" s="23">
        <v>3028563800</v>
      </c>
      <c r="J9" s="23">
        <f t="shared" si="0"/>
        <v>282000000</v>
      </c>
      <c r="K9" s="23">
        <v>2746563800</v>
      </c>
      <c r="L9" s="23">
        <v>2746563800</v>
      </c>
    </row>
    <row r="10" spans="1:12" ht="22.5" x14ac:dyDescent="0.25">
      <c r="A10" s="7" t="s">
        <v>25</v>
      </c>
      <c r="B10" s="8" t="s">
        <v>26</v>
      </c>
      <c r="C10" s="23">
        <v>40537000000</v>
      </c>
      <c r="D10" s="23">
        <v>20062429179</v>
      </c>
      <c r="E10" s="23">
        <v>3205600153</v>
      </c>
      <c r="F10" s="23">
        <v>57393829026</v>
      </c>
      <c r="G10" s="23">
        <v>57393829025.660004</v>
      </c>
      <c r="H10" s="23">
        <v>0.34</v>
      </c>
      <c r="I10" s="23">
        <v>57376412242</v>
      </c>
      <c r="J10" s="23">
        <f t="shared" si="0"/>
        <v>9763027310</v>
      </c>
      <c r="K10" s="23">
        <v>47613384932</v>
      </c>
      <c r="L10" s="23">
        <v>47613384932</v>
      </c>
    </row>
    <row r="11" spans="1:12" s="14" customFormat="1" x14ac:dyDescent="0.25">
      <c r="A11" s="9" t="s">
        <v>44</v>
      </c>
      <c r="B11" s="9"/>
      <c r="C11" s="24">
        <f>SUM(C9:C10)</f>
        <v>40537000000</v>
      </c>
      <c r="D11" s="24">
        <f t="shared" ref="D11:L11" si="2">SUM(D9:D10)</f>
        <v>23152429179</v>
      </c>
      <c r="E11" s="24">
        <f t="shared" si="2"/>
        <v>3256600153</v>
      </c>
      <c r="F11" s="24">
        <f t="shared" si="2"/>
        <v>60432829026</v>
      </c>
      <c r="G11" s="24">
        <f t="shared" si="2"/>
        <v>60422392825.660004</v>
      </c>
      <c r="H11" s="24">
        <f t="shared" si="2"/>
        <v>10436200.34</v>
      </c>
      <c r="I11" s="24">
        <f t="shared" si="2"/>
        <v>60404976042</v>
      </c>
      <c r="J11" s="24">
        <f t="shared" si="0"/>
        <v>10045027310</v>
      </c>
      <c r="K11" s="24">
        <f t="shared" si="2"/>
        <v>50359948732</v>
      </c>
      <c r="L11" s="24">
        <f t="shared" si="2"/>
        <v>50359948732</v>
      </c>
    </row>
    <row r="12" spans="1:12" ht="33.75" x14ac:dyDescent="0.25">
      <c r="A12" s="7" t="s">
        <v>27</v>
      </c>
      <c r="B12" s="8" t="s">
        <v>28</v>
      </c>
      <c r="C12" s="23">
        <v>8461000000</v>
      </c>
      <c r="D12" s="23">
        <v>0</v>
      </c>
      <c r="E12" s="23">
        <v>5700000000</v>
      </c>
      <c r="F12" s="23">
        <v>2761000000</v>
      </c>
      <c r="G12" s="23">
        <v>2761000000</v>
      </c>
      <c r="H12" s="23">
        <v>0</v>
      </c>
      <c r="I12" s="23">
        <v>0</v>
      </c>
      <c r="J12" s="23">
        <f t="shared" si="0"/>
        <v>0</v>
      </c>
      <c r="K12" s="23">
        <v>0</v>
      </c>
      <c r="L12" s="23">
        <v>0</v>
      </c>
    </row>
    <row r="13" spans="1:12" ht="33.75" x14ac:dyDescent="0.25">
      <c r="A13" s="7" t="s">
        <v>29</v>
      </c>
      <c r="B13" s="8" t="s">
        <v>30</v>
      </c>
      <c r="C13" s="23">
        <v>47400000</v>
      </c>
      <c r="D13" s="23">
        <v>0</v>
      </c>
      <c r="E13" s="23">
        <v>0</v>
      </c>
      <c r="F13" s="23">
        <v>47400000</v>
      </c>
      <c r="G13" s="23">
        <v>47108176</v>
      </c>
      <c r="H13" s="23">
        <v>291824</v>
      </c>
      <c r="I13" s="23">
        <v>12688528</v>
      </c>
      <c r="J13" s="23">
        <f t="shared" si="0"/>
        <v>0</v>
      </c>
      <c r="K13" s="23">
        <v>12688528</v>
      </c>
      <c r="L13" s="23">
        <v>12688528</v>
      </c>
    </row>
    <row r="14" spans="1:12" x14ac:dyDescent="0.25">
      <c r="A14" s="7" t="s">
        <v>31</v>
      </c>
      <c r="B14" s="8" t="s">
        <v>32</v>
      </c>
      <c r="C14" s="23">
        <v>0</v>
      </c>
      <c r="D14" s="23">
        <v>78877000</v>
      </c>
      <c r="E14" s="23">
        <v>0</v>
      </c>
      <c r="F14" s="23">
        <v>78877000</v>
      </c>
      <c r="G14" s="23">
        <v>78877000</v>
      </c>
      <c r="H14" s="23">
        <v>0</v>
      </c>
      <c r="I14" s="23">
        <v>78877000</v>
      </c>
      <c r="J14" s="23">
        <f t="shared" si="0"/>
        <v>0</v>
      </c>
      <c r="K14" s="23">
        <v>78877000</v>
      </c>
      <c r="L14" s="23">
        <v>78877000</v>
      </c>
    </row>
    <row r="15" spans="1:12" s="14" customFormat="1" x14ac:dyDescent="0.25">
      <c r="A15" s="9" t="s">
        <v>45</v>
      </c>
      <c r="B15" s="9"/>
      <c r="C15" s="24">
        <f>SUM(C12:C14)</f>
        <v>8508400000</v>
      </c>
      <c r="D15" s="24">
        <f t="shared" ref="D15:L15" si="3">SUM(D12:D14)</f>
        <v>78877000</v>
      </c>
      <c r="E15" s="24">
        <f t="shared" si="3"/>
        <v>5700000000</v>
      </c>
      <c r="F15" s="24">
        <f t="shared" si="3"/>
        <v>2887277000</v>
      </c>
      <c r="G15" s="24">
        <f t="shared" si="3"/>
        <v>2886985176</v>
      </c>
      <c r="H15" s="24">
        <f t="shared" si="3"/>
        <v>291824</v>
      </c>
      <c r="I15" s="24">
        <f t="shared" si="3"/>
        <v>91565528</v>
      </c>
      <c r="J15" s="24">
        <f t="shared" si="0"/>
        <v>0</v>
      </c>
      <c r="K15" s="24">
        <f t="shared" si="3"/>
        <v>91565528</v>
      </c>
      <c r="L15" s="24">
        <f t="shared" si="3"/>
        <v>91565528</v>
      </c>
    </row>
    <row r="16" spans="1:12" x14ac:dyDescent="0.25">
      <c r="A16" s="7" t="s">
        <v>33</v>
      </c>
      <c r="B16" s="8" t="s">
        <v>34</v>
      </c>
      <c r="C16" s="23">
        <v>114000000</v>
      </c>
      <c r="D16" s="23">
        <v>0</v>
      </c>
      <c r="E16" s="23">
        <v>101987700</v>
      </c>
      <c r="F16" s="23">
        <v>12012300</v>
      </c>
      <c r="G16" s="23">
        <v>12012300</v>
      </c>
      <c r="H16" s="23">
        <v>0</v>
      </c>
      <c r="I16" s="23">
        <v>12012300</v>
      </c>
      <c r="J16" s="23">
        <f t="shared" si="0"/>
        <v>0</v>
      </c>
      <c r="K16" s="23">
        <v>12012300</v>
      </c>
      <c r="L16" s="23">
        <v>12012300</v>
      </c>
    </row>
    <row r="17" spans="1:12" ht="22.5" x14ac:dyDescent="0.25">
      <c r="A17" s="7" t="s">
        <v>35</v>
      </c>
      <c r="B17" s="8" t="s">
        <v>36</v>
      </c>
      <c r="C17" s="23">
        <v>62000000</v>
      </c>
      <c r="D17" s="23">
        <v>0</v>
      </c>
      <c r="E17" s="23">
        <v>62000000</v>
      </c>
      <c r="F17" s="23">
        <v>0</v>
      </c>
      <c r="G17" s="23">
        <v>0</v>
      </c>
      <c r="H17" s="23">
        <v>0</v>
      </c>
      <c r="I17" s="23">
        <v>0</v>
      </c>
      <c r="J17" s="23">
        <f t="shared" si="0"/>
        <v>0</v>
      </c>
      <c r="K17" s="23">
        <v>0</v>
      </c>
      <c r="L17" s="23">
        <v>0</v>
      </c>
    </row>
    <row r="18" spans="1:12" ht="22.5" x14ac:dyDescent="0.25">
      <c r="A18" s="7" t="s">
        <v>37</v>
      </c>
      <c r="B18" s="8" t="s">
        <v>38</v>
      </c>
      <c r="C18" s="23">
        <v>0</v>
      </c>
      <c r="D18" s="23">
        <v>251710853</v>
      </c>
      <c r="E18" s="23">
        <v>251710853</v>
      </c>
      <c r="F18" s="23">
        <v>0</v>
      </c>
      <c r="G18" s="23">
        <v>0</v>
      </c>
      <c r="H18" s="23">
        <v>0</v>
      </c>
      <c r="I18" s="23">
        <v>0</v>
      </c>
      <c r="J18" s="23">
        <f t="shared" si="0"/>
        <v>0</v>
      </c>
      <c r="K18" s="23">
        <v>0</v>
      </c>
      <c r="L18" s="23">
        <v>0</v>
      </c>
    </row>
    <row r="19" spans="1:12" ht="22.5" x14ac:dyDescent="0.25">
      <c r="A19" s="7" t="s">
        <v>37</v>
      </c>
      <c r="B19" s="8" t="s">
        <v>38</v>
      </c>
      <c r="C19" s="23">
        <v>0</v>
      </c>
      <c r="D19" s="23">
        <v>251710853</v>
      </c>
      <c r="E19" s="23">
        <v>0</v>
      </c>
      <c r="F19" s="23">
        <v>251710853</v>
      </c>
      <c r="G19" s="23">
        <v>251710853</v>
      </c>
      <c r="H19" s="23">
        <v>0</v>
      </c>
      <c r="I19" s="23">
        <v>251710853</v>
      </c>
      <c r="J19" s="23">
        <f t="shared" si="0"/>
        <v>0</v>
      </c>
      <c r="K19" s="23">
        <v>251710853</v>
      </c>
      <c r="L19" s="23">
        <v>251710853</v>
      </c>
    </row>
    <row r="20" spans="1:12" ht="22.5" x14ac:dyDescent="0.25">
      <c r="A20" s="7" t="s">
        <v>37</v>
      </c>
      <c r="B20" s="8" t="s">
        <v>38</v>
      </c>
      <c r="C20" s="23">
        <v>455300000</v>
      </c>
      <c r="D20" s="23">
        <v>0</v>
      </c>
      <c r="E20" s="23">
        <v>0</v>
      </c>
      <c r="F20" s="23">
        <v>455300000</v>
      </c>
      <c r="G20" s="23">
        <v>455300000</v>
      </c>
      <c r="H20" s="23">
        <v>0</v>
      </c>
      <c r="I20" s="23">
        <v>455300000</v>
      </c>
      <c r="J20" s="23">
        <f t="shared" si="0"/>
        <v>0</v>
      </c>
      <c r="K20" s="23">
        <v>455300000</v>
      </c>
      <c r="L20" s="23">
        <v>455300000</v>
      </c>
    </row>
    <row r="21" spans="1:12" s="14" customFormat="1" ht="25.5" customHeight="1" x14ac:dyDescent="0.25">
      <c r="A21" s="9" t="s">
        <v>46</v>
      </c>
      <c r="B21" s="9"/>
      <c r="C21" s="24">
        <f>SUM(C16:C20)</f>
        <v>631300000</v>
      </c>
      <c r="D21" s="24">
        <f t="shared" ref="D21:L21" si="4">SUM(D16:D20)</f>
        <v>503421706</v>
      </c>
      <c r="E21" s="24">
        <f t="shared" si="4"/>
        <v>415698553</v>
      </c>
      <c r="F21" s="24">
        <f t="shared" si="4"/>
        <v>719023153</v>
      </c>
      <c r="G21" s="24">
        <f t="shared" si="4"/>
        <v>719023153</v>
      </c>
      <c r="H21" s="24">
        <f t="shared" si="4"/>
        <v>0</v>
      </c>
      <c r="I21" s="24">
        <f t="shared" si="4"/>
        <v>719023153</v>
      </c>
      <c r="J21" s="24">
        <f t="shared" si="0"/>
        <v>0</v>
      </c>
      <c r="K21" s="24">
        <f t="shared" si="4"/>
        <v>719023153</v>
      </c>
      <c r="L21" s="24">
        <f t="shared" si="4"/>
        <v>719023153</v>
      </c>
    </row>
    <row r="22" spans="1:12" s="13" customFormat="1" x14ac:dyDescent="0.25">
      <c r="A22" s="10" t="s">
        <v>47</v>
      </c>
      <c r="B22" s="10"/>
      <c r="C22" s="25">
        <f>+C21+C15+C11+C8</f>
        <v>322156700000</v>
      </c>
      <c r="D22" s="25">
        <f t="shared" ref="D22:L22" si="5">+D21+D15+D11+D8</f>
        <v>62657727885</v>
      </c>
      <c r="E22" s="25">
        <f t="shared" si="5"/>
        <v>30523727885</v>
      </c>
      <c r="F22" s="25">
        <f t="shared" si="5"/>
        <v>354290700000</v>
      </c>
      <c r="G22" s="25">
        <f t="shared" si="5"/>
        <v>353570540001.66003</v>
      </c>
      <c r="H22" s="25">
        <f t="shared" si="5"/>
        <v>720159998.34000003</v>
      </c>
      <c r="I22" s="25">
        <f t="shared" si="5"/>
        <v>349864607570</v>
      </c>
      <c r="J22" s="25">
        <f t="shared" si="0"/>
        <v>18681209310</v>
      </c>
      <c r="K22" s="25">
        <f t="shared" si="5"/>
        <v>331183398260</v>
      </c>
      <c r="L22" s="25">
        <f t="shared" si="5"/>
        <v>331183398260</v>
      </c>
    </row>
    <row r="23" spans="1:12" ht="67.5" x14ac:dyDescent="0.25">
      <c r="A23" s="7" t="s">
        <v>39</v>
      </c>
      <c r="B23" s="8" t="s">
        <v>40</v>
      </c>
      <c r="C23" s="23">
        <v>41868229301</v>
      </c>
      <c r="D23" s="23">
        <v>0</v>
      </c>
      <c r="E23" s="23">
        <v>0</v>
      </c>
      <c r="F23" s="23">
        <v>41868229301</v>
      </c>
      <c r="G23" s="23">
        <v>41868229301</v>
      </c>
      <c r="H23" s="23">
        <v>0</v>
      </c>
      <c r="I23" s="23">
        <v>41868229301</v>
      </c>
      <c r="J23" s="23">
        <f t="shared" si="0"/>
        <v>3264459904</v>
      </c>
      <c r="K23" s="23">
        <v>38603769397</v>
      </c>
      <c r="L23" s="23">
        <v>38603769397</v>
      </c>
    </row>
    <row r="24" spans="1:12" ht="45" x14ac:dyDescent="0.25">
      <c r="A24" s="7" t="s">
        <v>41</v>
      </c>
      <c r="B24" s="8" t="s">
        <v>42</v>
      </c>
      <c r="C24" s="23">
        <v>1050000000</v>
      </c>
      <c r="D24" s="23">
        <v>0</v>
      </c>
      <c r="E24" s="23">
        <v>0</v>
      </c>
      <c r="F24" s="23">
        <v>1050000000</v>
      </c>
      <c r="G24" s="23">
        <v>1049731270</v>
      </c>
      <c r="H24" s="23">
        <v>268730</v>
      </c>
      <c r="I24" s="23">
        <v>1044731270</v>
      </c>
      <c r="J24" s="23">
        <f t="shared" si="0"/>
        <v>12214234</v>
      </c>
      <c r="K24" s="23">
        <v>1032517036</v>
      </c>
      <c r="L24" s="23">
        <v>1032517036</v>
      </c>
    </row>
    <row r="25" spans="1:12" s="16" customFormat="1" x14ac:dyDescent="0.25">
      <c r="A25" s="15" t="s">
        <v>48</v>
      </c>
      <c r="B25" s="15"/>
      <c r="C25" s="26">
        <f>SUM(C23:C24)</f>
        <v>42918229301</v>
      </c>
      <c r="D25" s="26">
        <f t="shared" ref="D25:L25" si="6">SUM(D23:D24)</f>
        <v>0</v>
      </c>
      <c r="E25" s="26">
        <f t="shared" si="6"/>
        <v>0</v>
      </c>
      <c r="F25" s="26">
        <f t="shared" si="6"/>
        <v>42918229301</v>
      </c>
      <c r="G25" s="26">
        <f t="shared" si="6"/>
        <v>42917960571</v>
      </c>
      <c r="H25" s="26">
        <f t="shared" si="6"/>
        <v>268730</v>
      </c>
      <c r="I25" s="26">
        <f t="shared" si="6"/>
        <v>42912960571</v>
      </c>
      <c r="J25" s="26">
        <f t="shared" si="0"/>
        <v>3276674138</v>
      </c>
      <c r="K25" s="26">
        <f t="shared" si="6"/>
        <v>39636286433</v>
      </c>
      <c r="L25" s="26">
        <f t="shared" si="6"/>
        <v>39636286433</v>
      </c>
    </row>
    <row r="26" spans="1:12" s="12" customFormat="1" x14ac:dyDescent="0.25">
      <c r="A26" s="11" t="s">
        <v>49</v>
      </c>
      <c r="B26" s="11"/>
      <c r="C26" s="27">
        <f>+C25+C22</f>
        <v>365074929301</v>
      </c>
      <c r="D26" s="27">
        <f t="shared" ref="D26:L26" si="7">+D25+D22</f>
        <v>62657727885</v>
      </c>
      <c r="E26" s="27">
        <f t="shared" si="7"/>
        <v>30523727885</v>
      </c>
      <c r="F26" s="27">
        <f t="shared" si="7"/>
        <v>397208929301</v>
      </c>
      <c r="G26" s="27">
        <f t="shared" si="7"/>
        <v>396488500572.66003</v>
      </c>
      <c r="H26" s="27">
        <f t="shared" si="7"/>
        <v>720428728.34000003</v>
      </c>
      <c r="I26" s="27">
        <f t="shared" si="7"/>
        <v>392777568141</v>
      </c>
      <c r="J26" s="27">
        <f t="shared" si="0"/>
        <v>21957883448</v>
      </c>
      <c r="K26" s="27">
        <f t="shared" si="7"/>
        <v>370819684693</v>
      </c>
      <c r="L26" s="27">
        <f t="shared" si="7"/>
        <v>370819684693</v>
      </c>
    </row>
    <row r="27" spans="1:12" x14ac:dyDescent="0.25">
      <c r="A27" s="19" t="s">
        <v>1</v>
      </c>
      <c r="B27" s="20" t="s">
        <v>1</v>
      </c>
      <c r="C27" s="21" t="s">
        <v>1</v>
      </c>
      <c r="D27" s="21" t="s">
        <v>1</v>
      </c>
      <c r="E27" s="21" t="s">
        <v>1</v>
      </c>
      <c r="F27" s="21" t="s">
        <v>1</v>
      </c>
      <c r="G27" s="21" t="s">
        <v>1</v>
      </c>
      <c r="H27" s="21" t="s">
        <v>1</v>
      </c>
      <c r="I27" s="21" t="s">
        <v>1</v>
      </c>
      <c r="J27" s="21"/>
      <c r="K27" s="21" t="s">
        <v>1</v>
      </c>
      <c r="L27" s="21" t="s">
        <v>1</v>
      </c>
    </row>
    <row r="28" spans="1:12" ht="33.950000000000003" customHeight="1" x14ac:dyDescent="0.25"/>
  </sheetData>
  <mergeCells count="7">
    <mergeCell ref="A26:B26"/>
    <mergeCell ref="A8:B8"/>
    <mergeCell ref="A11:B11"/>
    <mergeCell ref="A15:B15"/>
    <mergeCell ref="A21:B21"/>
    <mergeCell ref="A22:B22"/>
    <mergeCell ref="A25:B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dcterms:created xsi:type="dcterms:W3CDTF">2021-01-22T20:56:42Z</dcterms:created>
  <dcterms:modified xsi:type="dcterms:W3CDTF">2021-01-22T20:57:31Z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