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JULIO\"/>
    </mc:Choice>
  </mc:AlternateContent>
  <bookViews>
    <workbookView xWindow="0" yWindow="0" windowWidth="18315" windowHeight="96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N25" i="1"/>
  <c r="O25" i="1"/>
  <c r="E25" i="1"/>
  <c r="F24" i="1"/>
  <c r="G24" i="1"/>
  <c r="H24" i="1"/>
  <c r="I24" i="1"/>
  <c r="J24" i="1"/>
  <c r="K24" i="1"/>
  <c r="L24" i="1"/>
  <c r="M24" i="1"/>
  <c r="N24" i="1"/>
  <c r="E24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N19" i="1"/>
  <c r="E19" i="1"/>
  <c r="F14" i="1"/>
  <c r="G14" i="1"/>
  <c r="H14" i="1"/>
  <c r="I14" i="1"/>
  <c r="J14" i="1"/>
  <c r="K14" i="1"/>
  <c r="L14" i="1"/>
  <c r="M14" i="1"/>
  <c r="N14" i="1"/>
  <c r="E14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<sst xmlns="http://schemas.openxmlformats.org/spreadsheetml/2006/main" count="112" uniqueCount="56">
  <si>
    <t>Año Fiscal:</t>
  </si>
  <si>
    <t/>
  </si>
  <si>
    <t>Vigencia:</t>
  </si>
  <si>
    <t>Actual</t>
  </si>
  <si>
    <t>Periodo:</t>
  </si>
  <si>
    <t>Enero-Julio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</si>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</sst>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  <xf numFmtId="43" fontId="7" fillId="0" borderId="0" xfId="1" applyFont="1" applyFill="1" applyBorder="1" applyAlignment="1">
      <alignment horizontal="center" vertical="center" wrapText="1" readingOrder="1"/>
    </xf>
    <xf numFmtId="166" fontId="7" fillId="0" borderId="0" xfId="1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0</xdr:row>
      <xdr:rowOff>19051</xdr:rowOff>
    </xdr:from>
    <xdr:to>
      <xdr:col>7</xdr:col>
      <xdr:colOff>295276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6" y="19051"/>
          <a:ext cx="1638300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190499</xdr:colOff>
      <xdr:row>0</xdr:row>
      <xdr:rowOff>19050</xdr:rowOff>
    </xdr:from>
    <xdr:to>
      <xdr:col>10</xdr:col>
      <xdr:colOff>533399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39299" y="19050"/>
          <a:ext cx="13811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workbookViewId="0">
      <selection activeCell="I10" sqref="I10"/>
    </sheetView>
  </sheetViews>
  <sheetFormatPr baseColWidth="10" defaultRowHeight="15"/>
  <cols>
    <col min="1" max="1" width="21.5703125" customWidth="1"/>
    <col min="2" max="2" width="8" customWidth="1"/>
    <col min="3" max="3" width="9.5703125" customWidth="1"/>
    <col min="4" max="4" width="27.5703125" customWidth="1"/>
    <col min="5" max="8" width="15.5703125" style="16" customWidth="1"/>
    <col min="9" max="9" width="12.7109375" style="16" customWidth="1"/>
    <col min="10" max="14" width="15.5703125" style="16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14">
        <v>2024</v>
      </c>
      <c r="F1" s="24"/>
      <c r="G1" s="24"/>
      <c r="H1" s="24"/>
      <c r="I1" s="25" t="s">
        <v>1</v>
      </c>
      <c r="J1" s="25" t="s">
        <v>1</v>
      </c>
      <c r="K1" s="25" t="s">
        <v>1</v>
      </c>
      <c r="L1" s="15" t="s">
        <v>1</v>
      </c>
      <c r="M1" s="15" t="s">
        <v>1</v>
      </c>
      <c r="N1" s="15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14" t="s">
        <v>3</v>
      </c>
      <c r="F2" s="24"/>
      <c r="G2" s="24"/>
      <c r="H2" s="24"/>
      <c r="I2" s="25" t="s">
        <v>1</v>
      </c>
      <c r="J2" s="25" t="s">
        <v>1</v>
      </c>
      <c r="K2" s="25" t="s">
        <v>1</v>
      </c>
      <c r="L2" s="15" t="s">
        <v>1</v>
      </c>
      <c r="M2" s="15" t="s">
        <v>1</v>
      </c>
      <c r="N2" s="15" t="s">
        <v>1</v>
      </c>
    </row>
    <row r="3" spans="1:14">
      <c r="A3" s="2" t="s">
        <v>1</v>
      </c>
      <c r="B3" s="2" t="s">
        <v>1</v>
      </c>
      <c r="C3" s="2" t="s">
        <v>1</v>
      </c>
      <c r="D3" s="17" t="s">
        <v>4</v>
      </c>
      <c r="E3" s="18" t="s">
        <v>5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</row>
    <row r="4" spans="1:14" ht="36" customHeight="1">
      <c r="A4" s="3" t="s">
        <v>6</v>
      </c>
      <c r="B4" s="4" t="s">
        <v>7</v>
      </c>
      <c r="C4" s="4" t="s">
        <v>8</v>
      </c>
      <c r="D4" s="4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9" t="s">
        <v>14</v>
      </c>
      <c r="J4" s="19" t="s">
        <v>15</v>
      </c>
      <c r="K4" s="19" t="s">
        <v>16</v>
      </c>
      <c r="L4" s="19" t="s">
        <v>17</v>
      </c>
      <c r="M4" s="19" t="s">
        <v>18</v>
      </c>
      <c r="N4" s="19" t="s">
        <v>19</v>
      </c>
    </row>
    <row r="5" spans="1:14">
      <c r="A5" s="5" t="s">
        <v>20</v>
      </c>
      <c r="B5" s="6" t="s">
        <v>21</v>
      </c>
      <c r="C5" s="6" t="s">
        <v>22</v>
      </c>
      <c r="D5" s="7" t="s">
        <v>23</v>
      </c>
      <c r="E5" s="20">
        <v>278610000000</v>
      </c>
      <c r="F5" s="20">
        <v>0</v>
      </c>
      <c r="G5" s="20">
        <v>3098220000</v>
      </c>
      <c r="H5" s="20">
        <v>275511780000</v>
      </c>
      <c r="I5" s="20">
        <v>0</v>
      </c>
      <c r="J5" s="20">
        <v>175548497703.07999</v>
      </c>
      <c r="K5" s="20">
        <v>99963282296.919998</v>
      </c>
      <c r="L5" s="20">
        <v>175548497703.07999</v>
      </c>
      <c r="M5" s="20">
        <v>175369105929.79001</v>
      </c>
      <c r="N5" s="20">
        <v>175369105929.79001</v>
      </c>
    </row>
    <row r="6" spans="1:14" ht="22.5">
      <c r="A6" s="5" t="s">
        <v>24</v>
      </c>
      <c r="B6" s="6" t="s">
        <v>21</v>
      </c>
      <c r="C6" s="6" t="s">
        <v>22</v>
      </c>
      <c r="D6" s="7" t="s">
        <v>25</v>
      </c>
      <c r="E6" s="20">
        <v>99282000000</v>
      </c>
      <c r="F6" s="20">
        <v>0</v>
      </c>
      <c r="G6" s="20">
        <v>0</v>
      </c>
      <c r="H6" s="20">
        <v>99282000000</v>
      </c>
      <c r="I6" s="20">
        <v>0</v>
      </c>
      <c r="J6" s="20">
        <v>70559351952</v>
      </c>
      <c r="K6" s="20">
        <v>28722648048</v>
      </c>
      <c r="L6" s="20">
        <v>70559351952</v>
      </c>
      <c r="M6" s="20">
        <v>70559351952</v>
      </c>
      <c r="N6" s="20">
        <v>70559351952</v>
      </c>
    </row>
    <row r="7" spans="1:14" ht="33.75">
      <c r="A7" s="5" t="s">
        <v>26</v>
      </c>
      <c r="B7" s="6" t="s">
        <v>21</v>
      </c>
      <c r="C7" s="6" t="s">
        <v>22</v>
      </c>
      <c r="D7" s="7" t="s">
        <v>27</v>
      </c>
      <c r="E7" s="20">
        <v>17871000000</v>
      </c>
      <c r="F7" s="20">
        <v>0</v>
      </c>
      <c r="G7" s="20">
        <v>0</v>
      </c>
      <c r="H7" s="20">
        <v>17871000000</v>
      </c>
      <c r="I7" s="20">
        <v>0</v>
      </c>
      <c r="J7" s="20">
        <v>9419288982</v>
      </c>
      <c r="K7" s="20">
        <v>8451711018</v>
      </c>
      <c r="L7" s="20">
        <v>6632374836</v>
      </c>
      <c r="M7" s="20">
        <v>6533578896</v>
      </c>
      <c r="N7" s="20">
        <v>6509118546</v>
      </c>
    </row>
    <row r="8" spans="1:14">
      <c r="A8" s="8" t="s">
        <v>50</v>
      </c>
      <c r="B8" s="8"/>
      <c r="C8" s="8"/>
      <c r="D8" s="8"/>
      <c r="E8" s="21">
        <f>SUM(E5:E7)</f>
        <v>395763000000</v>
      </c>
      <c r="F8" s="21">
        <f t="shared" ref="F8:N8" si="0">SUM(F5:F7)</f>
        <v>0</v>
      </c>
      <c r="G8" s="21">
        <f t="shared" si="0"/>
        <v>3098220000</v>
      </c>
      <c r="H8" s="21">
        <f t="shared" si="0"/>
        <v>392664780000</v>
      </c>
      <c r="I8" s="21">
        <f t="shared" si="0"/>
        <v>0</v>
      </c>
      <c r="J8" s="21">
        <f t="shared" si="0"/>
        <v>255527138637.07999</v>
      </c>
      <c r="K8" s="21">
        <f t="shared" si="0"/>
        <v>137137641362.92</v>
      </c>
      <c r="L8" s="21">
        <f t="shared" si="0"/>
        <v>252740224491.07999</v>
      </c>
      <c r="M8" s="21">
        <f t="shared" si="0"/>
        <v>252462036777.79001</v>
      </c>
      <c r="N8" s="21">
        <f t="shared" si="0"/>
        <v>252437576427.79001</v>
      </c>
    </row>
    <row r="9" spans="1:14" ht="22.5">
      <c r="A9" s="5" t="s">
        <v>28</v>
      </c>
      <c r="B9" s="6" t="s">
        <v>21</v>
      </c>
      <c r="C9" s="6" t="s">
        <v>22</v>
      </c>
      <c r="D9" s="7" t="s">
        <v>29</v>
      </c>
      <c r="E9" s="20">
        <v>101919000000</v>
      </c>
      <c r="F9" s="20">
        <v>57298220000</v>
      </c>
      <c r="G9" s="20">
        <v>117116023</v>
      </c>
      <c r="H9" s="20">
        <v>159100103977</v>
      </c>
      <c r="I9" s="20">
        <v>0</v>
      </c>
      <c r="J9" s="20">
        <v>158806608259.42001</v>
      </c>
      <c r="K9" s="20">
        <v>293495717.57999998</v>
      </c>
      <c r="L9" s="20">
        <v>112011544323.35001</v>
      </c>
      <c r="M9" s="20">
        <v>53636498308.550003</v>
      </c>
      <c r="N9" s="20">
        <v>53000016551.529999</v>
      </c>
    </row>
    <row r="10" spans="1:14" ht="15" customHeight="1">
      <c r="A10" s="8" t="s">
        <v>29</v>
      </c>
      <c r="B10" s="8"/>
      <c r="C10" s="8"/>
      <c r="D10" s="8"/>
      <c r="E10" s="21">
        <f>+E9</f>
        <v>101919000000</v>
      </c>
      <c r="F10" s="21">
        <f t="shared" ref="F10:N10" si="1">+F9</f>
        <v>57298220000</v>
      </c>
      <c r="G10" s="21">
        <f t="shared" si="1"/>
        <v>117116023</v>
      </c>
      <c r="H10" s="21">
        <f t="shared" si="1"/>
        <v>159100103977</v>
      </c>
      <c r="I10" s="21">
        <f t="shared" si="1"/>
        <v>0</v>
      </c>
      <c r="J10" s="21">
        <f t="shared" si="1"/>
        <v>158806608259.42001</v>
      </c>
      <c r="K10" s="21">
        <f t="shared" si="1"/>
        <v>293495717.57999998</v>
      </c>
      <c r="L10" s="21">
        <f t="shared" si="1"/>
        <v>112011544323.35001</v>
      </c>
      <c r="M10" s="21">
        <f t="shared" si="1"/>
        <v>53636498308.550003</v>
      </c>
      <c r="N10" s="21">
        <f t="shared" si="1"/>
        <v>53000016551.529999</v>
      </c>
    </row>
    <row r="11" spans="1:14" ht="33.75">
      <c r="A11" s="9" t="s">
        <v>30</v>
      </c>
      <c r="B11" s="10" t="s">
        <v>21</v>
      </c>
      <c r="C11" s="10" t="s">
        <v>22</v>
      </c>
      <c r="D11" s="11" t="s">
        <v>31</v>
      </c>
      <c r="E11" s="20">
        <v>57900000000</v>
      </c>
      <c r="F11" s="20">
        <v>0</v>
      </c>
      <c r="G11" s="20">
        <v>54200000000</v>
      </c>
      <c r="H11" s="20">
        <v>3700000000</v>
      </c>
      <c r="I11" s="20">
        <v>3700000000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14" ht="33.75">
      <c r="A12" s="9" t="s">
        <v>32</v>
      </c>
      <c r="B12" s="10" t="s">
        <v>21</v>
      </c>
      <c r="C12" s="10" t="s">
        <v>22</v>
      </c>
      <c r="D12" s="11" t="s">
        <v>33</v>
      </c>
      <c r="E12" s="20">
        <v>55000000</v>
      </c>
      <c r="F12" s="20">
        <v>0</v>
      </c>
      <c r="G12" s="20">
        <v>0</v>
      </c>
      <c r="H12" s="20">
        <v>55000000</v>
      </c>
      <c r="I12" s="20">
        <v>0</v>
      </c>
      <c r="J12" s="20">
        <v>51286626</v>
      </c>
      <c r="K12" s="20">
        <v>3713374</v>
      </c>
      <c r="L12" s="20">
        <v>51286626</v>
      </c>
      <c r="M12" s="20">
        <v>36708426</v>
      </c>
      <c r="N12" s="20">
        <v>36708426</v>
      </c>
    </row>
    <row r="13" spans="1:14">
      <c r="A13" s="9" t="s">
        <v>34</v>
      </c>
      <c r="B13" s="10" t="s">
        <v>21</v>
      </c>
      <c r="C13" s="10" t="s">
        <v>22</v>
      </c>
      <c r="D13" s="11" t="s">
        <v>35</v>
      </c>
      <c r="E13" s="20">
        <v>0</v>
      </c>
      <c r="F13" s="20">
        <v>117116023</v>
      </c>
      <c r="G13" s="20">
        <v>0</v>
      </c>
      <c r="H13" s="20">
        <v>117116023</v>
      </c>
      <c r="I13" s="20">
        <v>0</v>
      </c>
      <c r="J13" s="20">
        <v>115516394</v>
      </c>
      <c r="K13" s="20">
        <v>1599629</v>
      </c>
      <c r="L13" s="20">
        <v>115516394</v>
      </c>
      <c r="M13" s="20">
        <v>115516394</v>
      </c>
      <c r="N13" s="20">
        <v>115516394</v>
      </c>
    </row>
    <row r="14" spans="1:14" ht="15" customHeight="1">
      <c r="A14" s="8" t="s">
        <v>51</v>
      </c>
      <c r="B14" s="8"/>
      <c r="C14" s="8"/>
      <c r="D14" s="8"/>
      <c r="E14" s="21">
        <f>SUM(E11:E13)</f>
        <v>57955000000</v>
      </c>
      <c r="F14" s="21">
        <f t="shared" ref="F14:N14" si="2">SUM(F11:F13)</f>
        <v>117116023</v>
      </c>
      <c r="G14" s="21">
        <f t="shared" si="2"/>
        <v>54200000000</v>
      </c>
      <c r="H14" s="21">
        <f t="shared" si="2"/>
        <v>3872116023</v>
      </c>
      <c r="I14" s="21">
        <f t="shared" si="2"/>
        <v>3700000000</v>
      </c>
      <c r="J14" s="21">
        <f t="shared" si="2"/>
        <v>166803020</v>
      </c>
      <c r="K14" s="21">
        <f t="shared" si="2"/>
        <v>5313003</v>
      </c>
      <c r="L14" s="21">
        <f t="shared" si="2"/>
        <v>166803020</v>
      </c>
      <c r="M14" s="21">
        <f t="shared" si="2"/>
        <v>152224820</v>
      </c>
      <c r="N14" s="21">
        <f t="shared" si="2"/>
        <v>152224820</v>
      </c>
    </row>
    <row r="15" spans="1:14">
      <c r="A15" s="5" t="s">
        <v>36</v>
      </c>
      <c r="B15" s="6" t="s">
        <v>21</v>
      </c>
      <c r="C15" s="6" t="s">
        <v>22</v>
      </c>
      <c r="D15" s="7" t="s">
        <v>37</v>
      </c>
      <c r="E15" s="20">
        <v>140000000</v>
      </c>
      <c r="F15" s="20">
        <v>0</v>
      </c>
      <c r="G15" s="20">
        <v>0</v>
      </c>
      <c r="H15" s="20">
        <v>140000000</v>
      </c>
      <c r="I15" s="20">
        <v>0</v>
      </c>
      <c r="J15" s="20">
        <v>5089450</v>
      </c>
      <c r="K15" s="20">
        <v>134910550</v>
      </c>
      <c r="L15" s="20">
        <v>5089450</v>
      </c>
      <c r="M15" s="20">
        <v>5089450</v>
      </c>
      <c r="N15" s="20">
        <v>5089450</v>
      </c>
    </row>
    <row r="16" spans="1:14" ht="22.5">
      <c r="A16" s="5" t="s">
        <v>38</v>
      </c>
      <c r="B16" s="6" t="s">
        <v>21</v>
      </c>
      <c r="C16" s="6" t="s">
        <v>22</v>
      </c>
      <c r="D16" s="7" t="s">
        <v>39</v>
      </c>
      <c r="E16" s="20">
        <v>18000000</v>
      </c>
      <c r="F16" s="20">
        <v>0</v>
      </c>
      <c r="G16" s="20">
        <v>0</v>
      </c>
      <c r="H16" s="20">
        <v>18000000</v>
      </c>
      <c r="I16" s="20">
        <v>0</v>
      </c>
      <c r="J16" s="20">
        <v>0</v>
      </c>
      <c r="K16" s="20">
        <v>18000000</v>
      </c>
      <c r="L16" s="20">
        <v>0</v>
      </c>
      <c r="M16" s="20">
        <v>0</v>
      </c>
      <c r="N16" s="20">
        <v>0</v>
      </c>
    </row>
    <row r="17" spans="1:15" ht="22.5">
      <c r="A17" s="5" t="s">
        <v>40</v>
      </c>
      <c r="B17" s="6" t="s">
        <v>41</v>
      </c>
      <c r="C17" s="6" t="s">
        <v>42</v>
      </c>
      <c r="D17" s="7" t="s">
        <v>43</v>
      </c>
      <c r="E17" s="20">
        <v>1168000000</v>
      </c>
      <c r="F17" s="20">
        <v>0</v>
      </c>
      <c r="G17" s="20">
        <v>0</v>
      </c>
      <c r="H17" s="20">
        <v>1168000000</v>
      </c>
      <c r="I17" s="20">
        <v>0</v>
      </c>
      <c r="J17" s="20">
        <v>0</v>
      </c>
      <c r="K17" s="20">
        <v>1168000000</v>
      </c>
      <c r="L17" s="20">
        <v>0</v>
      </c>
      <c r="M17" s="20">
        <v>0</v>
      </c>
      <c r="N17" s="20">
        <v>0</v>
      </c>
    </row>
    <row r="18" spans="1:15" ht="22.5">
      <c r="A18" s="5" t="s">
        <v>44</v>
      </c>
      <c r="B18" s="6" t="s">
        <v>21</v>
      </c>
      <c r="C18" s="6" t="s">
        <v>22</v>
      </c>
      <c r="D18" s="7" t="s">
        <v>45</v>
      </c>
      <c r="E18" s="20">
        <v>138000000</v>
      </c>
      <c r="F18" s="20">
        <v>0</v>
      </c>
      <c r="G18" s="20">
        <v>0</v>
      </c>
      <c r="H18" s="20">
        <v>138000000</v>
      </c>
      <c r="I18" s="20">
        <v>0</v>
      </c>
      <c r="J18" s="20">
        <v>51763840</v>
      </c>
      <c r="K18" s="20">
        <v>86236160</v>
      </c>
      <c r="L18" s="20">
        <v>51763840</v>
      </c>
      <c r="M18" s="20">
        <v>3230500</v>
      </c>
      <c r="N18" s="20">
        <v>3230500</v>
      </c>
    </row>
    <row r="19" spans="1:15" ht="15" customHeight="1">
      <c r="A19" s="8" t="s">
        <v>52</v>
      </c>
      <c r="B19" s="8"/>
      <c r="C19" s="8"/>
      <c r="D19" s="8"/>
      <c r="E19" s="21">
        <f>SUM(E15:E18)</f>
        <v>1464000000</v>
      </c>
      <c r="F19" s="21">
        <f t="shared" ref="F19:N19" si="3">SUM(F15:F18)</f>
        <v>0</v>
      </c>
      <c r="G19" s="21">
        <f t="shared" si="3"/>
        <v>0</v>
      </c>
      <c r="H19" s="21">
        <f t="shared" si="3"/>
        <v>1464000000</v>
      </c>
      <c r="I19" s="21">
        <f t="shared" si="3"/>
        <v>0</v>
      </c>
      <c r="J19" s="21">
        <f t="shared" si="3"/>
        <v>56853290</v>
      </c>
      <c r="K19" s="21">
        <f t="shared" si="3"/>
        <v>1407146710</v>
      </c>
      <c r="L19" s="21">
        <f t="shared" si="3"/>
        <v>56853290</v>
      </c>
      <c r="M19" s="21">
        <f t="shared" si="3"/>
        <v>8319950</v>
      </c>
      <c r="N19" s="21">
        <f t="shared" si="3"/>
        <v>8319950</v>
      </c>
    </row>
    <row r="20" spans="1:15">
      <c r="A20" s="12" t="s">
        <v>53</v>
      </c>
      <c r="B20" s="12"/>
      <c r="C20" s="12"/>
      <c r="D20" s="12"/>
      <c r="E20" s="22">
        <f>+E19+E14+E10+E8</f>
        <v>557101000000</v>
      </c>
      <c r="F20" s="22">
        <f t="shared" ref="F20:N20" si="4">+F19+F14+F10+F8</f>
        <v>57415336023</v>
      </c>
      <c r="G20" s="22">
        <f t="shared" si="4"/>
        <v>57415336023</v>
      </c>
      <c r="H20" s="22">
        <f t="shared" si="4"/>
        <v>557101000000</v>
      </c>
      <c r="I20" s="22">
        <f t="shared" si="4"/>
        <v>3700000000</v>
      </c>
      <c r="J20" s="22">
        <f t="shared" si="4"/>
        <v>414557403206.5</v>
      </c>
      <c r="K20" s="22">
        <f t="shared" si="4"/>
        <v>138843596793.5</v>
      </c>
      <c r="L20" s="22">
        <f t="shared" si="4"/>
        <v>364975425124.42999</v>
      </c>
      <c r="M20" s="22">
        <f t="shared" si="4"/>
        <v>306259079856.34003</v>
      </c>
      <c r="N20" s="22">
        <f t="shared" si="4"/>
        <v>305598137749.32001</v>
      </c>
    </row>
    <row r="21" spans="1:15" ht="45">
      <c r="A21" s="9" t="s">
        <v>46</v>
      </c>
      <c r="B21" s="10" t="s">
        <v>41</v>
      </c>
      <c r="C21" s="10" t="s">
        <v>22</v>
      </c>
      <c r="D21" s="11" t="s">
        <v>47</v>
      </c>
      <c r="E21" s="20">
        <v>30754562636</v>
      </c>
      <c r="F21" s="20">
        <v>0</v>
      </c>
      <c r="G21" s="20">
        <v>0</v>
      </c>
      <c r="H21" s="20">
        <v>30754562636</v>
      </c>
      <c r="I21" s="20">
        <v>0</v>
      </c>
      <c r="J21" s="20">
        <v>30754495969</v>
      </c>
      <c r="K21" s="20">
        <v>66667</v>
      </c>
      <c r="L21" s="20">
        <v>30752395969</v>
      </c>
      <c r="M21" s="20">
        <v>14890144474</v>
      </c>
      <c r="N21" s="20">
        <v>14890144474</v>
      </c>
    </row>
    <row r="22" spans="1:15" ht="45">
      <c r="A22" s="9" t="s">
        <v>48</v>
      </c>
      <c r="B22" s="10" t="s">
        <v>41</v>
      </c>
      <c r="C22" s="10" t="s">
        <v>22</v>
      </c>
      <c r="D22" s="11" t="s">
        <v>47</v>
      </c>
      <c r="E22" s="20">
        <v>55604878564</v>
      </c>
      <c r="F22" s="20">
        <v>0</v>
      </c>
      <c r="G22" s="20">
        <v>0</v>
      </c>
      <c r="H22" s="20">
        <v>55604878564</v>
      </c>
      <c r="I22" s="20">
        <v>0</v>
      </c>
      <c r="J22" s="20">
        <v>55604878564</v>
      </c>
      <c r="K22" s="20">
        <v>0</v>
      </c>
      <c r="L22" s="20">
        <v>43919662105</v>
      </c>
      <c r="M22" s="20">
        <v>25403590706</v>
      </c>
      <c r="N22" s="20">
        <v>25403590706</v>
      </c>
    </row>
    <row r="23" spans="1:15" ht="45">
      <c r="A23" s="9" t="s">
        <v>49</v>
      </c>
      <c r="B23" s="10" t="s">
        <v>41</v>
      </c>
      <c r="C23" s="10" t="s">
        <v>22</v>
      </c>
      <c r="D23" s="11" t="s">
        <v>47</v>
      </c>
      <c r="E23" s="20">
        <v>76640558800</v>
      </c>
      <c r="F23" s="20">
        <v>0</v>
      </c>
      <c r="G23" s="20">
        <v>0</v>
      </c>
      <c r="H23" s="20">
        <v>76640558800</v>
      </c>
      <c r="I23" s="20">
        <v>0</v>
      </c>
      <c r="J23" s="20">
        <v>76640558800</v>
      </c>
      <c r="K23" s="20">
        <v>0</v>
      </c>
      <c r="L23" s="20">
        <v>76640558800</v>
      </c>
      <c r="M23" s="20">
        <v>29823295803</v>
      </c>
      <c r="N23" s="20">
        <v>29823295803</v>
      </c>
    </row>
    <row r="24" spans="1:15">
      <c r="A24" s="8" t="s">
        <v>54</v>
      </c>
      <c r="B24" s="8"/>
      <c r="C24" s="8"/>
      <c r="D24" s="8"/>
      <c r="E24" s="21">
        <f>SUM(E21:E23)</f>
        <v>163000000000</v>
      </c>
      <c r="F24" s="21">
        <f t="shared" ref="F24:N24" si="5">SUM(F21:F23)</f>
        <v>0</v>
      </c>
      <c r="G24" s="21">
        <f t="shared" si="5"/>
        <v>0</v>
      </c>
      <c r="H24" s="21">
        <f t="shared" si="5"/>
        <v>163000000000</v>
      </c>
      <c r="I24" s="21">
        <f t="shared" si="5"/>
        <v>0</v>
      </c>
      <c r="J24" s="21">
        <f t="shared" si="5"/>
        <v>162999933333</v>
      </c>
      <c r="K24" s="21">
        <f t="shared" si="5"/>
        <v>66667</v>
      </c>
      <c r="L24" s="21">
        <f t="shared" si="5"/>
        <v>151312616874</v>
      </c>
      <c r="M24" s="21">
        <f t="shared" si="5"/>
        <v>70117030983</v>
      </c>
      <c r="N24" s="21">
        <f t="shared" si="5"/>
        <v>70117030983</v>
      </c>
    </row>
    <row r="25" spans="1:15">
      <c r="A25" s="13" t="s">
        <v>55</v>
      </c>
      <c r="B25" s="13"/>
      <c r="C25" s="13"/>
      <c r="D25" s="13"/>
      <c r="E25" s="23">
        <f>+E24+E20</f>
        <v>720101000000</v>
      </c>
      <c r="F25" s="23">
        <f t="shared" ref="F25:O25" si="6">+F24+F20</f>
        <v>57415336023</v>
      </c>
      <c r="G25" s="23">
        <f t="shared" si="6"/>
        <v>57415336023</v>
      </c>
      <c r="H25" s="23">
        <f t="shared" si="6"/>
        <v>720101000000</v>
      </c>
      <c r="I25" s="23">
        <f t="shared" si="6"/>
        <v>3700000000</v>
      </c>
      <c r="J25" s="23">
        <f t="shared" si="6"/>
        <v>577557336539.5</v>
      </c>
      <c r="K25" s="23">
        <f t="shared" si="6"/>
        <v>138843663460.5</v>
      </c>
      <c r="L25" s="23">
        <f t="shared" si="6"/>
        <v>516288041998.42999</v>
      </c>
      <c r="M25" s="23">
        <f t="shared" si="6"/>
        <v>376376110839.34003</v>
      </c>
      <c r="N25" s="23">
        <f t="shared" si="6"/>
        <v>375715168732.32001</v>
      </c>
      <c r="O25" s="23">
        <f t="shared" si="6"/>
        <v>0</v>
      </c>
    </row>
    <row r="26" spans="1:15" ht="33.950000000000003" customHeight="1"/>
  </sheetData>
  <mergeCells count="7">
    <mergeCell ref="A25:D25"/>
    <mergeCell ref="A8:D8"/>
    <mergeCell ref="A10:D10"/>
    <mergeCell ref="A14:D14"/>
    <mergeCell ref="A19:D19"/>
    <mergeCell ref="A20:D20"/>
    <mergeCell ref="A24:D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2024-08-01T17:43:41Z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