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JUNIO\"/>
    </mc:Choice>
  </mc:AlternateContent>
  <bookViews>
    <workbookView xWindow="0" yWindow="0" windowWidth="19200" windowHeight="1074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M25" i="1"/>
  <c r="N25" i="1"/>
  <c r="E25" i="1"/>
  <c r="F24" i="1"/>
  <c r="G24" i="1"/>
  <c r="H24" i="1"/>
  <c r="I24" i="1"/>
  <c r="J24" i="1"/>
  <c r="K24" i="1"/>
  <c r="L24" i="1"/>
  <c r="M24" i="1"/>
  <c r="N24" i="1"/>
  <c r="E24" i="1"/>
  <c r="F20" i="1"/>
  <c r="G20" i="1"/>
  <c r="H20" i="1"/>
  <c r="I20" i="1"/>
  <c r="J20" i="1"/>
  <c r="K20" i="1"/>
  <c r="L20" i="1"/>
  <c r="M20" i="1"/>
  <c r="N20" i="1"/>
  <c r="E20" i="1"/>
  <c r="F19" i="1"/>
  <c r="G19" i="1"/>
  <c r="H19" i="1"/>
  <c r="I19" i="1"/>
  <c r="J19" i="1"/>
  <c r="K19" i="1"/>
  <c r="L19" i="1"/>
  <c r="M19" i="1"/>
  <c r="N19" i="1"/>
  <c r="E19" i="1"/>
  <c r="F14" i="1"/>
  <c r="G14" i="1"/>
  <c r="H14" i="1"/>
  <c r="I14" i="1"/>
  <c r="J14" i="1"/>
  <c r="K14" i="1"/>
  <c r="L14" i="1"/>
  <c r="M14" i="1"/>
  <c r="N14" i="1"/>
  <c r="E14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</calcChain>
</file>

<file path=xl/sharedStrings.xml><?xml version="1.0" encoding="utf-8"?>
<sst xmlns="http://schemas.openxmlformats.org/spreadsheetml/2006/main" count="123" uniqueCount="56">
  <si>
    <t>Año Fiscal:</t>
  </si>
  <si>
    <t/>
  </si>
  <si>
    <t>Vigencia:</t>
  </si>
  <si>
    <t>Actual</t>
  </si>
  <si>
    <t>Periodo:</t>
  </si>
  <si>
    <t>Enero-Junio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</si>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</sst>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43" fontId="6" fillId="0" borderId="0" xfId="1" applyFont="1" applyFill="1" applyBorder="1" applyAlignment="1">
      <alignment horizontal="center" vertical="center" wrapText="1" readingOrder="1"/>
    </xf>
    <xf numFmtId="165" fontId="6" fillId="0" borderId="0" xfId="1" applyNumberFormat="1" applyFont="1" applyFill="1" applyBorder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9" fillId="4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right" vertical="center" wrapText="1" readingOrder="1"/>
    </xf>
    <xf numFmtId="165" fontId="2" fillId="2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165" fontId="3" fillId="2" borderId="2" xfId="1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733426</xdr:colOff>
      <xdr:row>0</xdr:row>
      <xdr:rowOff>19051</xdr:rowOff>
    </xdr:from>
    <xdr:to>
      <xdr:col>7</xdr:col>
      <xdr:colOff>295276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6" y="19051"/>
          <a:ext cx="1657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0</xdr:row>
      <xdr:rowOff>19050</xdr:rowOff>
    </xdr:from>
    <xdr:to>
      <xdr:col>10</xdr:col>
      <xdr:colOff>314325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72600" y="19050"/>
          <a:ext cx="11715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workbookViewId="0">
      <selection activeCell="D12" sqref="D12"/>
    </sheetView>
  </sheetViews>
  <sheetFormatPr baseColWidth="10" defaultRowHeight="15"/>
  <cols>
    <col min="1" max="1" width="17.5703125" customWidth="1"/>
    <col min="2" max="2" width="8" customWidth="1"/>
    <col min="3" max="3" width="9.5703125" customWidth="1"/>
    <col min="4" max="4" width="27.5703125" customWidth="1"/>
    <col min="5" max="5" width="14.85546875" customWidth="1"/>
    <col min="6" max="6" width="15.140625" customWidth="1"/>
    <col min="7" max="7" width="14" customWidth="1"/>
    <col min="8" max="8" width="14.42578125" customWidth="1"/>
    <col min="9" max="9" width="13" customWidth="1"/>
    <col min="10" max="10" width="14.5703125" customWidth="1"/>
    <col min="11" max="11" width="15.5703125" customWidth="1"/>
    <col min="12" max="12" width="15.42578125" customWidth="1"/>
    <col min="13" max="13" width="13.28515625" customWidth="1"/>
    <col min="14" max="14" width="15.7109375" customWidth="1"/>
    <col min="15" max="15" width="0" hidden="1" customWidth="1"/>
    <col min="16" max="16" width="6.42578125" customWidth="1"/>
  </cols>
  <sheetData>
    <row r="1" spans="1:14">
      <c r="A1" s="3" t="s">
        <v>1</v>
      </c>
      <c r="B1" s="3" t="s">
        <v>1</v>
      </c>
      <c r="C1" s="3" t="s">
        <v>1</v>
      </c>
      <c r="D1" s="1" t="s">
        <v>0</v>
      </c>
      <c r="E1" s="2">
        <v>2024</v>
      </c>
      <c r="F1" s="7"/>
      <c r="G1" s="7"/>
      <c r="H1" s="7"/>
      <c r="I1" s="8" t="s">
        <v>1</v>
      </c>
      <c r="J1" s="8" t="s">
        <v>1</v>
      </c>
      <c r="K1" s="9" t="s">
        <v>1</v>
      </c>
      <c r="L1" s="3" t="s">
        <v>1</v>
      </c>
      <c r="M1" s="3" t="s">
        <v>1</v>
      </c>
      <c r="N1" s="3" t="s">
        <v>1</v>
      </c>
    </row>
    <row r="2" spans="1:14">
      <c r="A2" s="3" t="s">
        <v>1</v>
      </c>
      <c r="B2" s="3" t="s">
        <v>1</v>
      </c>
      <c r="C2" s="3" t="s">
        <v>1</v>
      </c>
      <c r="D2" s="1" t="s">
        <v>2</v>
      </c>
      <c r="E2" s="1" t="s">
        <v>3</v>
      </c>
      <c r="F2" s="7"/>
      <c r="G2" s="7"/>
      <c r="H2" s="7"/>
      <c r="I2" s="8" t="s">
        <v>1</v>
      </c>
      <c r="J2" s="8" t="s">
        <v>1</v>
      </c>
      <c r="K2" s="9" t="s">
        <v>1</v>
      </c>
      <c r="L2" s="3" t="s">
        <v>1</v>
      </c>
      <c r="M2" s="3" t="s">
        <v>1</v>
      </c>
      <c r="N2" s="3" t="s">
        <v>1</v>
      </c>
    </row>
    <row r="3" spans="1:14">
      <c r="A3" s="3" t="s">
        <v>1</v>
      </c>
      <c r="B3" s="3" t="s">
        <v>1</v>
      </c>
      <c r="C3" s="3" t="s">
        <v>1</v>
      </c>
      <c r="D3" s="1" t="s">
        <v>4</v>
      </c>
      <c r="E3" s="23" t="s">
        <v>5</v>
      </c>
      <c r="F3" s="7"/>
      <c r="G3" s="7"/>
      <c r="H3" s="7"/>
      <c r="I3" s="8" t="s">
        <v>1</v>
      </c>
      <c r="J3" s="8" t="s">
        <v>1</v>
      </c>
      <c r="K3" s="9" t="s">
        <v>1</v>
      </c>
      <c r="L3" s="3" t="s">
        <v>1</v>
      </c>
      <c r="M3" s="3" t="s">
        <v>1</v>
      </c>
      <c r="N3" s="3" t="s">
        <v>1</v>
      </c>
    </row>
    <row r="4" spans="1:14" s="20" customFormat="1" ht="33" customHeight="1">
      <c r="A4" s="10" t="s">
        <v>6</v>
      </c>
      <c r="B4" s="11" t="s">
        <v>7</v>
      </c>
      <c r="C4" s="11" t="s">
        <v>8</v>
      </c>
      <c r="D4" s="11" t="s">
        <v>9</v>
      </c>
      <c r="E4" s="25" t="s">
        <v>10</v>
      </c>
      <c r="F4" s="25" t="s">
        <v>11</v>
      </c>
      <c r="G4" s="25" t="s">
        <v>12</v>
      </c>
      <c r="H4" s="25" t="s">
        <v>13</v>
      </c>
      <c r="I4" s="25" t="s">
        <v>14</v>
      </c>
      <c r="J4" s="25" t="s">
        <v>15</v>
      </c>
      <c r="K4" s="25" t="s">
        <v>16</v>
      </c>
      <c r="L4" s="25" t="s">
        <v>17</v>
      </c>
      <c r="M4" s="25" t="s">
        <v>18</v>
      </c>
      <c r="N4" s="25" t="s">
        <v>19</v>
      </c>
    </row>
    <row r="5" spans="1:14">
      <c r="A5" s="12" t="s">
        <v>20</v>
      </c>
      <c r="B5" s="13" t="s">
        <v>21</v>
      </c>
      <c r="C5" s="13" t="s">
        <v>22</v>
      </c>
      <c r="D5" s="14" t="s">
        <v>23</v>
      </c>
      <c r="E5" s="26">
        <v>278610000000</v>
      </c>
      <c r="F5" s="26">
        <v>0</v>
      </c>
      <c r="G5" s="26">
        <v>3098220000</v>
      </c>
      <c r="H5" s="26">
        <v>275511780000</v>
      </c>
      <c r="I5" s="26">
        <v>0</v>
      </c>
      <c r="J5" s="26">
        <v>140082702459.07999</v>
      </c>
      <c r="K5" s="26">
        <v>135429077540.92</v>
      </c>
      <c r="L5" s="26">
        <v>140069269483.07999</v>
      </c>
      <c r="M5" s="26">
        <v>140023689249.88</v>
      </c>
      <c r="N5" s="26">
        <v>139967378442.88</v>
      </c>
    </row>
    <row r="6" spans="1:14" ht="22.5">
      <c r="A6" s="12" t="s">
        <v>24</v>
      </c>
      <c r="B6" s="13" t="s">
        <v>21</v>
      </c>
      <c r="C6" s="13" t="s">
        <v>22</v>
      </c>
      <c r="D6" s="14" t="s">
        <v>25</v>
      </c>
      <c r="E6" s="26">
        <v>99282000000</v>
      </c>
      <c r="F6" s="26">
        <v>0</v>
      </c>
      <c r="G6" s="26">
        <v>0</v>
      </c>
      <c r="H6" s="26">
        <v>99282000000</v>
      </c>
      <c r="I6" s="26">
        <v>0</v>
      </c>
      <c r="J6" s="26">
        <v>60616036809</v>
      </c>
      <c r="K6" s="26">
        <v>38665963191</v>
      </c>
      <c r="L6" s="26">
        <v>60616036809</v>
      </c>
      <c r="M6" s="26">
        <v>59037735965</v>
      </c>
      <c r="N6" s="26">
        <v>59037735965</v>
      </c>
    </row>
    <row r="7" spans="1:14" ht="33.75">
      <c r="A7" s="12" t="s">
        <v>26</v>
      </c>
      <c r="B7" s="13" t="s">
        <v>21</v>
      </c>
      <c r="C7" s="13" t="s">
        <v>22</v>
      </c>
      <c r="D7" s="14" t="s">
        <v>27</v>
      </c>
      <c r="E7" s="26">
        <v>17871000000</v>
      </c>
      <c r="F7" s="26">
        <v>0</v>
      </c>
      <c r="G7" s="26">
        <v>0</v>
      </c>
      <c r="H7" s="26">
        <v>17871000000</v>
      </c>
      <c r="I7" s="26">
        <v>0</v>
      </c>
      <c r="J7" s="26">
        <v>9128408019</v>
      </c>
      <c r="K7" s="26">
        <v>8742591981</v>
      </c>
      <c r="L7" s="26">
        <v>5997147814</v>
      </c>
      <c r="M7" s="26">
        <v>5952680428</v>
      </c>
      <c r="N7" s="26">
        <v>5952680428</v>
      </c>
    </row>
    <row r="8" spans="1:14" s="21" customFormat="1">
      <c r="A8" s="15" t="s">
        <v>50</v>
      </c>
      <c r="B8" s="15"/>
      <c r="C8" s="15"/>
      <c r="D8" s="15"/>
      <c r="E8" s="27">
        <f>SUM(E5:E7)</f>
        <v>395763000000</v>
      </c>
      <c r="F8" s="27">
        <f t="shared" ref="F8:N8" si="0">SUM(F5:F7)</f>
        <v>0</v>
      </c>
      <c r="G8" s="27">
        <f t="shared" si="0"/>
        <v>3098220000</v>
      </c>
      <c r="H8" s="27">
        <f t="shared" si="0"/>
        <v>392664780000</v>
      </c>
      <c r="I8" s="27">
        <f t="shared" si="0"/>
        <v>0</v>
      </c>
      <c r="J8" s="27">
        <f t="shared" si="0"/>
        <v>209827147287.07999</v>
      </c>
      <c r="K8" s="27">
        <f t="shared" si="0"/>
        <v>182837632712.91998</v>
      </c>
      <c r="L8" s="27">
        <f t="shared" si="0"/>
        <v>206682454106.07999</v>
      </c>
      <c r="M8" s="27">
        <f t="shared" si="0"/>
        <v>205014105642.88</v>
      </c>
      <c r="N8" s="27">
        <f t="shared" si="0"/>
        <v>204957794835.88</v>
      </c>
    </row>
    <row r="9" spans="1:14" ht="22.5">
      <c r="A9" s="12" t="s">
        <v>28</v>
      </c>
      <c r="B9" s="13" t="s">
        <v>21</v>
      </c>
      <c r="C9" s="13" t="s">
        <v>22</v>
      </c>
      <c r="D9" s="14" t="s">
        <v>29</v>
      </c>
      <c r="E9" s="26">
        <v>101919000000</v>
      </c>
      <c r="F9" s="26">
        <v>57298220000</v>
      </c>
      <c r="G9" s="26">
        <v>117116023</v>
      </c>
      <c r="H9" s="26">
        <v>159100103977</v>
      </c>
      <c r="I9" s="26">
        <v>0</v>
      </c>
      <c r="J9" s="26">
        <v>159100103977</v>
      </c>
      <c r="K9" s="26">
        <v>0</v>
      </c>
      <c r="L9" s="26">
        <v>103950556446.35001</v>
      </c>
      <c r="M9" s="26">
        <v>38611811969.160004</v>
      </c>
      <c r="N9" s="26">
        <v>37064201734.529999</v>
      </c>
    </row>
    <row r="10" spans="1:14" s="21" customFormat="1">
      <c r="A10" s="15" t="s">
        <v>29</v>
      </c>
      <c r="B10" s="15"/>
      <c r="C10" s="15"/>
      <c r="D10" s="15"/>
      <c r="E10" s="27">
        <f>+E9</f>
        <v>101919000000</v>
      </c>
      <c r="F10" s="27">
        <f t="shared" ref="F10:N10" si="1">+F9</f>
        <v>57298220000</v>
      </c>
      <c r="G10" s="27">
        <f t="shared" si="1"/>
        <v>117116023</v>
      </c>
      <c r="H10" s="27">
        <f t="shared" si="1"/>
        <v>159100103977</v>
      </c>
      <c r="I10" s="27">
        <f t="shared" si="1"/>
        <v>0</v>
      </c>
      <c r="J10" s="27">
        <f t="shared" si="1"/>
        <v>159100103977</v>
      </c>
      <c r="K10" s="27">
        <f t="shared" si="1"/>
        <v>0</v>
      </c>
      <c r="L10" s="27">
        <f t="shared" si="1"/>
        <v>103950556446.35001</v>
      </c>
      <c r="M10" s="27">
        <f t="shared" si="1"/>
        <v>38611811969.160004</v>
      </c>
      <c r="N10" s="27">
        <f t="shared" si="1"/>
        <v>37064201734.529999</v>
      </c>
    </row>
    <row r="11" spans="1:14" ht="33.75">
      <c r="A11" s="30" t="s">
        <v>30</v>
      </c>
      <c r="B11" s="31" t="s">
        <v>21</v>
      </c>
      <c r="C11" s="31" t="s">
        <v>22</v>
      </c>
      <c r="D11" s="32" t="s">
        <v>31</v>
      </c>
      <c r="E11" s="26">
        <v>57900000000</v>
      </c>
      <c r="F11" s="26">
        <v>0</v>
      </c>
      <c r="G11" s="26">
        <v>54200000000</v>
      </c>
      <c r="H11" s="26">
        <v>3700000000</v>
      </c>
      <c r="I11" s="26">
        <v>3700000000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</row>
    <row r="12" spans="1:14" ht="33.75">
      <c r="A12" s="30" t="s">
        <v>32</v>
      </c>
      <c r="B12" s="31" t="s">
        <v>21</v>
      </c>
      <c r="C12" s="31" t="s">
        <v>22</v>
      </c>
      <c r="D12" s="32" t="s">
        <v>33</v>
      </c>
      <c r="E12" s="26">
        <v>55000000</v>
      </c>
      <c r="F12" s="26">
        <v>0</v>
      </c>
      <c r="G12" s="26">
        <v>0</v>
      </c>
      <c r="H12" s="26">
        <v>55000000</v>
      </c>
      <c r="I12" s="26">
        <v>0</v>
      </c>
      <c r="J12" s="26">
        <v>54117631</v>
      </c>
      <c r="K12" s="26">
        <v>882369</v>
      </c>
      <c r="L12" s="26">
        <v>54117631</v>
      </c>
      <c r="M12" s="26">
        <v>36398617</v>
      </c>
      <c r="N12" s="26">
        <v>36398617</v>
      </c>
    </row>
    <row r="13" spans="1:14">
      <c r="A13" s="30" t="s">
        <v>34</v>
      </c>
      <c r="B13" s="31" t="s">
        <v>21</v>
      </c>
      <c r="C13" s="31" t="s">
        <v>22</v>
      </c>
      <c r="D13" s="32" t="s">
        <v>35</v>
      </c>
      <c r="E13" s="26">
        <v>0</v>
      </c>
      <c r="F13" s="26">
        <v>117116023</v>
      </c>
      <c r="G13" s="26">
        <v>0</v>
      </c>
      <c r="H13" s="26">
        <v>117116023</v>
      </c>
      <c r="I13" s="26">
        <v>0</v>
      </c>
      <c r="J13" s="26">
        <v>115516394</v>
      </c>
      <c r="K13" s="26">
        <v>1599629</v>
      </c>
      <c r="L13" s="26">
        <v>115516394</v>
      </c>
      <c r="M13" s="26">
        <v>115516394</v>
      </c>
      <c r="N13" s="26">
        <v>115516394</v>
      </c>
    </row>
    <row r="14" spans="1:14" s="21" customFormat="1">
      <c r="A14" s="15" t="s">
        <v>51</v>
      </c>
      <c r="B14" s="15"/>
      <c r="C14" s="15"/>
      <c r="D14" s="15"/>
      <c r="E14" s="27">
        <f>SUM(E11:E13)</f>
        <v>57955000000</v>
      </c>
      <c r="F14" s="27">
        <f t="shared" ref="F14:N14" si="2">SUM(F11:F13)</f>
        <v>117116023</v>
      </c>
      <c r="G14" s="27">
        <f t="shared" si="2"/>
        <v>54200000000</v>
      </c>
      <c r="H14" s="27">
        <f t="shared" si="2"/>
        <v>3872116023</v>
      </c>
      <c r="I14" s="27">
        <f t="shared" si="2"/>
        <v>3700000000</v>
      </c>
      <c r="J14" s="27">
        <f t="shared" si="2"/>
        <v>169634025</v>
      </c>
      <c r="K14" s="27">
        <f t="shared" si="2"/>
        <v>2481998</v>
      </c>
      <c r="L14" s="27">
        <f t="shared" si="2"/>
        <v>169634025</v>
      </c>
      <c r="M14" s="27">
        <f t="shared" si="2"/>
        <v>151915011</v>
      </c>
      <c r="N14" s="27">
        <f t="shared" si="2"/>
        <v>151915011</v>
      </c>
    </row>
    <row r="15" spans="1:14">
      <c r="A15" s="12" t="s">
        <v>36</v>
      </c>
      <c r="B15" s="16" t="s">
        <v>21</v>
      </c>
      <c r="C15" s="16" t="s">
        <v>22</v>
      </c>
      <c r="D15" s="17" t="s">
        <v>37</v>
      </c>
      <c r="E15" s="26">
        <v>140000000</v>
      </c>
      <c r="F15" s="26">
        <v>0</v>
      </c>
      <c r="G15" s="26">
        <v>0</v>
      </c>
      <c r="H15" s="26">
        <v>140000000</v>
      </c>
      <c r="I15" s="26">
        <v>0</v>
      </c>
      <c r="J15" s="26">
        <v>5089450</v>
      </c>
      <c r="K15" s="26">
        <v>134910550</v>
      </c>
      <c r="L15" s="26">
        <v>5089450</v>
      </c>
      <c r="M15" s="26">
        <v>5089450</v>
      </c>
      <c r="N15" s="26">
        <v>5089450</v>
      </c>
    </row>
    <row r="16" spans="1:14" ht="22.5">
      <c r="A16" s="12" t="s">
        <v>38</v>
      </c>
      <c r="B16" s="16" t="s">
        <v>21</v>
      </c>
      <c r="C16" s="16" t="s">
        <v>22</v>
      </c>
      <c r="D16" s="17" t="s">
        <v>39</v>
      </c>
      <c r="E16" s="26">
        <v>18000000</v>
      </c>
      <c r="F16" s="26">
        <v>0</v>
      </c>
      <c r="G16" s="26">
        <v>0</v>
      </c>
      <c r="H16" s="26">
        <v>18000000</v>
      </c>
      <c r="I16" s="26">
        <v>0</v>
      </c>
      <c r="J16" s="26">
        <v>0</v>
      </c>
      <c r="K16" s="26">
        <v>18000000</v>
      </c>
      <c r="L16" s="26">
        <v>0</v>
      </c>
      <c r="M16" s="26">
        <v>0</v>
      </c>
      <c r="N16" s="26">
        <v>0</v>
      </c>
    </row>
    <row r="17" spans="1:14" ht="22.5">
      <c r="A17" s="12" t="s">
        <v>40</v>
      </c>
      <c r="B17" s="16" t="s">
        <v>41</v>
      </c>
      <c r="C17" s="16" t="s">
        <v>42</v>
      </c>
      <c r="D17" s="17" t="s">
        <v>43</v>
      </c>
      <c r="E17" s="26">
        <v>1168000000</v>
      </c>
      <c r="F17" s="26">
        <v>0</v>
      </c>
      <c r="G17" s="26">
        <v>0</v>
      </c>
      <c r="H17" s="26">
        <v>1168000000</v>
      </c>
      <c r="I17" s="26">
        <v>0</v>
      </c>
      <c r="J17" s="26">
        <v>0</v>
      </c>
      <c r="K17" s="26">
        <v>1168000000</v>
      </c>
      <c r="L17" s="26">
        <v>0</v>
      </c>
      <c r="M17" s="26">
        <v>0</v>
      </c>
      <c r="N17" s="26">
        <v>0</v>
      </c>
    </row>
    <row r="18" spans="1:14" ht="22.5">
      <c r="A18" s="12" t="s">
        <v>44</v>
      </c>
      <c r="B18" s="16" t="s">
        <v>21</v>
      </c>
      <c r="C18" s="16" t="s">
        <v>22</v>
      </c>
      <c r="D18" s="17" t="s">
        <v>45</v>
      </c>
      <c r="E18" s="26">
        <v>138000000</v>
      </c>
      <c r="F18" s="26">
        <v>0</v>
      </c>
      <c r="G18" s="26">
        <v>0</v>
      </c>
      <c r="H18" s="26">
        <v>138000000</v>
      </c>
      <c r="I18" s="26">
        <v>0</v>
      </c>
      <c r="J18" s="26">
        <v>51763840</v>
      </c>
      <c r="K18" s="26">
        <v>86236160</v>
      </c>
      <c r="L18" s="26">
        <v>51763840</v>
      </c>
      <c r="M18" s="26">
        <v>3230500</v>
      </c>
      <c r="N18" s="26">
        <v>3230500</v>
      </c>
    </row>
    <row r="19" spans="1:14" s="21" customFormat="1">
      <c r="A19" s="15" t="s">
        <v>52</v>
      </c>
      <c r="B19" s="15"/>
      <c r="C19" s="15"/>
      <c r="D19" s="15"/>
      <c r="E19" s="27">
        <f>SUM(E15:E18)</f>
        <v>1464000000</v>
      </c>
      <c r="F19" s="27">
        <f t="shared" ref="F19:N19" si="3">SUM(F15:F18)</f>
        <v>0</v>
      </c>
      <c r="G19" s="27">
        <f t="shared" si="3"/>
        <v>0</v>
      </c>
      <c r="H19" s="27">
        <f t="shared" si="3"/>
        <v>1464000000</v>
      </c>
      <c r="I19" s="27">
        <f t="shared" si="3"/>
        <v>0</v>
      </c>
      <c r="J19" s="27">
        <f t="shared" si="3"/>
        <v>56853290</v>
      </c>
      <c r="K19" s="27">
        <f t="shared" si="3"/>
        <v>1407146710</v>
      </c>
      <c r="L19" s="27">
        <f t="shared" si="3"/>
        <v>56853290</v>
      </c>
      <c r="M19" s="27">
        <f t="shared" si="3"/>
        <v>8319950</v>
      </c>
      <c r="N19" s="27">
        <f t="shared" si="3"/>
        <v>8319950</v>
      </c>
    </row>
    <row r="20" spans="1:14" s="22" customFormat="1">
      <c r="A20" s="18" t="s">
        <v>53</v>
      </c>
      <c r="B20" s="18"/>
      <c r="C20" s="18"/>
      <c r="D20" s="18"/>
      <c r="E20" s="28">
        <f>+E19+E14+E10+E8</f>
        <v>557101000000</v>
      </c>
      <c r="F20" s="28">
        <f t="shared" ref="F20:N20" si="4">+F19+F14+F10+F8</f>
        <v>57415336023</v>
      </c>
      <c r="G20" s="28">
        <f t="shared" si="4"/>
        <v>57415336023</v>
      </c>
      <c r="H20" s="28">
        <f t="shared" si="4"/>
        <v>557101000000</v>
      </c>
      <c r="I20" s="28">
        <f t="shared" si="4"/>
        <v>3700000000</v>
      </c>
      <c r="J20" s="28">
        <f t="shared" si="4"/>
        <v>369153738579.07996</v>
      </c>
      <c r="K20" s="28">
        <f t="shared" si="4"/>
        <v>184247261420.91998</v>
      </c>
      <c r="L20" s="28">
        <f t="shared" si="4"/>
        <v>310859497867.42999</v>
      </c>
      <c r="M20" s="28">
        <f t="shared" si="4"/>
        <v>243786152573.04001</v>
      </c>
      <c r="N20" s="28">
        <f t="shared" si="4"/>
        <v>242182231531.41</v>
      </c>
    </row>
    <row r="21" spans="1:14" ht="45">
      <c r="A21" s="30" t="s">
        <v>46</v>
      </c>
      <c r="B21" s="31" t="s">
        <v>41</v>
      </c>
      <c r="C21" s="31" t="s">
        <v>22</v>
      </c>
      <c r="D21" s="32" t="s">
        <v>47</v>
      </c>
      <c r="E21" s="26">
        <v>30754562636</v>
      </c>
      <c r="F21" s="26">
        <v>0</v>
      </c>
      <c r="G21" s="26">
        <v>0</v>
      </c>
      <c r="H21" s="26">
        <v>30754562636</v>
      </c>
      <c r="I21" s="26">
        <v>0</v>
      </c>
      <c r="J21" s="26">
        <v>30754495969</v>
      </c>
      <c r="K21" s="26">
        <v>66667</v>
      </c>
      <c r="L21" s="26">
        <v>30754495969</v>
      </c>
      <c r="M21" s="26">
        <v>14886644474</v>
      </c>
      <c r="N21" s="26">
        <v>14886644474</v>
      </c>
    </row>
    <row r="22" spans="1:14" ht="45">
      <c r="A22" s="30" t="s">
        <v>48</v>
      </c>
      <c r="B22" s="31" t="s">
        <v>41</v>
      </c>
      <c r="C22" s="31" t="s">
        <v>22</v>
      </c>
      <c r="D22" s="32" t="s">
        <v>47</v>
      </c>
      <c r="E22" s="26">
        <v>55604878564</v>
      </c>
      <c r="F22" s="26">
        <v>0</v>
      </c>
      <c r="G22" s="26">
        <v>0</v>
      </c>
      <c r="H22" s="26">
        <v>55604878564</v>
      </c>
      <c r="I22" s="26">
        <v>0</v>
      </c>
      <c r="J22" s="26">
        <v>55604878564</v>
      </c>
      <c r="K22" s="26">
        <v>0</v>
      </c>
      <c r="L22" s="26">
        <v>43919662105</v>
      </c>
      <c r="M22" s="26">
        <v>25403590706</v>
      </c>
      <c r="N22" s="26">
        <v>25403590706</v>
      </c>
    </row>
    <row r="23" spans="1:14" ht="45">
      <c r="A23" s="30" t="s">
        <v>49</v>
      </c>
      <c r="B23" s="31" t="s">
        <v>41</v>
      </c>
      <c r="C23" s="31" t="s">
        <v>22</v>
      </c>
      <c r="D23" s="32" t="s">
        <v>47</v>
      </c>
      <c r="E23" s="26">
        <v>76640558800</v>
      </c>
      <c r="F23" s="26">
        <v>0</v>
      </c>
      <c r="G23" s="26">
        <v>0</v>
      </c>
      <c r="H23" s="26">
        <v>76640558800</v>
      </c>
      <c r="I23" s="26">
        <v>0</v>
      </c>
      <c r="J23" s="26">
        <v>76640558800</v>
      </c>
      <c r="K23" s="26">
        <v>0</v>
      </c>
      <c r="L23" s="26">
        <v>76640558800</v>
      </c>
      <c r="M23" s="26">
        <v>23341968174</v>
      </c>
      <c r="N23" s="26">
        <v>23341968174</v>
      </c>
    </row>
    <row r="24" spans="1:14" s="21" customFormat="1">
      <c r="A24" s="15" t="s">
        <v>54</v>
      </c>
      <c r="B24" s="15"/>
      <c r="C24" s="15"/>
      <c r="D24" s="15"/>
      <c r="E24" s="27">
        <f>SUM(E21:E23)</f>
        <v>163000000000</v>
      </c>
      <c r="F24" s="27">
        <f t="shared" ref="F24:N24" si="5">SUM(F21:F23)</f>
        <v>0</v>
      </c>
      <c r="G24" s="27">
        <f t="shared" si="5"/>
        <v>0</v>
      </c>
      <c r="H24" s="27">
        <f t="shared" si="5"/>
        <v>163000000000</v>
      </c>
      <c r="I24" s="27">
        <f t="shared" si="5"/>
        <v>0</v>
      </c>
      <c r="J24" s="27">
        <f t="shared" si="5"/>
        <v>162999933333</v>
      </c>
      <c r="K24" s="27">
        <f t="shared" si="5"/>
        <v>66667</v>
      </c>
      <c r="L24" s="27">
        <f t="shared" si="5"/>
        <v>151314716874</v>
      </c>
      <c r="M24" s="27">
        <f t="shared" si="5"/>
        <v>63632203354</v>
      </c>
      <c r="N24" s="27">
        <f t="shared" si="5"/>
        <v>63632203354</v>
      </c>
    </row>
    <row r="25" spans="1:14" s="20" customFormat="1">
      <c r="A25" s="19" t="s">
        <v>55</v>
      </c>
      <c r="B25" s="19"/>
      <c r="C25" s="19"/>
      <c r="D25" s="19"/>
      <c r="E25" s="29">
        <f>+E24+E20</f>
        <v>720101000000</v>
      </c>
      <c r="F25" s="29">
        <f t="shared" ref="F25:N25" si="6">+F24+F20</f>
        <v>57415336023</v>
      </c>
      <c r="G25" s="29">
        <f t="shared" si="6"/>
        <v>57415336023</v>
      </c>
      <c r="H25" s="29">
        <f t="shared" si="6"/>
        <v>720101000000</v>
      </c>
      <c r="I25" s="29">
        <f t="shared" si="6"/>
        <v>3700000000</v>
      </c>
      <c r="J25" s="29">
        <f t="shared" si="6"/>
        <v>532153671912.07996</v>
      </c>
      <c r="K25" s="29">
        <f t="shared" si="6"/>
        <v>184247328087.91998</v>
      </c>
      <c r="L25" s="29">
        <f t="shared" si="6"/>
        <v>462174214741.42999</v>
      </c>
      <c r="M25" s="29">
        <f t="shared" si="6"/>
        <v>307418355927.04004</v>
      </c>
      <c r="N25" s="29">
        <f t="shared" si="6"/>
        <v>305814434885.41003</v>
      </c>
    </row>
    <row r="26" spans="1:14">
      <c r="A26" s="6" t="s">
        <v>1</v>
      </c>
      <c r="B26" s="4" t="s">
        <v>1</v>
      </c>
      <c r="C26" s="4" t="s">
        <v>1</v>
      </c>
      <c r="D26" s="5" t="s">
        <v>1</v>
      </c>
      <c r="E26" s="24" t="s">
        <v>1</v>
      </c>
      <c r="F26" s="24" t="s">
        <v>1</v>
      </c>
      <c r="G26" s="24" t="s">
        <v>1</v>
      </c>
      <c r="H26" s="24" t="s">
        <v>1</v>
      </c>
      <c r="I26" s="24" t="s">
        <v>1</v>
      </c>
      <c r="J26" s="24" t="s">
        <v>1</v>
      </c>
      <c r="K26" s="24" t="s">
        <v>1</v>
      </c>
      <c r="L26" s="24" t="s">
        <v>1</v>
      </c>
      <c r="M26" s="24" t="s">
        <v>1</v>
      </c>
      <c r="N26" s="24" t="s">
        <v>1</v>
      </c>
    </row>
    <row r="27" spans="1:14" ht="33.950000000000003" customHeight="1"/>
  </sheetData>
  <mergeCells count="7">
    <mergeCell ref="A25:D25"/>
    <mergeCell ref="A8:D8"/>
    <mergeCell ref="A10:D10"/>
    <mergeCell ref="A14:D14"/>
    <mergeCell ref="A19:D19"/>
    <mergeCell ref="A20:D20"/>
    <mergeCell ref="A24:D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2024-07-02T14:43:51Z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