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FEBRERO 2024\"/>
    </mc:Choice>
  </mc:AlternateContent>
  <bookViews>
    <workbookView xWindow="0" yWindow="0" windowWidth="15390" windowHeight="918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F23" i="1" l="1"/>
  <c r="F24" i="1" s="1"/>
  <c r="G23" i="1"/>
  <c r="H23" i="1"/>
  <c r="I23" i="1"/>
  <c r="I24" i="1" s="1"/>
  <c r="J23" i="1"/>
  <c r="J24" i="1" s="1"/>
  <c r="K23" i="1"/>
  <c r="K24" i="1" s="1"/>
  <c r="L23" i="1"/>
  <c r="L24" i="1" s="1"/>
  <c r="M23" i="1"/>
  <c r="M24" i="1" s="1"/>
  <c r="N23" i="1"/>
  <c r="N24" i="1" s="1"/>
  <c r="O23" i="1"/>
  <c r="O24" i="1" s="1"/>
  <c r="G24" i="1"/>
  <c r="H24" i="1"/>
  <c r="E24" i="1"/>
  <c r="E23" i="1"/>
  <c r="F19" i="1"/>
  <c r="G19" i="1"/>
  <c r="H19" i="1"/>
  <c r="I19" i="1"/>
  <c r="J19" i="1"/>
  <c r="K19" i="1"/>
  <c r="L19" i="1"/>
  <c r="M19" i="1"/>
  <c r="N19" i="1"/>
  <c r="O19" i="1"/>
  <c r="E19" i="1"/>
  <c r="F18" i="1"/>
  <c r="G18" i="1"/>
  <c r="H18" i="1"/>
  <c r="I18" i="1"/>
  <c r="J18" i="1"/>
  <c r="K18" i="1"/>
  <c r="L18" i="1"/>
  <c r="M18" i="1"/>
  <c r="N18" i="1"/>
  <c r="O18" i="1"/>
  <c r="E18" i="1"/>
  <c r="F13" i="1"/>
  <c r="G13" i="1"/>
  <c r="H13" i="1"/>
  <c r="I13" i="1"/>
  <c r="J13" i="1"/>
  <c r="K13" i="1"/>
  <c r="L13" i="1"/>
  <c r="M13" i="1"/>
  <c r="N13" i="1"/>
  <c r="O13" i="1"/>
  <c r="E13" i="1"/>
  <c r="F10" i="1"/>
  <c r="G10" i="1"/>
  <c r="H10" i="1"/>
  <c r="I10" i="1"/>
  <c r="J10" i="1"/>
  <c r="K10" i="1"/>
  <c r="L10" i="1"/>
  <c r="M10" i="1"/>
  <c r="N10" i="1"/>
  <c r="O10" i="1"/>
  <c r="E10" i="1"/>
  <c r="F8" i="1"/>
  <c r="G8" i="1"/>
  <c r="H8" i="1"/>
  <c r="I8" i="1"/>
  <c r="J8" i="1"/>
  <c r="K8" i="1"/>
  <c r="L8" i="1"/>
  <c r="M8" i="1"/>
  <c r="N8" i="1"/>
  <c r="O8" i="1"/>
  <c r="E8" i="1"/>
</calcChain>
</file>

<file path=xl/sharedStrings.xml><?xml version="1.0" encoding="utf-8"?>
<sst xmlns="http://schemas.openxmlformats.org/spreadsheetml/2006/main" count="124" uniqueCount="55">
  <si>
    <t>Año Fiscal:</t>
  </si>
  <si>
    <t/>
  </si>
  <si>
    <t>Vigencia:</t>
  </si>
  <si>
    <t>Actual</t>
  </si>
  <si>
    <t>Periodo:</t>
  </si>
  <si>
    <t>Enero-Febrero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</si>
  <si>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</si>
  <si>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</si>
  <si>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</si>
  <si>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</si>
  <si>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</si>
  <si>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</si>
  <si>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</si>
  <si>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</si>
  <si>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</si>
  <si>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</si>
  <si>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</si>
  <si>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</si>
  <si>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</si>
  <si>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</si>
  <si>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</si>
  <si>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</si>
  <si>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</si>
  <si>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</si>
  <si>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</si>
  <si>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</si>
  <si>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</si>
  <si>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</si>
  <si>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</si>
  <si>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</si>
  <si>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</si>
  <si>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</si>
  <si>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</si>
  <si>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</si>
  <si>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</si>
  <si>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</si>
  <si>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</si>
  <si>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</si>
  <si>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</si>
  <si>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</si>
  <si>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</si>
  <si>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</si>
  <si>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</si>
  <si>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</si>
  <si>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</si>
  <si>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C-0199-1000-4-53105B</t>
  </si>
  <si>
    <t>5. CONVERGENCIA REGIONAL / B. ENTIDADES PÚBLICAS TERRITORIALES Y NACIONALES FORTALECIDAS</t>
  </si>
  <si>
    <t>C-0199-1000-6-53105B</t>
  </si>
  <si>
    <t>C-0199-1000-7-53105B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</si>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</sst>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_-* #,##0_-;\-* #,##0_-;_-* &quot;-&quot;??_-;_-@_-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name val="Times New Roman"/>
      <family val="1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1" fillId="2" borderId="0" xfId="0" applyFont="1" applyFill="1" applyBorder="1"/>
    <xf numFmtId="0" fontId="1" fillId="3" borderId="0" xfId="0" applyFont="1" applyFill="1" applyBorder="1"/>
    <xf numFmtId="0" fontId="6" fillId="3" borderId="2" xfId="0" applyFont="1" applyFill="1" applyBorder="1" applyAlignment="1">
      <alignment horizontal="center" vertical="center" wrapText="1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0" fontId="3" fillId="0" borderId="4" xfId="0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horizontal="left" vertical="center" wrapText="1" readingOrder="1"/>
    </xf>
    <xf numFmtId="166" fontId="4" fillId="0" borderId="4" xfId="1" applyNumberFormat="1" applyFont="1" applyFill="1" applyBorder="1" applyAlignment="1">
      <alignment horizontal="right" vertical="center" wrapText="1" readingOrder="1"/>
    </xf>
    <xf numFmtId="166" fontId="2" fillId="3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2" borderId="2" xfId="1" applyNumberFormat="1" applyFont="1" applyFill="1" applyBorder="1" applyAlignment="1">
      <alignment horizontal="right" vertical="center" wrapText="1" readingOrder="1"/>
    </xf>
    <xf numFmtId="0" fontId="9" fillId="4" borderId="2" xfId="0" applyFont="1" applyFill="1" applyBorder="1" applyAlignment="1">
      <alignment horizontal="center" vertical="center" wrapText="1" readingOrder="1"/>
    </xf>
    <xf numFmtId="166" fontId="9" fillId="4" borderId="2" xfId="1" applyNumberFormat="1" applyFont="1" applyFill="1" applyBorder="1" applyAlignment="1">
      <alignment horizontal="right" vertical="center" wrapText="1" readingOrder="1"/>
    </xf>
    <xf numFmtId="0" fontId="10" fillId="4" borderId="0" xfId="0" applyFont="1" applyFill="1" applyBorder="1"/>
    <xf numFmtId="166" fontId="6" fillId="3" borderId="2" xfId="1" applyNumberFormat="1" applyFont="1" applyFill="1" applyBorder="1" applyAlignment="1">
      <alignment horizontal="right" vertical="center" wrapText="1" readingOrder="1"/>
    </xf>
    <xf numFmtId="0" fontId="10" fillId="3" borderId="0" xfId="0" applyFont="1" applyFill="1" applyBorder="1"/>
    <xf numFmtId="166" fontId="6" fillId="2" borderId="2" xfId="1" applyNumberFormat="1" applyFont="1" applyFill="1" applyBorder="1" applyAlignment="1">
      <alignment horizontal="right" vertical="center" wrapText="1" readingOrder="1"/>
    </xf>
    <xf numFmtId="0" fontId="10" fillId="2" borderId="0" xfId="0" applyFont="1" applyFill="1" applyBorder="1"/>
    <xf numFmtId="43" fontId="7" fillId="0" borderId="0" xfId="1" applyFont="1" applyAlignment="1">
      <alignment horizontal="center" vertical="center" wrapText="1" readingOrder="1"/>
    </xf>
    <xf numFmtId="43" fontId="7" fillId="0" borderId="0" xfId="1" applyFont="1" applyFill="1" applyBorder="1" applyAlignment="1">
      <alignment horizontal="center" vertical="center" wrapText="1" readingOrder="1"/>
    </xf>
    <xf numFmtId="166" fontId="7" fillId="0" borderId="0" xfId="1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533401</xdr:colOff>
      <xdr:row>0</xdr:row>
      <xdr:rowOff>19051</xdr:rowOff>
    </xdr:from>
    <xdr:to>
      <xdr:col>8</xdr:col>
      <xdr:colOff>95251</xdr:colOff>
      <xdr:row>3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002263-B544-4260-8CB2-B837DF2EC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6" y="19051"/>
          <a:ext cx="15430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638175</xdr:colOff>
      <xdr:row>0</xdr:row>
      <xdr:rowOff>28575</xdr:rowOff>
    </xdr:from>
    <xdr:to>
      <xdr:col>10</xdr:col>
      <xdr:colOff>762000</xdr:colOff>
      <xdr:row>2</xdr:row>
      <xdr:rowOff>152400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ABBF21-EE8C-4025-B0F8-1FD80B8EF7F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91700" y="28575"/>
          <a:ext cx="108585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tabSelected="1" workbookViewId="0">
      <selection activeCell="D17" sqref="D17"/>
    </sheetView>
  </sheetViews>
  <sheetFormatPr baseColWidth="10" defaultRowHeight="15"/>
  <cols>
    <col min="1" max="1" width="17.5703125" customWidth="1"/>
    <col min="2" max="2" width="8" customWidth="1"/>
    <col min="3" max="3" width="9.5703125" customWidth="1"/>
    <col min="4" max="4" width="27.5703125" customWidth="1"/>
    <col min="5" max="5" width="14.85546875" style="5" customWidth="1"/>
    <col min="6" max="6" width="13.140625" style="5" customWidth="1"/>
    <col min="7" max="7" width="12.7109375" style="5" customWidth="1"/>
    <col min="8" max="15" width="14.85546875" style="5" customWidth="1"/>
    <col min="16" max="16" width="0" hidden="1" customWidth="1"/>
    <col min="17" max="17" width="6.42578125" customWidth="1"/>
  </cols>
  <sheetData>
    <row r="1" spans="1:15">
      <c r="A1" s="2" t="s">
        <v>1</v>
      </c>
      <c r="B1" s="2" t="s">
        <v>1</v>
      </c>
      <c r="C1" s="2" t="s">
        <v>1</v>
      </c>
      <c r="D1" s="1" t="s">
        <v>0</v>
      </c>
      <c r="E1" s="3">
        <v>2024</v>
      </c>
      <c r="F1" s="33" t="s">
        <v>1</v>
      </c>
      <c r="G1" s="34"/>
      <c r="H1" s="34"/>
      <c r="I1" s="34"/>
      <c r="J1" s="35" t="s">
        <v>1</v>
      </c>
      <c r="K1" s="35" t="s">
        <v>1</v>
      </c>
      <c r="L1" s="4" t="s">
        <v>1</v>
      </c>
      <c r="M1" s="4" t="s">
        <v>1</v>
      </c>
      <c r="N1" s="4" t="s">
        <v>1</v>
      </c>
      <c r="O1" s="4" t="s">
        <v>1</v>
      </c>
    </row>
    <row r="2" spans="1:15">
      <c r="A2" s="2" t="s">
        <v>1</v>
      </c>
      <c r="B2" s="2" t="s">
        <v>1</v>
      </c>
      <c r="C2" s="2" t="s">
        <v>1</v>
      </c>
      <c r="D2" s="1" t="s">
        <v>2</v>
      </c>
      <c r="E2" s="3" t="s">
        <v>3</v>
      </c>
      <c r="F2" s="33" t="s">
        <v>1</v>
      </c>
      <c r="G2" s="34"/>
      <c r="H2" s="34"/>
      <c r="I2" s="34"/>
      <c r="J2" s="35" t="s">
        <v>1</v>
      </c>
      <c r="K2" s="35" t="s">
        <v>1</v>
      </c>
      <c r="L2" s="4" t="s">
        <v>1</v>
      </c>
      <c r="M2" s="4" t="s">
        <v>1</v>
      </c>
      <c r="N2" s="4" t="s">
        <v>1</v>
      </c>
      <c r="O2" s="4" t="s">
        <v>1</v>
      </c>
    </row>
    <row r="3" spans="1:15">
      <c r="A3" s="2" t="s">
        <v>1</v>
      </c>
      <c r="B3" s="2" t="s">
        <v>1</v>
      </c>
      <c r="C3" s="2" t="s">
        <v>1</v>
      </c>
      <c r="D3" s="17" t="s">
        <v>4</v>
      </c>
      <c r="E3" s="18" t="s">
        <v>5</v>
      </c>
      <c r="F3" s="33" t="s">
        <v>1</v>
      </c>
      <c r="G3" s="34"/>
      <c r="H3" s="34"/>
      <c r="I3" s="34"/>
      <c r="J3" s="35" t="s">
        <v>1</v>
      </c>
      <c r="K3" s="35" t="s">
        <v>1</v>
      </c>
      <c r="L3" s="4" t="s">
        <v>1</v>
      </c>
      <c r="M3" s="4" t="s">
        <v>1</v>
      </c>
      <c r="N3" s="4" t="s">
        <v>1</v>
      </c>
      <c r="O3" s="4" t="s">
        <v>1</v>
      </c>
    </row>
    <row r="4" spans="1:15" s="7" customFormat="1" ht="30" customHeight="1">
      <c r="A4" s="8" t="s">
        <v>6</v>
      </c>
      <c r="B4" s="9" t="s">
        <v>7</v>
      </c>
      <c r="C4" s="9" t="s">
        <v>8</v>
      </c>
      <c r="D4" s="9" t="s">
        <v>9</v>
      </c>
      <c r="E4" s="23" t="s">
        <v>10</v>
      </c>
      <c r="F4" s="23" t="s">
        <v>11</v>
      </c>
      <c r="G4" s="23" t="s">
        <v>12</v>
      </c>
      <c r="H4" s="23" t="s">
        <v>13</v>
      </c>
      <c r="I4" s="23" t="s">
        <v>14</v>
      </c>
      <c r="J4" s="23" t="s">
        <v>15</v>
      </c>
      <c r="K4" s="23" t="s">
        <v>16</v>
      </c>
      <c r="L4" s="23" t="s">
        <v>17</v>
      </c>
      <c r="M4" s="23" t="s">
        <v>18</v>
      </c>
      <c r="N4" s="23" t="s">
        <v>19</v>
      </c>
      <c r="O4" s="23" t="s">
        <v>20</v>
      </c>
    </row>
    <row r="5" spans="1:15">
      <c r="A5" s="10" t="s">
        <v>21</v>
      </c>
      <c r="B5" s="11" t="s">
        <v>22</v>
      </c>
      <c r="C5" s="11" t="s">
        <v>23</v>
      </c>
      <c r="D5" s="12" t="s">
        <v>24</v>
      </c>
      <c r="E5" s="24">
        <v>278610000000</v>
      </c>
      <c r="F5" s="24">
        <v>0</v>
      </c>
      <c r="G5" s="24">
        <v>0</v>
      </c>
      <c r="H5" s="24">
        <v>278610000000</v>
      </c>
      <c r="I5" s="24">
        <v>0</v>
      </c>
      <c r="J5" s="24">
        <v>44128651186</v>
      </c>
      <c r="K5" s="24">
        <v>234481348814</v>
      </c>
      <c r="L5" s="24">
        <v>41884531186</v>
      </c>
      <c r="M5" s="24">
        <v>41883837827.43</v>
      </c>
      <c r="N5" s="24">
        <v>41883837827.43</v>
      </c>
      <c r="O5" s="24">
        <v>41812121648.43</v>
      </c>
    </row>
    <row r="6" spans="1:15" ht="22.5">
      <c r="A6" s="10" t="s">
        <v>25</v>
      </c>
      <c r="B6" s="11" t="s">
        <v>22</v>
      </c>
      <c r="C6" s="11" t="s">
        <v>23</v>
      </c>
      <c r="D6" s="12" t="s">
        <v>26</v>
      </c>
      <c r="E6" s="24">
        <v>99282000000</v>
      </c>
      <c r="F6" s="24">
        <v>0</v>
      </c>
      <c r="G6" s="24">
        <v>0</v>
      </c>
      <c r="H6" s="24">
        <v>99282000000</v>
      </c>
      <c r="I6" s="24">
        <v>0</v>
      </c>
      <c r="J6" s="24">
        <v>20853148025</v>
      </c>
      <c r="K6" s="24">
        <v>78428851975</v>
      </c>
      <c r="L6" s="24">
        <v>20588346086</v>
      </c>
      <c r="M6" s="24">
        <v>20588346086</v>
      </c>
      <c r="N6" s="24">
        <v>20588346086</v>
      </c>
      <c r="O6" s="24">
        <v>20588346086</v>
      </c>
    </row>
    <row r="7" spans="1:15" ht="33.75">
      <c r="A7" s="10" t="s">
        <v>27</v>
      </c>
      <c r="B7" s="11" t="s">
        <v>22</v>
      </c>
      <c r="C7" s="11" t="s">
        <v>23</v>
      </c>
      <c r="D7" s="12" t="s">
        <v>28</v>
      </c>
      <c r="E7" s="24">
        <v>17871000000</v>
      </c>
      <c r="F7" s="24">
        <v>0</v>
      </c>
      <c r="G7" s="24">
        <v>0</v>
      </c>
      <c r="H7" s="24">
        <v>17871000000</v>
      </c>
      <c r="I7" s="24">
        <v>0</v>
      </c>
      <c r="J7" s="24">
        <v>6439279962</v>
      </c>
      <c r="K7" s="24">
        <v>11431720038</v>
      </c>
      <c r="L7" s="24">
        <v>2400956216</v>
      </c>
      <c r="M7" s="24">
        <v>2299213300</v>
      </c>
      <c r="N7" s="24">
        <v>2299213300</v>
      </c>
      <c r="O7" s="24">
        <v>2182565446</v>
      </c>
    </row>
    <row r="8" spans="1:15" s="6" customFormat="1">
      <c r="A8" s="13" t="s">
        <v>49</v>
      </c>
      <c r="B8" s="13"/>
      <c r="C8" s="13"/>
      <c r="D8" s="13"/>
      <c r="E8" s="25">
        <f>SUM(E5:E7)</f>
        <v>395763000000</v>
      </c>
      <c r="F8" s="25">
        <f t="shared" ref="F8:O8" si="0">SUM(F5:F7)</f>
        <v>0</v>
      </c>
      <c r="G8" s="25">
        <f t="shared" si="0"/>
        <v>0</v>
      </c>
      <c r="H8" s="25">
        <f t="shared" si="0"/>
        <v>395763000000</v>
      </c>
      <c r="I8" s="25">
        <f t="shared" si="0"/>
        <v>0</v>
      </c>
      <c r="J8" s="25">
        <f t="shared" si="0"/>
        <v>71421079173</v>
      </c>
      <c r="K8" s="25">
        <f t="shared" si="0"/>
        <v>324341920827</v>
      </c>
      <c r="L8" s="25">
        <f t="shared" si="0"/>
        <v>64873833488</v>
      </c>
      <c r="M8" s="25">
        <f t="shared" si="0"/>
        <v>64771397213.43</v>
      </c>
      <c r="N8" s="25">
        <f t="shared" si="0"/>
        <v>64771397213.43</v>
      </c>
      <c r="O8" s="25">
        <f t="shared" si="0"/>
        <v>64583033180.43</v>
      </c>
    </row>
    <row r="9" spans="1:15" ht="22.5">
      <c r="A9" s="10" t="s">
        <v>29</v>
      </c>
      <c r="B9" s="11" t="s">
        <v>22</v>
      </c>
      <c r="C9" s="11" t="s">
        <v>23</v>
      </c>
      <c r="D9" s="12" t="s">
        <v>30</v>
      </c>
      <c r="E9" s="24">
        <v>101919000000</v>
      </c>
      <c r="F9" s="24">
        <v>0</v>
      </c>
      <c r="G9" s="24">
        <v>0</v>
      </c>
      <c r="H9" s="24">
        <v>101919000000</v>
      </c>
      <c r="I9" s="24">
        <v>0</v>
      </c>
      <c r="J9" s="24">
        <v>100198222856</v>
      </c>
      <c r="K9" s="24">
        <v>1720777144</v>
      </c>
      <c r="L9" s="24">
        <v>44707070331</v>
      </c>
      <c r="M9" s="24">
        <v>2688213831.79</v>
      </c>
      <c r="N9" s="24">
        <v>2680213831.79</v>
      </c>
      <c r="O9" s="24">
        <v>2348165081.79</v>
      </c>
    </row>
    <row r="10" spans="1:15" s="6" customFormat="1">
      <c r="A10" s="13" t="s">
        <v>30</v>
      </c>
      <c r="B10" s="13"/>
      <c r="C10" s="13"/>
      <c r="D10" s="13"/>
      <c r="E10" s="25">
        <f>+E9</f>
        <v>101919000000</v>
      </c>
      <c r="F10" s="25">
        <f t="shared" ref="F10:O10" si="1">+F9</f>
        <v>0</v>
      </c>
      <c r="G10" s="25">
        <f t="shared" si="1"/>
        <v>0</v>
      </c>
      <c r="H10" s="25">
        <f t="shared" si="1"/>
        <v>101919000000</v>
      </c>
      <c r="I10" s="25">
        <f t="shared" si="1"/>
        <v>0</v>
      </c>
      <c r="J10" s="25">
        <f t="shared" si="1"/>
        <v>100198222856</v>
      </c>
      <c r="K10" s="25">
        <f t="shared" si="1"/>
        <v>1720777144</v>
      </c>
      <c r="L10" s="25">
        <f t="shared" si="1"/>
        <v>44707070331</v>
      </c>
      <c r="M10" s="25">
        <f t="shared" si="1"/>
        <v>2688213831.79</v>
      </c>
      <c r="N10" s="25">
        <f t="shared" si="1"/>
        <v>2680213831.79</v>
      </c>
      <c r="O10" s="25">
        <f t="shared" si="1"/>
        <v>2348165081.79</v>
      </c>
    </row>
    <row r="11" spans="1:15" ht="33.75">
      <c r="A11" s="10" t="s">
        <v>31</v>
      </c>
      <c r="B11" s="14" t="s">
        <v>22</v>
      </c>
      <c r="C11" s="14" t="s">
        <v>23</v>
      </c>
      <c r="D11" s="15" t="s">
        <v>32</v>
      </c>
      <c r="E11" s="24">
        <v>57900000000</v>
      </c>
      <c r="F11" s="24">
        <v>0</v>
      </c>
      <c r="G11" s="24">
        <v>0</v>
      </c>
      <c r="H11" s="24">
        <v>57900000000</v>
      </c>
      <c r="I11" s="24">
        <v>57900000000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</row>
    <row r="12" spans="1:15" ht="33.75">
      <c r="A12" s="10" t="s">
        <v>33</v>
      </c>
      <c r="B12" s="14" t="s">
        <v>22</v>
      </c>
      <c r="C12" s="14" t="s">
        <v>23</v>
      </c>
      <c r="D12" s="15" t="s">
        <v>34</v>
      </c>
      <c r="E12" s="24">
        <v>55000000</v>
      </c>
      <c r="F12" s="24">
        <v>0</v>
      </c>
      <c r="G12" s="24">
        <v>0</v>
      </c>
      <c r="H12" s="24">
        <v>55000000</v>
      </c>
      <c r="I12" s="24">
        <v>0</v>
      </c>
      <c r="J12" s="24">
        <v>47469675</v>
      </c>
      <c r="K12" s="24">
        <v>7530325</v>
      </c>
      <c r="L12" s="24">
        <v>47469675</v>
      </c>
      <c r="M12" s="24">
        <v>26817370</v>
      </c>
      <c r="N12" s="24">
        <v>26817370</v>
      </c>
      <c r="O12" s="24">
        <v>26817370</v>
      </c>
    </row>
    <row r="13" spans="1:15" s="6" customFormat="1">
      <c r="A13" s="13" t="s">
        <v>50</v>
      </c>
      <c r="B13" s="13"/>
      <c r="C13" s="13"/>
      <c r="D13" s="13"/>
      <c r="E13" s="25">
        <f>SUM(E11:E12)</f>
        <v>57955000000</v>
      </c>
      <c r="F13" s="25">
        <f t="shared" ref="F13:O13" si="2">SUM(F11:F12)</f>
        <v>0</v>
      </c>
      <c r="G13" s="25">
        <f t="shared" si="2"/>
        <v>0</v>
      </c>
      <c r="H13" s="25">
        <f t="shared" si="2"/>
        <v>57955000000</v>
      </c>
      <c r="I13" s="25">
        <f t="shared" si="2"/>
        <v>57900000000</v>
      </c>
      <c r="J13" s="25">
        <f t="shared" si="2"/>
        <v>47469675</v>
      </c>
      <c r="K13" s="25">
        <f t="shared" si="2"/>
        <v>7530325</v>
      </c>
      <c r="L13" s="25">
        <f t="shared" si="2"/>
        <v>47469675</v>
      </c>
      <c r="M13" s="25">
        <f t="shared" si="2"/>
        <v>26817370</v>
      </c>
      <c r="N13" s="25">
        <f t="shared" si="2"/>
        <v>26817370</v>
      </c>
      <c r="O13" s="25">
        <f t="shared" si="2"/>
        <v>26817370</v>
      </c>
    </row>
    <row r="14" spans="1:15">
      <c r="A14" s="10" t="s">
        <v>35</v>
      </c>
      <c r="B14" s="14" t="s">
        <v>22</v>
      </c>
      <c r="C14" s="14" t="s">
        <v>23</v>
      </c>
      <c r="D14" s="15" t="s">
        <v>36</v>
      </c>
      <c r="E14" s="24">
        <v>140000000</v>
      </c>
      <c r="F14" s="24">
        <v>0</v>
      </c>
      <c r="G14" s="24">
        <v>0</v>
      </c>
      <c r="H14" s="24">
        <v>140000000</v>
      </c>
      <c r="I14" s="24">
        <v>0</v>
      </c>
      <c r="J14" s="24">
        <v>0</v>
      </c>
      <c r="K14" s="24">
        <v>140000000</v>
      </c>
      <c r="L14" s="24">
        <v>0</v>
      </c>
      <c r="M14" s="24">
        <v>0</v>
      </c>
      <c r="N14" s="24">
        <v>0</v>
      </c>
      <c r="O14" s="24">
        <v>0</v>
      </c>
    </row>
    <row r="15" spans="1:15" ht="22.5">
      <c r="A15" s="10" t="s">
        <v>37</v>
      </c>
      <c r="B15" s="14" t="s">
        <v>22</v>
      </c>
      <c r="C15" s="14" t="s">
        <v>23</v>
      </c>
      <c r="D15" s="15" t="s">
        <v>38</v>
      </c>
      <c r="E15" s="24">
        <v>18000000</v>
      </c>
      <c r="F15" s="24">
        <v>0</v>
      </c>
      <c r="G15" s="24">
        <v>0</v>
      </c>
      <c r="H15" s="24">
        <v>18000000</v>
      </c>
      <c r="I15" s="24">
        <v>0</v>
      </c>
      <c r="J15" s="24">
        <v>0</v>
      </c>
      <c r="K15" s="24">
        <v>18000000</v>
      </c>
      <c r="L15" s="24">
        <v>0</v>
      </c>
      <c r="M15" s="24">
        <v>0</v>
      </c>
      <c r="N15" s="24">
        <v>0</v>
      </c>
      <c r="O15" s="24">
        <v>0</v>
      </c>
    </row>
    <row r="16" spans="1:15" ht="22.5">
      <c r="A16" s="10" t="s">
        <v>39</v>
      </c>
      <c r="B16" s="14" t="s">
        <v>40</v>
      </c>
      <c r="C16" s="14" t="s">
        <v>41</v>
      </c>
      <c r="D16" s="15" t="s">
        <v>42</v>
      </c>
      <c r="E16" s="24">
        <v>1168000000</v>
      </c>
      <c r="F16" s="24">
        <v>0</v>
      </c>
      <c r="G16" s="24">
        <v>0</v>
      </c>
      <c r="H16" s="24">
        <v>1168000000</v>
      </c>
      <c r="I16" s="24">
        <v>0</v>
      </c>
      <c r="J16" s="24">
        <v>0</v>
      </c>
      <c r="K16" s="24">
        <v>1168000000</v>
      </c>
      <c r="L16" s="24">
        <v>0</v>
      </c>
      <c r="M16" s="24">
        <v>0</v>
      </c>
      <c r="N16" s="24">
        <v>0</v>
      </c>
      <c r="O16" s="24">
        <v>0</v>
      </c>
    </row>
    <row r="17" spans="1:15" ht="22.5">
      <c r="A17" s="10" t="s">
        <v>43</v>
      </c>
      <c r="B17" s="14" t="s">
        <v>22</v>
      </c>
      <c r="C17" s="14" t="s">
        <v>23</v>
      </c>
      <c r="D17" s="15" t="s">
        <v>44</v>
      </c>
      <c r="E17" s="24">
        <v>138000000</v>
      </c>
      <c r="F17" s="24">
        <v>0</v>
      </c>
      <c r="G17" s="24">
        <v>0</v>
      </c>
      <c r="H17" s="24">
        <v>138000000</v>
      </c>
      <c r="I17" s="24">
        <v>0</v>
      </c>
      <c r="J17" s="24">
        <v>0</v>
      </c>
      <c r="K17" s="24">
        <v>138000000</v>
      </c>
      <c r="L17" s="24">
        <v>0</v>
      </c>
      <c r="M17" s="24">
        <v>0</v>
      </c>
      <c r="N17" s="24">
        <v>0</v>
      </c>
      <c r="O17" s="24">
        <v>0</v>
      </c>
    </row>
    <row r="18" spans="1:15" s="6" customFormat="1">
      <c r="A18" s="13" t="s">
        <v>51</v>
      </c>
      <c r="B18" s="13"/>
      <c r="C18" s="13"/>
      <c r="D18" s="13"/>
      <c r="E18" s="25">
        <f>SUM(E14:E17)</f>
        <v>1464000000</v>
      </c>
      <c r="F18" s="25">
        <f t="shared" ref="F18:O18" si="3">SUM(F14:F17)</f>
        <v>0</v>
      </c>
      <c r="G18" s="25">
        <f t="shared" si="3"/>
        <v>0</v>
      </c>
      <c r="H18" s="25">
        <f t="shared" si="3"/>
        <v>1464000000</v>
      </c>
      <c r="I18" s="25">
        <f t="shared" si="3"/>
        <v>0</v>
      </c>
      <c r="J18" s="25">
        <f t="shared" si="3"/>
        <v>0</v>
      </c>
      <c r="K18" s="25">
        <f t="shared" si="3"/>
        <v>1464000000</v>
      </c>
      <c r="L18" s="25">
        <f t="shared" si="3"/>
        <v>0</v>
      </c>
      <c r="M18" s="25">
        <f t="shared" si="3"/>
        <v>0</v>
      </c>
      <c r="N18" s="25">
        <f t="shared" si="3"/>
        <v>0</v>
      </c>
      <c r="O18" s="25">
        <f t="shared" si="3"/>
        <v>0</v>
      </c>
    </row>
    <row r="19" spans="1:15" s="28" customFormat="1">
      <c r="A19" s="26" t="s">
        <v>52</v>
      </c>
      <c r="B19" s="26"/>
      <c r="C19" s="26"/>
      <c r="D19" s="26"/>
      <c r="E19" s="27">
        <f>+E18+E13+E10+E8</f>
        <v>557101000000</v>
      </c>
      <c r="F19" s="27">
        <f t="shared" ref="F19:O19" si="4">+F18+F13+F10+F8</f>
        <v>0</v>
      </c>
      <c r="G19" s="27">
        <f t="shared" si="4"/>
        <v>0</v>
      </c>
      <c r="H19" s="27">
        <f t="shared" si="4"/>
        <v>557101000000</v>
      </c>
      <c r="I19" s="27">
        <f t="shared" si="4"/>
        <v>57900000000</v>
      </c>
      <c r="J19" s="27">
        <f t="shared" si="4"/>
        <v>171666771704</v>
      </c>
      <c r="K19" s="27">
        <f t="shared" si="4"/>
        <v>327534228296</v>
      </c>
      <c r="L19" s="27">
        <f t="shared" si="4"/>
        <v>109628373494</v>
      </c>
      <c r="M19" s="27">
        <f t="shared" si="4"/>
        <v>67486428415.220001</v>
      </c>
      <c r="N19" s="27">
        <f t="shared" si="4"/>
        <v>67478428415.220001</v>
      </c>
      <c r="O19" s="27">
        <f t="shared" si="4"/>
        <v>66958015632.220001</v>
      </c>
    </row>
    <row r="20" spans="1:15" ht="45">
      <c r="A20" s="10" t="s">
        <v>45</v>
      </c>
      <c r="B20" s="14" t="s">
        <v>40</v>
      </c>
      <c r="C20" s="14" t="s">
        <v>23</v>
      </c>
      <c r="D20" s="15" t="s">
        <v>46</v>
      </c>
      <c r="E20" s="24">
        <v>30754562636</v>
      </c>
      <c r="F20" s="24">
        <v>0</v>
      </c>
      <c r="G20" s="24">
        <v>0</v>
      </c>
      <c r="H20" s="24">
        <v>30754562636</v>
      </c>
      <c r="I20" s="24">
        <v>0</v>
      </c>
      <c r="J20" s="24">
        <v>0</v>
      </c>
      <c r="K20" s="24">
        <v>30754562636</v>
      </c>
      <c r="L20" s="24">
        <v>0</v>
      </c>
      <c r="M20" s="24">
        <v>0</v>
      </c>
      <c r="N20" s="24">
        <v>0</v>
      </c>
      <c r="O20" s="24">
        <v>0</v>
      </c>
    </row>
    <row r="21" spans="1:15" ht="45">
      <c r="A21" s="10" t="s">
        <v>47</v>
      </c>
      <c r="B21" s="14" t="s">
        <v>40</v>
      </c>
      <c r="C21" s="14" t="s">
        <v>23</v>
      </c>
      <c r="D21" s="15" t="s">
        <v>46</v>
      </c>
      <c r="E21" s="24">
        <v>55604878564</v>
      </c>
      <c r="F21" s="24">
        <v>0</v>
      </c>
      <c r="G21" s="24">
        <v>0</v>
      </c>
      <c r="H21" s="24">
        <v>55604878564</v>
      </c>
      <c r="I21" s="24">
        <v>0</v>
      </c>
      <c r="J21" s="24">
        <v>3184740150</v>
      </c>
      <c r="K21" s="24">
        <v>52420138414</v>
      </c>
      <c r="L21" s="24">
        <v>3184740150</v>
      </c>
      <c r="M21" s="24">
        <v>0</v>
      </c>
      <c r="N21" s="24">
        <v>0</v>
      </c>
      <c r="O21" s="24">
        <v>0</v>
      </c>
    </row>
    <row r="22" spans="1:15" ht="45">
      <c r="A22" s="10" t="s">
        <v>48</v>
      </c>
      <c r="B22" s="14" t="s">
        <v>40</v>
      </c>
      <c r="C22" s="14" t="s">
        <v>23</v>
      </c>
      <c r="D22" s="15" t="s">
        <v>46</v>
      </c>
      <c r="E22" s="24">
        <v>76640558800</v>
      </c>
      <c r="F22" s="24">
        <v>0</v>
      </c>
      <c r="G22" s="24">
        <v>0</v>
      </c>
      <c r="H22" s="24">
        <v>76640558800</v>
      </c>
      <c r="I22" s="24">
        <v>0</v>
      </c>
      <c r="J22" s="24">
        <v>76640558800</v>
      </c>
      <c r="K22" s="24">
        <v>0</v>
      </c>
      <c r="L22" s="24">
        <v>76640558800</v>
      </c>
      <c r="M22" s="24">
        <v>0</v>
      </c>
      <c r="N22" s="24">
        <v>0</v>
      </c>
      <c r="O22" s="24">
        <v>0</v>
      </c>
    </row>
    <row r="23" spans="1:15" s="32" customFormat="1">
      <c r="A23" s="13" t="s">
        <v>53</v>
      </c>
      <c r="B23" s="13"/>
      <c r="C23" s="13"/>
      <c r="D23" s="13"/>
      <c r="E23" s="31">
        <f>SUM(E20:E22)</f>
        <v>163000000000</v>
      </c>
      <c r="F23" s="31">
        <f t="shared" ref="F23:O23" si="5">SUM(F20:F22)</f>
        <v>0</v>
      </c>
      <c r="G23" s="31">
        <f t="shared" si="5"/>
        <v>0</v>
      </c>
      <c r="H23" s="31">
        <f t="shared" si="5"/>
        <v>163000000000</v>
      </c>
      <c r="I23" s="31">
        <f t="shared" si="5"/>
        <v>0</v>
      </c>
      <c r="J23" s="31">
        <f t="shared" si="5"/>
        <v>79825298950</v>
      </c>
      <c r="K23" s="31">
        <f t="shared" si="5"/>
        <v>83174701050</v>
      </c>
      <c r="L23" s="31">
        <f t="shared" si="5"/>
        <v>79825298950</v>
      </c>
      <c r="M23" s="31">
        <f t="shared" si="5"/>
        <v>0</v>
      </c>
      <c r="N23" s="31">
        <f t="shared" si="5"/>
        <v>0</v>
      </c>
      <c r="O23" s="31">
        <f t="shared" si="5"/>
        <v>0</v>
      </c>
    </row>
    <row r="24" spans="1:15" s="30" customFormat="1">
      <c r="A24" s="16" t="s">
        <v>54</v>
      </c>
      <c r="B24" s="16"/>
      <c r="C24" s="16"/>
      <c r="D24" s="16"/>
      <c r="E24" s="29">
        <f>+E23+E19</f>
        <v>720101000000</v>
      </c>
      <c r="F24" s="29">
        <f t="shared" ref="F24:O24" si="6">+F23+F19</f>
        <v>0</v>
      </c>
      <c r="G24" s="29">
        <f t="shared" si="6"/>
        <v>0</v>
      </c>
      <c r="H24" s="29">
        <f t="shared" si="6"/>
        <v>720101000000</v>
      </c>
      <c r="I24" s="29">
        <f t="shared" si="6"/>
        <v>57900000000</v>
      </c>
      <c r="J24" s="29">
        <f t="shared" si="6"/>
        <v>251492070654</v>
      </c>
      <c r="K24" s="29">
        <f t="shared" si="6"/>
        <v>410708929346</v>
      </c>
      <c r="L24" s="29">
        <f t="shared" si="6"/>
        <v>189453672444</v>
      </c>
      <c r="M24" s="29">
        <f t="shared" si="6"/>
        <v>67486428415.220001</v>
      </c>
      <c r="N24" s="29">
        <f t="shared" si="6"/>
        <v>67478428415.220001</v>
      </c>
      <c r="O24" s="29">
        <f t="shared" si="6"/>
        <v>66958015632.220001</v>
      </c>
    </row>
    <row r="25" spans="1:15">
      <c r="A25" s="19" t="s">
        <v>1</v>
      </c>
      <c r="B25" s="20" t="s">
        <v>1</v>
      </c>
      <c r="C25" s="20" t="s">
        <v>1</v>
      </c>
      <c r="D25" s="21" t="s">
        <v>1</v>
      </c>
      <c r="E25" s="22" t="s">
        <v>1</v>
      </c>
      <c r="F25" s="22" t="s">
        <v>1</v>
      </c>
      <c r="G25" s="22" t="s">
        <v>1</v>
      </c>
      <c r="H25" s="22" t="s">
        <v>1</v>
      </c>
      <c r="I25" s="22" t="s">
        <v>1</v>
      </c>
      <c r="J25" s="22" t="s">
        <v>1</v>
      </c>
      <c r="K25" s="22" t="s">
        <v>1</v>
      </c>
      <c r="L25" s="22" t="s">
        <v>1</v>
      </c>
      <c r="M25" s="22" t="s">
        <v>1</v>
      </c>
      <c r="N25" s="22" t="s">
        <v>1</v>
      </c>
      <c r="O25" s="22" t="s">
        <v>1</v>
      </c>
    </row>
    <row r="26" spans="1:15" ht="33.950000000000003" customHeight="1"/>
  </sheetData>
  <mergeCells count="7">
    <mergeCell ref="A24:D24"/>
    <mergeCell ref="A8:D8"/>
    <mergeCell ref="A10:D10"/>
    <mergeCell ref="A13:D13"/>
    <mergeCell ref="A18:D18"/>
    <mergeCell ref="A19:D19"/>
    <mergeCell ref="A23:D2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Oscar Enrique Rivaldo Bustos</cp:lastModifiedBy>
  <dcterms:modified xsi:type="dcterms:W3CDTF">2024-03-04T14:47:17Z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