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LIO\"/>
    </mc:Choice>
  </mc:AlternateContent>
  <xr:revisionPtr revIDLastSave="0" documentId="8_{AD50B401-9434-4045-8FD5-583E6A652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E30" i="1"/>
  <c r="F29" i="1"/>
  <c r="G29" i="1"/>
  <c r="H29" i="1"/>
  <c r="I29" i="1"/>
  <c r="J29" i="1"/>
  <c r="K29" i="1"/>
  <c r="L29" i="1"/>
  <c r="M29" i="1"/>
  <c r="N29" i="1"/>
  <c r="E29" i="1"/>
  <c r="F21" i="1"/>
  <c r="G21" i="1"/>
  <c r="H21" i="1"/>
  <c r="I21" i="1"/>
  <c r="J21" i="1"/>
  <c r="K21" i="1"/>
  <c r="L21" i="1"/>
  <c r="M21" i="1"/>
  <c r="N21" i="1"/>
  <c r="E21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O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<sst xmlns="http://schemas.openxmlformats.org/spreadsheetml/2006/main" count="137" uniqueCount="61">
  <si>
    <t>Año Fiscal:</t>
  </si>
  <si>
    <t/>
  </si>
  <si>
    <t>Vigencia:</t>
  </si>
  <si>
    <t>Actual</t>
  </si>
  <si>
    <t>Periodo:</t>
  </si>
  <si>
    <t>Enero-Julio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</si>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</sst>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0" fontId="2" fillId="5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5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1" fillId="0" borderId="0" xfId="1" applyNumberFormat="1" applyFont="1" applyFill="1" applyBorder="1"/>
    <xf numFmtId="166" fontId="7" fillId="0" borderId="0" xfId="1" applyNumberFormat="1" applyFont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  <xf numFmtId="9" fontId="7" fillId="0" borderId="0" xfId="2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0</xdr:rowOff>
    </xdr:from>
    <xdr:to>
      <xdr:col>7</xdr:col>
      <xdr:colOff>628650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1D17D5-87E8-445C-882B-AE4E5D1C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0"/>
          <a:ext cx="1971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790575</xdr:colOff>
      <xdr:row>0</xdr:row>
      <xdr:rowOff>38100</xdr:rowOff>
    </xdr:from>
    <xdr:to>
      <xdr:col>10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121413E-95D1-410F-9107-F81FDD92D36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63275" y="38100"/>
          <a:ext cx="12668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workbookViewId="0">
      <selection activeCell="F20" sqref="F20"/>
    </sheetView>
  </sheetViews>
  <sheetFormatPr baseColWidth="10" defaultRowHeight="15"/>
  <cols>
    <col min="1" max="1" width="14.42578125" customWidth="1"/>
    <col min="2" max="2" width="8" customWidth="1"/>
    <col min="3" max="3" width="9.5703125" customWidth="1"/>
    <col min="4" max="4" width="27.5703125" customWidth="1"/>
    <col min="5" max="6" width="16.28515625" style="27" customWidth="1"/>
    <col min="7" max="7" width="13.42578125" style="27" customWidth="1"/>
    <col min="8" max="8" width="14.42578125" style="27" customWidth="1"/>
    <col min="9" max="9" width="14.7109375" style="27" customWidth="1"/>
    <col min="10" max="14" width="16.28515625" style="27" customWidth="1"/>
    <col min="15" max="15" width="0" hidden="1" customWidth="1"/>
    <col min="16" max="16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18">
        <v>2023</v>
      </c>
      <c r="F1" s="28" t="s">
        <v>1</v>
      </c>
      <c r="G1" s="29"/>
      <c r="H1" s="29"/>
      <c r="I1" s="29"/>
      <c r="J1" s="30"/>
      <c r="K1" s="29" t="s">
        <v>1</v>
      </c>
      <c r="L1" s="19" t="s">
        <v>1</v>
      </c>
      <c r="M1" s="19" t="s">
        <v>1</v>
      </c>
      <c r="N1" s="19" t="s">
        <v>1</v>
      </c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18" t="s">
        <v>3</v>
      </c>
      <c r="F2" s="28" t="s">
        <v>1</v>
      </c>
      <c r="G2" s="29"/>
      <c r="H2" s="29"/>
      <c r="I2" s="29"/>
      <c r="J2" s="30"/>
      <c r="K2" s="29" t="s">
        <v>1</v>
      </c>
      <c r="L2" s="19" t="s">
        <v>1</v>
      </c>
      <c r="M2" s="19" t="s">
        <v>1</v>
      </c>
      <c r="N2" s="19" t="s">
        <v>1</v>
      </c>
    </row>
    <row r="3" spans="1:15">
      <c r="A3" s="2" t="s">
        <v>1</v>
      </c>
      <c r="B3" s="2" t="s">
        <v>1</v>
      </c>
      <c r="C3" s="2" t="s">
        <v>1</v>
      </c>
      <c r="D3" s="10" t="s">
        <v>4</v>
      </c>
      <c r="E3" s="20" t="s">
        <v>5</v>
      </c>
      <c r="F3" s="28" t="s">
        <v>1</v>
      </c>
      <c r="G3" s="29"/>
      <c r="H3" s="29"/>
      <c r="I3" s="29"/>
      <c r="J3" s="30"/>
      <c r="K3" s="29" t="s">
        <v>1</v>
      </c>
      <c r="L3" s="19" t="s">
        <v>1</v>
      </c>
      <c r="M3" s="19" t="s">
        <v>1</v>
      </c>
      <c r="N3" s="19" t="s">
        <v>1</v>
      </c>
    </row>
    <row r="4" spans="1:15" s="9" customFormat="1" ht="29.25" customHeight="1">
      <c r="A4" s="14" t="s">
        <v>6</v>
      </c>
      <c r="B4" s="14" t="s">
        <v>7</v>
      </c>
      <c r="C4" s="14" t="s">
        <v>8</v>
      </c>
      <c r="D4" s="14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  <c r="M4" s="21" t="s">
        <v>18</v>
      </c>
      <c r="N4" s="21" t="s">
        <v>19</v>
      </c>
    </row>
    <row r="5" spans="1:15">
      <c r="A5" s="15" t="s">
        <v>20</v>
      </c>
      <c r="B5" s="16" t="s">
        <v>21</v>
      </c>
      <c r="C5" s="16" t="s">
        <v>22</v>
      </c>
      <c r="D5" s="17" t="s">
        <v>23</v>
      </c>
      <c r="E5" s="22">
        <v>237865000000</v>
      </c>
      <c r="F5" s="22">
        <v>0</v>
      </c>
      <c r="G5" s="22">
        <v>3514756000</v>
      </c>
      <c r="H5" s="22">
        <v>234350244000</v>
      </c>
      <c r="I5" s="22">
        <v>0</v>
      </c>
      <c r="J5" s="22">
        <v>152336267942</v>
      </c>
      <c r="K5" s="22">
        <v>82013976058</v>
      </c>
      <c r="L5" s="22">
        <v>151920587526</v>
      </c>
      <c r="M5" s="22">
        <v>151764060011</v>
      </c>
      <c r="N5" s="22">
        <v>151764060011</v>
      </c>
    </row>
    <row r="6" spans="1:15" ht="22.5">
      <c r="A6" s="15" t="s">
        <v>24</v>
      </c>
      <c r="B6" s="16" t="s">
        <v>21</v>
      </c>
      <c r="C6" s="16" t="s">
        <v>22</v>
      </c>
      <c r="D6" s="17" t="s">
        <v>25</v>
      </c>
      <c r="E6" s="22">
        <v>84991000000</v>
      </c>
      <c r="F6" s="22">
        <v>0</v>
      </c>
      <c r="G6" s="22">
        <v>7500000000</v>
      </c>
      <c r="H6" s="22">
        <v>77491000000</v>
      </c>
      <c r="I6" s="22">
        <v>0</v>
      </c>
      <c r="J6" s="22">
        <v>58095185504</v>
      </c>
      <c r="K6" s="22">
        <v>19395814496</v>
      </c>
      <c r="L6" s="22">
        <v>58095185504</v>
      </c>
      <c r="M6" s="22">
        <v>58095185504</v>
      </c>
      <c r="N6" s="22">
        <v>57351821662</v>
      </c>
    </row>
    <row r="7" spans="1:15" ht="33.75">
      <c r="A7" s="15" t="s">
        <v>26</v>
      </c>
      <c r="B7" s="16" t="s">
        <v>21</v>
      </c>
      <c r="C7" s="16" t="s">
        <v>22</v>
      </c>
      <c r="D7" s="17" t="s">
        <v>27</v>
      </c>
      <c r="E7" s="22">
        <v>15170000000</v>
      </c>
      <c r="F7" s="22">
        <v>0</v>
      </c>
      <c r="G7" s="22">
        <v>0</v>
      </c>
      <c r="H7" s="22">
        <v>15170000000</v>
      </c>
      <c r="I7" s="22">
        <v>0</v>
      </c>
      <c r="J7" s="22">
        <v>6312646985</v>
      </c>
      <c r="K7" s="22">
        <v>8857353015</v>
      </c>
      <c r="L7" s="22">
        <v>5339568802</v>
      </c>
      <c r="M7" s="22">
        <v>5304110432</v>
      </c>
      <c r="N7" s="22">
        <v>5304110432</v>
      </c>
    </row>
    <row r="8" spans="1:15" s="7" customFormat="1" ht="15" customHeight="1">
      <c r="A8" s="3" t="s">
        <v>54</v>
      </c>
      <c r="B8" s="3"/>
      <c r="C8" s="3"/>
      <c r="D8" s="3"/>
      <c r="E8" s="23">
        <f>SUM(E5:E7)</f>
        <v>338026000000</v>
      </c>
      <c r="F8" s="23">
        <f t="shared" ref="F8:N8" si="0">SUM(F5:F7)</f>
        <v>0</v>
      </c>
      <c r="G8" s="23">
        <f t="shared" si="0"/>
        <v>11014756000</v>
      </c>
      <c r="H8" s="23">
        <f t="shared" si="0"/>
        <v>327011244000</v>
      </c>
      <c r="I8" s="23">
        <f t="shared" si="0"/>
        <v>0</v>
      </c>
      <c r="J8" s="23">
        <f t="shared" si="0"/>
        <v>216744100431</v>
      </c>
      <c r="K8" s="23">
        <f t="shared" si="0"/>
        <v>110267143569</v>
      </c>
      <c r="L8" s="23">
        <f t="shared" si="0"/>
        <v>215355341832</v>
      </c>
      <c r="M8" s="23">
        <f t="shared" si="0"/>
        <v>215163355947</v>
      </c>
      <c r="N8" s="23">
        <f t="shared" si="0"/>
        <v>214419992105</v>
      </c>
    </row>
    <row r="9" spans="1:15" ht="22.5">
      <c r="A9" s="15" t="s">
        <v>28</v>
      </c>
      <c r="B9" s="16" t="s">
        <v>21</v>
      </c>
      <c r="C9" s="16" t="s">
        <v>22</v>
      </c>
      <c r="D9" s="17" t="s">
        <v>29</v>
      </c>
      <c r="E9" s="22">
        <v>67984000000</v>
      </c>
      <c r="F9" s="22">
        <v>43261756000</v>
      </c>
      <c r="G9" s="22">
        <v>0</v>
      </c>
      <c r="H9" s="22">
        <v>111245756000</v>
      </c>
      <c r="I9" s="22">
        <v>0</v>
      </c>
      <c r="J9" s="22">
        <v>100411164428.92999</v>
      </c>
      <c r="K9" s="22">
        <v>10834591571.07</v>
      </c>
      <c r="L9" s="22">
        <v>95668593737.669998</v>
      </c>
      <c r="M9" s="22">
        <v>46542278259.370003</v>
      </c>
      <c r="N9" s="22">
        <v>44458936021.370003</v>
      </c>
    </row>
    <row r="10" spans="1:15" s="7" customFormat="1" ht="15" customHeight="1">
      <c r="A10" s="3" t="s">
        <v>29</v>
      </c>
      <c r="B10" s="3"/>
      <c r="C10" s="3"/>
      <c r="D10" s="3"/>
      <c r="E10" s="23">
        <f>+E9</f>
        <v>67984000000</v>
      </c>
      <c r="F10" s="23">
        <f t="shared" ref="F10:O10" si="1">+F9</f>
        <v>43261756000</v>
      </c>
      <c r="G10" s="23">
        <f t="shared" si="1"/>
        <v>0</v>
      </c>
      <c r="H10" s="23">
        <f t="shared" si="1"/>
        <v>111245756000</v>
      </c>
      <c r="I10" s="23">
        <f t="shared" si="1"/>
        <v>0</v>
      </c>
      <c r="J10" s="23">
        <f t="shared" si="1"/>
        <v>100411164428.92999</v>
      </c>
      <c r="K10" s="23">
        <f t="shared" si="1"/>
        <v>10834591571.07</v>
      </c>
      <c r="L10" s="23">
        <f t="shared" si="1"/>
        <v>95668593737.669998</v>
      </c>
      <c r="M10" s="23">
        <f t="shared" si="1"/>
        <v>46542278259.370003</v>
      </c>
      <c r="N10" s="23">
        <f t="shared" si="1"/>
        <v>44458936021.370003</v>
      </c>
      <c r="O10" s="23">
        <f t="shared" si="1"/>
        <v>0</v>
      </c>
    </row>
    <row r="11" spans="1:15" ht="33.75">
      <c r="A11" s="15" t="s">
        <v>30</v>
      </c>
      <c r="B11" s="16" t="s">
        <v>21</v>
      </c>
      <c r="C11" s="16" t="s">
        <v>22</v>
      </c>
      <c r="D11" s="17" t="s">
        <v>31</v>
      </c>
      <c r="E11" s="22">
        <v>27996000000</v>
      </c>
      <c r="F11" s="22">
        <v>0</v>
      </c>
      <c r="G11" s="22">
        <v>22247000000</v>
      </c>
      <c r="H11" s="22">
        <v>5749000000</v>
      </c>
      <c r="I11" s="22">
        <v>5749000000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15" ht="33.75">
      <c r="A12" s="15" t="s">
        <v>32</v>
      </c>
      <c r="B12" s="16" t="s">
        <v>21</v>
      </c>
      <c r="C12" s="16" t="s">
        <v>22</v>
      </c>
      <c r="D12" s="17" t="s">
        <v>33</v>
      </c>
      <c r="E12" s="22">
        <v>48000000</v>
      </c>
      <c r="F12" s="22">
        <v>0</v>
      </c>
      <c r="G12" s="22">
        <v>0</v>
      </c>
      <c r="H12" s="22">
        <v>48000000</v>
      </c>
      <c r="I12" s="22">
        <v>0</v>
      </c>
      <c r="J12" s="22">
        <v>14953127</v>
      </c>
      <c r="K12" s="22">
        <v>33046873</v>
      </c>
      <c r="L12" s="22">
        <v>14953127</v>
      </c>
      <c r="M12" s="22">
        <v>14371922</v>
      </c>
      <c r="N12" s="22">
        <v>14371922</v>
      </c>
    </row>
    <row r="13" spans="1:15" s="7" customFormat="1" ht="15" customHeight="1">
      <c r="A13" s="3" t="s">
        <v>55</v>
      </c>
      <c r="B13" s="3"/>
      <c r="C13" s="3"/>
      <c r="D13" s="3"/>
      <c r="E13" s="23">
        <f>SUM(E11:E12)</f>
        <v>28044000000</v>
      </c>
      <c r="F13" s="23">
        <f t="shared" ref="F13:N13" si="2">SUM(F11:F12)</f>
        <v>0</v>
      </c>
      <c r="G13" s="23">
        <f t="shared" si="2"/>
        <v>22247000000</v>
      </c>
      <c r="H13" s="23">
        <f t="shared" si="2"/>
        <v>5797000000</v>
      </c>
      <c r="I13" s="23">
        <f t="shared" si="2"/>
        <v>5749000000</v>
      </c>
      <c r="J13" s="23">
        <f t="shared" si="2"/>
        <v>14953127</v>
      </c>
      <c r="K13" s="23">
        <f t="shared" si="2"/>
        <v>33046873</v>
      </c>
      <c r="L13" s="23">
        <f t="shared" si="2"/>
        <v>14953127</v>
      </c>
      <c r="M13" s="23">
        <f t="shared" si="2"/>
        <v>14371922</v>
      </c>
      <c r="N13" s="23">
        <f t="shared" si="2"/>
        <v>14371922</v>
      </c>
    </row>
    <row r="14" spans="1:15">
      <c r="A14" s="15" t="s">
        <v>34</v>
      </c>
      <c r="B14" s="16" t="s">
        <v>21</v>
      </c>
      <c r="C14" s="16" t="s">
        <v>22</v>
      </c>
      <c r="D14" s="17" t="s">
        <v>35</v>
      </c>
      <c r="E14" s="22">
        <v>128000000</v>
      </c>
      <c r="F14" s="22">
        <v>0</v>
      </c>
      <c r="G14" s="22">
        <v>0</v>
      </c>
      <c r="H14" s="22">
        <v>128000000</v>
      </c>
      <c r="I14" s="22">
        <v>0</v>
      </c>
      <c r="J14" s="22">
        <v>7152200</v>
      </c>
      <c r="K14" s="22">
        <v>120847800</v>
      </c>
      <c r="L14" s="22">
        <v>7152200</v>
      </c>
      <c r="M14" s="22">
        <v>7152200</v>
      </c>
      <c r="N14" s="22">
        <v>7152200</v>
      </c>
    </row>
    <row r="15" spans="1:15" ht="22.5">
      <c r="A15" s="15" t="s">
        <v>36</v>
      </c>
      <c r="B15" s="16" t="s">
        <v>21</v>
      </c>
      <c r="C15" s="16" t="s">
        <v>22</v>
      </c>
      <c r="D15" s="17" t="s">
        <v>37</v>
      </c>
      <c r="E15" s="22">
        <v>16000000</v>
      </c>
      <c r="F15" s="22">
        <v>0</v>
      </c>
      <c r="G15" s="22">
        <v>0</v>
      </c>
      <c r="H15" s="22">
        <v>16000000</v>
      </c>
      <c r="I15" s="22">
        <v>0</v>
      </c>
      <c r="J15" s="22">
        <v>0</v>
      </c>
      <c r="K15" s="22">
        <v>16000000</v>
      </c>
      <c r="L15" s="22">
        <v>0</v>
      </c>
      <c r="M15" s="22">
        <v>0</v>
      </c>
      <c r="N15" s="22">
        <v>0</v>
      </c>
    </row>
    <row r="16" spans="1:15" ht="22.5">
      <c r="A16" s="15" t="s">
        <v>38</v>
      </c>
      <c r="B16" s="16" t="s">
        <v>39</v>
      </c>
      <c r="C16" s="16" t="s">
        <v>40</v>
      </c>
      <c r="D16" s="17" t="s">
        <v>41</v>
      </c>
      <c r="E16" s="22">
        <v>1089000000</v>
      </c>
      <c r="F16" s="22">
        <v>0</v>
      </c>
      <c r="G16" s="22">
        <v>0</v>
      </c>
      <c r="H16" s="22">
        <v>1089000000</v>
      </c>
      <c r="I16" s="22">
        <v>0</v>
      </c>
      <c r="J16" s="22">
        <v>0</v>
      </c>
      <c r="K16" s="22">
        <v>1089000000</v>
      </c>
      <c r="L16" s="22">
        <v>0</v>
      </c>
      <c r="M16" s="22">
        <v>0</v>
      </c>
      <c r="N16" s="22">
        <v>0</v>
      </c>
    </row>
    <row r="17" spans="1:14" ht="22.5">
      <c r="A17" s="15" t="s">
        <v>42</v>
      </c>
      <c r="B17" s="16" t="s">
        <v>21</v>
      </c>
      <c r="C17" s="16" t="s">
        <v>22</v>
      </c>
      <c r="D17" s="17" t="s">
        <v>43</v>
      </c>
      <c r="E17" s="22">
        <v>7000000</v>
      </c>
      <c r="F17" s="22">
        <v>0</v>
      </c>
      <c r="G17" s="22">
        <v>0</v>
      </c>
      <c r="H17" s="22">
        <v>7000000</v>
      </c>
      <c r="I17" s="22">
        <v>0</v>
      </c>
      <c r="J17" s="22">
        <v>0</v>
      </c>
      <c r="K17" s="22">
        <v>7000000</v>
      </c>
      <c r="L17" s="22">
        <v>0</v>
      </c>
      <c r="M17" s="22">
        <v>0</v>
      </c>
      <c r="N17" s="22">
        <v>0</v>
      </c>
    </row>
    <row r="18" spans="1:14" s="7" customFormat="1" ht="15" customHeight="1">
      <c r="A18" s="3" t="s">
        <v>56</v>
      </c>
      <c r="B18" s="3"/>
      <c r="C18" s="3"/>
      <c r="D18" s="3"/>
      <c r="E18" s="23">
        <f>SUM(E14:E17)</f>
        <v>1240000000</v>
      </c>
      <c r="F18" s="23">
        <f t="shared" ref="F18:N18" si="3">SUM(F14:F17)</f>
        <v>0</v>
      </c>
      <c r="G18" s="23">
        <f t="shared" si="3"/>
        <v>0</v>
      </c>
      <c r="H18" s="23">
        <f t="shared" si="3"/>
        <v>1240000000</v>
      </c>
      <c r="I18" s="23">
        <f t="shared" si="3"/>
        <v>0</v>
      </c>
      <c r="J18" s="23">
        <f t="shared" si="3"/>
        <v>7152200</v>
      </c>
      <c r="K18" s="23">
        <f t="shared" si="3"/>
        <v>1232847800</v>
      </c>
      <c r="L18" s="23">
        <f t="shared" si="3"/>
        <v>7152200</v>
      </c>
      <c r="M18" s="23">
        <f t="shared" si="3"/>
        <v>7152200</v>
      </c>
      <c r="N18" s="23">
        <f t="shared" si="3"/>
        <v>7152200</v>
      </c>
    </row>
    <row r="19" spans="1:14" s="8" customFormat="1">
      <c r="A19" s="4" t="s">
        <v>57</v>
      </c>
      <c r="B19" s="4"/>
      <c r="C19" s="4"/>
      <c r="D19" s="4"/>
      <c r="E19" s="24">
        <f>+E18+E13+E10+E8</f>
        <v>435294000000</v>
      </c>
      <c r="F19" s="24">
        <f t="shared" ref="F19:N19" si="4">+F18+F13+F10+F8</f>
        <v>43261756000</v>
      </c>
      <c r="G19" s="24">
        <f t="shared" si="4"/>
        <v>33261756000</v>
      </c>
      <c r="H19" s="24">
        <f t="shared" si="4"/>
        <v>445294000000</v>
      </c>
      <c r="I19" s="24">
        <f t="shared" si="4"/>
        <v>5749000000</v>
      </c>
      <c r="J19" s="24">
        <f t="shared" si="4"/>
        <v>317177370186.92999</v>
      </c>
      <c r="K19" s="24">
        <f t="shared" si="4"/>
        <v>122367629813.07001</v>
      </c>
      <c r="L19" s="24">
        <f t="shared" si="4"/>
        <v>311046040896.66998</v>
      </c>
      <c r="M19" s="24">
        <f t="shared" si="4"/>
        <v>261727158328.37</v>
      </c>
      <c r="N19" s="24">
        <f t="shared" si="4"/>
        <v>258900452248.37</v>
      </c>
    </row>
    <row r="20" spans="1:14" ht="22.5">
      <c r="A20" s="15" t="s">
        <v>44</v>
      </c>
      <c r="B20" s="16" t="s">
        <v>39</v>
      </c>
      <c r="C20" s="16" t="s">
        <v>22</v>
      </c>
      <c r="D20" s="17" t="s">
        <v>45</v>
      </c>
      <c r="E20" s="22">
        <v>7552922</v>
      </c>
      <c r="F20" s="22">
        <v>0</v>
      </c>
      <c r="G20" s="22">
        <v>0</v>
      </c>
      <c r="H20" s="22">
        <v>7552922</v>
      </c>
      <c r="I20" s="22">
        <v>0</v>
      </c>
      <c r="J20" s="22">
        <v>0</v>
      </c>
      <c r="K20" s="22">
        <v>7552922</v>
      </c>
      <c r="L20" s="22">
        <v>0</v>
      </c>
      <c r="M20" s="22">
        <v>0</v>
      </c>
      <c r="N20" s="22">
        <v>0</v>
      </c>
    </row>
    <row r="21" spans="1:14" s="7" customFormat="1" ht="15" customHeight="1">
      <c r="A21" s="3" t="s">
        <v>58</v>
      </c>
      <c r="B21" s="3"/>
      <c r="C21" s="3"/>
      <c r="D21" s="3"/>
      <c r="E21" s="23">
        <f>SUM(E20)</f>
        <v>7552922</v>
      </c>
      <c r="F21" s="23">
        <f t="shared" ref="F21:N21" si="5">SUM(F20)</f>
        <v>0</v>
      </c>
      <c r="G21" s="23">
        <f t="shared" si="5"/>
        <v>0</v>
      </c>
      <c r="H21" s="23">
        <f t="shared" si="5"/>
        <v>7552922</v>
      </c>
      <c r="I21" s="23">
        <f t="shared" si="5"/>
        <v>0</v>
      </c>
      <c r="J21" s="23">
        <f t="shared" si="5"/>
        <v>0</v>
      </c>
      <c r="K21" s="23">
        <f t="shared" si="5"/>
        <v>7552922</v>
      </c>
      <c r="L21" s="23">
        <f t="shared" si="5"/>
        <v>0</v>
      </c>
      <c r="M21" s="23">
        <f t="shared" si="5"/>
        <v>0</v>
      </c>
      <c r="N21" s="23">
        <f t="shared" si="5"/>
        <v>0</v>
      </c>
    </row>
    <row r="22" spans="1:14" ht="67.5">
      <c r="A22" s="15" t="s">
        <v>46</v>
      </c>
      <c r="B22" s="16" t="s">
        <v>21</v>
      </c>
      <c r="C22" s="16" t="s">
        <v>22</v>
      </c>
      <c r="D22" s="17" t="s">
        <v>47</v>
      </c>
      <c r="E22" s="22">
        <v>9300537650</v>
      </c>
      <c r="F22" s="22">
        <v>25000000000</v>
      </c>
      <c r="G22" s="22">
        <v>4328509000</v>
      </c>
      <c r="H22" s="22">
        <v>29972028650</v>
      </c>
      <c r="I22" s="22">
        <v>0</v>
      </c>
      <c r="J22" s="22">
        <v>4972028650</v>
      </c>
      <c r="K22" s="22">
        <v>25000000000</v>
      </c>
      <c r="L22" s="22">
        <v>4972028650</v>
      </c>
      <c r="M22" s="22">
        <v>0</v>
      </c>
      <c r="N22" s="22">
        <v>0</v>
      </c>
    </row>
    <row r="23" spans="1:14" ht="45">
      <c r="A23" s="15" t="s">
        <v>48</v>
      </c>
      <c r="B23" s="16" t="s">
        <v>21</v>
      </c>
      <c r="C23" s="16" t="s">
        <v>22</v>
      </c>
      <c r="D23" s="17" t="s">
        <v>49</v>
      </c>
      <c r="E23" s="22">
        <v>8944841631</v>
      </c>
      <c r="F23" s="22">
        <v>13000000000</v>
      </c>
      <c r="G23" s="22">
        <v>0</v>
      </c>
      <c r="H23" s="22">
        <v>21944841631</v>
      </c>
      <c r="I23" s="22">
        <v>0</v>
      </c>
      <c r="J23" s="22">
        <v>8854841631</v>
      </c>
      <c r="K23" s="22">
        <v>13090000000</v>
      </c>
      <c r="L23" s="22">
        <v>0</v>
      </c>
      <c r="M23" s="22">
        <v>0</v>
      </c>
      <c r="N23" s="22">
        <v>0</v>
      </c>
    </row>
    <row r="24" spans="1:14" ht="45">
      <c r="A24" s="15" t="s">
        <v>48</v>
      </c>
      <c r="B24" s="16" t="s">
        <v>39</v>
      </c>
      <c r="C24" s="16" t="s">
        <v>22</v>
      </c>
      <c r="D24" s="17" t="s">
        <v>49</v>
      </c>
      <c r="E24" s="22">
        <v>16647233098</v>
      </c>
      <c r="F24" s="22">
        <v>0</v>
      </c>
      <c r="G24" s="22">
        <v>0</v>
      </c>
      <c r="H24" s="22">
        <v>16647233098</v>
      </c>
      <c r="I24" s="22">
        <v>0</v>
      </c>
      <c r="J24" s="22">
        <v>16647233098</v>
      </c>
      <c r="K24" s="22">
        <v>0</v>
      </c>
      <c r="L24" s="22">
        <v>0</v>
      </c>
      <c r="M24" s="22">
        <v>0</v>
      </c>
      <c r="N24" s="22">
        <v>0</v>
      </c>
    </row>
    <row r="25" spans="1:14" ht="56.25">
      <c r="A25" s="15" t="s">
        <v>50</v>
      </c>
      <c r="B25" s="16" t="s">
        <v>21</v>
      </c>
      <c r="C25" s="16" t="s">
        <v>22</v>
      </c>
      <c r="D25" s="17" t="s">
        <v>51</v>
      </c>
      <c r="E25" s="22">
        <v>11754620719</v>
      </c>
      <c r="F25" s="22">
        <v>31328509000</v>
      </c>
      <c r="G25" s="22">
        <v>0</v>
      </c>
      <c r="H25" s="22">
        <v>43083129719</v>
      </c>
      <c r="I25" s="22">
        <v>0</v>
      </c>
      <c r="J25" s="22">
        <v>16083129719</v>
      </c>
      <c r="K25" s="22">
        <v>27000000000</v>
      </c>
      <c r="L25" s="22">
        <v>16083129719</v>
      </c>
      <c r="M25" s="22">
        <v>11593480000</v>
      </c>
      <c r="N25" s="22">
        <v>11593480000</v>
      </c>
    </row>
    <row r="26" spans="1:14" ht="56.25">
      <c r="A26" s="15" t="s">
        <v>50</v>
      </c>
      <c r="B26" s="16" t="s">
        <v>39</v>
      </c>
      <c r="C26" s="16" t="s">
        <v>22</v>
      </c>
      <c r="D26" s="17" t="s">
        <v>51</v>
      </c>
      <c r="E26" s="22">
        <v>13352766902</v>
      </c>
      <c r="F26" s="22">
        <v>0</v>
      </c>
      <c r="G26" s="22">
        <v>0</v>
      </c>
      <c r="H26" s="22">
        <v>13352766902</v>
      </c>
      <c r="I26" s="22">
        <v>0</v>
      </c>
      <c r="J26" s="22">
        <v>13352766853</v>
      </c>
      <c r="K26" s="22">
        <v>49</v>
      </c>
      <c r="L26" s="22">
        <v>13352766853</v>
      </c>
      <c r="M26" s="22">
        <v>11570872291</v>
      </c>
      <c r="N26" s="22">
        <v>11570872291</v>
      </c>
    </row>
    <row r="27" spans="1:14" ht="78.75">
      <c r="A27" s="15" t="s">
        <v>52</v>
      </c>
      <c r="B27" s="16" t="s">
        <v>21</v>
      </c>
      <c r="C27" s="16" t="s">
        <v>22</v>
      </c>
      <c r="D27" s="17" t="s">
        <v>53</v>
      </c>
      <c r="E27" s="22">
        <v>0</v>
      </c>
      <c r="F27" s="22">
        <v>17000000000</v>
      </c>
      <c r="G27" s="22">
        <v>0</v>
      </c>
      <c r="H27" s="22">
        <v>17000000000</v>
      </c>
      <c r="I27" s="22">
        <v>0</v>
      </c>
      <c r="J27" s="22">
        <v>0</v>
      </c>
      <c r="K27" s="22">
        <v>17000000000</v>
      </c>
      <c r="L27" s="22">
        <v>0</v>
      </c>
      <c r="M27" s="22">
        <v>0</v>
      </c>
      <c r="N27" s="22">
        <v>0</v>
      </c>
    </row>
    <row r="28" spans="1:14" ht="78.75">
      <c r="A28" s="15" t="s">
        <v>52</v>
      </c>
      <c r="B28" s="16" t="s">
        <v>39</v>
      </c>
      <c r="C28" s="16" t="s">
        <v>22</v>
      </c>
      <c r="D28" s="17" t="s">
        <v>53</v>
      </c>
      <c r="E28" s="22">
        <v>58640558800</v>
      </c>
      <c r="F28" s="22">
        <v>0</v>
      </c>
      <c r="G28" s="22">
        <v>0</v>
      </c>
      <c r="H28" s="22">
        <v>58640558800</v>
      </c>
      <c r="I28" s="22">
        <v>0</v>
      </c>
      <c r="J28" s="22">
        <v>58640558800</v>
      </c>
      <c r="K28" s="22">
        <v>0</v>
      </c>
      <c r="L28" s="22">
        <v>58640558800</v>
      </c>
      <c r="M28" s="22">
        <v>18559728503.950001</v>
      </c>
      <c r="N28" s="22">
        <v>18456933505.950001</v>
      </c>
    </row>
    <row r="29" spans="1:14" s="7" customFormat="1">
      <c r="A29" s="3" t="s">
        <v>59</v>
      </c>
      <c r="B29" s="3"/>
      <c r="C29" s="3"/>
      <c r="D29" s="3"/>
      <c r="E29" s="23">
        <f>SUM(E22:E28)</f>
        <v>118640558800</v>
      </c>
      <c r="F29" s="23">
        <f t="shared" ref="F29:N29" si="6">SUM(F22:F28)</f>
        <v>86328509000</v>
      </c>
      <c r="G29" s="23">
        <f t="shared" si="6"/>
        <v>4328509000</v>
      </c>
      <c r="H29" s="23">
        <f t="shared" si="6"/>
        <v>200640558800</v>
      </c>
      <c r="I29" s="23">
        <f t="shared" si="6"/>
        <v>0</v>
      </c>
      <c r="J29" s="23">
        <f t="shared" si="6"/>
        <v>118550558751</v>
      </c>
      <c r="K29" s="23">
        <f t="shared" si="6"/>
        <v>82090000049</v>
      </c>
      <c r="L29" s="23">
        <f t="shared" si="6"/>
        <v>93048484022</v>
      </c>
      <c r="M29" s="23">
        <f t="shared" si="6"/>
        <v>41724080794.949997</v>
      </c>
      <c r="N29" s="23">
        <f t="shared" si="6"/>
        <v>41621285796.949997</v>
      </c>
    </row>
    <row r="30" spans="1:14" s="6" customFormat="1">
      <c r="A30" s="5" t="s">
        <v>60</v>
      </c>
      <c r="B30" s="5"/>
      <c r="C30" s="5"/>
      <c r="D30" s="5"/>
      <c r="E30" s="25">
        <f>+E29+E21+E19</f>
        <v>553942111722</v>
      </c>
      <c r="F30" s="25">
        <f t="shared" ref="F30:N30" si="7">+F29+F21+F19</f>
        <v>129590265000</v>
      </c>
      <c r="G30" s="25">
        <f t="shared" si="7"/>
        <v>37590265000</v>
      </c>
      <c r="H30" s="25">
        <f t="shared" si="7"/>
        <v>645942111722</v>
      </c>
      <c r="I30" s="25">
        <f t="shared" si="7"/>
        <v>5749000000</v>
      </c>
      <c r="J30" s="25">
        <f t="shared" si="7"/>
        <v>435727928937.92999</v>
      </c>
      <c r="K30" s="25">
        <f t="shared" si="7"/>
        <v>204465182784.07001</v>
      </c>
      <c r="L30" s="25">
        <f t="shared" si="7"/>
        <v>404094524918.66998</v>
      </c>
      <c r="M30" s="25">
        <f t="shared" si="7"/>
        <v>303451239123.32001</v>
      </c>
      <c r="N30" s="25">
        <f t="shared" si="7"/>
        <v>300521738045.32001</v>
      </c>
    </row>
    <row r="31" spans="1:14">
      <c r="A31" s="11" t="s">
        <v>1</v>
      </c>
      <c r="B31" s="12" t="s">
        <v>1</v>
      </c>
      <c r="C31" s="12" t="s">
        <v>1</v>
      </c>
      <c r="D31" s="13" t="s">
        <v>1</v>
      </c>
      <c r="E31" s="26" t="s">
        <v>1</v>
      </c>
      <c r="F31" s="26" t="s">
        <v>1</v>
      </c>
      <c r="G31" s="26" t="s">
        <v>1</v>
      </c>
      <c r="H31" s="26" t="s">
        <v>1</v>
      </c>
      <c r="I31" s="26" t="s">
        <v>1</v>
      </c>
      <c r="J31" s="26" t="s">
        <v>1</v>
      </c>
      <c r="K31" s="26" t="s">
        <v>1</v>
      </c>
      <c r="L31" s="26" t="s">
        <v>1</v>
      </c>
      <c r="M31" s="26" t="s">
        <v>1</v>
      </c>
      <c r="N31" s="26" t="s">
        <v>1</v>
      </c>
    </row>
    <row r="32" spans="1:14" ht="0" hidden="1" customHeight="1"/>
    <row r="33" ht="33.950000000000003" customHeight="1"/>
  </sheetData>
  <mergeCells count="8">
    <mergeCell ref="A29:D29"/>
    <mergeCell ref="A30:D30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2023-08-01T19:16:30Z</dcterms:created>
  <dcterms:modified xsi:type="dcterms:W3CDTF">2023-08-01T19:16:30Z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