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VIDENCIAS PUBLICACIONES DARY\Año 2018\Publicaciones Presupuesto nivel decreto de liquidacion\"/>
    </mc:Choice>
  </mc:AlternateContent>
  <bookViews>
    <workbookView xWindow="0" yWindow="0" windowWidth="12315" windowHeight="8085"/>
  </bookViews>
  <sheets>
    <sheet name="REP_EPG034_EjecucionPresupuesta" sheetId="1" r:id="rId1"/>
  </sheets>
  <calcPr calcId="162913"/>
</workbook>
</file>

<file path=xl/calcChain.xml><?xml version="1.0" encoding="utf-8"?>
<calcChain xmlns="http://schemas.openxmlformats.org/spreadsheetml/2006/main">
  <c r="D23" i="1" l="1"/>
  <c r="D24" i="1" s="1"/>
  <c r="E23" i="1"/>
  <c r="F23" i="1"/>
  <c r="G23" i="1"/>
  <c r="H23" i="1"/>
  <c r="H24" i="1" s="1"/>
  <c r="I23" i="1"/>
  <c r="J23" i="1"/>
  <c r="K23" i="1"/>
  <c r="C23" i="1"/>
  <c r="C24" i="1" s="1"/>
  <c r="L19" i="1"/>
  <c r="D18" i="1"/>
  <c r="D19" i="1" s="1"/>
  <c r="E18" i="1"/>
  <c r="E19" i="1" s="1"/>
  <c r="E24" i="1" s="1"/>
  <c r="F18" i="1"/>
  <c r="F19" i="1" s="1"/>
  <c r="F24" i="1" s="1"/>
  <c r="G18" i="1"/>
  <c r="H18" i="1"/>
  <c r="H19" i="1" s="1"/>
  <c r="I18" i="1"/>
  <c r="I19" i="1" s="1"/>
  <c r="I24" i="1" s="1"/>
  <c r="J18" i="1"/>
  <c r="J19" i="1" s="1"/>
  <c r="J24" i="1" s="1"/>
  <c r="K18" i="1"/>
  <c r="C18" i="1"/>
  <c r="C19" i="1" s="1"/>
  <c r="D14" i="1"/>
  <c r="E14" i="1"/>
  <c r="F14" i="1"/>
  <c r="G14" i="1"/>
  <c r="H14" i="1"/>
  <c r="I14" i="1"/>
  <c r="J14" i="1"/>
  <c r="K14" i="1"/>
  <c r="C14" i="1"/>
  <c r="D11" i="1"/>
  <c r="E11" i="1"/>
  <c r="F11" i="1"/>
  <c r="G11" i="1"/>
  <c r="G19" i="1" s="1"/>
  <c r="H11" i="1"/>
  <c r="I11" i="1"/>
  <c r="J11" i="1"/>
  <c r="K11" i="1"/>
  <c r="K19" i="1" s="1"/>
  <c r="C11" i="1"/>
  <c r="K24" i="1" l="1"/>
  <c r="G24" i="1"/>
</calcChain>
</file>

<file path=xl/sharedStrings.xml><?xml version="1.0" encoding="utf-8"?>
<sst xmlns="http://schemas.openxmlformats.org/spreadsheetml/2006/main" count="77" uniqueCount="51">
  <si>
    <t>Año Fiscal:</t>
  </si>
  <si>
    <t/>
  </si>
  <si>
    <t>Vigencia:</t>
  </si>
  <si>
    <t>Actual</t>
  </si>
  <si>
    <t>Periodo:</t>
  </si>
  <si>
    <t>Enero-Marzo</t>
  </si>
  <si>
    <t>RUBRO</t>
  </si>
  <si>
    <t>DESCRIPCION</t>
  </si>
  <si>
    <t>APR. INICIAL</t>
  </si>
  <si>
    <t>APR. ADICIONADA</t>
  </si>
  <si>
    <t>APR. REDUCIDA</t>
  </si>
  <si>
    <t>APR. VIGENTE</t>
  </si>
  <si>
    <t>CDP</t>
  </si>
  <si>
    <t>APR. DISPONIBLE</t>
  </si>
  <si>
    <t>COMPROMISO</t>
  </si>
  <si>
    <t>OBLIGACION</t>
  </si>
  <si>
    <t>PAGOS</t>
  </si>
  <si>
    <t>A-1-0-1-1</t>
  </si>
  <si>
    <t>SUELDOS DE PERSONAL DE NOMINA</t>
  </si>
  <si>
    <t>A-1-0-1-4</t>
  </si>
  <si>
    <t>PRIMA TECNICA</t>
  </si>
  <si>
    <t>A-1-0-1-5</t>
  </si>
  <si>
    <t>OTROS</t>
  </si>
  <si>
    <t>A-1-0-1-9</t>
  </si>
  <si>
    <t>HORAS EXTRAS, DIAS FESTIVOS E INDEMNIZACION POR VACACIONES</t>
  </si>
  <si>
    <t>A-1-0-2</t>
  </si>
  <si>
    <t>SERVICIOS PERSONALES INDIRECTOS</t>
  </si>
  <si>
    <t>A-1-0-5</t>
  </si>
  <si>
    <t>CONTRIBUCIONES INHERENTES A LA NOMINA SECTOR PRIVADO Y PUBLICO</t>
  </si>
  <si>
    <t>A-2-0-3</t>
  </si>
  <si>
    <t>IMPUESTOS Y MULTAS</t>
  </si>
  <si>
    <t>A-2-0-4</t>
  </si>
  <si>
    <t>ADQUISICION DE BIENES Y SERVICIOS</t>
  </si>
  <si>
    <t>A-3-2-1-1</t>
  </si>
  <si>
    <t>CUOTA DE AUDITAJE CONTRANAL</t>
  </si>
  <si>
    <t>A-3-5-3-43</t>
  </si>
  <si>
    <t>SEGURO DE VIDA - SENADORES Y REPRESENTANTES (ART. 389 - LEY 5 DE 1992)</t>
  </si>
  <si>
    <t>A-3-6-3-21</t>
  </si>
  <si>
    <t>OTRAS TRANSFERENCIAS</t>
  </si>
  <si>
    <t>C-0101-1000-1</t>
  </si>
  <si>
    <t>IMPLEMENTACION DE ESTRATEGIAS DE PARTICIPACIÓN Y COMUNICACIÓN EN LA ACTIVIDAD LEGISLATIVA DE LA CÁMARA DE REPRESENTANTES A NIVEL NACIONAL</t>
  </si>
  <si>
    <t>C-0199-1000-2</t>
  </si>
  <si>
    <t>MEJORAMIENTO DE LAS CONDICIONES DE SEGURIDAD Y PROTECCION EN LOS DESPLAZAMIENTOS DE LOS REPRESENTANTES A LA CAMARA. NACIONAL</t>
  </si>
  <si>
    <t>C-0199-1000-3</t>
  </si>
  <si>
    <t>MEJORAMIENTO Y ACTUALIZACION TECNOLOGICA DEL SALON ELIPTICO Y DE LAS COMISIONES DE LA CAMARA DE REPRESENTANTES A NIVEL NACIONAL</t>
  </si>
  <si>
    <t>TOTAL GASTOS DE PERSONAL</t>
  </si>
  <si>
    <t>TOTAL GASTOS GENERALES</t>
  </si>
  <si>
    <t>TOTAL TRANSFERENCIAS</t>
  </si>
  <si>
    <t>TOTAL FUNCIONAMIENTO</t>
  </si>
  <si>
    <t>TOTAL INVERSION</t>
  </si>
  <si>
    <t>TOTAL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</si>
</sst>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9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1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1" fillId="3" borderId="0" xfId="0" applyFont="1" applyFill="1" applyBorder="1"/>
    <xf numFmtId="0" fontId="1" fillId="4" borderId="0" xfId="0" applyFont="1" applyFill="1" applyBorder="1"/>
    <xf numFmtId="0" fontId="1" fillId="2" borderId="0" xfId="0" applyFont="1" applyFill="1" applyBorder="1"/>
    <xf numFmtId="164" fontId="2" fillId="0" borderId="1" xfId="1" applyNumberFormat="1" applyFont="1" applyFill="1" applyBorder="1" applyAlignment="1">
      <alignment horizontal="center" vertical="center" wrapText="1" readingOrder="1"/>
    </xf>
    <xf numFmtId="164" fontId="2" fillId="0" borderId="0" xfId="1" applyNumberFormat="1" applyFont="1" applyFill="1" applyBorder="1" applyAlignment="1">
      <alignment horizontal="center" vertical="center" wrapText="1" readingOrder="1"/>
    </xf>
    <xf numFmtId="164" fontId="1" fillId="0" borderId="0" xfId="1" applyNumberFormat="1" applyFont="1" applyFill="1" applyBorder="1"/>
    <xf numFmtId="0" fontId="2" fillId="0" borderId="3" xfId="0" applyNumberFormat="1" applyFont="1" applyFill="1" applyBorder="1" applyAlignment="1">
      <alignment horizontal="center" vertical="center" wrapText="1" readingOrder="1"/>
    </xf>
    <xf numFmtId="164" fontId="2" fillId="0" borderId="3" xfId="1" applyNumberFormat="1" applyFont="1" applyFill="1" applyBorder="1" applyAlignment="1">
      <alignment horizontal="center" vertical="center" wrapText="1" readingOrder="1"/>
    </xf>
    <xf numFmtId="0" fontId="2" fillId="2" borderId="2" xfId="0" applyNumberFormat="1" applyFont="1" applyFill="1" applyBorder="1" applyAlignment="1">
      <alignment horizontal="center" vertical="center" wrapText="1" readingOrder="1"/>
    </xf>
    <xf numFmtId="164" fontId="2" fillId="2" borderId="2" xfId="1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vertical="center" wrapText="1" readingOrder="1"/>
    </xf>
    <xf numFmtId="0" fontId="3" fillId="0" borderId="2" xfId="0" applyNumberFormat="1" applyFont="1" applyFill="1" applyBorder="1" applyAlignment="1">
      <alignment horizontal="left" vertical="center" wrapText="1" readingOrder="1"/>
    </xf>
    <xf numFmtId="164" fontId="3" fillId="0" borderId="2" xfId="1" applyNumberFormat="1" applyFont="1" applyFill="1" applyBorder="1" applyAlignment="1">
      <alignment horizontal="right" vertical="center" wrapText="1" readingOrder="1"/>
    </xf>
    <xf numFmtId="164" fontId="3" fillId="3" borderId="2" xfId="1" applyNumberFormat="1" applyFont="1" applyFill="1" applyBorder="1" applyAlignment="1">
      <alignment horizontal="right" vertical="center" wrapText="1" readingOrder="1"/>
    </xf>
    <xf numFmtId="164" fontId="3" fillId="4" borderId="2" xfId="1" applyNumberFormat="1" applyFont="1" applyFill="1" applyBorder="1" applyAlignment="1">
      <alignment horizontal="right" vertical="center" wrapText="1" readingOrder="1"/>
    </xf>
    <xf numFmtId="164" fontId="5" fillId="0" borderId="0" xfId="1" applyNumberFormat="1" applyFont="1" applyFill="1" applyBorder="1" applyAlignment="1">
      <alignment horizontal="center" vertical="center" wrapText="1" readingOrder="1"/>
    </xf>
    <xf numFmtId="0" fontId="3" fillId="4" borderId="2" xfId="0" applyNumberFormat="1" applyFont="1" applyFill="1" applyBorder="1" applyAlignment="1">
      <alignment horizontal="center" vertical="center" wrapText="1" readingOrder="1"/>
    </xf>
    <xf numFmtId="0" fontId="3" fillId="3" borderId="2" xfId="0" applyNumberFormat="1" applyFont="1" applyFill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6</xdr:col>
      <xdr:colOff>47625</xdr:colOff>
      <xdr:row>2</xdr:row>
      <xdr:rowOff>161925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0" y="0"/>
          <a:ext cx="20859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0</xdr:row>
      <xdr:rowOff>0</xdr:rowOff>
    </xdr:from>
    <xdr:to>
      <xdr:col>8</xdr:col>
      <xdr:colOff>333375</xdr:colOff>
      <xdr:row>2</xdr:row>
      <xdr:rowOff>104775</xdr:rowOff>
    </xdr:to>
    <xdr:pic>
      <xdr:nvPicPr>
        <xdr:cNvPr id="3" name="Picture 1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43825" y="0"/>
          <a:ext cx="1343025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showGridLines="0" tabSelected="1" workbookViewId="0">
      <selection activeCell="D10" sqref="D10"/>
    </sheetView>
  </sheetViews>
  <sheetFormatPr baseColWidth="10" defaultRowHeight="15" x14ac:dyDescent="0.25"/>
  <cols>
    <col min="1" max="1" width="17.85546875" customWidth="1"/>
    <col min="2" max="2" width="27.5703125" customWidth="1"/>
    <col min="3" max="11" width="15.140625" style="8" customWidth="1"/>
    <col min="12" max="12" width="0" hidden="1" customWidth="1"/>
    <col min="13" max="13" width="13.42578125" customWidth="1"/>
  </cols>
  <sheetData>
    <row r="1" spans="1:11" x14ac:dyDescent="0.25">
      <c r="A1" s="2" t="s">
        <v>1</v>
      </c>
      <c r="B1" s="1" t="s">
        <v>0</v>
      </c>
      <c r="C1" s="6">
        <v>2018</v>
      </c>
      <c r="D1" s="18" t="s">
        <v>1</v>
      </c>
      <c r="E1" s="18" t="s">
        <v>1</v>
      </c>
      <c r="F1" s="18" t="s">
        <v>1</v>
      </c>
      <c r="G1" s="18" t="s">
        <v>1</v>
      </c>
      <c r="H1" s="18" t="s">
        <v>1</v>
      </c>
      <c r="I1" s="18" t="s">
        <v>1</v>
      </c>
      <c r="J1" s="7" t="s">
        <v>1</v>
      </c>
      <c r="K1" s="7" t="s">
        <v>1</v>
      </c>
    </row>
    <row r="2" spans="1:11" x14ac:dyDescent="0.25">
      <c r="A2" s="2" t="s">
        <v>1</v>
      </c>
      <c r="B2" s="1" t="s">
        <v>2</v>
      </c>
      <c r="C2" s="6" t="s">
        <v>3</v>
      </c>
      <c r="D2" s="18" t="s">
        <v>1</v>
      </c>
      <c r="E2" s="18" t="s">
        <v>1</v>
      </c>
      <c r="F2" s="18" t="s">
        <v>1</v>
      </c>
      <c r="G2" s="18" t="s">
        <v>1</v>
      </c>
      <c r="H2" s="18" t="s">
        <v>1</v>
      </c>
      <c r="I2" s="18" t="s">
        <v>1</v>
      </c>
      <c r="J2" s="7" t="s">
        <v>1</v>
      </c>
      <c r="K2" s="7" t="s">
        <v>1</v>
      </c>
    </row>
    <row r="3" spans="1:11" x14ac:dyDescent="0.25">
      <c r="A3" s="2" t="s">
        <v>1</v>
      </c>
      <c r="B3" s="9" t="s">
        <v>4</v>
      </c>
      <c r="C3" s="10" t="s">
        <v>5</v>
      </c>
      <c r="D3" s="18" t="s">
        <v>1</v>
      </c>
      <c r="E3" s="18" t="s">
        <v>1</v>
      </c>
      <c r="F3" s="18" t="s">
        <v>1</v>
      </c>
      <c r="G3" s="18" t="s">
        <v>1</v>
      </c>
      <c r="H3" s="18" t="s">
        <v>1</v>
      </c>
      <c r="I3" s="18" t="s">
        <v>1</v>
      </c>
      <c r="J3" s="7" t="s">
        <v>1</v>
      </c>
      <c r="K3" s="7" t="s">
        <v>1</v>
      </c>
    </row>
    <row r="4" spans="1:11" s="5" customFormat="1" ht="33.75" customHeight="1" x14ac:dyDescent="0.25">
      <c r="A4" s="11" t="s">
        <v>6</v>
      </c>
      <c r="B4" s="11" t="s">
        <v>7</v>
      </c>
      <c r="C4" s="12" t="s">
        <v>8</v>
      </c>
      <c r="D4" s="12" t="s">
        <v>9</v>
      </c>
      <c r="E4" s="12" t="s">
        <v>10</v>
      </c>
      <c r="F4" s="12" t="s">
        <v>11</v>
      </c>
      <c r="G4" s="12" t="s">
        <v>12</v>
      </c>
      <c r="H4" s="12" t="s">
        <v>13</v>
      </c>
      <c r="I4" s="12" t="s">
        <v>14</v>
      </c>
      <c r="J4" s="12" t="s">
        <v>15</v>
      </c>
      <c r="K4" s="12" t="s">
        <v>16</v>
      </c>
    </row>
    <row r="5" spans="1:11" ht="22.5" x14ac:dyDescent="0.25">
      <c r="A5" s="13" t="s">
        <v>17</v>
      </c>
      <c r="B5" s="14" t="s">
        <v>18</v>
      </c>
      <c r="C5" s="15">
        <v>97996608102</v>
      </c>
      <c r="D5" s="15">
        <v>0</v>
      </c>
      <c r="E5" s="15">
        <v>900000000</v>
      </c>
      <c r="F5" s="15">
        <v>97096608102</v>
      </c>
      <c r="G5" s="15">
        <v>24863403201</v>
      </c>
      <c r="H5" s="15">
        <v>72233204901</v>
      </c>
      <c r="I5" s="15">
        <v>24863403201</v>
      </c>
      <c r="J5" s="15">
        <v>24863403201</v>
      </c>
      <c r="K5" s="15">
        <v>24863403201</v>
      </c>
    </row>
    <row r="6" spans="1:11" x14ac:dyDescent="0.25">
      <c r="A6" s="13" t="s">
        <v>19</v>
      </c>
      <c r="B6" s="14" t="s">
        <v>20</v>
      </c>
      <c r="C6" s="15">
        <v>3407663961</v>
      </c>
      <c r="D6" s="15">
        <v>0</v>
      </c>
      <c r="E6" s="15">
        <v>0</v>
      </c>
      <c r="F6" s="15">
        <v>3407663961</v>
      </c>
      <c r="G6" s="15">
        <v>648575114</v>
      </c>
      <c r="H6" s="15">
        <v>2759088847</v>
      </c>
      <c r="I6" s="15">
        <v>648575114</v>
      </c>
      <c r="J6" s="15">
        <v>648575114</v>
      </c>
      <c r="K6" s="15">
        <v>648575114</v>
      </c>
    </row>
    <row r="7" spans="1:11" x14ac:dyDescent="0.25">
      <c r="A7" s="13" t="s">
        <v>21</v>
      </c>
      <c r="B7" s="14" t="s">
        <v>22</v>
      </c>
      <c r="C7" s="15">
        <v>72867205646</v>
      </c>
      <c r="D7" s="15">
        <v>0</v>
      </c>
      <c r="E7" s="15">
        <v>185000000</v>
      </c>
      <c r="F7" s="15">
        <v>72682205646</v>
      </c>
      <c r="G7" s="15">
        <v>13138286365</v>
      </c>
      <c r="H7" s="15">
        <v>59543919281</v>
      </c>
      <c r="I7" s="15">
        <v>13138286365</v>
      </c>
      <c r="J7" s="15">
        <v>13138286365</v>
      </c>
      <c r="K7" s="15">
        <v>13138286365</v>
      </c>
    </row>
    <row r="8" spans="1:11" ht="33.75" x14ac:dyDescent="0.25">
      <c r="A8" s="13" t="s">
        <v>23</v>
      </c>
      <c r="B8" s="14" t="s">
        <v>24</v>
      </c>
      <c r="C8" s="15">
        <v>0</v>
      </c>
      <c r="D8" s="15">
        <v>185000000</v>
      </c>
      <c r="E8" s="15">
        <v>0</v>
      </c>
      <c r="F8" s="15">
        <v>185000000</v>
      </c>
      <c r="G8" s="15">
        <v>0</v>
      </c>
      <c r="H8" s="15">
        <v>185000000</v>
      </c>
      <c r="I8" s="15">
        <v>0</v>
      </c>
      <c r="J8" s="15">
        <v>0</v>
      </c>
      <c r="K8" s="15">
        <v>0</v>
      </c>
    </row>
    <row r="9" spans="1:11" ht="22.5" x14ac:dyDescent="0.25">
      <c r="A9" s="13" t="s">
        <v>25</v>
      </c>
      <c r="B9" s="14" t="s">
        <v>26</v>
      </c>
      <c r="C9" s="15">
        <v>3461228480</v>
      </c>
      <c r="D9" s="15">
        <v>3300000000</v>
      </c>
      <c r="E9" s="15">
        <v>0</v>
      </c>
      <c r="F9" s="15">
        <v>6761228480</v>
      </c>
      <c r="G9" s="15">
        <v>6761227744</v>
      </c>
      <c r="H9" s="15">
        <v>736</v>
      </c>
      <c r="I9" s="15">
        <v>6754810743</v>
      </c>
      <c r="J9" s="15">
        <v>1592468924</v>
      </c>
      <c r="K9" s="15">
        <v>1586468924</v>
      </c>
    </row>
    <row r="10" spans="1:11" ht="44.25" customHeight="1" x14ac:dyDescent="0.25">
      <c r="A10" s="13" t="s">
        <v>27</v>
      </c>
      <c r="B10" s="14" t="s">
        <v>28</v>
      </c>
      <c r="C10" s="15">
        <v>64071327871</v>
      </c>
      <c r="D10" s="15">
        <v>0</v>
      </c>
      <c r="E10" s="15">
        <v>2400000000</v>
      </c>
      <c r="F10" s="15">
        <v>61671327871</v>
      </c>
      <c r="G10" s="15">
        <v>11535807585</v>
      </c>
      <c r="H10" s="15">
        <v>50135520286</v>
      </c>
      <c r="I10" s="15">
        <v>11535807585</v>
      </c>
      <c r="J10" s="15">
        <v>11535807458</v>
      </c>
      <c r="K10" s="15">
        <v>11535807458</v>
      </c>
    </row>
    <row r="11" spans="1:11" s="3" customFormat="1" x14ac:dyDescent="0.25">
      <c r="A11" s="20" t="s">
        <v>45</v>
      </c>
      <c r="B11" s="20"/>
      <c r="C11" s="16">
        <f>SUM(C5:C10)</f>
        <v>241804034060</v>
      </c>
      <c r="D11" s="16">
        <f t="shared" ref="D11:K11" si="0">SUM(D5:D10)</f>
        <v>3485000000</v>
      </c>
      <c r="E11" s="16">
        <f t="shared" si="0"/>
        <v>3485000000</v>
      </c>
      <c r="F11" s="16">
        <f t="shared" si="0"/>
        <v>241804034060</v>
      </c>
      <c r="G11" s="16">
        <f t="shared" si="0"/>
        <v>56947300009</v>
      </c>
      <c r="H11" s="16">
        <f t="shared" si="0"/>
        <v>184856734051</v>
      </c>
      <c r="I11" s="16">
        <f t="shared" si="0"/>
        <v>56940883008</v>
      </c>
      <c r="J11" s="16">
        <f t="shared" si="0"/>
        <v>51778541062</v>
      </c>
      <c r="K11" s="16">
        <f t="shared" si="0"/>
        <v>51772541062</v>
      </c>
    </row>
    <row r="12" spans="1:11" x14ac:dyDescent="0.25">
      <c r="A12" s="13" t="s">
        <v>29</v>
      </c>
      <c r="B12" s="14" t="s">
        <v>30</v>
      </c>
      <c r="C12" s="15">
        <v>170980000</v>
      </c>
      <c r="D12" s="15">
        <v>0</v>
      </c>
      <c r="E12" s="15">
        <v>0</v>
      </c>
      <c r="F12" s="15">
        <v>170980000</v>
      </c>
      <c r="G12" s="15">
        <v>0</v>
      </c>
      <c r="H12" s="15">
        <v>170980000</v>
      </c>
      <c r="I12" s="15">
        <v>0</v>
      </c>
      <c r="J12" s="15">
        <v>0</v>
      </c>
      <c r="K12" s="15">
        <v>0</v>
      </c>
    </row>
    <row r="13" spans="1:11" ht="27.75" customHeight="1" x14ac:dyDescent="0.25">
      <c r="A13" s="13" t="s">
        <v>31</v>
      </c>
      <c r="B13" s="14" t="s">
        <v>32</v>
      </c>
      <c r="C13" s="15">
        <v>26360068992</v>
      </c>
      <c r="D13" s="15">
        <v>0</v>
      </c>
      <c r="E13" s="15">
        <v>0</v>
      </c>
      <c r="F13" s="15">
        <v>26360068992</v>
      </c>
      <c r="G13" s="15">
        <v>19089426277</v>
      </c>
      <c r="H13" s="15">
        <v>7270642715</v>
      </c>
      <c r="I13" s="15">
        <v>15279268360</v>
      </c>
      <c r="J13" s="15">
        <v>5598108810</v>
      </c>
      <c r="K13" s="15">
        <v>5593866666</v>
      </c>
    </row>
    <row r="14" spans="1:11" s="3" customFormat="1" x14ac:dyDescent="0.25">
      <c r="A14" s="20" t="s">
        <v>46</v>
      </c>
      <c r="B14" s="20"/>
      <c r="C14" s="16">
        <f>SUM(C12:C13)</f>
        <v>26531048992</v>
      </c>
      <c r="D14" s="16">
        <f t="shared" ref="D14:K14" si="1">SUM(D12:D13)</f>
        <v>0</v>
      </c>
      <c r="E14" s="16">
        <f t="shared" si="1"/>
        <v>0</v>
      </c>
      <c r="F14" s="16">
        <f t="shared" si="1"/>
        <v>26531048992</v>
      </c>
      <c r="G14" s="16">
        <f t="shared" si="1"/>
        <v>19089426277</v>
      </c>
      <c r="H14" s="16">
        <f t="shared" si="1"/>
        <v>7441622715</v>
      </c>
      <c r="I14" s="16">
        <f t="shared" si="1"/>
        <v>15279268360</v>
      </c>
      <c r="J14" s="16">
        <f t="shared" si="1"/>
        <v>5598108810</v>
      </c>
      <c r="K14" s="16">
        <f t="shared" si="1"/>
        <v>5593866666</v>
      </c>
    </row>
    <row r="15" spans="1:11" ht="22.5" x14ac:dyDescent="0.25">
      <c r="A15" s="13" t="s">
        <v>33</v>
      </c>
      <c r="B15" s="14" t="s">
        <v>34</v>
      </c>
      <c r="C15" s="15">
        <v>429510000</v>
      </c>
      <c r="D15" s="15">
        <v>0</v>
      </c>
      <c r="E15" s="15">
        <v>0</v>
      </c>
      <c r="F15" s="15">
        <v>429510000</v>
      </c>
      <c r="G15" s="15">
        <v>0</v>
      </c>
      <c r="H15" s="15">
        <v>429510000</v>
      </c>
      <c r="I15" s="15">
        <v>0</v>
      </c>
      <c r="J15" s="15">
        <v>0</v>
      </c>
      <c r="K15" s="15">
        <v>0</v>
      </c>
    </row>
    <row r="16" spans="1:11" ht="33.75" x14ac:dyDescent="0.25">
      <c r="A16" s="13" t="s">
        <v>35</v>
      </c>
      <c r="B16" s="14" t="s">
        <v>36</v>
      </c>
      <c r="C16" s="15">
        <v>412000000</v>
      </c>
      <c r="D16" s="15">
        <v>0</v>
      </c>
      <c r="E16" s="15">
        <v>0</v>
      </c>
      <c r="F16" s="15">
        <v>412000000</v>
      </c>
      <c r="G16" s="15">
        <v>258525488</v>
      </c>
      <c r="H16" s="15">
        <v>153474512</v>
      </c>
      <c r="I16" s="15">
        <v>258525488</v>
      </c>
      <c r="J16" s="15">
        <v>218068961</v>
      </c>
      <c r="K16" s="15">
        <v>218068961</v>
      </c>
    </row>
    <row r="17" spans="1:12" ht="15" customHeight="1" x14ac:dyDescent="0.25">
      <c r="A17" s="13" t="s">
        <v>37</v>
      </c>
      <c r="B17" s="14" t="s">
        <v>38</v>
      </c>
      <c r="C17" s="15">
        <v>4674902343</v>
      </c>
      <c r="D17" s="15">
        <v>0</v>
      </c>
      <c r="E17" s="15">
        <v>0</v>
      </c>
      <c r="F17" s="15">
        <v>4674902343</v>
      </c>
      <c r="G17" s="15">
        <v>0</v>
      </c>
      <c r="H17" s="15">
        <v>4674902343</v>
      </c>
      <c r="I17" s="15">
        <v>0</v>
      </c>
      <c r="J17" s="15">
        <v>0</v>
      </c>
      <c r="K17" s="15">
        <v>0</v>
      </c>
    </row>
    <row r="18" spans="1:12" s="3" customFormat="1" ht="15" customHeight="1" x14ac:dyDescent="0.25">
      <c r="A18" s="20" t="s">
        <v>47</v>
      </c>
      <c r="B18" s="20"/>
      <c r="C18" s="16">
        <f>SUM(C15:C17)</f>
        <v>5516412343</v>
      </c>
      <c r="D18" s="16">
        <f t="shared" ref="D18:K18" si="2">SUM(D15:D17)</f>
        <v>0</v>
      </c>
      <c r="E18" s="16">
        <f t="shared" si="2"/>
        <v>0</v>
      </c>
      <c r="F18" s="16">
        <f t="shared" si="2"/>
        <v>5516412343</v>
      </c>
      <c r="G18" s="16">
        <f t="shared" si="2"/>
        <v>258525488</v>
      </c>
      <c r="H18" s="16">
        <f t="shared" si="2"/>
        <v>5257886855</v>
      </c>
      <c r="I18" s="16">
        <f t="shared" si="2"/>
        <v>258525488</v>
      </c>
      <c r="J18" s="16">
        <f t="shared" si="2"/>
        <v>218068961</v>
      </c>
      <c r="K18" s="16">
        <f t="shared" si="2"/>
        <v>218068961</v>
      </c>
    </row>
    <row r="19" spans="1:12" s="4" customFormat="1" x14ac:dyDescent="0.25">
      <c r="A19" s="19" t="s">
        <v>48</v>
      </c>
      <c r="B19" s="19"/>
      <c r="C19" s="17">
        <f>+C18+C14+C11</f>
        <v>273851495395</v>
      </c>
      <c r="D19" s="17">
        <f t="shared" ref="D19:L19" si="3">+D18+D14+D11</f>
        <v>3485000000</v>
      </c>
      <c r="E19" s="17">
        <f t="shared" si="3"/>
        <v>3485000000</v>
      </c>
      <c r="F19" s="17">
        <f t="shared" si="3"/>
        <v>273851495395</v>
      </c>
      <c r="G19" s="17">
        <f t="shared" si="3"/>
        <v>76295251774</v>
      </c>
      <c r="H19" s="17">
        <f t="shared" si="3"/>
        <v>197556243621</v>
      </c>
      <c r="I19" s="17">
        <f t="shared" si="3"/>
        <v>72478676856</v>
      </c>
      <c r="J19" s="17">
        <f t="shared" si="3"/>
        <v>57594718833</v>
      </c>
      <c r="K19" s="17">
        <f t="shared" si="3"/>
        <v>57584476689</v>
      </c>
      <c r="L19" s="17">
        <f t="shared" si="3"/>
        <v>0</v>
      </c>
    </row>
    <row r="20" spans="1:12" ht="67.5" x14ac:dyDescent="0.25">
      <c r="A20" s="13" t="s">
        <v>39</v>
      </c>
      <c r="B20" s="14" t="s">
        <v>40</v>
      </c>
      <c r="C20" s="15">
        <v>1047000000</v>
      </c>
      <c r="D20" s="15">
        <v>0</v>
      </c>
      <c r="E20" s="15">
        <v>0</v>
      </c>
      <c r="F20" s="15">
        <v>1047000000</v>
      </c>
      <c r="G20" s="15">
        <v>0</v>
      </c>
      <c r="H20" s="15">
        <v>1047000000</v>
      </c>
      <c r="I20" s="15">
        <v>0</v>
      </c>
      <c r="J20" s="15">
        <v>0</v>
      </c>
      <c r="K20" s="15">
        <v>0</v>
      </c>
    </row>
    <row r="21" spans="1:12" ht="67.5" x14ac:dyDescent="0.25">
      <c r="A21" s="13" t="s">
        <v>41</v>
      </c>
      <c r="B21" s="14" t="s">
        <v>42</v>
      </c>
      <c r="C21" s="15">
        <v>37800000000</v>
      </c>
      <c r="D21" s="15">
        <v>0</v>
      </c>
      <c r="E21" s="15">
        <v>0</v>
      </c>
      <c r="F21" s="15">
        <v>37800000000</v>
      </c>
      <c r="G21" s="15">
        <v>27323839500</v>
      </c>
      <c r="H21" s="15">
        <v>10476160500</v>
      </c>
      <c r="I21" s="15">
        <v>22320699215</v>
      </c>
      <c r="J21" s="15">
        <v>5549999034.3400002</v>
      </c>
      <c r="K21" s="15">
        <v>5543499034.3400002</v>
      </c>
    </row>
    <row r="22" spans="1:12" ht="67.5" x14ac:dyDescent="0.25">
      <c r="A22" s="13" t="s">
        <v>43</v>
      </c>
      <c r="B22" s="14" t="s">
        <v>44</v>
      </c>
      <c r="C22" s="15">
        <v>5000000000</v>
      </c>
      <c r="D22" s="15">
        <v>0</v>
      </c>
      <c r="E22" s="15">
        <v>0</v>
      </c>
      <c r="F22" s="15">
        <v>5000000000</v>
      </c>
      <c r="G22" s="15">
        <v>0</v>
      </c>
      <c r="H22" s="15">
        <v>5000000000</v>
      </c>
      <c r="I22" s="15">
        <v>0</v>
      </c>
      <c r="J22" s="15">
        <v>0</v>
      </c>
      <c r="K22" s="15">
        <v>0</v>
      </c>
    </row>
    <row r="23" spans="1:12" s="3" customFormat="1" ht="15" customHeight="1" x14ac:dyDescent="0.25">
      <c r="A23" s="20" t="s">
        <v>49</v>
      </c>
      <c r="B23" s="20"/>
      <c r="C23" s="16">
        <f>SUM(C20:C22)</f>
        <v>43847000000</v>
      </c>
      <c r="D23" s="16">
        <f t="shared" ref="D23:K23" si="4">SUM(D20:D22)</f>
        <v>0</v>
      </c>
      <c r="E23" s="16">
        <f t="shared" si="4"/>
        <v>0</v>
      </c>
      <c r="F23" s="16">
        <f t="shared" si="4"/>
        <v>43847000000</v>
      </c>
      <c r="G23" s="16">
        <f t="shared" si="4"/>
        <v>27323839500</v>
      </c>
      <c r="H23" s="16">
        <f t="shared" si="4"/>
        <v>16523160500</v>
      </c>
      <c r="I23" s="16">
        <f t="shared" si="4"/>
        <v>22320699215</v>
      </c>
      <c r="J23" s="16">
        <f t="shared" si="4"/>
        <v>5549999034.3400002</v>
      </c>
      <c r="K23" s="16">
        <f t="shared" si="4"/>
        <v>5543499034.3400002</v>
      </c>
    </row>
    <row r="24" spans="1:12" s="4" customFormat="1" x14ac:dyDescent="0.25">
      <c r="A24" s="19" t="s">
        <v>50</v>
      </c>
      <c r="B24" s="19"/>
      <c r="C24" s="17">
        <f>+C23+C19</f>
        <v>317698495395</v>
      </c>
      <c r="D24" s="17">
        <f t="shared" ref="D24:K24" si="5">+D23+D19</f>
        <v>3485000000</v>
      </c>
      <c r="E24" s="17">
        <f t="shared" si="5"/>
        <v>3485000000</v>
      </c>
      <c r="F24" s="17">
        <f t="shared" si="5"/>
        <v>317698495395</v>
      </c>
      <c r="G24" s="17">
        <f t="shared" si="5"/>
        <v>103619091274</v>
      </c>
      <c r="H24" s="17">
        <f t="shared" si="5"/>
        <v>214079404121</v>
      </c>
      <c r="I24" s="17">
        <f t="shared" si="5"/>
        <v>94799376071</v>
      </c>
      <c r="J24" s="17">
        <f t="shared" si="5"/>
        <v>63144717867.339996</v>
      </c>
      <c r="K24" s="17">
        <f t="shared" si="5"/>
        <v>63127975723.339996</v>
      </c>
    </row>
  </sheetData>
  <mergeCells count="6">
    <mergeCell ref="A24:B24"/>
    <mergeCell ref="A18:B18"/>
    <mergeCell ref="A23:B23"/>
    <mergeCell ref="A11:B11"/>
    <mergeCell ref="A14:B14"/>
    <mergeCell ref="A19:B19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Dary Hurtado</cp:lastModifiedBy>
  <dcterms:created xsi:type="dcterms:W3CDTF">2018-04-09T16:00:07Z</dcterms:created>
  <dcterms:modified xsi:type="dcterms:W3CDTF">2018-04-09T19:55:38Z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