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\Desktop\OCTUBRE\"/>
    </mc:Choice>
  </mc:AlternateContent>
  <bookViews>
    <workbookView xWindow="0" yWindow="0" windowWidth="24000" windowHeight="9135"/>
  </bookViews>
  <sheets>
    <sheet name="REP_EPG034_EjecucionPresupuesta" sheetId="1" r:id="rId1"/>
  </sheets>
  <definedNames>
    <definedName name="_xlnm.Print_Area" localSheetId="0">REP_EPG034_EjecucionPresupuesta!$A$1:$K$26</definedName>
  </definedNames>
  <calcPr calcId="152511"/>
</workbook>
</file>

<file path=xl/calcChain.xml><?xml version="1.0" encoding="utf-8"?>
<calcChain xmlns="http://schemas.openxmlformats.org/spreadsheetml/2006/main">
  <c r="D26" i="1" l="1"/>
  <c r="E26" i="1"/>
  <c r="F26" i="1"/>
  <c r="G26" i="1"/>
  <c r="H26" i="1"/>
  <c r="I26" i="1"/>
  <c r="J26" i="1"/>
  <c r="K26" i="1"/>
  <c r="C26" i="1"/>
  <c r="D25" i="1"/>
  <c r="E25" i="1"/>
  <c r="F25" i="1"/>
  <c r="G25" i="1"/>
  <c r="H25" i="1"/>
  <c r="I25" i="1"/>
  <c r="J25" i="1"/>
  <c r="K25" i="1"/>
  <c r="L25" i="1"/>
  <c r="C25" i="1"/>
  <c r="D20" i="1"/>
  <c r="E20" i="1"/>
  <c r="F20" i="1"/>
  <c r="G20" i="1"/>
  <c r="H20" i="1"/>
  <c r="I20" i="1"/>
  <c r="J20" i="1"/>
  <c r="K20" i="1"/>
  <c r="C20" i="1"/>
  <c r="D19" i="1"/>
  <c r="E19" i="1"/>
  <c r="F19" i="1"/>
  <c r="G19" i="1"/>
  <c r="H19" i="1"/>
  <c r="I19" i="1"/>
  <c r="J19" i="1"/>
  <c r="K19" i="1"/>
  <c r="C19" i="1"/>
  <c r="D14" i="1"/>
  <c r="E14" i="1"/>
  <c r="F14" i="1"/>
  <c r="G14" i="1"/>
  <c r="H14" i="1"/>
  <c r="I14" i="1"/>
  <c r="J14" i="1"/>
  <c r="K14" i="1"/>
  <c r="C14" i="1"/>
  <c r="D11" i="1"/>
  <c r="E11" i="1"/>
  <c r="F11" i="1"/>
  <c r="G11" i="1"/>
  <c r="H11" i="1"/>
  <c r="I11" i="1"/>
  <c r="J11" i="1"/>
  <c r="K11" i="1"/>
  <c r="C11" i="1"/>
</calcChain>
</file>

<file path=xl/sharedStrings.xml><?xml version="1.0" encoding="utf-8"?>
<sst xmlns="http://schemas.openxmlformats.org/spreadsheetml/2006/main" count="81" uniqueCount="55">
  <si>
    <t>Año Fiscal:</t>
  </si>
  <si>
    <t/>
  </si>
  <si>
    <t>Vigencia:</t>
  </si>
  <si>
    <t>Actual</t>
  </si>
  <si>
    <t>Periodo:</t>
  </si>
  <si>
    <t>Enero-Octubre</t>
  </si>
  <si>
    <t>RUBRO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</si>
  <si>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</si>
  <si>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</si>
  <si>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</si>
  <si>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</si>
  <si>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</si>
  <si>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</si>
  <si>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</si>
  <si>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</si>
  <si>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</si>
  <si>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</si>
  <si>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</si>
  <si>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</si>
  <si>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</si>
  <si>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</si>
  <si>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</si>
  <si>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</si>
  <si>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</si>
  <si>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</si>
  <si>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</si>
  <si>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</si>
  <si>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</si>
  <si>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</si>
  <si>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</si>
  <si>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</si>
  <si>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</si>
  <si>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</si>
  <si>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</si>
  <si>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</si>
  <si>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A-3-5-3-43</t>
  </si>
  <si>
    <t>SEGURO DE VIDA - SENADORES Y REPRESENTANTES (ART. 389 - LEY 5 DE 1992)</t>
  </si>
  <si>
    <t>A-3-6-1-1</t>
  </si>
  <si>
    <t>SENTENCIAS Y CONCILIACIONES</t>
  </si>
  <si>
    <t>A-3-6-3-21</t>
  </si>
  <si>
    <t>OTRAS TRANSFERENCIAS</t>
  </si>
  <si>
    <t>C-0199-1000-1</t>
  </si>
  <si>
    <t>DOTACIÓN DE VEHÍCULOS PARA EL MEJORAMIENTO DE LAS CONDICIONES DE SEGURIDAD Y OPORTUNIDAD EN LOS DESPLAZAMIENTOS DE LA CÁMARA DE REPRESENTANTES</t>
  </si>
  <si>
    <t>C-0199-1000-2</t>
  </si>
  <si>
    <t>MEJORAMIENTO DE LAS CONDICIONES DE SEGURIDAD Y PROTECCION EN LOS DESPLAZAMIENTOS DE LOS REPRESENTANTES A LA CAMARA. NACIONAL</t>
  </si>
  <si>
    <t>C-0199-1000-3</t>
  </si>
  <si>
    <t>MEJORAMIENTO Y ACTUALIZACION TECNOLOGICA DEL SALON ELIPTICO Y DE LAS COMISIONES DE LA CAMARA DE REPRESENTANTES A NIVEL NACIONAL</t>
  </si>
  <si>
    <t>C-0199-1000-4</t>
  </si>
  <si>
    <t>MEJORAMIENTO DEL SISTEMA DE GESTION DOCUMENTAL Y DE LA INFORMACION EN LA CAMARA DE REPRESENTANTES BOGOTA</t>
  </si>
  <si>
    <t>TOTAL GASTOS DE PERSONAL</t>
  </si>
  <si>
    <t>TOTAL GASTOS GENERALES</t>
  </si>
  <si>
    <t>TOTAL TRANSFERENCIAS</t>
  </si>
  <si>
    <t>TOTAL FUNCIONAMIENTO</t>
  </si>
  <si>
    <t>TOTAL 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</si>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</sst>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164" fontId="3" fillId="3" borderId="3" xfId="1" applyNumberFormat="1" applyFont="1" applyFill="1" applyBorder="1" applyAlignment="1">
      <alignment horizontal="right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4" fontId="2" fillId="0" borderId="4" xfId="1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2" borderId="2" xfId="1" applyNumberFormat="1" applyFont="1" applyFill="1" applyBorder="1" applyAlignment="1">
      <alignment horizontal="right" vertical="center" wrapText="1" readingOrder="1"/>
    </xf>
    <xf numFmtId="164" fontId="5" fillId="0" borderId="0" xfId="1" applyNumberFormat="1" applyFont="1" applyFill="1" applyBorder="1" applyAlignment="1">
      <alignment horizontal="center" vertical="center" wrapText="1" readingOrder="1"/>
    </xf>
    <xf numFmtId="0" fontId="3" fillId="2" borderId="2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38100</xdr:rowOff>
    </xdr:from>
    <xdr:to>
      <xdr:col>5</xdr:col>
      <xdr:colOff>552450</xdr:colOff>
      <xdr:row>2</xdr:row>
      <xdr:rowOff>142875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62550" y="38100"/>
          <a:ext cx="1162050" cy="48577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800100</xdr:colOff>
      <xdr:row>3</xdr:row>
      <xdr:rowOff>47625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0"/>
          <a:ext cx="1809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7</xdr:col>
      <xdr:colOff>733425</xdr:colOff>
      <xdr:row>3</xdr:row>
      <xdr:rowOff>47625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0"/>
          <a:ext cx="1743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showGridLines="0" tabSelected="1" workbookViewId="0">
      <selection activeCell="O4" sqref="O4"/>
    </sheetView>
  </sheetViews>
  <sheetFormatPr baseColWidth="10" defaultRowHeight="15"/>
  <cols>
    <col min="1" max="1" width="13.85546875" customWidth="1"/>
    <col min="2" max="2" width="27.5703125" customWidth="1"/>
    <col min="3" max="11" width="14.140625" style="5" customWidth="1"/>
    <col min="12" max="12" width="0" hidden="1" customWidth="1"/>
    <col min="13" max="13" width="13.42578125" customWidth="1"/>
  </cols>
  <sheetData>
    <row r="1" spans="1:11">
      <c r="A1" s="2" t="s">
        <v>1</v>
      </c>
      <c r="B1" s="1" t="s">
        <v>0</v>
      </c>
      <c r="C1" s="3">
        <v>2017</v>
      </c>
      <c r="D1" s="18" t="s">
        <v>1</v>
      </c>
      <c r="E1" s="18" t="s">
        <v>1</v>
      </c>
      <c r="F1" s="18" t="s">
        <v>1</v>
      </c>
      <c r="G1" s="18" t="s">
        <v>1</v>
      </c>
      <c r="H1" s="18" t="s">
        <v>1</v>
      </c>
      <c r="I1" s="4" t="s">
        <v>1</v>
      </c>
      <c r="J1" s="4" t="s">
        <v>1</v>
      </c>
      <c r="K1" s="4" t="s">
        <v>1</v>
      </c>
    </row>
    <row r="2" spans="1:11">
      <c r="A2" s="2" t="s">
        <v>1</v>
      </c>
      <c r="B2" s="1" t="s">
        <v>2</v>
      </c>
      <c r="C2" s="3" t="s">
        <v>3</v>
      </c>
      <c r="D2" s="18" t="s">
        <v>1</v>
      </c>
      <c r="E2" s="18" t="s">
        <v>1</v>
      </c>
      <c r="F2" s="18" t="s">
        <v>1</v>
      </c>
      <c r="G2" s="18" t="s">
        <v>1</v>
      </c>
      <c r="H2" s="18" t="s">
        <v>1</v>
      </c>
      <c r="I2" s="4" t="s">
        <v>1</v>
      </c>
      <c r="J2" s="4" t="s">
        <v>1</v>
      </c>
      <c r="K2" s="4" t="s">
        <v>1</v>
      </c>
    </row>
    <row r="3" spans="1:11">
      <c r="A3" s="2" t="s">
        <v>1</v>
      </c>
      <c r="B3" s="12" t="s">
        <v>4</v>
      </c>
      <c r="C3" s="13" t="s">
        <v>5</v>
      </c>
      <c r="D3" s="18" t="s">
        <v>1</v>
      </c>
      <c r="E3" s="18" t="s">
        <v>1</v>
      </c>
      <c r="F3" s="18" t="s">
        <v>1</v>
      </c>
      <c r="G3" s="18" t="s">
        <v>1</v>
      </c>
      <c r="H3" s="18" t="s">
        <v>1</v>
      </c>
      <c r="I3" s="4" t="s">
        <v>1</v>
      </c>
      <c r="J3" s="4" t="s">
        <v>1</v>
      </c>
      <c r="K3" s="4" t="s">
        <v>1</v>
      </c>
    </row>
    <row r="4" spans="1:11" s="9" customFormat="1" ht="31.5" customHeight="1">
      <c r="A4" s="6" t="s">
        <v>6</v>
      </c>
      <c r="B4" s="6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</row>
    <row r="5" spans="1:11" ht="22.5">
      <c r="A5" s="7" t="s">
        <v>17</v>
      </c>
      <c r="B5" s="8" t="s">
        <v>18</v>
      </c>
      <c r="C5" s="15">
        <v>91641994938</v>
      </c>
      <c r="D5" s="15">
        <v>0</v>
      </c>
      <c r="E5" s="15">
        <v>6823998445</v>
      </c>
      <c r="F5" s="15">
        <v>84817996493</v>
      </c>
      <c r="G5" s="15">
        <v>83510775250</v>
      </c>
      <c r="H5" s="15">
        <v>1307221243</v>
      </c>
      <c r="I5" s="15">
        <v>80569775250</v>
      </c>
      <c r="J5" s="15">
        <v>80569775250</v>
      </c>
      <c r="K5" s="15">
        <v>80569775250</v>
      </c>
    </row>
    <row r="6" spans="1:11">
      <c r="A6" s="7" t="s">
        <v>19</v>
      </c>
      <c r="B6" s="8" t="s">
        <v>20</v>
      </c>
      <c r="C6" s="15">
        <v>3181183752</v>
      </c>
      <c r="D6" s="15">
        <v>0</v>
      </c>
      <c r="E6" s="15">
        <v>0</v>
      </c>
      <c r="F6" s="15">
        <v>3181183752</v>
      </c>
      <c r="G6" s="15">
        <v>2523191135</v>
      </c>
      <c r="H6" s="15">
        <v>657992617</v>
      </c>
      <c r="I6" s="15">
        <v>2523191135</v>
      </c>
      <c r="J6" s="15">
        <v>2523191135</v>
      </c>
      <c r="K6" s="15">
        <v>2523191135</v>
      </c>
    </row>
    <row r="7" spans="1:11">
      <c r="A7" s="7" t="s">
        <v>21</v>
      </c>
      <c r="B7" s="8" t="s">
        <v>22</v>
      </c>
      <c r="C7" s="15">
        <v>64217374776</v>
      </c>
      <c r="D7" s="15">
        <v>0</v>
      </c>
      <c r="E7" s="15">
        <v>4691206000</v>
      </c>
      <c r="F7" s="15">
        <v>59526168776</v>
      </c>
      <c r="G7" s="15">
        <v>51341072429</v>
      </c>
      <c r="H7" s="15">
        <v>8185096347</v>
      </c>
      <c r="I7" s="15">
        <v>51341072429</v>
      </c>
      <c r="J7" s="15">
        <v>51341072429</v>
      </c>
      <c r="K7" s="15">
        <v>51341072429</v>
      </c>
    </row>
    <row r="8" spans="1:11" ht="33.75">
      <c r="A8" s="7" t="s">
        <v>23</v>
      </c>
      <c r="B8" s="8" t="s">
        <v>24</v>
      </c>
      <c r="C8" s="15">
        <v>0</v>
      </c>
      <c r="D8" s="15">
        <v>185000000</v>
      </c>
      <c r="E8" s="15">
        <v>0</v>
      </c>
      <c r="F8" s="15">
        <v>185000000</v>
      </c>
      <c r="G8" s="15">
        <v>184902147</v>
      </c>
      <c r="H8" s="15">
        <v>97853</v>
      </c>
      <c r="I8" s="15">
        <v>184902147</v>
      </c>
      <c r="J8" s="15">
        <v>184902147</v>
      </c>
      <c r="K8" s="15">
        <v>184902147</v>
      </c>
    </row>
    <row r="9" spans="1:11" ht="22.5">
      <c r="A9" s="7" t="s">
        <v>25</v>
      </c>
      <c r="B9" s="8" t="s">
        <v>26</v>
      </c>
      <c r="C9" s="15">
        <v>3360416000</v>
      </c>
      <c r="D9" s="15">
        <v>11250998445</v>
      </c>
      <c r="E9" s="15">
        <v>0</v>
      </c>
      <c r="F9" s="15">
        <v>14611414445</v>
      </c>
      <c r="G9" s="15">
        <v>14610964496</v>
      </c>
      <c r="H9" s="15">
        <v>449949</v>
      </c>
      <c r="I9" s="15">
        <v>14570074495</v>
      </c>
      <c r="J9" s="15">
        <v>9314206143</v>
      </c>
      <c r="K9" s="15">
        <v>9314206143</v>
      </c>
    </row>
    <row r="10" spans="1:11" ht="33.75">
      <c r="A10" s="7" t="s">
        <v>27</v>
      </c>
      <c r="B10" s="8" t="s">
        <v>28</v>
      </c>
      <c r="C10" s="15">
        <v>54961483909</v>
      </c>
      <c r="D10" s="15">
        <v>8925000000</v>
      </c>
      <c r="E10" s="15">
        <v>8269000000</v>
      </c>
      <c r="F10" s="15">
        <v>55617483909</v>
      </c>
      <c r="G10" s="15">
        <v>50952161900</v>
      </c>
      <c r="H10" s="15">
        <v>4665322009</v>
      </c>
      <c r="I10" s="15">
        <v>50944754815</v>
      </c>
      <c r="J10" s="15">
        <v>50944754746</v>
      </c>
      <c r="K10" s="15">
        <v>50944754746</v>
      </c>
    </row>
    <row r="11" spans="1:11" s="10" customFormat="1" ht="15" customHeight="1">
      <c r="A11" s="20" t="s">
        <v>49</v>
      </c>
      <c r="B11" s="20"/>
      <c r="C11" s="16">
        <f>SUM(C5:C10)</f>
        <v>217362453375</v>
      </c>
      <c r="D11" s="16">
        <f t="shared" ref="D11:K11" si="0">SUM(D5:D10)</f>
        <v>20360998445</v>
      </c>
      <c r="E11" s="16">
        <f t="shared" si="0"/>
        <v>19784204445</v>
      </c>
      <c r="F11" s="16">
        <f t="shared" si="0"/>
        <v>217939247375</v>
      </c>
      <c r="G11" s="16">
        <f t="shared" si="0"/>
        <v>203123067357</v>
      </c>
      <c r="H11" s="16">
        <f t="shared" si="0"/>
        <v>14816180018</v>
      </c>
      <c r="I11" s="16">
        <f t="shared" si="0"/>
        <v>200133770271</v>
      </c>
      <c r="J11" s="16">
        <f t="shared" si="0"/>
        <v>194877901850</v>
      </c>
      <c r="K11" s="16">
        <f t="shared" si="0"/>
        <v>194877901850</v>
      </c>
    </row>
    <row r="12" spans="1:11">
      <c r="A12" s="7" t="s">
        <v>29</v>
      </c>
      <c r="B12" s="8" t="s">
        <v>30</v>
      </c>
      <c r="C12" s="15">
        <v>166000000</v>
      </c>
      <c r="D12" s="15">
        <v>0</v>
      </c>
      <c r="E12" s="15">
        <v>135000000</v>
      </c>
      <c r="F12" s="15">
        <v>31000000</v>
      </c>
      <c r="G12" s="15">
        <v>15818993</v>
      </c>
      <c r="H12" s="15">
        <v>15181007</v>
      </c>
      <c r="I12" s="15">
        <v>15818993</v>
      </c>
      <c r="J12" s="15">
        <v>15818993</v>
      </c>
      <c r="K12" s="15">
        <v>15818993</v>
      </c>
    </row>
    <row r="13" spans="1:11" ht="22.5">
      <c r="A13" s="7" t="s">
        <v>31</v>
      </c>
      <c r="B13" s="8" t="s">
        <v>32</v>
      </c>
      <c r="C13" s="15">
        <v>21360068992</v>
      </c>
      <c r="D13" s="15">
        <v>5135000000</v>
      </c>
      <c r="E13" s="15">
        <v>0</v>
      </c>
      <c r="F13" s="15">
        <v>26495068992</v>
      </c>
      <c r="G13" s="15">
        <v>25989839518</v>
      </c>
      <c r="H13" s="15">
        <v>505229474</v>
      </c>
      <c r="I13" s="15">
        <v>25857048195</v>
      </c>
      <c r="J13" s="15">
        <v>20012043925</v>
      </c>
      <c r="K13" s="15">
        <v>19852916630</v>
      </c>
    </row>
    <row r="14" spans="1:11" s="10" customFormat="1" ht="15" customHeight="1">
      <c r="A14" s="20" t="s">
        <v>50</v>
      </c>
      <c r="B14" s="20"/>
      <c r="C14" s="16">
        <f>SUM(C12:C13)</f>
        <v>21526068992</v>
      </c>
      <c r="D14" s="16">
        <f t="shared" ref="D14:K14" si="1">SUM(D12:D13)</f>
        <v>5135000000</v>
      </c>
      <c r="E14" s="16">
        <f t="shared" si="1"/>
        <v>135000000</v>
      </c>
      <c r="F14" s="16">
        <f t="shared" si="1"/>
        <v>26526068992</v>
      </c>
      <c r="G14" s="16">
        <f t="shared" si="1"/>
        <v>26005658511</v>
      </c>
      <c r="H14" s="16">
        <f t="shared" si="1"/>
        <v>520410481</v>
      </c>
      <c r="I14" s="16">
        <f t="shared" si="1"/>
        <v>25872867188</v>
      </c>
      <c r="J14" s="16">
        <f t="shared" si="1"/>
        <v>20027862918</v>
      </c>
      <c r="K14" s="16">
        <f t="shared" si="1"/>
        <v>19868735623</v>
      </c>
    </row>
    <row r="15" spans="1:11" ht="22.5">
      <c r="A15" s="7" t="s">
        <v>33</v>
      </c>
      <c r="B15" s="8" t="s">
        <v>34</v>
      </c>
      <c r="C15" s="15">
        <v>417000000</v>
      </c>
      <c r="D15" s="15">
        <v>0</v>
      </c>
      <c r="E15" s="15">
        <v>0</v>
      </c>
      <c r="F15" s="15">
        <v>417000000</v>
      </c>
      <c r="G15" s="15">
        <v>0</v>
      </c>
      <c r="H15" s="15">
        <v>417000000</v>
      </c>
      <c r="I15" s="15">
        <v>0</v>
      </c>
      <c r="J15" s="15">
        <v>0</v>
      </c>
      <c r="K15" s="15">
        <v>0</v>
      </c>
    </row>
    <row r="16" spans="1:11" ht="33.75">
      <c r="A16" s="7" t="s">
        <v>35</v>
      </c>
      <c r="B16" s="8" t="s">
        <v>36</v>
      </c>
      <c r="C16" s="15">
        <v>400000000</v>
      </c>
      <c r="D16" s="15">
        <v>0</v>
      </c>
      <c r="E16" s="15">
        <v>0</v>
      </c>
      <c r="F16" s="15">
        <v>400000000</v>
      </c>
      <c r="G16" s="15">
        <v>356416981</v>
      </c>
      <c r="H16" s="15">
        <v>43583019</v>
      </c>
      <c r="I16" s="15">
        <v>349667465</v>
      </c>
      <c r="J16" s="15">
        <v>349667465</v>
      </c>
      <c r="K16" s="15">
        <v>349667465</v>
      </c>
    </row>
    <row r="17" spans="1:12">
      <c r="A17" s="7" t="s">
        <v>37</v>
      </c>
      <c r="B17" s="8" t="s">
        <v>38</v>
      </c>
      <c r="C17" s="15">
        <v>0</v>
      </c>
      <c r="D17" s="15">
        <v>6206000</v>
      </c>
      <c r="E17" s="15">
        <v>0</v>
      </c>
      <c r="F17" s="15">
        <v>6206000</v>
      </c>
      <c r="G17" s="15">
        <v>6205095</v>
      </c>
      <c r="H17" s="15">
        <v>905</v>
      </c>
      <c r="I17" s="15">
        <v>6205095</v>
      </c>
      <c r="J17" s="15">
        <v>6205095</v>
      </c>
      <c r="K17" s="15">
        <v>6205095</v>
      </c>
    </row>
    <row r="18" spans="1:12" ht="15" customHeight="1">
      <c r="A18" s="7" t="s">
        <v>39</v>
      </c>
      <c r="B18" s="8" t="s">
        <v>40</v>
      </c>
      <c r="C18" s="15">
        <v>5583000000</v>
      </c>
      <c r="D18" s="15">
        <v>0</v>
      </c>
      <c r="E18" s="15">
        <v>5583000000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</row>
    <row r="19" spans="1:12" s="10" customFormat="1" ht="15" customHeight="1">
      <c r="A19" s="20" t="s">
        <v>51</v>
      </c>
      <c r="B19" s="20"/>
      <c r="C19" s="16">
        <f>SUM(C15:C18)</f>
        <v>6400000000</v>
      </c>
      <c r="D19" s="16">
        <f t="shared" ref="D19:K19" si="2">SUM(D15:D18)</f>
        <v>6206000</v>
      </c>
      <c r="E19" s="16">
        <f t="shared" si="2"/>
        <v>5583000000</v>
      </c>
      <c r="F19" s="16">
        <f t="shared" si="2"/>
        <v>823206000</v>
      </c>
      <c r="G19" s="16">
        <f t="shared" si="2"/>
        <v>362622076</v>
      </c>
      <c r="H19" s="16">
        <f t="shared" si="2"/>
        <v>460583924</v>
      </c>
      <c r="I19" s="16">
        <f t="shared" si="2"/>
        <v>355872560</v>
      </c>
      <c r="J19" s="16">
        <f t="shared" si="2"/>
        <v>355872560</v>
      </c>
      <c r="K19" s="16">
        <f t="shared" si="2"/>
        <v>355872560</v>
      </c>
    </row>
    <row r="20" spans="1:12" s="9" customFormat="1">
      <c r="A20" s="19" t="s">
        <v>52</v>
      </c>
      <c r="B20" s="19"/>
      <c r="C20" s="17">
        <f>+C19+C14+C11</f>
        <v>245288522367</v>
      </c>
      <c r="D20" s="17">
        <f t="shared" ref="D20:K20" si="3">+D19+D14+D11</f>
        <v>25502204445</v>
      </c>
      <c r="E20" s="17">
        <f t="shared" si="3"/>
        <v>25502204445</v>
      </c>
      <c r="F20" s="17">
        <f t="shared" si="3"/>
        <v>245288522367</v>
      </c>
      <c r="G20" s="17">
        <f t="shared" si="3"/>
        <v>229491347944</v>
      </c>
      <c r="H20" s="17">
        <f t="shared" si="3"/>
        <v>15797174423</v>
      </c>
      <c r="I20" s="17">
        <f t="shared" si="3"/>
        <v>226362510019</v>
      </c>
      <c r="J20" s="17">
        <f t="shared" si="3"/>
        <v>215261637328</v>
      </c>
      <c r="K20" s="17">
        <f t="shared" si="3"/>
        <v>215102510033</v>
      </c>
    </row>
    <row r="21" spans="1:12" ht="67.5">
      <c r="A21" s="7" t="s">
        <v>41</v>
      </c>
      <c r="B21" s="8" t="s">
        <v>42</v>
      </c>
      <c r="C21" s="15">
        <v>31000000000</v>
      </c>
      <c r="D21" s="15">
        <v>0</v>
      </c>
      <c r="E21" s="15">
        <v>20585046256</v>
      </c>
      <c r="F21" s="15">
        <v>10414953744</v>
      </c>
      <c r="G21" s="15">
        <v>10414953744</v>
      </c>
      <c r="H21" s="15">
        <v>0</v>
      </c>
      <c r="I21" s="15">
        <v>10414953744</v>
      </c>
      <c r="J21" s="15">
        <v>10414953744</v>
      </c>
      <c r="K21" s="15">
        <v>10414953744</v>
      </c>
    </row>
    <row r="22" spans="1:12" ht="67.5">
      <c r="A22" s="7" t="s">
        <v>43</v>
      </c>
      <c r="B22" s="8" t="s">
        <v>44</v>
      </c>
      <c r="C22" s="15">
        <v>0</v>
      </c>
      <c r="D22" s="15">
        <v>16585046256</v>
      </c>
      <c r="E22" s="15">
        <v>0</v>
      </c>
      <c r="F22" s="15">
        <v>16585046256</v>
      </c>
      <c r="G22" s="15">
        <v>16585046256</v>
      </c>
      <c r="H22" s="15">
        <v>0</v>
      </c>
      <c r="I22" s="15">
        <v>16584346256</v>
      </c>
      <c r="J22" s="15">
        <v>6346712845.6700001</v>
      </c>
      <c r="K22" s="15">
        <v>6346712845.6700001</v>
      </c>
    </row>
    <row r="23" spans="1:12" ht="67.5">
      <c r="A23" s="7" t="s">
        <v>45</v>
      </c>
      <c r="B23" s="8" t="s">
        <v>46</v>
      </c>
      <c r="C23" s="15">
        <v>0</v>
      </c>
      <c r="D23" s="15">
        <v>2000000000</v>
      </c>
      <c r="E23" s="15">
        <v>0</v>
      </c>
      <c r="F23" s="15">
        <v>2000000000</v>
      </c>
      <c r="G23" s="15">
        <v>0</v>
      </c>
      <c r="H23" s="15">
        <v>2000000000</v>
      </c>
      <c r="I23" s="15">
        <v>0</v>
      </c>
      <c r="J23" s="15">
        <v>0</v>
      </c>
      <c r="K23" s="15">
        <v>0</v>
      </c>
    </row>
    <row r="24" spans="1:12" ht="45">
      <c r="A24" s="7" t="s">
        <v>47</v>
      </c>
      <c r="B24" s="8" t="s">
        <v>48</v>
      </c>
      <c r="C24" s="15">
        <v>0</v>
      </c>
      <c r="D24" s="15">
        <v>2000000000</v>
      </c>
      <c r="E24" s="15">
        <v>0</v>
      </c>
      <c r="F24" s="15">
        <v>2000000000</v>
      </c>
      <c r="G24" s="15">
        <v>2000000000</v>
      </c>
      <c r="H24" s="15">
        <v>0</v>
      </c>
      <c r="I24" s="15">
        <v>2000000000</v>
      </c>
      <c r="J24" s="15">
        <v>1580000000</v>
      </c>
      <c r="K24" s="15">
        <v>1580000000</v>
      </c>
    </row>
    <row r="25" spans="1:12" s="10" customFormat="1" ht="15" customHeight="1">
      <c r="A25" s="20" t="s">
        <v>53</v>
      </c>
      <c r="B25" s="20"/>
      <c r="C25" s="16">
        <f>SUM(C21:C24)</f>
        <v>31000000000</v>
      </c>
      <c r="D25" s="16">
        <f t="shared" ref="D25:L25" si="4">SUM(D21:D24)</f>
        <v>20585046256</v>
      </c>
      <c r="E25" s="16">
        <f t="shared" si="4"/>
        <v>20585046256</v>
      </c>
      <c r="F25" s="16">
        <f t="shared" si="4"/>
        <v>31000000000</v>
      </c>
      <c r="G25" s="16">
        <f t="shared" si="4"/>
        <v>29000000000</v>
      </c>
      <c r="H25" s="16">
        <f t="shared" si="4"/>
        <v>2000000000</v>
      </c>
      <c r="I25" s="16">
        <f t="shared" si="4"/>
        <v>28999300000</v>
      </c>
      <c r="J25" s="16">
        <f t="shared" si="4"/>
        <v>18341666589.669998</v>
      </c>
      <c r="K25" s="16">
        <f t="shared" si="4"/>
        <v>18341666589.669998</v>
      </c>
      <c r="L25" s="11">
        <f t="shared" si="4"/>
        <v>0</v>
      </c>
    </row>
    <row r="26" spans="1:12" s="9" customFormat="1">
      <c r="A26" s="19" t="s">
        <v>54</v>
      </c>
      <c r="B26" s="19"/>
      <c r="C26" s="17">
        <f>+C25+C20</f>
        <v>276288522367</v>
      </c>
      <c r="D26" s="17">
        <f t="shared" ref="D26:K26" si="5">+D25+D20</f>
        <v>46087250701</v>
      </c>
      <c r="E26" s="17">
        <f t="shared" si="5"/>
        <v>46087250701</v>
      </c>
      <c r="F26" s="17">
        <f t="shared" si="5"/>
        <v>276288522367</v>
      </c>
      <c r="G26" s="17">
        <f t="shared" si="5"/>
        <v>258491347944</v>
      </c>
      <c r="H26" s="17">
        <f t="shared" si="5"/>
        <v>17797174423</v>
      </c>
      <c r="I26" s="17">
        <f t="shared" si="5"/>
        <v>255361810019</v>
      </c>
      <c r="J26" s="17">
        <f t="shared" si="5"/>
        <v>233603303917.66998</v>
      </c>
      <c r="K26" s="17">
        <f t="shared" si="5"/>
        <v>233444176622.66998</v>
      </c>
    </row>
  </sheetData>
  <mergeCells count="6">
    <mergeCell ref="A26:B26"/>
    <mergeCell ref="A11:B11"/>
    <mergeCell ref="A14:B14"/>
    <mergeCell ref="A19:B19"/>
    <mergeCell ref="A25:B25"/>
    <mergeCell ref="A20:B20"/>
  </mergeCells>
  <printOptions horizontalCentered="1"/>
  <pageMargins left="0.98425196850393704" right="0.98425196850393704" top="0.78740157480314965" bottom="0.78740157480314965" header="0.78740157480314965" footer="0.78740157480314965"/>
  <pageSetup paperSize="5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REP_EPG034_EjecucionPresupuesta</vt:lpstr>
      <vt:lpstr>REP_EPG034_EjecucionPresupuesta!Área_de_impresión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Oscar</cp:lastModifiedBy>
  <cp:lastPrinted>2017-11-03T16:54:44Z</cp:lastPrinted>
  <dcterms:created xsi:type="dcterms:W3CDTF">2017-11-02T16:10:30Z</dcterms:created>
  <dcterms:modified xsi:type="dcterms:W3CDTF">2017-11-03T17:12:58Z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