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OAP-2025\3.DERECHOS_DE_PETICION\3.1 ENTES_DE_CONTROL\Congreso\2025-06-24_COMISION_VII\2_RESPUESTA\"/>
    </mc:Choice>
  </mc:AlternateContent>
  <xr:revisionPtr revIDLastSave="0" documentId="13_ncr:1_{1407DE77-C69F-4AB3-885E-8C1EFD99BB4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PORTE SIIF" sheetId="1" state="hidden" r:id="rId1"/>
    <sheet name="PUNTO 1 Y 2" sheetId="2" r:id="rId2"/>
    <sheet name="DETALLADO" sheetId="3" r:id="rId3"/>
  </sheets>
  <definedNames>
    <definedName name="_xlnm._FilterDatabase" localSheetId="2" hidden="1">DETALLADO!$A$4:$AC$81</definedName>
    <definedName name="_xlnm._FilterDatabase" localSheetId="0" hidden="1">'REPORTE SIIF'!$A$4:$AA$81</definedName>
    <definedName name="activo">#REF!</definedName>
    <definedName name="año">#REF!/#REF!</definedName>
    <definedName name="Años">#REF!</definedName>
    <definedName name="bien_o_servicio">#REF!</definedName>
    <definedName name="CPC">#REF!</definedName>
    <definedName name="Datos">#REF!</definedName>
    <definedName name="Dependencias">#REF!</definedName>
    <definedName name="Derechos_administrativos">#REF!</definedName>
    <definedName name="entidades">#REF!</definedName>
    <definedName name="Fondos">#REF!</definedName>
    <definedName name="Inversión">#REF!</definedName>
    <definedName name="millones">'PUNTO 1 Y 2'!$L$14</definedName>
    <definedName name="Novedad">#REF!</definedName>
    <definedName name="Presentacion">#REF!</definedName>
    <definedName name="rubro">#REF!</definedName>
    <definedName name="SI">#REF!</definedName>
    <definedName name="TIPO_DE_INGRESO">#REF!</definedName>
    <definedName name="TIPO_DE_INGRESO_A_REGISTRAR">#REF!</definedName>
    <definedName name="Tipo_Gasto">#REF!</definedName>
    <definedName name="TIPO_INGRESO">#REF!</definedName>
    <definedName name="TipoBBSS">#REF!</definedName>
    <definedName name="TipoBien">#REF!</definedName>
    <definedName name="variacion">#REF!/#REF!</definedName>
    <definedName name="VARIACIÓN_PORCENTUAL">#REF!/#REF!</definedName>
    <definedName name="Ventas_de_establecimientos_de_mercado">#REF!</definedName>
    <definedName name="Ventas_incidentales_de_establecimiento_no_de_mercado">#REF!</definedName>
    <definedName name="Ventas_incidentales_de_establecimientos_no_de_merca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3" l="1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5" i="3"/>
  <c r="I59" i="2" l="1"/>
  <c r="I60" i="2"/>
  <c r="I61" i="2"/>
  <c r="I62" i="2"/>
  <c r="I63" i="2"/>
  <c r="I58" i="2"/>
  <c r="H63" i="2"/>
  <c r="H62" i="2"/>
  <c r="H61" i="2"/>
  <c r="H60" i="2"/>
  <c r="H59" i="2"/>
  <c r="H58" i="2"/>
  <c r="K39" i="2"/>
  <c r="K38" i="2"/>
  <c r="I39" i="2"/>
  <c r="H39" i="2"/>
  <c r="I38" i="2"/>
  <c r="H38" i="2"/>
  <c r="F39" i="2"/>
  <c r="E39" i="2"/>
  <c r="F38" i="2"/>
  <c r="E38" i="2"/>
  <c r="H19" i="2"/>
  <c r="H18" i="2"/>
  <c r="H57" i="2" l="1"/>
  <c r="H71" i="2" s="1"/>
  <c r="I57" i="2"/>
  <c r="I71" i="2" s="1"/>
  <c r="J38" i="2"/>
  <c r="J39" i="2"/>
  <c r="L38" i="2"/>
  <c r="L39" i="2"/>
  <c r="K40" i="2"/>
  <c r="I40" i="2"/>
  <c r="H40" i="2"/>
  <c r="F40" i="2"/>
  <c r="G39" i="2" s="1"/>
  <c r="E40" i="2"/>
  <c r="H20" i="2"/>
  <c r="L40" i="2" l="1"/>
  <c r="J40" i="2"/>
  <c r="G38" i="2"/>
  <c r="G40" i="2" s="1"/>
</calcChain>
</file>

<file path=xl/sharedStrings.xml><?xml version="1.0" encoding="utf-8"?>
<sst xmlns="http://schemas.openxmlformats.org/spreadsheetml/2006/main" count="2110" uniqueCount="287">
  <si>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</si>
  <si>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</si>
  <si>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</si>
  <si>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</si>
  <si>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</si>
  <si>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</si>
  <si>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</si>
  <si>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</si>
  <si>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</si>
  <si>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</si>
  <si>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</si>
  <si>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</si>
  <si>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</si>
  <si>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</si>
  <si>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</si>
  <si>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</si>
  <si>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</si>
  <si>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</si>
  <si>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</si>
  <si>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</si>
  <si>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</si>
  <si>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</si>
  <si>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</si>
  <si>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</si>
  <si>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</si>
  <si>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</si>
  <si>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</si>
  <si>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</si>
  <si>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</si>
  <si>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</si>
  <si>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</si>
  <si>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</si>
  <si>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13-01-01</t>
  </si>
  <si>
    <t>MINISTERIO DE HACIENDA Y CRÉDITO PÚBLICO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</si>
  <si>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</si>
  <si>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</si>
  <si>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</si>
  <si>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</si>
  <si>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</si>
  <si>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</si>
  <si>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</si>
  <si>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</si>
  <si>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</si>
  <si>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</si>
  <si>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</si>
  <si>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</si>
  <si>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</si>
  <si>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</si>
  <si>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</si>
  <si>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</si>
  <si>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A-01-02-04</t>
  </si>
  <si>
    <t>A-02</t>
  </si>
  <si>
    <t>ADQUISICIÓN DE BIENES  Y SERVICIOS</t>
  </si>
  <si>
    <t>A-03-01-04-002</t>
  </si>
  <si>
    <t>002</t>
  </si>
  <si>
    <t>PROGRAMA DE SEGUROS PARA EL SECTOR EXPORTADOR</t>
  </si>
  <si>
    <t>A-03-02-02</t>
  </si>
  <si>
    <t>A ORGANIZACIONES INTERNACIONALES</t>
  </si>
  <si>
    <t>A-03-03-01-025</t>
  </si>
  <si>
    <t>025</t>
  </si>
  <si>
    <t>FONDO DE COMPENSACIÓN INTERMINISTERIAL</t>
  </si>
  <si>
    <t>A-03-03-01-026</t>
  </si>
  <si>
    <t>026</t>
  </si>
  <si>
    <t>GASTOS INHERENTES A LA INTERVENCIÓN ADMINISTRATIVA PARÁGRAFO  3,  ART. 10, DECRETO 4334 DE 2008, ART. 1   DECRETO 1761 DE 2009</t>
  </si>
  <si>
    <t>A-03-03-01-074</t>
  </si>
  <si>
    <t>074</t>
  </si>
  <si>
    <t>ATENCIÓN DE PROCESOS JUDICIALES Y RECLAMACIONES ADMINISTRATIVAS DEL EXTINTO DAS O SU FONDO ROTATORIO. ART. 238 LEY 1753 DE 2015 - PND</t>
  </si>
  <si>
    <t>A-03-03-01-075</t>
  </si>
  <si>
    <t>075</t>
  </si>
  <si>
    <t>PAGOS BENEFICIARIOS FUNDACIÓN SAN JUAN DE DIOS DERIVADOS DEL FALLO SU-484 2008 CORTE CONSTITUCIONAL</t>
  </si>
  <si>
    <t>A-03-03-01-087</t>
  </si>
  <si>
    <t>087</t>
  </si>
  <si>
    <t>COMITÉ AUTÓNOMO DE LA REGLA FISCAL - CARF ART. 61. LEY 2155 de 2021</t>
  </si>
  <si>
    <t>A-03-03-01-999</t>
  </si>
  <si>
    <t>999</t>
  </si>
  <si>
    <t>OTRAS TRANSFERENCIAS - DISTRIBUCIÓN PREVIO CONCEPTO DGPPN</t>
  </si>
  <si>
    <t>11</t>
  </si>
  <si>
    <t>SSF</t>
  </si>
  <si>
    <t>A-03-03-02-008</t>
  </si>
  <si>
    <t>008</t>
  </si>
  <si>
    <t>DEPARTAMENTO ARCHIPIÉLAGO DE SAN ANDRÉS, PROVIDENCIA Y SANTA CATALINA (LEY 1A. DE 1972)</t>
  </si>
  <si>
    <t>A-03-03-02-010</t>
  </si>
  <si>
    <t>010</t>
  </si>
  <si>
    <t>FONDO DE DESARROLLO PARA LA GUAJIRA - FONDEG, ARTÍCULO 19 LEY 677 DE 2001</t>
  </si>
  <si>
    <t>A-03-03-02-012</t>
  </si>
  <si>
    <t>012</t>
  </si>
  <si>
    <t>RECURSOS A LOS MUNICIPIOS CON RESGUARDOS INDÍGENAS ART. 24 LEY 44 DE 1990, ART. 184 LEY 223 DE 1995</t>
  </si>
  <si>
    <t>A-03-03-02-016</t>
  </si>
  <si>
    <t>016</t>
  </si>
  <si>
    <t>RECURSOS A LOS MUNICIPIOS CON TERRITORIOS COLECTIVOS DE COMUNIDADES NEGRAS. ARTÍCULO 255 LEY 1753 DE 2015</t>
  </si>
  <si>
    <t>A-03-03-02-017</t>
  </si>
  <si>
    <t>017</t>
  </si>
  <si>
    <t>SEGUIMIENTO, ACTUALIZACIÓN DE CALCULOS ACTUARIALES, DISEÑO DE ADMINISTRACIÓN FINANCIERA DEL PASIVO PENSIONAL DE LAS ENTIDADES TERRITORIALES (ARTÍCULO 48 DE LA LEY 863 DE 2003)</t>
  </si>
  <si>
    <t>A-03-03-02-029</t>
  </si>
  <si>
    <t>029</t>
  </si>
  <si>
    <t>PARTICIPACIÓN IVA - DEPARTAMENTO ARCHIPIÉLAGO DE SAN ANDRÉS PROVIDENCIA Y SANTA CATALINA</t>
  </si>
  <si>
    <t>A-03-03-02-030</t>
  </si>
  <si>
    <t>030</t>
  </si>
  <si>
    <t>PARTICIPACIÓN IVA - DEPARTAMENTO DEL AMAZONAS</t>
  </si>
  <si>
    <t>A-03-03-02-031</t>
  </si>
  <si>
    <t>031</t>
  </si>
  <si>
    <t>PARTICIPACIÓN IVA - DEPARTAMENTO DEL ARAUCA</t>
  </si>
  <si>
    <t>A-03-03-02-032</t>
  </si>
  <si>
    <t>032</t>
  </si>
  <si>
    <t>PARTICIPACIÓN IVA - DEPARTAMENTO DEL CASANARE</t>
  </si>
  <si>
    <t>A-03-03-02-033</t>
  </si>
  <si>
    <t>033</t>
  </si>
  <si>
    <t>PARTICIPACIÓN IVA - DEPARTAMENTO DEL GUAINÍA</t>
  </si>
  <si>
    <t>A-03-03-02-034</t>
  </si>
  <si>
    <t>034</t>
  </si>
  <si>
    <t>PARTICIPACIÓN IVA - DEPARTAMENTO DEL GUAVIARE</t>
  </si>
  <si>
    <t>A-03-03-02-035</t>
  </si>
  <si>
    <t>035</t>
  </si>
  <si>
    <t>PARTICIPACIÓN IVA - DEPARTAMENTO DEL PUTUMAYO</t>
  </si>
  <si>
    <t>A-03-03-02-036</t>
  </si>
  <si>
    <t>036</t>
  </si>
  <si>
    <t>PARTICIPACIÓN IVA - DEPARTAMENTO DEL VAUPÉS</t>
  </si>
  <si>
    <t>A-03-03-02-037</t>
  </si>
  <si>
    <t>037</t>
  </si>
  <si>
    <t>PARTICIPACIÓN IVA - DEPARTAMENTO DEL VICHADA</t>
  </si>
  <si>
    <t>A-03-03-03-001</t>
  </si>
  <si>
    <t>001</t>
  </si>
  <si>
    <t>TRANSFERENCIA A LA REGIÓN METROPOLITANA BOGOTÁ - CUNDINAMARCA. ART. 42, LEY 2199 DE 2022</t>
  </si>
  <si>
    <t>A-03-03-04-017</t>
  </si>
  <si>
    <t>A UNIVERSIDADES PARA FUNCIONAMIENTO LEY 30 DE 1992 ARTÍCULO 86</t>
  </si>
  <si>
    <t>A-03-03-05-003</t>
  </si>
  <si>
    <t>05</t>
  </si>
  <si>
    <t>003</t>
  </si>
  <si>
    <t>PARTICIPACIÓN PARA PROPÓSITO GENERAL</t>
  </si>
  <si>
    <t>A-03-03-05-004</t>
  </si>
  <si>
    <t>004</t>
  </si>
  <si>
    <t>MUNICIPIOS DE LA RIBERA DEL RÍO MAGDALENA - ASIGNACIONES ESPECIALES</t>
  </si>
  <si>
    <t>A-03-03-05-005</t>
  </si>
  <si>
    <t>005</t>
  </si>
  <si>
    <t>PROGRAMAS DE ALIMENTACIÓN ESCOLAR - ASIGNACIONES ESPECIALES</t>
  </si>
  <si>
    <t>A-03-03-05-006</t>
  </si>
  <si>
    <t>006</t>
  </si>
  <si>
    <t>FONPET - ASIGNACIONES ESPECIALES</t>
  </si>
  <si>
    <t>A-03-03-05-007</t>
  </si>
  <si>
    <t>007</t>
  </si>
  <si>
    <t>RESGUARDOS INDÍGENAS - ASIGNACIONES ESPECIALES</t>
  </si>
  <si>
    <t>A-03-04-02-012</t>
  </si>
  <si>
    <t>INCAPACIDADES Y LICENCIAS DE MATERNIDAD Y PATERNIDAD (NO DE PENSIONES)</t>
  </si>
  <si>
    <t>A-03-04-03-001</t>
  </si>
  <si>
    <t>FONDO NACIONAL DE PENSIONES DE LAS ENTIDADES TERRITORIALES LEY 549 DE 1999 (DE PENSIONES)</t>
  </si>
  <si>
    <t>A-03-04-03-009</t>
  </si>
  <si>
    <t>009</t>
  </si>
  <si>
    <t>PRESTACIONES DEL SECTOR SALUD (LEY 715 DE 2001) (DE PENSIONES)</t>
  </si>
  <si>
    <t>A-03-08-01-002</t>
  </si>
  <si>
    <t>08</t>
  </si>
  <si>
    <t>TRANSFERENCIA CONVENIOS ICETEX</t>
  </si>
  <si>
    <t>A-03-10</t>
  </si>
  <si>
    <t>SENTENCIAS Y CONCILIACIONES</t>
  </si>
  <si>
    <t>A-03-11-03-005</t>
  </si>
  <si>
    <t>TRANSFERENCIA A COLJUEGOS</t>
  </si>
  <si>
    <t>A-03-11-06-003</t>
  </si>
  <si>
    <t>06</t>
  </si>
  <si>
    <t>TRANSFERENCIAS  A FOGAFIN, PASIVOS CONTINGENTES DERIVADOS DE LA VENTA DE ACCIONES BANCO POPULAR Y BANCO DE COLOMBIA . ART 31. LEY 35 DE 1993, DECRETO 2049 DE 1993 Y 1118  DE 1995</t>
  </si>
  <si>
    <t>A-03-11-06-005</t>
  </si>
  <si>
    <t>CUBRIMIENTO DEL RIESGO DEL DESLIZAMIENTO DEL SALARIO MÍNIMO - DECRETO 036 DE 2015</t>
  </si>
  <si>
    <t>A-04-02-05-001</t>
  </si>
  <si>
    <t>CAPITALIZACIÓN DE ENTIDADES PÚBLICAS</t>
  </si>
  <si>
    <t>A-04-06-01-001</t>
  </si>
  <si>
    <t>APORTES A FINDETER - SUBSIDIOS PARA OPERACIONES DE CREDITO EN LOS USOS AUTORIZADOS PARÁGRAFO ÚNICO, NUMERAL 3 ART. 270 DEL ESTATUTO ORGÁNICO DEL SISTEMA FINANCIERO.</t>
  </si>
  <si>
    <t>A-06-03-01-002</t>
  </si>
  <si>
    <t>FONDO DE ORGANISMOS FINANCIEROS INTERNACIONALES - FOFI, LEY 318 DE 1996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</si>
  <si>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</si>
  <si>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</si>
  <si>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</si>
  <si>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</si>
  <si>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</si>
  <si>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</si>
  <si>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C-1301-1000-6-803001</t>
  </si>
  <si>
    <t>C</t>
  </si>
  <si>
    <t>1301</t>
  </si>
  <si>
    <t>1000</t>
  </si>
  <si>
    <t>6</t>
  </si>
  <si>
    <t>803001</t>
  </si>
  <si>
    <t>8. ESTABILIDAD MACROECONÓMICA / 1. ADMINISTRACIÓN EFICIENTE DE LOS RECURSOS PÚBLICOS</t>
  </si>
  <si>
    <t>C-1301-1000-7-53105B</t>
  </si>
  <si>
    <t>7</t>
  </si>
  <si>
    <t>53105B</t>
  </si>
  <si>
    <t>5. CONVERGENCIA REGIONAL / B. ENTIDADES PÚBLICAS TERRITORIALES Y NACIONALES FORTALECIDAS</t>
  </si>
  <si>
    <t>C-1301-1000-8-803001</t>
  </si>
  <si>
    <t>8</t>
  </si>
  <si>
    <t>C-1302-1000-12-51102H</t>
  </si>
  <si>
    <t>1302</t>
  </si>
  <si>
    <t>12</t>
  </si>
  <si>
    <t>51102H</t>
  </si>
  <si>
    <t>5. CONVERGENCIA REGIONAL / H. ACCESO A SERVICIOS PÚBLICOS A PARTIR DE LAS CAPACIDADES Y NECESIDADES DE LOS TERRITORIOS</t>
  </si>
  <si>
    <t>C-1302-1000-13-803001</t>
  </si>
  <si>
    <t>13</t>
  </si>
  <si>
    <t>C-1302-1000-15-803001</t>
  </si>
  <si>
    <t>15</t>
  </si>
  <si>
    <t>C-1302-1000-17-803001</t>
  </si>
  <si>
    <t>17</t>
  </si>
  <si>
    <t>C-1302-1000-19-803001</t>
  </si>
  <si>
    <t>19</t>
  </si>
  <si>
    <t>C-1305-1000-1-803005</t>
  </si>
  <si>
    <t>1305</t>
  </si>
  <si>
    <t>1</t>
  </si>
  <si>
    <t>803005</t>
  </si>
  <si>
    <t>8. ESTABILIDAD MACROECONÓMICA / 5. MODERNIZACIÓN DE LA DIRECCIÓN DE IMPUESTOS Y ADUANAS NACIONALES (DIAN)</t>
  </si>
  <si>
    <t>C-1399-1000-3-803001</t>
  </si>
  <si>
    <t>1399</t>
  </si>
  <si>
    <t>3</t>
  </si>
  <si>
    <t>C-1399-1000-4-803001</t>
  </si>
  <si>
    <t>4</t>
  </si>
  <si>
    <t>C-1399-1000-5-803001</t>
  </si>
  <si>
    <t>5</t>
  </si>
  <si>
    <t>C-1399-1000-7-803001</t>
  </si>
  <si>
    <t>C-1399-1000-8-803001</t>
  </si>
  <si>
    <t>C-2404-0600-1-20103B</t>
  </si>
  <si>
    <t>2404</t>
  </si>
  <si>
    <t>0600</t>
  </si>
  <si>
    <t>20103B</t>
  </si>
  <si>
    <t>2. SEGURIDAD HUMANA Y JUSTICIA SOCIAL / B. FINANCIACIÓN SOSTENIBLE DE LOS SISTEMAS DE TRANSPORTE PÚBLICO</t>
  </si>
  <si>
    <t>C-2408-0600-1-20103B</t>
  </si>
  <si>
    <t>2408</t>
  </si>
  <si>
    <t>C-2408-0600-2-20103B</t>
  </si>
  <si>
    <t>2</t>
  </si>
  <si>
    <t>C-2408-0600-3-20103B</t>
  </si>
  <si>
    <t>C-2408-0600-8-20103B</t>
  </si>
  <si>
    <t>C-2408-0600-9-20103B</t>
  </si>
  <si>
    <t>9</t>
  </si>
  <si>
    <t>C-2408-0600-10-20103B</t>
  </si>
  <si>
    <t>C-2408-0600-13-20103B</t>
  </si>
  <si>
    <t>C-2408-0600-14-20103B</t>
  </si>
  <si>
    <t>14</t>
  </si>
  <si>
    <t>C-2408-0600-15-20103B</t>
  </si>
  <si>
    <t>C-2408-0600-16-20103B</t>
  </si>
  <si>
    <t>16</t>
  </si>
  <si>
    <t>C-2408-0600-18-20103B</t>
  </si>
  <si>
    <t>18</t>
  </si>
  <si>
    <t>INFORME PRESUPUESTAL 
Ministerio de Hacienda y Crédito Público</t>
  </si>
  <si>
    <t>Vigencia 2024</t>
  </si>
  <si>
    <t>Informes :</t>
  </si>
  <si>
    <t>1.</t>
  </si>
  <si>
    <t>Consolidado Ministerio de Hacienda y Crédito Público</t>
  </si>
  <si>
    <t>2.</t>
  </si>
  <si>
    <t>3.</t>
  </si>
  <si>
    <t>Cifras en Millones</t>
  </si>
  <si>
    <t>Vigencia 2025</t>
  </si>
  <si>
    <t>Cifras en pesos</t>
  </si>
  <si>
    <t>CONCEPTO</t>
  </si>
  <si>
    <t>FUNCIONAMIENTO</t>
  </si>
  <si>
    <t>INVERSIÓN</t>
  </si>
  <si>
    <t>APROPIACIÓN
INICIAL 2025</t>
  </si>
  <si>
    <t xml:space="preserve">Oficina Asesora Planeación - OAP </t>
  </si>
  <si>
    <t>TOTAL MHCP</t>
  </si>
  <si>
    <t>PRESUPUESTO ASIGNADO</t>
  </si>
  <si>
    <r>
      <t xml:space="preserve">Presupuesto de gastos apropiado y asignado para el Ministerio de Hacienda y Crédito Público en la vigencia fiscal 2025 fue definido mediante los siguientes actos administrativos:
</t>
    </r>
    <r>
      <rPr>
        <sz val="12"/>
        <rFont val="Arial"/>
        <family val="2"/>
      </rPr>
      <t xml:space="preserve">  ●</t>
    </r>
    <r>
      <rPr>
        <sz val="12"/>
        <rFont val="Aptos Narrow"/>
        <family val="2"/>
      </rPr>
      <t xml:space="preserve"> </t>
    </r>
    <r>
      <rPr>
        <b/>
        <sz val="12"/>
        <rFont val="Aptos Narrow"/>
        <family val="2"/>
      </rPr>
      <t>Decreto 1523</t>
    </r>
    <r>
      <rPr>
        <sz val="12"/>
        <rFont val="Aptos Narrow"/>
        <family val="2"/>
      </rPr>
      <t xml:space="preserve"> del </t>
    </r>
    <r>
      <rPr>
        <b/>
        <sz val="12"/>
        <rFont val="Aptos Narrow"/>
        <family val="2"/>
      </rPr>
      <t>18 de diciembre de 2024</t>
    </r>
    <r>
      <rPr>
        <sz val="12"/>
        <rFont val="Aptos Narrow"/>
        <family val="2"/>
      </rPr>
      <t xml:space="preserve">, por medio del cual se decreta el Presupuesto de Rentas y Recursos de Capital y el Presupuesto de Gastos para la vigencia fiscal comprendida entre el 1° de enero y el 31 de diciembre de 2025.            
  </t>
    </r>
    <r>
      <rPr>
        <sz val="12"/>
        <rFont val="Arial"/>
        <family val="2"/>
      </rPr>
      <t>●</t>
    </r>
    <r>
      <rPr>
        <sz val="12"/>
        <rFont val="Aptos Narrow"/>
        <family val="2"/>
      </rPr>
      <t xml:space="preserve"> </t>
    </r>
    <r>
      <rPr>
        <b/>
        <sz val="12"/>
        <rFont val="Aptos Narrow"/>
        <family val="2"/>
      </rPr>
      <t xml:space="preserve">Decreto 1621 </t>
    </r>
    <r>
      <rPr>
        <sz val="12"/>
        <rFont val="Aptos Narrow"/>
        <family val="2"/>
      </rPr>
      <t xml:space="preserve">del </t>
    </r>
    <r>
      <rPr>
        <b/>
        <sz val="12"/>
        <rFont val="Aptos Narrow"/>
        <family val="2"/>
      </rPr>
      <t>30 de diciembre de 2024</t>
    </r>
    <r>
      <rPr>
        <sz val="12"/>
        <rFont val="Aptos Narrow"/>
        <family val="2"/>
      </rPr>
      <t>, mediante el cual se liquida el Presupuesto General de la Nación para la vigencia fiscal 2025, detallando las apropiaciones y clasificando los gastos por secciones presupuestales.</t>
    </r>
  </si>
  <si>
    <t>% PART.</t>
  </si>
  <si>
    <t>COMPROMISOS 2025</t>
  </si>
  <si>
    <t>OBLIGACIONES 2025</t>
  </si>
  <si>
    <t>Valor</t>
  </si>
  <si>
    <t xml:space="preserve">% </t>
  </si>
  <si>
    <t>PRESUPUESTO EJECUTADO</t>
  </si>
  <si>
    <t>APROPIACIÓN
BLOQUEADA</t>
  </si>
  <si>
    <t>Informe Ejecución Presupuestal Por Gasto - Vigencia 2025</t>
  </si>
  <si>
    <t>TOTAL ENTIDAD</t>
  </si>
  <si>
    <t>APROPIACION INICIAL</t>
  </si>
  <si>
    <t>APROPIACIONÓN VIGENTE</t>
  </si>
  <si>
    <t>Gastos de Personal</t>
  </si>
  <si>
    <t>Gastos Generales</t>
  </si>
  <si>
    <t>Transferencias Corrientes</t>
  </si>
  <si>
    <t>Transferencias de Capital</t>
  </si>
  <si>
    <t>Adquisición de Activos Financieros</t>
  </si>
  <si>
    <t>Gastos por Tributos, Multas, Sanciones e Intereses de Mora</t>
  </si>
  <si>
    <t>Política macroeconómica y fiscal</t>
  </si>
  <si>
    <t>Gestión de recursos públicos</t>
  </si>
  <si>
    <t>Fortalecimiento de recaudo y tributación</t>
  </si>
  <si>
    <t>Fortalecimiento y apoyo a la gestión institucional del sector Hacienda</t>
  </si>
  <si>
    <t>Infraestructura de Transporte Férreo</t>
  </si>
  <si>
    <t>Prestación de Servicios de Transporte Público de Pasajeros</t>
  </si>
  <si>
    <t>Informe Ejecución Presupuestal Planes, Proyectos y Programas - Funcionamiento  - Vigencia 2025</t>
  </si>
  <si>
    <t>% de Ejecución Compromis</t>
  </si>
  <si>
    <t>% de Ejecución Obligación</t>
  </si>
  <si>
    <t>Junio</t>
  </si>
  <si>
    <t>Fuente: Decretos 1523 y 1621 de 2024</t>
  </si>
  <si>
    <t xml:space="preserve">Informe Ejecución Presupuestal Consoliddo </t>
  </si>
  <si>
    <t>Funcionamiento e Inversión - Cuenta o Programa</t>
  </si>
  <si>
    <t>*La apropiación vigente corresponde a la apropiación inicial (asignada) después de distribuciones a otras entidades del Presupuesto General de la Nación.</t>
  </si>
  <si>
    <t>APROPIACIÓN
VIGENTE 2025*</t>
  </si>
  <si>
    <t>Fuente: Reporte SIIF Nación a 26 de Junio de 2025</t>
  </si>
  <si>
    <t>Enero- 26 de Junio de 2025</t>
  </si>
  <si>
    <t>Total MHCP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</si>
</sst>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9" formatCode="00"/>
    <numFmt numFmtId="170" formatCode="000"/>
  </numFmts>
  <fonts count="3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ptos Narrow"/>
      <family val="2"/>
    </font>
    <font>
      <b/>
      <sz val="22"/>
      <name val="Aptos Narrow"/>
      <family val="2"/>
    </font>
    <font>
      <b/>
      <sz val="20"/>
      <color theme="3" tint="-0.249977111117893"/>
      <name val="Aptos Display"/>
      <family val="2"/>
    </font>
    <font>
      <b/>
      <sz val="16"/>
      <name val="Aptos Narrow"/>
      <family val="2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Aptos"/>
      <family val="2"/>
    </font>
    <font>
      <i/>
      <sz val="11"/>
      <name val="Aptos Narrow"/>
      <family val="2"/>
    </font>
    <font>
      <i/>
      <sz val="14"/>
      <name val="Aptos Narrow"/>
      <family val="2"/>
    </font>
    <font>
      <sz val="14"/>
      <name val="Aptos Narrow"/>
      <family val="2"/>
    </font>
    <font>
      <sz val="11"/>
      <color theme="0"/>
      <name val="Aptos Narrow"/>
      <family val="2"/>
    </font>
    <font>
      <sz val="10"/>
      <name val="Aptos Narrow"/>
      <family val="2"/>
    </font>
    <font>
      <b/>
      <sz val="12"/>
      <name val="Aptos Narrow"/>
      <family val="2"/>
    </font>
    <font>
      <b/>
      <sz val="11"/>
      <color rgb="FF000000"/>
      <name val="Calibri"/>
      <family val="2"/>
      <scheme val="minor"/>
    </font>
    <font>
      <sz val="12"/>
      <name val="Aptos Narrow"/>
      <family val="2"/>
    </font>
    <font>
      <b/>
      <sz val="12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theme="3" tint="-0.249977111117893"/>
      <name val="Aptos Display"/>
      <family val="2"/>
    </font>
    <font>
      <b/>
      <sz val="18"/>
      <color theme="3" tint="-0.249977111117893"/>
      <name val="Aptos Display"/>
      <family val="2"/>
    </font>
    <font>
      <b/>
      <sz val="11"/>
      <color theme="0"/>
      <name val="Aptos Narrow"/>
      <family val="2"/>
    </font>
    <font>
      <b/>
      <sz val="11"/>
      <color rgb="FF000000"/>
      <name val="Aptos Narrow"/>
      <family val="2"/>
    </font>
    <font>
      <b/>
      <sz val="9"/>
      <color theme="0"/>
      <name val="Aptos Narrow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color rgb="FF000000"/>
      <name val="Aptos Narrow"/>
      <family val="2"/>
    </font>
    <font>
      <sz val="8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B1894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ck">
        <color rgb="FF9D7939"/>
      </bottom>
      <diagonal/>
    </border>
    <border>
      <left/>
      <right/>
      <top style="thin">
        <color rgb="FF9D7939"/>
      </top>
      <bottom/>
      <diagonal/>
    </border>
    <border>
      <left/>
      <right/>
      <top/>
      <bottom style="thick">
        <color rgb="FFB18940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ck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/>
      <top/>
      <bottom style="thick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35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36" fillId="0" borderId="0" applyFill="0">
      <alignment horizontal="center" vertical="center" wrapText="1"/>
    </xf>
    <xf numFmtId="0" fontId="35" fillId="0" borderId="0"/>
    <xf numFmtId="170" fontId="36" fillId="7" borderId="0" applyFill="0" applyProtection="0">
      <alignment horizontal="center" vertical="center"/>
    </xf>
  </cellStyleXfs>
  <cellXfs count="138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7" fillId="0" borderId="0" xfId="0" applyFont="1"/>
    <xf numFmtId="0" fontId="0" fillId="0" borderId="0" xfId="0"/>
    <xf numFmtId="0" fontId="9" fillId="0" borderId="2" xfId="0" applyFont="1" applyBorder="1" applyAlignment="1">
      <alignment horizontal="left" vertical="center" indent="13"/>
    </xf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49" fontId="14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9" fillId="0" borderId="4" xfId="0" applyFont="1" applyBorder="1" applyAlignment="1">
      <alignment horizontal="left" vertical="center" indent="14"/>
    </xf>
    <xf numFmtId="0" fontId="0" fillId="0" borderId="4" xfId="0" applyBorder="1"/>
    <xf numFmtId="0" fontId="18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vertical="center" wrapText="1"/>
    </xf>
    <xf numFmtId="0" fontId="0" fillId="0" borderId="15" xfId="0" applyBorder="1" applyAlignment="1">
      <alignment horizontal="left" vertical="center" wrapText="1" indent="2"/>
    </xf>
    <xf numFmtId="3" fontId="0" fillId="0" borderId="15" xfId="0" applyNumberFormat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left" vertical="center" wrapText="1" indent="1"/>
    </xf>
    <xf numFmtId="0" fontId="23" fillId="2" borderId="18" xfId="0" applyFont="1" applyFill="1" applyBorder="1" applyAlignment="1">
      <alignment horizontal="left" vertical="center" wrapText="1" indent="1"/>
    </xf>
    <xf numFmtId="0" fontId="0" fillId="0" borderId="14" xfId="0" applyBorder="1" applyAlignment="1">
      <alignment horizontal="center" vertical="center" wrapText="1"/>
    </xf>
    <xf numFmtId="10" fontId="0" fillId="0" borderId="15" xfId="0" applyNumberFormat="1" applyBorder="1" applyAlignment="1">
      <alignment horizontal="center" vertical="center" wrapText="1"/>
    </xf>
    <xf numFmtId="10" fontId="0" fillId="0" borderId="16" xfId="0" applyNumberFormat="1" applyBorder="1" applyAlignment="1">
      <alignment horizontal="center" vertical="center" wrapText="1"/>
    </xf>
    <xf numFmtId="9" fontId="23" fillId="2" borderId="18" xfId="0" applyNumberFormat="1" applyFont="1" applyFill="1" applyBorder="1" applyAlignment="1">
      <alignment horizontal="center" vertical="center" wrapText="1"/>
    </xf>
    <xf numFmtId="3" fontId="23" fillId="2" borderId="18" xfId="0" applyNumberFormat="1" applyFont="1" applyFill="1" applyBorder="1" applyAlignment="1">
      <alignment horizontal="center" vertical="center" wrapText="1"/>
    </xf>
    <xf numFmtId="10" fontId="23" fillId="2" borderId="18" xfId="0" applyNumberFormat="1" applyFont="1" applyFill="1" applyBorder="1" applyAlignment="1">
      <alignment horizontal="center" vertical="center" wrapText="1"/>
    </xf>
    <xf numFmtId="10" fontId="23" fillId="2" borderId="1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 indent="2"/>
    </xf>
    <xf numFmtId="3" fontId="0" fillId="0" borderId="12" xfId="0" applyNumberForma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25" fillId="0" borderId="0" xfId="0" applyFont="1" applyAlignment="1">
      <alignment horizontal="right" vertical="center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 indent="2"/>
    </xf>
    <xf numFmtId="3" fontId="28" fillId="0" borderId="15" xfId="0" applyNumberFormat="1" applyFont="1" applyBorder="1" applyAlignment="1">
      <alignment horizontal="center" vertical="center" wrapText="1"/>
    </xf>
    <xf numFmtId="3" fontId="28" fillId="0" borderId="16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3" fontId="29" fillId="2" borderId="18" xfId="0" applyNumberFormat="1" applyFont="1" applyFill="1" applyBorder="1" applyAlignment="1">
      <alignment horizontal="center" vertical="center" wrapText="1"/>
    </xf>
    <xf numFmtId="3" fontId="29" fillId="2" borderId="19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indent="2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30" fillId="0" borderId="0" xfId="0" applyFont="1" applyAlignment="1">
      <alignment horizontal="left" vertical="center" indent="12"/>
    </xf>
    <xf numFmtId="0" fontId="31" fillId="0" borderId="0" xfId="0" applyFont="1" applyAlignment="1">
      <alignment horizontal="left" vertical="center" indent="12"/>
    </xf>
    <xf numFmtId="0" fontId="31" fillId="0" borderId="0" xfId="0" applyFont="1" applyAlignment="1">
      <alignment horizontal="left" vertical="center" indent="9"/>
    </xf>
    <xf numFmtId="0" fontId="31" fillId="0" borderId="4" xfId="0" applyFont="1" applyBorder="1" applyAlignment="1">
      <alignment horizontal="left" vertical="center" indent="9"/>
    </xf>
    <xf numFmtId="3" fontId="28" fillId="0" borderId="34" xfId="0" applyNumberFormat="1" applyFont="1" applyBorder="1" applyAlignment="1">
      <alignment horizontal="center" vertical="center" wrapText="1"/>
    </xf>
    <xf numFmtId="49" fontId="28" fillId="0" borderId="20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 indent="2"/>
    </xf>
    <xf numFmtId="3" fontId="28" fillId="0" borderId="12" xfId="0" applyNumberFormat="1" applyFont="1" applyBorder="1" applyAlignment="1">
      <alignment horizontal="center" vertical="center" wrapText="1"/>
    </xf>
    <xf numFmtId="3" fontId="28" fillId="0" borderId="35" xfId="0" applyNumberFormat="1" applyFont="1" applyBorder="1" applyAlignment="1">
      <alignment horizontal="center" vertical="center" wrapText="1"/>
    </xf>
    <xf numFmtId="0" fontId="27" fillId="4" borderId="37" xfId="0" applyFont="1" applyFill="1" applyBorder="1" applyAlignment="1">
      <alignment horizontal="left" vertical="center" wrapText="1" indent="2"/>
    </xf>
    <xf numFmtId="3" fontId="27" fillId="4" borderId="37" xfId="0" applyNumberFormat="1" applyFont="1" applyFill="1" applyBorder="1" applyAlignment="1">
      <alignment horizontal="center" vertical="center" wrapText="1"/>
    </xf>
    <xf numFmtId="4" fontId="27" fillId="4" borderId="38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left" vertical="center" wrapText="1" indent="2"/>
    </xf>
    <xf numFmtId="3" fontId="28" fillId="0" borderId="8" xfId="0" applyNumberFormat="1" applyFont="1" applyBorder="1" applyAlignment="1">
      <alignment horizontal="center" vertical="center" wrapText="1"/>
    </xf>
    <xf numFmtId="3" fontId="28" fillId="0" borderId="39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3" fontId="28" fillId="0" borderId="13" xfId="0" applyNumberFormat="1" applyFont="1" applyBorder="1" applyAlignment="1">
      <alignment horizontal="center" vertical="center" wrapText="1"/>
    </xf>
    <xf numFmtId="0" fontId="27" fillId="4" borderId="40" xfId="0" applyFont="1" applyFill="1" applyBorder="1" applyAlignment="1">
      <alignment horizontal="center" vertical="center" wrapText="1"/>
    </xf>
    <xf numFmtId="0" fontId="27" fillId="4" borderId="41" xfId="0" applyFont="1" applyFill="1" applyBorder="1" applyAlignment="1">
      <alignment horizontal="left" vertical="center" wrapText="1" indent="2"/>
    </xf>
    <xf numFmtId="3" fontId="27" fillId="4" borderId="41" xfId="0" applyNumberFormat="1" applyFont="1" applyFill="1" applyBorder="1" applyAlignment="1">
      <alignment horizontal="center" vertical="center" wrapText="1"/>
    </xf>
    <xf numFmtId="3" fontId="27" fillId="4" borderId="42" xfId="0" applyNumberFormat="1" applyFont="1" applyFill="1" applyBorder="1" applyAlignment="1">
      <alignment horizontal="center" vertical="center" wrapText="1"/>
    </xf>
    <xf numFmtId="0" fontId="27" fillId="4" borderId="36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 readingOrder="1"/>
    </xf>
    <xf numFmtId="0" fontId="32" fillId="5" borderId="43" xfId="0" applyFont="1" applyFill="1" applyBorder="1" applyAlignment="1">
      <alignment horizontal="center" vertical="center" wrapText="1" readingOrder="1"/>
    </xf>
    <xf numFmtId="0" fontId="34" fillId="2" borderId="1" xfId="0" applyFont="1" applyFill="1" applyBorder="1" applyAlignment="1">
      <alignment horizontal="center" vertical="center" wrapText="1" readingOrder="1"/>
    </xf>
    <xf numFmtId="0" fontId="33" fillId="6" borderId="1" xfId="0" applyFont="1" applyFill="1" applyBorder="1" applyAlignment="1">
      <alignment horizontal="center" vertical="center" wrapText="1" readingOrder="1"/>
    </xf>
    <xf numFmtId="0" fontId="33" fillId="6" borderId="43" xfId="0" applyFont="1" applyFill="1" applyBorder="1" applyAlignment="1">
      <alignment horizontal="center" vertical="center" wrapText="1" readingOrder="1"/>
    </xf>
    <xf numFmtId="0" fontId="37" fillId="0" borderId="0" xfId="0" applyFont="1" applyAlignment="1">
      <alignment horizontal="center" vertical="center" wrapText="1" readingOrder="1"/>
    </xf>
    <xf numFmtId="10" fontId="37" fillId="0" borderId="0" xfId="2" applyNumberFormat="1" applyFont="1" applyAlignment="1">
      <alignment horizontal="center" vertical="center" wrapText="1" readingOrder="1"/>
    </xf>
    <xf numFmtId="0" fontId="38" fillId="0" borderId="1" xfId="0" applyFont="1" applyBorder="1" applyAlignment="1">
      <alignment horizontal="center" vertical="center" wrapText="1" readingOrder="1"/>
    </xf>
    <xf numFmtId="0" fontId="38" fillId="0" borderId="1" xfId="0" applyFont="1" applyBorder="1" applyAlignment="1">
      <alignment horizontal="left" vertical="center" wrapText="1" readingOrder="1"/>
    </xf>
    <xf numFmtId="0" fontId="38" fillId="0" borderId="1" xfId="0" applyFont="1" applyBorder="1" applyAlignment="1">
      <alignment vertical="center" wrapText="1" readingOrder="1"/>
    </xf>
    <xf numFmtId="164" fontId="38" fillId="0" borderId="1" xfId="0" applyNumberFormat="1" applyFont="1" applyBorder="1" applyAlignment="1">
      <alignment horizontal="right" vertical="center" wrapText="1" readingOrder="1"/>
    </xf>
    <xf numFmtId="10" fontId="38" fillId="0" borderId="1" xfId="2" applyNumberFormat="1" applyFont="1" applyBorder="1" applyAlignment="1">
      <alignment horizontal="center" vertical="center" wrapText="1" readingOrder="1"/>
    </xf>
    <xf numFmtId="10" fontId="7" fillId="0" borderId="0" xfId="2" applyNumberFormat="1" applyFont="1" applyAlignment="1">
      <alignment horizontal="center"/>
    </xf>
    <xf numFmtId="10" fontId="34" fillId="8" borderId="1" xfId="2" applyNumberFormat="1" applyFont="1" applyFill="1" applyBorder="1" applyAlignment="1">
      <alignment horizontal="center" vertical="center" wrapText="1" readingOrder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20" fillId="3" borderId="3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 readingOrder="1"/>
    </xf>
    <xf numFmtId="0" fontId="37" fillId="0" borderId="44" xfId="0" applyFont="1" applyBorder="1" applyAlignment="1">
      <alignment horizontal="center" vertical="center" wrapText="1" readingOrder="1"/>
    </xf>
    <xf numFmtId="0" fontId="23" fillId="2" borderId="5" xfId="0" applyNumberFormat="1" applyFont="1" applyFill="1" applyBorder="1" applyAlignment="1">
      <alignment horizontal="center" vertical="center" wrapText="1"/>
    </xf>
    <xf numFmtId="0" fontId="23" fillId="2" borderId="21" xfId="0" applyNumberFormat="1" applyFont="1" applyFill="1" applyBorder="1" applyAlignment="1">
      <alignment horizontal="center" vertical="center" wrapText="1"/>
    </xf>
    <xf numFmtId="0" fontId="23" fillId="2" borderId="6" xfId="0" applyNumberFormat="1" applyFont="1" applyFill="1" applyBorder="1" applyAlignment="1">
      <alignment horizontal="center" vertical="center" wrapText="1"/>
    </xf>
    <xf numFmtId="0" fontId="20" fillId="3" borderId="22" xfId="0" applyNumberFormat="1" applyFont="1" applyFill="1" applyBorder="1" applyAlignment="1">
      <alignment horizontal="center" vertical="center" wrapText="1"/>
    </xf>
    <xf numFmtId="0" fontId="20" fillId="3" borderId="23" xfId="0" applyNumberFormat="1" applyFont="1" applyFill="1" applyBorder="1" applyAlignment="1">
      <alignment horizontal="center" vertical="center" wrapText="1"/>
    </xf>
    <xf numFmtId="0" fontId="20" fillId="3" borderId="24" xfId="0" applyNumberFormat="1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left" vertical="center" wrapText="1" indent="2"/>
    </xf>
    <xf numFmtId="0" fontId="23" fillId="2" borderId="25" xfId="0" applyNumberFormat="1" applyFont="1" applyFill="1" applyBorder="1" applyAlignment="1">
      <alignment horizontal="left" vertical="center" wrapText="1" indent="1"/>
    </xf>
    <xf numFmtId="0" fontId="23" fillId="2" borderId="26" xfId="0" applyNumberFormat="1" applyFont="1" applyFill="1" applyBorder="1" applyAlignment="1">
      <alignment horizontal="left" vertical="center" wrapText="1" indent="1"/>
    </xf>
    <xf numFmtId="43" fontId="0" fillId="0" borderId="16" xfId="1" applyFont="1" applyBorder="1" applyAlignment="1">
      <alignment horizontal="left" vertical="center" wrapText="1" indent="4"/>
    </xf>
    <xf numFmtId="43" fontId="23" fillId="2" borderId="19" xfId="1" applyFont="1" applyFill="1" applyBorder="1" applyAlignment="1">
      <alignment horizontal="left" vertical="center" wrapText="1" indent="4"/>
    </xf>
    <xf numFmtId="0" fontId="18" fillId="0" borderId="0" xfId="0" applyFont="1" applyAlignment="1">
      <alignment horizontal="right" vertical="center"/>
    </xf>
    <xf numFmtId="0" fontId="0" fillId="0" borderId="45" xfId="0" applyBorder="1" applyAlignment="1">
      <alignment horizontal="right"/>
    </xf>
    <xf numFmtId="0" fontId="18" fillId="0" borderId="0" xfId="0" applyFont="1" applyAlignment="1">
      <alignment horizontal="right" wrapText="1"/>
    </xf>
  </cellXfs>
  <cellStyles count="12">
    <cellStyle name="Millares" xfId="1" builtinId="3"/>
    <cellStyle name="Millares [0] 2" xfId="6" xr:uid="{99DFD1DF-6837-46CD-A5B5-4EA9D2134CF3}"/>
    <cellStyle name="Millares 2" xfId="8" xr:uid="{C97928D3-A820-463C-9E9C-78842EEBAA23}"/>
    <cellStyle name="Nivel 1,2.3,5,6,9" xfId="9" xr:uid="{008E3845-252B-4AF6-8C40-FDEB278E1907}"/>
    <cellStyle name="Nivel 4" xfId="11" xr:uid="{047760B4-51D5-4410-82A3-B5981DF6EF60}"/>
    <cellStyle name="Normal" xfId="0" builtinId="0"/>
    <cellStyle name="Normal 2" xfId="4" xr:uid="{2654C2B5-EC7A-43D1-9083-3BFD40C922B7}"/>
    <cellStyle name="Normal 2 2" xfId="10" xr:uid="{30566286-09E6-4393-8D5F-D09C82FBD4B3}"/>
    <cellStyle name="Normal 3 2" xfId="7" xr:uid="{82858550-3025-4BF9-9473-FFB18278BDD1}"/>
    <cellStyle name="Normal 4" xfId="3" xr:uid="{B365D4B6-6119-49CD-A065-4BA12B67ADA4}"/>
    <cellStyle name="Porcentaje" xfId="2" builtinId="5"/>
    <cellStyle name="Porcentaje 2" xfId="5" xr:uid="{4E5FD324-1F3A-48A9-8F84-4C9A9D287F3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189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990600</xdr:colOff>
      <xdr:row>11</xdr:row>
      <xdr:rowOff>381000</xdr:rowOff>
    </xdr:from>
    <xdr:to>
      <xdr:col>11</xdr:col>
      <xdr:colOff>478320</xdr:colOff>
      <xdr:row>11</xdr:row>
      <xdr:rowOff>381000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B0CBFFE-9B16-4007-8465-C48EC4B93CD6}"/>
            </a:ext>
          </a:extLst>
        </xdr:cNvPr>
        <xdr:cNvCxnSpPr/>
      </xdr:nvCxnSpPr>
      <xdr:spPr>
        <a:xfrm flipV="1">
          <a:off x="10839450" y="4067175"/>
          <a:ext cx="3173895" cy="0"/>
        </a:xfrm>
        <a:prstGeom prst="line">
          <a:avLst/>
        </a:prstGeom>
        <a:ln w="3175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1545290</xdr:colOff>
      <xdr:row>30</xdr:row>
      <xdr:rowOff>409575</xdr:rowOff>
    </xdr:from>
    <xdr:to>
      <xdr:col>11</xdr:col>
      <xdr:colOff>450114</xdr:colOff>
      <xdr:row>30</xdr:row>
      <xdr:rowOff>409575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F5EBEBE-FD08-45D1-B4E3-194520536C30}"/>
            </a:ext>
          </a:extLst>
        </xdr:cNvPr>
        <xdr:cNvCxnSpPr/>
      </xdr:nvCxnSpPr>
      <xdr:spPr>
        <a:xfrm flipV="1">
          <a:off x="7013761" y="9710457"/>
          <a:ext cx="6480000" cy="0"/>
        </a:xfrm>
        <a:prstGeom prst="line">
          <a:avLst/>
        </a:prstGeom>
        <a:ln w="3175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525117</xdr:colOff>
      <xdr:row>0</xdr:row>
      <xdr:rowOff>171450</xdr:rowOff>
    </xdr:from>
    <xdr:to>
      <xdr:col>3</xdr:col>
      <xdr:colOff>639082</xdr:colOff>
      <xdr:row>2</xdr:row>
      <xdr:rowOff>209550</xdr:rowOff>
    </xdr:to>
    <xdr:pic>
      <xdr:nvPicPr>
        <xdr:cNvPr id="6" name="Imagen 5" descr="Imagen que contiene Forma&#10;&#10;Descripción generada automáticamente">
          <a:extLst>
            <a:ext uri="{FF2B5EF4-FFF2-40B4-BE49-F238E27FC236}">
              <a16:creationId xmlns:a16="http://schemas.microsoft.com/office/drawing/2014/main" id="{58B5B68C-1E6D-4B99-A079-441ABEE02F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21" t="3107" r="42593" b="89220"/>
        <a:stretch/>
      </xdr:blipFill>
      <xdr:spPr>
        <a:xfrm>
          <a:off x="877542" y="171450"/>
          <a:ext cx="1133140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29</xdr:row>
      <xdr:rowOff>64190</xdr:rowOff>
    </xdr:from>
    <xdr:to>
      <xdr:col>3</xdr:col>
      <xdr:colOff>601730</xdr:colOff>
      <xdr:row>32</xdr:row>
      <xdr:rowOff>3500</xdr:rowOff>
    </xdr:to>
    <xdr:pic>
      <xdr:nvPicPr>
        <xdr:cNvPr id="7" name="Imagen 6" descr="Imagen que contiene Forma&#10;&#10;Descripción generada automáticamente">
          <a:extLst>
            <a:ext uri="{FF2B5EF4-FFF2-40B4-BE49-F238E27FC236}">
              <a16:creationId xmlns:a16="http://schemas.microsoft.com/office/drawing/2014/main" id="{0C89A196-33AE-4390-BC30-8F09C65AE2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21" t="3107" r="42593" b="89220"/>
        <a:stretch/>
      </xdr:blipFill>
      <xdr:spPr>
        <a:xfrm>
          <a:off x="866775" y="11798990"/>
          <a:ext cx="1106555" cy="910860"/>
        </a:xfrm>
        <a:prstGeom prst="rect">
          <a:avLst/>
        </a:prstGeom>
      </xdr:spPr>
    </xdr:pic>
    <xdr:clientData/>
  </xdr:twoCellAnchor>
  <xdr:twoCellAnchor>
    <xdr:from>
      <xdr:col>1</xdr:col>
      <xdr:colOff>583223</xdr:colOff>
      <xdr:row>11</xdr:row>
      <xdr:rowOff>381000</xdr:rowOff>
    </xdr:from>
    <xdr:to>
      <xdr:col>4</xdr:col>
      <xdr:colOff>1362075</xdr:colOff>
      <xdr:row>11</xdr:row>
      <xdr:rowOff>381000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D3B2EF80-C721-419A-8080-705DB99AEFDA}"/>
            </a:ext>
          </a:extLst>
        </xdr:cNvPr>
        <xdr:cNvCxnSpPr/>
      </xdr:nvCxnSpPr>
      <xdr:spPr>
        <a:xfrm>
          <a:off x="935648" y="4067175"/>
          <a:ext cx="3522052" cy="0"/>
        </a:xfrm>
        <a:prstGeom prst="line">
          <a:avLst/>
        </a:prstGeom>
        <a:ln w="3175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1647264</xdr:colOff>
      <xdr:row>47</xdr:row>
      <xdr:rowOff>145677</xdr:rowOff>
    </xdr:from>
    <xdr:to>
      <xdr:col>11</xdr:col>
      <xdr:colOff>629408</xdr:colOff>
      <xdr:row>47</xdr:row>
      <xdr:rowOff>145677</xdr:rowOff>
    </xdr:to>
    <xdr:cxnSp macro="">
      <xdr:nvCxnSpPr>
        <xdr:cNvPr id="33" name="Conector recto 32">
          <a:extLst>
            <a:ext uri="{FF2B5EF4-FFF2-40B4-BE49-F238E27FC236}">
              <a16:creationId xmlns:a16="http://schemas.microsoft.com/office/drawing/2014/main" id="{342D7E9A-A46F-44A5-961D-A5DE52EE383A}"/>
            </a:ext>
          </a:extLst>
        </xdr:cNvPr>
        <xdr:cNvCxnSpPr/>
      </xdr:nvCxnSpPr>
      <xdr:spPr>
        <a:xfrm>
          <a:off x="7160558" y="12046324"/>
          <a:ext cx="9201909" cy="0"/>
        </a:xfrm>
        <a:prstGeom prst="line">
          <a:avLst/>
        </a:prstGeom>
        <a:ln w="3175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581586</xdr:colOff>
      <xdr:row>46</xdr:row>
      <xdr:rowOff>41778</xdr:rowOff>
    </xdr:from>
    <xdr:ext cx="1107116" cy="903016"/>
    <xdr:pic>
      <xdr:nvPicPr>
        <xdr:cNvPr id="34" name="Imagen 33" descr="Imagen que contiene Forma&#10;&#10;Descripción generada automáticamente">
          <a:extLst>
            <a:ext uri="{FF2B5EF4-FFF2-40B4-BE49-F238E27FC236}">
              <a16:creationId xmlns:a16="http://schemas.microsoft.com/office/drawing/2014/main" id="{A095BED3-4699-4B20-AAD2-B5BDDB774E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21" t="3107" r="42593" b="89220"/>
        <a:stretch/>
      </xdr:blipFill>
      <xdr:spPr>
        <a:xfrm>
          <a:off x="928968" y="11471778"/>
          <a:ext cx="1107116" cy="90301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0</xdr:row>
      <xdr:rowOff>0</xdr:rowOff>
    </xdr:from>
    <xdr:to>
      <xdr:col>2</xdr:col>
      <xdr:colOff>1093947</xdr:colOff>
      <xdr:row>3</xdr:row>
      <xdr:rowOff>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7D3117-C8A0-2A46-97BA-6B57EEFAE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6050" y="0"/>
          <a:ext cx="1103472" cy="91447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A83"/>
  <sheetViews>
    <sheetView showGridLines="0" topLeftCell="M73" workbookViewId="0">
      <selection activeCell="Z5" sqref="Z5:AA8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2025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278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33.75" x14ac:dyDescent="0.25">
      <c r="A5" s="3" t="s">
        <v>32</v>
      </c>
      <c r="B5" s="4" t="s">
        <v>33</v>
      </c>
      <c r="C5" s="5" t="s">
        <v>34</v>
      </c>
      <c r="D5" s="3" t="s">
        <v>35</v>
      </c>
      <c r="E5" s="3" t="s">
        <v>36</v>
      </c>
      <c r="F5" s="3" t="s">
        <v>36</v>
      </c>
      <c r="G5" s="3" t="s">
        <v>36</v>
      </c>
      <c r="H5" s="3"/>
      <c r="I5" s="3"/>
      <c r="J5" s="3"/>
      <c r="K5" s="3"/>
      <c r="L5" s="3"/>
      <c r="M5" s="3" t="s">
        <v>37</v>
      </c>
      <c r="N5" s="3" t="s">
        <v>38</v>
      </c>
      <c r="O5" s="3" t="s">
        <v>39</v>
      </c>
      <c r="P5" s="4" t="s">
        <v>40</v>
      </c>
      <c r="Q5" s="6">
        <v>87722000000</v>
      </c>
      <c r="R5" s="6">
        <v>0</v>
      </c>
      <c r="S5" s="6">
        <v>0</v>
      </c>
      <c r="T5" s="6">
        <v>87722000000</v>
      </c>
      <c r="U5" s="6">
        <v>0</v>
      </c>
      <c r="V5" s="6">
        <v>87722000000</v>
      </c>
      <c r="W5" s="6">
        <v>0</v>
      </c>
      <c r="X5" s="6">
        <v>30793503805.470001</v>
      </c>
      <c r="Y5" s="6">
        <v>30360713996.950001</v>
      </c>
      <c r="Z5" s="6">
        <v>30360713996.950001</v>
      </c>
      <c r="AA5" s="6">
        <v>30241782291.439999</v>
      </c>
    </row>
    <row r="6" spans="1:27" ht="33.75" x14ac:dyDescent="0.25">
      <c r="A6" s="3" t="s">
        <v>32</v>
      </c>
      <c r="B6" s="4" t="s">
        <v>33</v>
      </c>
      <c r="C6" s="5" t="s">
        <v>41</v>
      </c>
      <c r="D6" s="3" t="s">
        <v>35</v>
      </c>
      <c r="E6" s="3" t="s">
        <v>36</v>
      </c>
      <c r="F6" s="3" t="s">
        <v>36</v>
      </c>
      <c r="G6" s="3" t="s">
        <v>42</v>
      </c>
      <c r="H6" s="3"/>
      <c r="I6" s="3"/>
      <c r="J6" s="3"/>
      <c r="K6" s="3"/>
      <c r="L6" s="3"/>
      <c r="M6" s="3" t="s">
        <v>37</v>
      </c>
      <c r="N6" s="3" t="s">
        <v>38</v>
      </c>
      <c r="O6" s="3" t="s">
        <v>39</v>
      </c>
      <c r="P6" s="4" t="s">
        <v>43</v>
      </c>
      <c r="Q6" s="6">
        <v>31488000000</v>
      </c>
      <c r="R6" s="6">
        <v>0</v>
      </c>
      <c r="S6" s="6">
        <v>0</v>
      </c>
      <c r="T6" s="6">
        <v>31488000000</v>
      </c>
      <c r="U6" s="6">
        <v>0</v>
      </c>
      <c r="V6" s="6">
        <v>31488000000</v>
      </c>
      <c r="W6" s="6">
        <v>0</v>
      </c>
      <c r="X6" s="6">
        <v>9856977664</v>
      </c>
      <c r="Y6" s="6">
        <v>9856977664</v>
      </c>
      <c r="Z6" s="6">
        <v>9856977664</v>
      </c>
      <c r="AA6" s="6">
        <v>9856977664</v>
      </c>
    </row>
    <row r="7" spans="1:27" ht="33.75" x14ac:dyDescent="0.25">
      <c r="A7" s="3" t="s">
        <v>32</v>
      </c>
      <c r="B7" s="4" t="s">
        <v>33</v>
      </c>
      <c r="C7" s="5" t="s">
        <v>44</v>
      </c>
      <c r="D7" s="3" t="s">
        <v>35</v>
      </c>
      <c r="E7" s="3" t="s">
        <v>36</v>
      </c>
      <c r="F7" s="3" t="s">
        <v>36</v>
      </c>
      <c r="G7" s="3" t="s">
        <v>45</v>
      </c>
      <c r="H7" s="3"/>
      <c r="I7" s="3"/>
      <c r="J7" s="3"/>
      <c r="K7" s="3"/>
      <c r="L7" s="3"/>
      <c r="M7" s="3" t="s">
        <v>37</v>
      </c>
      <c r="N7" s="3" t="s">
        <v>38</v>
      </c>
      <c r="O7" s="3" t="s">
        <v>39</v>
      </c>
      <c r="P7" s="4" t="s">
        <v>46</v>
      </c>
      <c r="Q7" s="6">
        <v>7731000000</v>
      </c>
      <c r="R7" s="6">
        <v>0</v>
      </c>
      <c r="S7" s="6">
        <v>0</v>
      </c>
      <c r="T7" s="6">
        <v>7731000000</v>
      </c>
      <c r="U7" s="6">
        <v>0</v>
      </c>
      <c r="V7" s="6">
        <v>7731000000</v>
      </c>
      <c r="W7" s="6">
        <v>0</v>
      </c>
      <c r="X7" s="6">
        <v>5032003789.7700005</v>
      </c>
      <c r="Y7" s="6">
        <v>4969177546.3299999</v>
      </c>
      <c r="Z7" s="6">
        <v>4969177546.3299999</v>
      </c>
      <c r="AA7" s="6">
        <v>4855111673.5</v>
      </c>
    </row>
    <row r="8" spans="1:27" ht="33.75" x14ac:dyDescent="0.25">
      <c r="A8" s="3" t="s">
        <v>32</v>
      </c>
      <c r="B8" s="4" t="s">
        <v>33</v>
      </c>
      <c r="C8" s="5" t="s">
        <v>47</v>
      </c>
      <c r="D8" s="3" t="s">
        <v>35</v>
      </c>
      <c r="E8" s="3" t="s">
        <v>36</v>
      </c>
      <c r="F8" s="3" t="s">
        <v>36</v>
      </c>
      <c r="G8" s="3" t="s">
        <v>48</v>
      </c>
      <c r="H8" s="3"/>
      <c r="I8" s="3"/>
      <c r="J8" s="3"/>
      <c r="K8" s="3"/>
      <c r="L8" s="3"/>
      <c r="M8" s="3" t="s">
        <v>37</v>
      </c>
      <c r="N8" s="3" t="s">
        <v>38</v>
      </c>
      <c r="O8" s="3" t="s">
        <v>39</v>
      </c>
      <c r="P8" s="4" t="s">
        <v>49</v>
      </c>
      <c r="Q8" s="6">
        <v>3595694227094</v>
      </c>
      <c r="R8" s="6">
        <v>0</v>
      </c>
      <c r="S8" s="6">
        <v>0</v>
      </c>
      <c r="T8" s="6">
        <v>3595694227094</v>
      </c>
      <c r="U8" s="6">
        <v>3595694227094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</row>
    <row r="9" spans="1:27" ht="33.75" x14ac:dyDescent="0.25">
      <c r="A9" s="3" t="s">
        <v>32</v>
      </c>
      <c r="B9" s="4" t="s">
        <v>33</v>
      </c>
      <c r="C9" s="5" t="s">
        <v>50</v>
      </c>
      <c r="D9" s="3" t="s">
        <v>35</v>
      </c>
      <c r="E9" s="3" t="s">
        <v>36</v>
      </c>
      <c r="F9" s="3" t="s">
        <v>42</v>
      </c>
      <c r="G9" s="3" t="s">
        <v>48</v>
      </c>
      <c r="H9" s="3"/>
      <c r="I9" s="3"/>
      <c r="J9" s="3"/>
      <c r="K9" s="3"/>
      <c r="L9" s="3"/>
      <c r="M9" s="3" t="s">
        <v>37</v>
      </c>
      <c r="N9" s="3" t="s">
        <v>38</v>
      </c>
      <c r="O9" s="3" t="s">
        <v>39</v>
      </c>
      <c r="P9" s="4" t="s">
        <v>49</v>
      </c>
      <c r="Q9" s="6">
        <v>105764400000</v>
      </c>
      <c r="R9" s="6">
        <v>0</v>
      </c>
      <c r="S9" s="6">
        <v>0</v>
      </c>
      <c r="T9" s="6">
        <v>105764400000</v>
      </c>
      <c r="U9" s="6">
        <v>105764400000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</row>
    <row r="10" spans="1:27" ht="33.75" x14ac:dyDescent="0.25">
      <c r="A10" s="3" t="s">
        <v>32</v>
      </c>
      <c r="B10" s="4" t="s">
        <v>33</v>
      </c>
      <c r="C10" s="5" t="s">
        <v>51</v>
      </c>
      <c r="D10" s="3" t="s">
        <v>35</v>
      </c>
      <c r="E10" s="3" t="s">
        <v>42</v>
      </c>
      <c r="F10" s="3"/>
      <c r="G10" s="3"/>
      <c r="H10" s="3"/>
      <c r="I10" s="3"/>
      <c r="J10" s="3"/>
      <c r="K10" s="3"/>
      <c r="L10" s="3"/>
      <c r="M10" s="3" t="s">
        <v>37</v>
      </c>
      <c r="N10" s="3" t="s">
        <v>38</v>
      </c>
      <c r="O10" s="3" t="s">
        <v>39</v>
      </c>
      <c r="P10" s="4" t="s">
        <v>52</v>
      </c>
      <c r="Q10" s="6">
        <v>166495000000</v>
      </c>
      <c r="R10" s="6">
        <v>0</v>
      </c>
      <c r="S10" s="6">
        <v>42746528</v>
      </c>
      <c r="T10" s="6">
        <v>166452253472</v>
      </c>
      <c r="U10" s="6">
        <v>0</v>
      </c>
      <c r="V10" s="6">
        <v>121549337655.50999</v>
      </c>
      <c r="W10" s="6">
        <v>44902915816.489998</v>
      </c>
      <c r="X10" s="6">
        <v>83714957904.679993</v>
      </c>
      <c r="Y10" s="6">
        <v>21433704381.360001</v>
      </c>
      <c r="Z10" s="6">
        <v>21433704381.360001</v>
      </c>
      <c r="AA10" s="6">
        <v>20701785539.360001</v>
      </c>
    </row>
    <row r="11" spans="1:27" ht="33.75" x14ac:dyDescent="0.25">
      <c r="A11" s="3" t="s">
        <v>32</v>
      </c>
      <c r="B11" s="4" t="s">
        <v>33</v>
      </c>
      <c r="C11" s="5" t="s">
        <v>53</v>
      </c>
      <c r="D11" s="3" t="s">
        <v>35</v>
      </c>
      <c r="E11" s="3" t="s">
        <v>45</v>
      </c>
      <c r="F11" s="3" t="s">
        <v>36</v>
      </c>
      <c r="G11" s="3" t="s">
        <v>48</v>
      </c>
      <c r="H11" s="3" t="s">
        <v>54</v>
      </c>
      <c r="I11" s="3"/>
      <c r="J11" s="3"/>
      <c r="K11" s="3"/>
      <c r="L11" s="3"/>
      <c r="M11" s="3" t="s">
        <v>37</v>
      </c>
      <c r="N11" s="3" t="s">
        <v>38</v>
      </c>
      <c r="O11" s="3" t="s">
        <v>39</v>
      </c>
      <c r="P11" s="4" t="s">
        <v>55</v>
      </c>
      <c r="Q11" s="6">
        <v>7259000000</v>
      </c>
      <c r="R11" s="6">
        <v>0</v>
      </c>
      <c r="S11" s="6">
        <v>0</v>
      </c>
      <c r="T11" s="6">
        <v>7259000000</v>
      </c>
      <c r="U11" s="6">
        <v>2000000000</v>
      </c>
      <c r="V11" s="6">
        <v>0</v>
      </c>
      <c r="W11" s="6">
        <v>5259000000</v>
      </c>
      <c r="X11" s="6">
        <v>0</v>
      </c>
      <c r="Y11" s="6">
        <v>0</v>
      </c>
      <c r="Z11" s="6">
        <v>0</v>
      </c>
      <c r="AA11" s="6">
        <v>0</v>
      </c>
    </row>
    <row r="12" spans="1:27" ht="33.75" x14ac:dyDescent="0.25">
      <c r="A12" s="3" t="s">
        <v>32</v>
      </c>
      <c r="B12" s="4" t="s">
        <v>33</v>
      </c>
      <c r="C12" s="5" t="s">
        <v>56</v>
      </c>
      <c r="D12" s="3" t="s">
        <v>35</v>
      </c>
      <c r="E12" s="3" t="s">
        <v>45</v>
      </c>
      <c r="F12" s="3" t="s">
        <v>42</v>
      </c>
      <c r="G12" s="3" t="s">
        <v>42</v>
      </c>
      <c r="H12" s="3"/>
      <c r="I12" s="3"/>
      <c r="J12" s="3"/>
      <c r="K12" s="3"/>
      <c r="L12" s="3"/>
      <c r="M12" s="3" t="s">
        <v>37</v>
      </c>
      <c r="N12" s="3" t="s">
        <v>38</v>
      </c>
      <c r="O12" s="3" t="s">
        <v>39</v>
      </c>
      <c r="P12" s="4" t="s">
        <v>57</v>
      </c>
      <c r="Q12" s="6">
        <v>16306000000</v>
      </c>
      <c r="R12" s="6">
        <v>0</v>
      </c>
      <c r="S12" s="6">
        <v>0</v>
      </c>
      <c r="T12" s="6">
        <v>16306000000</v>
      </c>
      <c r="U12" s="6">
        <v>1300000000</v>
      </c>
      <c r="V12" s="6">
        <v>0</v>
      </c>
      <c r="W12" s="6">
        <v>15006000000</v>
      </c>
      <c r="X12" s="6">
        <v>0</v>
      </c>
      <c r="Y12" s="6">
        <v>0</v>
      </c>
      <c r="Z12" s="6">
        <v>0</v>
      </c>
      <c r="AA12" s="6">
        <v>0</v>
      </c>
    </row>
    <row r="13" spans="1:27" ht="33.75" x14ac:dyDescent="0.25">
      <c r="A13" s="3" t="s">
        <v>32</v>
      </c>
      <c r="B13" s="4" t="s">
        <v>33</v>
      </c>
      <c r="C13" s="5" t="s">
        <v>58</v>
      </c>
      <c r="D13" s="3" t="s">
        <v>35</v>
      </c>
      <c r="E13" s="3" t="s">
        <v>45</v>
      </c>
      <c r="F13" s="3" t="s">
        <v>45</v>
      </c>
      <c r="G13" s="3" t="s">
        <v>36</v>
      </c>
      <c r="H13" s="3" t="s">
        <v>59</v>
      </c>
      <c r="I13" s="3"/>
      <c r="J13" s="3"/>
      <c r="K13" s="3"/>
      <c r="L13" s="3"/>
      <c r="M13" s="3" t="s">
        <v>37</v>
      </c>
      <c r="N13" s="3" t="s">
        <v>38</v>
      </c>
      <c r="O13" s="3" t="s">
        <v>39</v>
      </c>
      <c r="P13" s="4" t="s">
        <v>60</v>
      </c>
      <c r="Q13" s="6">
        <v>57211000000</v>
      </c>
      <c r="R13" s="6">
        <v>0</v>
      </c>
      <c r="S13" s="6">
        <v>0</v>
      </c>
      <c r="T13" s="6">
        <v>57211000000</v>
      </c>
      <c r="U13" s="6">
        <v>5700000000</v>
      </c>
      <c r="V13" s="6">
        <v>0</v>
      </c>
      <c r="W13" s="6">
        <v>51511000000</v>
      </c>
      <c r="X13" s="6">
        <v>0</v>
      </c>
      <c r="Y13" s="6">
        <v>0</v>
      </c>
      <c r="Z13" s="6">
        <v>0</v>
      </c>
      <c r="AA13" s="6">
        <v>0</v>
      </c>
    </row>
    <row r="14" spans="1:27" ht="56.25" x14ac:dyDescent="0.25">
      <c r="A14" s="3" t="s">
        <v>32</v>
      </c>
      <c r="B14" s="4" t="s">
        <v>33</v>
      </c>
      <c r="C14" s="5" t="s">
        <v>61</v>
      </c>
      <c r="D14" s="3" t="s">
        <v>35</v>
      </c>
      <c r="E14" s="3" t="s">
        <v>45</v>
      </c>
      <c r="F14" s="3" t="s">
        <v>45</v>
      </c>
      <c r="G14" s="3" t="s">
        <v>36</v>
      </c>
      <c r="H14" s="3" t="s">
        <v>62</v>
      </c>
      <c r="I14" s="3"/>
      <c r="J14" s="3"/>
      <c r="K14" s="3"/>
      <c r="L14" s="3"/>
      <c r="M14" s="3" t="s">
        <v>37</v>
      </c>
      <c r="N14" s="3" t="s">
        <v>38</v>
      </c>
      <c r="O14" s="3" t="s">
        <v>39</v>
      </c>
      <c r="P14" s="4" t="s">
        <v>63</v>
      </c>
      <c r="Q14" s="6">
        <v>2000000000</v>
      </c>
      <c r="R14" s="6">
        <v>0</v>
      </c>
      <c r="S14" s="6">
        <v>0</v>
      </c>
      <c r="T14" s="6">
        <v>2000000000</v>
      </c>
      <c r="U14" s="6">
        <v>741000000</v>
      </c>
      <c r="V14" s="6">
        <v>0</v>
      </c>
      <c r="W14" s="6">
        <v>1259000000</v>
      </c>
      <c r="X14" s="6">
        <v>0</v>
      </c>
      <c r="Y14" s="6">
        <v>0</v>
      </c>
      <c r="Z14" s="6">
        <v>0</v>
      </c>
      <c r="AA14" s="6">
        <v>0</v>
      </c>
    </row>
    <row r="15" spans="1:27" ht="56.25" x14ac:dyDescent="0.25">
      <c r="A15" s="3" t="s">
        <v>32</v>
      </c>
      <c r="B15" s="4" t="s">
        <v>33</v>
      </c>
      <c r="C15" s="5" t="s">
        <v>64</v>
      </c>
      <c r="D15" s="3" t="s">
        <v>35</v>
      </c>
      <c r="E15" s="3" t="s">
        <v>45</v>
      </c>
      <c r="F15" s="3" t="s">
        <v>45</v>
      </c>
      <c r="G15" s="3" t="s">
        <v>36</v>
      </c>
      <c r="H15" s="3" t="s">
        <v>65</v>
      </c>
      <c r="I15" s="3"/>
      <c r="J15" s="3"/>
      <c r="K15" s="3"/>
      <c r="L15" s="3"/>
      <c r="M15" s="3" t="s">
        <v>37</v>
      </c>
      <c r="N15" s="3" t="s">
        <v>38</v>
      </c>
      <c r="O15" s="3" t="s">
        <v>39</v>
      </c>
      <c r="P15" s="4" t="s">
        <v>66</v>
      </c>
      <c r="Q15" s="6">
        <v>11542000000</v>
      </c>
      <c r="R15" s="6">
        <v>0</v>
      </c>
      <c r="S15" s="6">
        <v>0</v>
      </c>
      <c r="T15" s="6">
        <v>11542000000</v>
      </c>
      <c r="U15" s="6">
        <v>0</v>
      </c>
      <c r="V15" s="6">
        <v>0</v>
      </c>
      <c r="W15" s="6">
        <v>11542000000</v>
      </c>
      <c r="X15" s="6">
        <v>0</v>
      </c>
      <c r="Y15" s="6">
        <v>0</v>
      </c>
      <c r="Z15" s="6">
        <v>0</v>
      </c>
      <c r="AA15" s="6">
        <v>0</v>
      </c>
    </row>
    <row r="16" spans="1:27" ht="45" x14ac:dyDescent="0.25">
      <c r="A16" s="3" t="s">
        <v>32</v>
      </c>
      <c r="B16" s="4" t="s">
        <v>33</v>
      </c>
      <c r="C16" s="5" t="s">
        <v>67</v>
      </c>
      <c r="D16" s="3" t="s">
        <v>35</v>
      </c>
      <c r="E16" s="3" t="s">
        <v>45</v>
      </c>
      <c r="F16" s="3" t="s">
        <v>45</v>
      </c>
      <c r="G16" s="3" t="s">
        <v>36</v>
      </c>
      <c r="H16" s="3" t="s">
        <v>68</v>
      </c>
      <c r="I16" s="3"/>
      <c r="J16" s="3"/>
      <c r="K16" s="3"/>
      <c r="L16" s="3"/>
      <c r="M16" s="3" t="s">
        <v>37</v>
      </c>
      <c r="N16" s="3" t="s">
        <v>38</v>
      </c>
      <c r="O16" s="3" t="s">
        <v>39</v>
      </c>
      <c r="P16" s="4" t="s">
        <v>69</v>
      </c>
      <c r="Q16" s="6">
        <v>4000000000</v>
      </c>
      <c r="R16" s="6">
        <v>0</v>
      </c>
      <c r="S16" s="6">
        <v>0</v>
      </c>
      <c r="T16" s="6">
        <v>4000000000</v>
      </c>
      <c r="U16" s="6">
        <v>0</v>
      </c>
      <c r="V16" s="6">
        <v>500000000</v>
      </c>
      <c r="W16" s="6">
        <v>3500000000</v>
      </c>
      <c r="X16" s="6">
        <v>23517688</v>
      </c>
      <c r="Y16" s="6">
        <v>20485266</v>
      </c>
      <c r="Z16" s="6">
        <v>20485266</v>
      </c>
      <c r="AA16" s="6">
        <v>20485266</v>
      </c>
    </row>
    <row r="17" spans="1:27" ht="33.75" x14ac:dyDescent="0.25">
      <c r="A17" s="3" t="s">
        <v>32</v>
      </c>
      <c r="B17" s="4" t="s">
        <v>33</v>
      </c>
      <c r="C17" s="5" t="s">
        <v>70</v>
      </c>
      <c r="D17" s="3" t="s">
        <v>35</v>
      </c>
      <c r="E17" s="3" t="s">
        <v>45</v>
      </c>
      <c r="F17" s="3" t="s">
        <v>45</v>
      </c>
      <c r="G17" s="3" t="s">
        <v>36</v>
      </c>
      <c r="H17" s="3" t="s">
        <v>71</v>
      </c>
      <c r="I17" s="3"/>
      <c r="J17" s="3"/>
      <c r="K17" s="3"/>
      <c r="L17" s="3"/>
      <c r="M17" s="3" t="s">
        <v>37</v>
      </c>
      <c r="N17" s="3" t="s">
        <v>38</v>
      </c>
      <c r="O17" s="3" t="s">
        <v>39</v>
      </c>
      <c r="P17" s="4" t="s">
        <v>72</v>
      </c>
      <c r="Q17" s="6">
        <v>2306070000</v>
      </c>
      <c r="R17" s="6">
        <v>0</v>
      </c>
      <c r="S17" s="6">
        <v>0</v>
      </c>
      <c r="T17" s="6">
        <v>2306070000</v>
      </c>
      <c r="U17" s="6">
        <v>0</v>
      </c>
      <c r="V17" s="6">
        <v>2264854987</v>
      </c>
      <c r="W17" s="6">
        <v>41215013</v>
      </c>
      <c r="X17" s="6">
        <v>1934388823</v>
      </c>
      <c r="Y17" s="6">
        <v>783111798.25</v>
      </c>
      <c r="Z17" s="6">
        <v>783111798.25</v>
      </c>
      <c r="AA17" s="6">
        <v>783111798.25</v>
      </c>
    </row>
    <row r="18" spans="1:27" ht="33.75" x14ac:dyDescent="0.25">
      <c r="A18" s="3" t="s">
        <v>32</v>
      </c>
      <c r="B18" s="4" t="s">
        <v>33</v>
      </c>
      <c r="C18" s="5" t="s">
        <v>73</v>
      </c>
      <c r="D18" s="3" t="s">
        <v>35</v>
      </c>
      <c r="E18" s="3" t="s">
        <v>45</v>
      </c>
      <c r="F18" s="3" t="s">
        <v>45</v>
      </c>
      <c r="G18" s="3" t="s">
        <v>36</v>
      </c>
      <c r="H18" s="3" t="s">
        <v>74</v>
      </c>
      <c r="I18" s="3"/>
      <c r="J18" s="3"/>
      <c r="K18" s="3"/>
      <c r="L18" s="3"/>
      <c r="M18" s="3" t="s">
        <v>37</v>
      </c>
      <c r="N18" s="3" t="s">
        <v>38</v>
      </c>
      <c r="O18" s="3" t="s">
        <v>39</v>
      </c>
      <c r="P18" s="4" t="s">
        <v>75</v>
      </c>
      <c r="Q18" s="6">
        <v>3019605044580</v>
      </c>
      <c r="R18" s="6">
        <v>0</v>
      </c>
      <c r="S18" s="6">
        <v>1298346401624</v>
      </c>
      <c r="T18" s="6">
        <v>1721258642956</v>
      </c>
      <c r="U18" s="6">
        <v>1431258642956</v>
      </c>
      <c r="V18" s="6">
        <v>0</v>
      </c>
      <c r="W18" s="6">
        <v>290000000000</v>
      </c>
      <c r="X18" s="6">
        <v>0</v>
      </c>
      <c r="Y18" s="6">
        <v>0</v>
      </c>
      <c r="Z18" s="6">
        <v>0</v>
      </c>
      <c r="AA18" s="6">
        <v>0</v>
      </c>
    </row>
    <row r="19" spans="1:27" ht="33.75" x14ac:dyDescent="0.25">
      <c r="A19" s="3" t="s">
        <v>32</v>
      </c>
      <c r="B19" s="4" t="s">
        <v>33</v>
      </c>
      <c r="C19" s="5" t="s">
        <v>73</v>
      </c>
      <c r="D19" s="3" t="s">
        <v>35</v>
      </c>
      <c r="E19" s="3" t="s">
        <v>45</v>
      </c>
      <c r="F19" s="3" t="s">
        <v>45</v>
      </c>
      <c r="G19" s="3" t="s">
        <v>36</v>
      </c>
      <c r="H19" s="3" t="s">
        <v>74</v>
      </c>
      <c r="I19" s="3"/>
      <c r="J19" s="3"/>
      <c r="K19" s="3"/>
      <c r="L19" s="3"/>
      <c r="M19" s="3" t="s">
        <v>37</v>
      </c>
      <c r="N19" s="3" t="s">
        <v>76</v>
      </c>
      <c r="O19" s="3" t="s">
        <v>39</v>
      </c>
      <c r="P19" s="4" t="s">
        <v>75</v>
      </c>
      <c r="Q19" s="6">
        <v>0</v>
      </c>
      <c r="R19" s="6">
        <v>2141507434688</v>
      </c>
      <c r="S19" s="6">
        <v>2141507434688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</row>
    <row r="20" spans="1:27" ht="33.75" x14ac:dyDescent="0.25">
      <c r="A20" s="3" t="s">
        <v>32</v>
      </c>
      <c r="B20" s="4" t="s">
        <v>33</v>
      </c>
      <c r="C20" s="5" t="s">
        <v>73</v>
      </c>
      <c r="D20" s="3" t="s">
        <v>35</v>
      </c>
      <c r="E20" s="3" t="s">
        <v>45</v>
      </c>
      <c r="F20" s="3" t="s">
        <v>45</v>
      </c>
      <c r="G20" s="3" t="s">
        <v>36</v>
      </c>
      <c r="H20" s="3" t="s">
        <v>74</v>
      </c>
      <c r="I20" s="3"/>
      <c r="J20" s="3"/>
      <c r="K20" s="3"/>
      <c r="L20" s="3"/>
      <c r="M20" s="3" t="s">
        <v>37</v>
      </c>
      <c r="N20" s="3" t="s">
        <v>76</v>
      </c>
      <c r="O20" s="3" t="s">
        <v>77</v>
      </c>
      <c r="P20" s="4" t="s">
        <v>75</v>
      </c>
      <c r="Q20" s="6">
        <v>3362094519000</v>
      </c>
      <c r="R20" s="6">
        <v>0</v>
      </c>
      <c r="S20" s="6">
        <v>2141507434688</v>
      </c>
      <c r="T20" s="6">
        <v>1220587084312</v>
      </c>
      <c r="U20" s="6">
        <v>1220587084312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</row>
    <row r="21" spans="1:27" ht="45" x14ac:dyDescent="0.25">
      <c r="A21" s="3" t="s">
        <v>32</v>
      </c>
      <c r="B21" s="4" t="s">
        <v>33</v>
      </c>
      <c r="C21" s="5" t="s">
        <v>78</v>
      </c>
      <c r="D21" s="3" t="s">
        <v>35</v>
      </c>
      <c r="E21" s="3" t="s">
        <v>45</v>
      </c>
      <c r="F21" s="3" t="s">
        <v>45</v>
      </c>
      <c r="G21" s="3" t="s">
        <v>42</v>
      </c>
      <c r="H21" s="3" t="s">
        <v>79</v>
      </c>
      <c r="I21" s="3"/>
      <c r="J21" s="3"/>
      <c r="K21" s="3"/>
      <c r="L21" s="3"/>
      <c r="M21" s="3" t="s">
        <v>37</v>
      </c>
      <c r="N21" s="3" t="s">
        <v>38</v>
      </c>
      <c r="O21" s="3" t="s">
        <v>39</v>
      </c>
      <c r="P21" s="4" t="s">
        <v>80</v>
      </c>
      <c r="Q21" s="6">
        <v>169237000000</v>
      </c>
      <c r="R21" s="6">
        <v>0</v>
      </c>
      <c r="S21" s="6">
        <v>0</v>
      </c>
      <c r="T21" s="6">
        <v>169237000000</v>
      </c>
      <c r="U21" s="6">
        <v>0</v>
      </c>
      <c r="V21" s="6">
        <v>169237000000</v>
      </c>
      <c r="W21" s="6">
        <v>0</v>
      </c>
      <c r="X21" s="6">
        <v>55155399933</v>
      </c>
      <c r="Y21" s="6">
        <v>55155399933</v>
      </c>
      <c r="Z21" s="6">
        <v>55155399933</v>
      </c>
      <c r="AA21" s="6">
        <v>55155399933</v>
      </c>
    </row>
    <row r="22" spans="1:27" ht="33.75" x14ac:dyDescent="0.25">
      <c r="A22" s="3" t="s">
        <v>32</v>
      </c>
      <c r="B22" s="4" t="s">
        <v>33</v>
      </c>
      <c r="C22" s="5" t="s">
        <v>81</v>
      </c>
      <c r="D22" s="3" t="s">
        <v>35</v>
      </c>
      <c r="E22" s="3" t="s">
        <v>45</v>
      </c>
      <c r="F22" s="3" t="s">
        <v>45</v>
      </c>
      <c r="G22" s="3" t="s">
        <v>42</v>
      </c>
      <c r="H22" s="3" t="s">
        <v>82</v>
      </c>
      <c r="I22" s="3"/>
      <c r="J22" s="3"/>
      <c r="K22" s="3"/>
      <c r="L22" s="3"/>
      <c r="M22" s="3" t="s">
        <v>37</v>
      </c>
      <c r="N22" s="3" t="s">
        <v>38</v>
      </c>
      <c r="O22" s="3" t="s">
        <v>39</v>
      </c>
      <c r="P22" s="4" t="s">
        <v>83</v>
      </c>
      <c r="Q22" s="6">
        <v>2146000000</v>
      </c>
      <c r="R22" s="6">
        <v>0</v>
      </c>
      <c r="S22" s="6">
        <v>0</v>
      </c>
      <c r="T22" s="6">
        <v>2146000000</v>
      </c>
      <c r="U22" s="6">
        <v>0</v>
      </c>
      <c r="V22" s="6">
        <v>2146000000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</row>
    <row r="23" spans="1:27" ht="45" x14ac:dyDescent="0.25">
      <c r="A23" s="3" t="s">
        <v>32</v>
      </c>
      <c r="B23" s="4" t="s">
        <v>33</v>
      </c>
      <c r="C23" s="5" t="s">
        <v>84</v>
      </c>
      <c r="D23" s="3" t="s">
        <v>35</v>
      </c>
      <c r="E23" s="3" t="s">
        <v>45</v>
      </c>
      <c r="F23" s="3" t="s">
        <v>45</v>
      </c>
      <c r="G23" s="3" t="s">
        <v>42</v>
      </c>
      <c r="H23" s="3" t="s">
        <v>85</v>
      </c>
      <c r="I23" s="3"/>
      <c r="J23" s="3"/>
      <c r="K23" s="3"/>
      <c r="L23" s="3"/>
      <c r="M23" s="3" t="s">
        <v>37</v>
      </c>
      <c r="N23" s="3" t="s">
        <v>38</v>
      </c>
      <c r="O23" s="3" t="s">
        <v>39</v>
      </c>
      <c r="P23" s="4" t="s">
        <v>86</v>
      </c>
      <c r="Q23" s="6">
        <v>48767000000</v>
      </c>
      <c r="R23" s="6">
        <v>0</v>
      </c>
      <c r="S23" s="6">
        <v>0</v>
      </c>
      <c r="T23" s="6">
        <v>48767000000</v>
      </c>
      <c r="U23" s="6">
        <v>0</v>
      </c>
      <c r="V23" s="6">
        <v>48754810369</v>
      </c>
      <c r="W23" s="6">
        <v>12189631</v>
      </c>
      <c r="X23" s="6">
        <v>48754810369</v>
      </c>
      <c r="Y23" s="6">
        <v>47786870104</v>
      </c>
      <c r="Z23" s="6">
        <v>47786870104</v>
      </c>
      <c r="AA23" s="6">
        <v>47786870104</v>
      </c>
    </row>
    <row r="24" spans="1:27" ht="45" x14ac:dyDescent="0.25">
      <c r="A24" s="3" t="s">
        <v>32</v>
      </c>
      <c r="B24" s="4" t="s">
        <v>33</v>
      </c>
      <c r="C24" s="5" t="s">
        <v>87</v>
      </c>
      <c r="D24" s="3" t="s">
        <v>35</v>
      </c>
      <c r="E24" s="3" t="s">
        <v>45</v>
      </c>
      <c r="F24" s="3" t="s">
        <v>45</v>
      </c>
      <c r="G24" s="3" t="s">
        <v>42</v>
      </c>
      <c r="H24" s="3" t="s">
        <v>88</v>
      </c>
      <c r="I24" s="3"/>
      <c r="J24" s="3"/>
      <c r="K24" s="3"/>
      <c r="L24" s="3"/>
      <c r="M24" s="3" t="s">
        <v>37</v>
      </c>
      <c r="N24" s="3" t="s">
        <v>38</v>
      </c>
      <c r="O24" s="3" t="s">
        <v>39</v>
      </c>
      <c r="P24" s="4" t="s">
        <v>89</v>
      </c>
      <c r="Q24" s="6">
        <v>109858000000</v>
      </c>
      <c r="R24" s="6">
        <v>0</v>
      </c>
      <c r="S24" s="6">
        <v>0</v>
      </c>
      <c r="T24" s="6">
        <v>109858000000</v>
      </c>
      <c r="U24" s="6">
        <v>0</v>
      </c>
      <c r="V24" s="6">
        <v>27610194654</v>
      </c>
      <c r="W24" s="6">
        <v>82247805346</v>
      </c>
      <c r="X24" s="6">
        <v>27610194654</v>
      </c>
      <c r="Y24" s="6">
        <v>18285803756</v>
      </c>
      <c r="Z24" s="6">
        <v>18285803756</v>
      </c>
      <c r="AA24" s="6">
        <v>18285803756</v>
      </c>
    </row>
    <row r="25" spans="1:27" ht="78.75" x14ac:dyDescent="0.25">
      <c r="A25" s="3" t="s">
        <v>32</v>
      </c>
      <c r="B25" s="4" t="s">
        <v>33</v>
      </c>
      <c r="C25" s="5" t="s">
        <v>90</v>
      </c>
      <c r="D25" s="3" t="s">
        <v>35</v>
      </c>
      <c r="E25" s="3" t="s">
        <v>45</v>
      </c>
      <c r="F25" s="3" t="s">
        <v>45</v>
      </c>
      <c r="G25" s="3" t="s">
        <v>42</v>
      </c>
      <c r="H25" s="3" t="s">
        <v>91</v>
      </c>
      <c r="I25" s="3"/>
      <c r="J25" s="3"/>
      <c r="K25" s="3"/>
      <c r="L25" s="3"/>
      <c r="M25" s="3" t="s">
        <v>37</v>
      </c>
      <c r="N25" s="3" t="s">
        <v>38</v>
      </c>
      <c r="O25" s="3" t="s">
        <v>39</v>
      </c>
      <c r="P25" s="4" t="s">
        <v>92</v>
      </c>
      <c r="Q25" s="6">
        <v>8388000000</v>
      </c>
      <c r="R25" s="6">
        <v>0</v>
      </c>
      <c r="S25" s="6">
        <v>0</v>
      </c>
      <c r="T25" s="6">
        <v>8388000000</v>
      </c>
      <c r="U25" s="6">
        <v>0</v>
      </c>
      <c r="V25" s="6">
        <v>4731318854.5</v>
      </c>
      <c r="W25" s="6">
        <v>3656681145.5</v>
      </c>
      <c r="X25" s="6">
        <v>3514078009.9000001</v>
      </c>
      <c r="Y25" s="6">
        <v>1608799188.4000001</v>
      </c>
      <c r="Z25" s="6">
        <v>1608799188.4000001</v>
      </c>
      <c r="AA25" s="6">
        <v>1557493188.4000001</v>
      </c>
    </row>
    <row r="26" spans="1:27" ht="45" x14ac:dyDescent="0.25">
      <c r="A26" s="3" t="s">
        <v>32</v>
      </c>
      <c r="B26" s="4" t="s">
        <v>33</v>
      </c>
      <c r="C26" s="5" t="s">
        <v>93</v>
      </c>
      <c r="D26" s="3" t="s">
        <v>35</v>
      </c>
      <c r="E26" s="3" t="s">
        <v>45</v>
      </c>
      <c r="F26" s="3" t="s">
        <v>45</v>
      </c>
      <c r="G26" s="3" t="s">
        <v>42</v>
      </c>
      <c r="H26" s="3" t="s">
        <v>94</v>
      </c>
      <c r="I26" s="3"/>
      <c r="J26" s="3"/>
      <c r="K26" s="3"/>
      <c r="L26" s="3"/>
      <c r="M26" s="3" t="s">
        <v>37</v>
      </c>
      <c r="N26" s="3" t="s">
        <v>38</v>
      </c>
      <c r="O26" s="3" t="s">
        <v>39</v>
      </c>
      <c r="P26" s="4" t="s">
        <v>95</v>
      </c>
      <c r="Q26" s="6">
        <v>41424411570</v>
      </c>
      <c r="R26" s="6">
        <v>0</v>
      </c>
      <c r="S26" s="6">
        <v>0</v>
      </c>
      <c r="T26" s="6">
        <v>41424411570</v>
      </c>
      <c r="U26" s="6">
        <v>0</v>
      </c>
      <c r="V26" s="6">
        <v>41424411570</v>
      </c>
      <c r="W26" s="6">
        <v>0</v>
      </c>
      <c r="X26" s="6">
        <v>41424411570</v>
      </c>
      <c r="Y26" s="6">
        <v>12427323472</v>
      </c>
      <c r="Z26" s="6">
        <v>12427323472</v>
      </c>
      <c r="AA26" s="6">
        <v>12427323472</v>
      </c>
    </row>
    <row r="27" spans="1:27" ht="33.75" x14ac:dyDescent="0.25">
      <c r="A27" s="3" t="s">
        <v>32</v>
      </c>
      <c r="B27" s="4" t="s">
        <v>33</v>
      </c>
      <c r="C27" s="5" t="s">
        <v>96</v>
      </c>
      <c r="D27" s="3" t="s">
        <v>35</v>
      </c>
      <c r="E27" s="3" t="s">
        <v>45</v>
      </c>
      <c r="F27" s="3" t="s">
        <v>45</v>
      </c>
      <c r="G27" s="3" t="s">
        <v>42</v>
      </c>
      <c r="H27" s="3" t="s">
        <v>97</v>
      </c>
      <c r="I27" s="3"/>
      <c r="J27" s="3"/>
      <c r="K27" s="3"/>
      <c r="L27" s="3"/>
      <c r="M27" s="3" t="s">
        <v>37</v>
      </c>
      <c r="N27" s="3" t="s">
        <v>38</v>
      </c>
      <c r="O27" s="3" t="s">
        <v>39</v>
      </c>
      <c r="P27" s="4" t="s">
        <v>98</v>
      </c>
      <c r="Q27" s="6">
        <v>41424411570</v>
      </c>
      <c r="R27" s="6">
        <v>0</v>
      </c>
      <c r="S27" s="6">
        <v>0</v>
      </c>
      <c r="T27" s="6">
        <v>41424411570</v>
      </c>
      <c r="U27" s="6">
        <v>0</v>
      </c>
      <c r="V27" s="6">
        <v>41424411570</v>
      </c>
      <c r="W27" s="6">
        <v>0</v>
      </c>
      <c r="X27" s="6">
        <v>41424411570</v>
      </c>
      <c r="Y27" s="6">
        <v>12427323472</v>
      </c>
      <c r="Z27" s="6">
        <v>12427323472</v>
      </c>
      <c r="AA27" s="6">
        <v>12427323472</v>
      </c>
    </row>
    <row r="28" spans="1:27" ht="33.75" x14ac:dyDescent="0.25">
      <c r="A28" s="3" t="s">
        <v>32</v>
      </c>
      <c r="B28" s="4" t="s">
        <v>33</v>
      </c>
      <c r="C28" s="5" t="s">
        <v>99</v>
      </c>
      <c r="D28" s="3" t="s">
        <v>35</v>
      </c>
      <c r="E28" s="3" t="s">
        <v>45</v>
      </c>
      <c r="F28" s="3" t="s">
        <v>45</v>
      </c>
      <c r="G28" s="3" t="s">
        <v>42</v>
      </c>
      <c r="H28" s="3" t="s">
        <v>100</v>
      </c>
      <c r="I28" s="3"/>
      <c r="J28" s="3"/>
      <c r="K28" s="3"/>
      <c r="L28" s="3"/>
      <c r="M28" s="3" t="s">
        <v>37</v>
      </c>
      <c r="N28" s="3" t="s">
        <v>38</v>
      </c>
      <c r="O28" s="3" t="s">
        <v>39</v>
      </c>
      <c r="P28" s="4" t="s">
        <v>101</v>
      </c>
      <c r="Q28" s="6">
        <v>41424411570</v>
      </c>
      <c r="R28" s="6">
        <v>0</v>
      </c>
      <c r="S28" s="6">
        <v>0</v>
      </c>
      <c r="T28" s="6">
        <v>41424411570</v>
      </c>
      <c r="U28" s="6">
        <v>0</v>
      </c>
      <c r="V28" s="6">
        <v>41424411570</v>
      </c>
      <c r="W28" s="6">
        <v>0</v>
      </c>
      <c r="X28" s="6">
        <v>41424411570</v>
      </c>
      <c r="Y28" s="6">
        <v>12427323472</v>
      </c>
      <c r="Z28" s="6">
        <v>12427323472</v>
      </c>
      <c r="AA28" s="6">
        <v>12427323472</v>
      </c>
    </row>
    <row r="29" spans="1:27" ht="33.75" x14ac:dyDescent="0.25">
      <c r="A29" s="3" t="s">
        <v>32</v>
      </c>
      <c r="B29" s="4" t="s">
        <v>33</v>
      </c>
      <c r="C29" s="5" t="s">
        <v>102</v>
      </c>
      <c r="D29" s="3" t="s">
        <v>35</v>
      </c>
      <c r="E29" s="3" t="s">
        <v>45</v>
      </c>
      <c r="F29" s="3" t="s">
        <v>45</v>
      </c>
      <c r="G29" s="3" t="s">
        <v>42</v>
      </c>
      <c r="H29" s="3" t="s">
        <v>103</v>
      </c>
      <c r="I29" s="3"/>
      <c r="J29" s="3"/>
      <c r="K29" s="3"/>
      <c r="L29" s="3"/>
      <c r="M29" s="3" t="s">
        <v>37</v>
      </c>
      <c r="N29" s="3" t="s">
        <v>38</v>
      </c>
      <c r="O29" s="3" t="s">
        <v>39</v>
      </c>
      <c r="P29" s="4" t="s">
        <v>104</v>
      </c>
      <c r="Q29" s="6">
        <v>41424411570</v>
      </c>
      <c r="R29" s="6">
        <v>0</v>
      </c>
      <c r="S29" s="6">
        <v>0</v>
      </c>
      <c r="T29" s="6">
        <v>41424411570</v>
      </c>
      <c r="U29" s="6">
        <v>0</v>
      </c>
      <c r="V29" s="6">
        <v>41424411570</v>
      </c>
      <c r="W29" s="6">
        <v>0</v>
      </c>
      <c r="X29" s="6">
        <v>41424411570</v>
      </c>
      <c r="Y29" s="6">
        <v>12427323472</v>
      </c>
      <c r="Z29" s="6">
        <v>12427323472</v>
      </c>
      <c r="AA29" s="6">
        <v>12427323472</v>
      </c>
    </row>
    <row r="30" spans="1:27" ht="33.75" x14ac:dyDescent="0.25">
      <c r="A30" s="3" t="s">
        <v>32</v>
      </c>
      <c r="B30" s="4" t="s">
        <v>33</v>
      </c>
      <c r="C30" s="5" t="s">
        <v>105</v>
      </c>
      <c r="D30" s="3" t="s">
        <v>35</v>
      </c>
      <c r="E30" s="3" t="s">
        <v>45</v>
      </c>
      <c r="F30" s="3" t="s">
        <v>45</v>
      </c>
      <c r="G30" s="3" t="s">
        <v>42</v>
      </c>
      <c r="H30" s="3" t="s">
        <v>106</v>
      </c>
      <c r="I30" s="3"/>
      <c r="J30" s="3"/>
      <c r="K30" s="3"/>
      <c r="L30" s="3"/>
      <c r="M30" s="3" t="s">
        <v>37</v>
      </c>
      <c r="N30" s="3" t="s">
        <v>38</v>
      </c>
      <c r="O30" s="3" t="s">
        <v>39</v>
      </c>
      <c r="P30" s="4" t="s">
        <v>107</v>
      </c>
      <c r="Q30" s="6">
        <v>41424411570</v>
      </c>
      <c r="R30" s="6">
        <v>0</v>
      </c>
      <c r="S30" s="6">
        <v>0</v>
      </c>
      <c r="T30" s="6">
        <v>41424411570</v>
      </c>
      <c r="U30" s="6">
        <v>0</v>
      </c>
      <c r="V30" s="6">
        <v>41424411570</v>
      </c>
      <c r="W30" s="6">
        <v>0</v>
      </c>
      <c r="X30" s="6">
        <v>41424411570</v>
      </c>
      <c r="Y30" s="6">
        <v>12427323472</v>
      </c>
      <c r="Z30" s="6">
        <v>12427323472</v>
      </c>
      <c r="AA30" s="6">
        <v>12427323472</v>
      </c>
    </row>
    <row r="31" spans="1:27" ht="33.75" x14ac:dyDescent="0.25">
      <c r="A31" s="3" t="s">
        <v>32</v>
      </c>
      <c r="B31" s="4" t="s">
        <v>33</v>
      </c>
      <c r="C31" s="5" t="s">
        <v>108</v>
      </c>
      <c r="D31" s="3" t="s">
        <v>35</v>
      </c>
      <c r="E31" s="3" t="s">
        <v>45</v>
      </c>
      <c r="F31" s="3" t="s">
        <v>45</v>
      </c>
      <c r="G31" s="3" t="s">
        <v>42</v>
      </c>
      <c r="H31" s="3" t="s">
        <v>109</v>
      </c>
      <c r="I31" s="3"/>
      <c r="J31" s="3"/>
      <c r="K31" s="3"/>
      <c r="L31" s="3"/>
      <c r="M31" s="3" t="s">
        <v>37</v>
      </c>
      <c r="N31" s="3" t="s">
        <v>38</v>
      </c>
      <c r="O31" s="3" t="s">
        <v>39</v>
      </c>
      <c r="P31" s="4" t="s">
        <v>110</v>
      </c>
      <c r="Q31" s="6">
        <v>41424411570</v>
      </c>
      <c r="R31" s="6">
        <v>0</v>
      </c>
      <c r="S31" s="6">
        <v>0</v>
      </c>
      <c r="T31" s="6">
        <v>41424411570</v>
      </c>
      <c r="U31" s="6">
        <v>0</v>
      </c>
      <c r="V31" s="6">
        <v>41424411570</v>
      </c>
      <c r="W31" s="6">
        <v>0</v>
      </c>
      <c r="X31" s="6">
        <v>41424411570</v>
      </c>
      <c r="Y31" s="6">
        <v>12427323472</v>
      </c>
      <c r="Z31" s="6">
        <v>12427323472</v>
      </c>
      <c r="AA31" s="6">
        <v>12427323472</v>
      </c>
    </row>
    <row r="32" spans="1:27" ht="33.75" x14ac:dyDescent="0.25">
      <c r="A32" s="3" t="s">
        <v>32</v>
      </c>
      <c r="B32" s="4" t="s">
        <v>33</v>
      </c>
      <c r="C32" s="5" t="s">
        <v>111</v>
      </c>
      <c r="D32" s="3" t="s">
        <v>35</v>
      </c>
      <c r="E32" s="3" t="s">
        <v>45</v>
      </c>
      <c r="F32" s="3" t="s">
        <v>45</v>
      </c>
      <c r="G32" s="3" t="s">
        <v>42</v>
      </c>
      <c r="H32" s="3" t="s">
        <v>112</v>
      </c>
      <c r="I32" s="3"/>
      <c r="J32" s="3"/>
      <c r="K32" s="3"/>
      <c r="L32" s="3"/>
      <c r="M32" s="3" t="s">
        <v>37</v>
      </c>
      <c r="N32" s="3" t="s">
        <v>38</v>
      </c>
      <c r="O32" s="3" t="s">
        <v>39</v>
      </c>
      <c r="P32" s="4" t="s">
        <v>113</v>
      </c>
      <c r="Q32" s="6">
        <v>41424411570</v>
      </c>
      <c r="R32" s="6">
        <v>0</v>
      </c>
      <c r="S32" s="6">
        <v>0</v>
      </c>
      <c r="T32" s="6">
        <v>41424411570</v>
      </c>
      <c r="U32" s="6">
        <v>0</v>
      </c>
      <c r="V32" s="6">
        <v>41424411570</v>
      </c>
      <c r="W32" s="6">
        <v>0</v>
      </c>
      <c r="X32" s="6">
        <v>41424411570</v>
      </c>
      <c r="Y32" s="6">
        <v>12427323472</v>
      </c>
      <c r="Z32" s="6">
        <v>12427323472</v>
      </c>
      <c r="AA32" s="6">
        <v>12427323472</v>
      </c>
    </row>
    <row r="33" spans="1:27" ht="33.75" x14ac:dyDescent="0.25">
      <c r="A33" s="3" t="s">
        <v>32</v>
      </c>
      <c r="B33" s="4" t="s">
        <v>33</v>
      </c>
      <c r="C33" s="5" t="s">
        <v>114</v>
      </c>
      <c r="D33" s="3" t="s">
        <v>35</v>
      </c>
      <c r="E33" s="3" t="s">
        <v>45</v>
      </c>
      <c r="F33" s="3" t="s">
        <v>45</v>
      </c>
      <c r="G33" s="3" t="s">
        <v>42</v>
      </c>
      <c r="H33" s="3" t="s">
        <v>115</v>
      </c>
      <c r="I33" s="3"/>
      <c r="J33" s="3"/>
      <c r="K33" s="3"/>
      <c r="L33" s="3"/>
      <c r="M33" s="3" t="s">
        <v>37</v>
      </c>
      <c r="N33" s="3" t="s">
        <v>38</v>
      </c>
      <c r="O33" s="3" t="s">
        <v>39</v>
      </c>
      <c r="P33" s="4" t="s">
        <v>116</v>
      </c>
      <c r="Q33" s="6">
        <v>41424411569</v>
      </c>
      <c r="R33" s="6">
        <v>0</v>
      </c>
      <c r="S33" s="6">
        <v>0</v>
      </c>
      <c r="T33" s="6">
        <v>41424411569</v>
      </c>
      <c r="U33" s="6">
        <v>0</v>
      </c>
      <c r="V33" s="6">
        <v>41424411569</v>
      </c>
      <c r="W33" s="6">
        <v>0</v>
      </c>
      <c r="X33" s="6">
        <v>41424411569</v>
      </c>
      <c r="Y33" s="6">
        <v>12427323470</v>
      </c>
      <c r="Z33" s="6">
        <v>12427323470</v>
      </c>
      <c r="AA33" s="6">
        <v>12427323470</v>
      </c>
    </row>
    <row r="34" spans="1:27" ht="33.75" x14ac:dyDescent="0.25">
      <c r="A34" s="3" t="s">
        <v>32</v>
      </c>
      <c r="B34" s="4" t="s">
        <v>33</v>
      </c>
      <c r="C34" s="5" t="s">
        <v>117</v>
      </c>
      <c r="D34" s="3" t="s">
        <v>35</v>
      </c>
      <c r="E34" s="3" t="s">
        <v>45</v>
      </c>
      <c r="F34" s="3" t="s">
        <v>45</v>
      </c>
      <c r="G34" s="3" t="s">
        <v>42</v>
      </c>
      <c r="H34" s="3" t="s">
        <v>118</v>
      </c>
      <c r="I34" s="3"/>
      <c r="J34" s="3"/>
      <c r="K34" s="3"/>
      <c r="L34" s="3"/>
      <c r="M34" s="3" t="s">
        <v>37</v>
      </c>
      <c r="N34" s="3" t="s">
        <v>38</v>
      </c>
      <c r="O34" s="3" t="s">
        <v>39</v>
      </c>
      <c r="P34" s="4" t="s">
        <v>119</v>
      </c>
      <c r="Q34" s="6">
        <v>41424411569</v>
      </c>
      <c r="R34" s="6">
        <v>0</v>
      </c>
      <c r="S34" s="6">
        <v>0</v>
      </c>
      <c r="T34" s="6">
        <v>41424411569</v>
      </c>
      <c r="U34" s="6">
        <v>0</v>
      </c>
      <c r="V34" s="6">
        <v>41424411569</v>
      </c>
      <c r="W34" s="6">
        <v>0</v>
      </c>
      <c r="X34" s="6">
        <v>41424411569</v>
      </c>
      <c r="Y34" s="6">
        <v>12427323470</v>
      </c>
      <c r="Z34" s="6">
        <v>12427323470</v>
      </c>
      <c r="AA34" s="6">
        <v>12427323470</v>
      </c>
    </row>
    <row r="35" spans="1:27" ht="45" x14ac:dyDescent="0.25">
      <c r="A35" s="3" t="s">
        <v>32</v>
      </c>
      <c r="B35" s="4" t="s">
        <v>33</v>
      </c>
      <c r="C35" s="5" t="s">
        <v>120</v>
      </c>
      <c r="D35" s="3" t="s">
        <v>35</v>
      </c>
      <c r="E35" s="3" t="s">
        <v>45</v>
      </c>
      <c r="F35" s="3" t="s">
        <v>45</v>
      </c>
      <c r="G35" s="3" t="s">
        <v>45</v>
      </c>
      <c r="H35" s="3" t="s">
        <v>121</v>
      </c>
      <c r="I35" s="3"/>
      <c r="J35" s="3"/>
      <c r="K35" s="3"/>
      <c r="L35" s="3"/>
      <c r="M35" s="3" t="s">
        <v>37</v>
      </c>
      <c r="N35" s="3" t="s">
        <v>38</v>
      </c>
      <c r="O35" s="3" t="s">
        <v>39</v>
      </c>
      <c r="P35" s="4" t="s">
        <v>122</v>
      </c>
      <c r="Q35" s="6">
        <v>86829900000</v>
      </c>
      <c r="R35" s="6">
        <v>0</v>
      </c>
      <c r="S35" s="6">
        <v>0</v>
      </c>
      <c r="T35" s="6">
        <v>86829900000</v>
      </c>
      <c r="U35" s="6">
        <v>86829900000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</row>
    <row r="36" spans="1:27" ht="33.75" x14ac:dyDescent="0.25">
      <c r="A36" s="3" t="s">
        <v>32</v>
      </c>
      <c r="B36" s="4" t="s">
        <v>33</v>
      </c>
      <c r="C36" s="5" t="s">
        <v>123</v>
      </c>
      <c r="D36" s="3" t="s">
        <v>35</v>
      </c>
      <c r="E36" s="3" t="s">
        <v>45</v>
      </c>
      <c r="F36" s="3" t="s">
        <v>45</v>
      </c>
      <c r="G36" s="3" t="s">
        <v>48</v>
      </c>
      <c r="H36" s="3" t="s">
        <v>91</v>
      </c>
      <c r="I36" s="3"/>
      <c r="J36" s="3"/>
      <c r="K36" s="3"/>
      <c r="L36" s="3"/>
      <c r="M36" s="3" t="s">
        <v>37</v>
      </c>
      <c r="N36" s="3" t="s">
        <v>38</v>
      </c>
      <c r="O36" s="3" t="s">
        <v>39</v>
      </c>
      <c r="P36" s="4" t="s">
        <v>124</v>
      </c>
      <c r="Q36" s="6">
        <v>35640000000</v>
      </c>
      <c r="R36" s="6">
        <v>0</v>
      </c>
      <c r="S36" s="6">
        <v>0</v>
      </c>
      <c r="T36" s="6">
        <v>35640000000</v>
      </c>
      <c r="U36" s="6">
        <v>0</v>
      </c>
      <c r="V36" s="6">
        <v>0</v>
      </c>
      <c r="W36" s="6">
        <v>35640000000</v>
      </c>
      <c r="X36" s="6">
        <v>0</v>
      </c>
      <c r="Y36" s="6">
        <v>0</v>
      </c>
      <c r="Z36" s="6">
        <v>0</v>
      </c>
      <c r="AA36" s="6">
        <v>0</v>
      </c>
    </row>
    <row r="37" spans="1:27" ht="33.75" x14ac:dyDescent="0.25">
      <c r="A37" s="3" t="s">
        <v>32</v>
      </c>
      <c r="B37" s="4" t="s">
        <v>33</v>
      </c>
      <c r="C37" s="5" t="s">
        <v>125</v>
      </c>
      <c r="D37" s="3" t="s">
        <v>35</v>
      </c>
      <c r="E37" s="3" t="s">
        <v>45</v>
      </c>
      <c r="F37" s="3" t="s">
        <v>45</v>
      </c>
      <c r="G37" s="3" t="s">
        <v>126</v>
      </c>
      <c r="H37" s="3" t="s">
        <v>127</v>
      </c>
      <c r="I37" s="3"/>
      <c r="J37" s="3"/>
      <c r="K37" s="3"/>
      <c r="L37" s="3"/>
      <c r="M37" s="3" t="s">
        <v>37</v>
      </c>
      <c r="N37" s="3" t="s">
        <v>38</v>
      </c>
      <c r="O37" s="3" t="s">
        <v>39</v>
      </c>
      <c r="P37" s="4" t="s">
        <v>128</v>
      </c>
      <c r="Q37" s="6">
        <v>9048433054643</v>
      </c>
      <c r="R37" s="6">
        <v>0</v>
      </c>
      <c r="S37" s="6">
        <v>0</v>
      </c>
      <c r="T37" s="6">
        <v>9048433054643</v>
      </c>
      <c r="U37" s="6">
        <v>0</v>
      </c>
      <c r="V37" s="6">
        <v>9048433054643</v>
      </c>
      <c r="W37" s="6">
        <v>0</v>
      </c>
      <c r="X37" s="6">
        <v>4408044989201</v>
      </c>
      <c r="Y37" s="6">
        <v>4408044989201</v>
      </c>
      <c r="Z37" s="6">
        <v>4408044989201</v>
      </c>
      <c r="AA37" s="6">
        <v>4408044989201</v>
      </c>
    </row>
    <row r="38" spans="1:27" ht="33.75" x14ac:dyDescent="0.25">
      <c r="A38" s="3" t="s">
        <v>32</v>
      </c>
      <c r="B38" s="4" t="s">
        <v>33</v>
      </c>
      <c r="C38" s="5" t="s">
        <v>129</v>
      </c>
      <c r="D38" s="3" t="s">
        <v>35</v>
      </c>
      <c r="E38" s="3" t="s">
        <v>45</v>
      </c>
      <c r="F38" s="3" t="s">
        <v>45</v>
      </c>
      <c r="G38" s="3" t="s">
        <v>126</v>
      </c>
      <c r="H38" s="3" t="s">
        <v>130</v>
      </c>
      <c r="I38" s="3"/>
      <c r="J38" s="3"/>
      <c r="K38" s="3"/>
      <c r="L38" s="3"/>
      <c r="M38" s="3" t="s">
        <v>37</v>
      </c>
      <c r="N38" s="3" t="s">
        <v>38</v>
      </c>
      <c r="O38" s="3" t="s">
        <v>39</v>
      </c>
      <c r="P38" s="4" t="s">
        <v>131</v>
      </c>
      <c r="Q38" s="6">
        <v>65003111024</v>
      </c>
      <c r="R38" s="6">
        <v>0</v>
      </c>
      <c r="S38" s="6">
        <v>0</v>
      </c>
      <c r="T38" s="6">
        <v>65003111024</v>
      </c>
      <c r="U38" s="6">
        <v>0</v>
      </c>
      <c r="V38" s="6">
        <v>65003111024</v>
      </c>
      <c r="W38" s="6">
        <v>0</v>
      </c>
      <c r="X38" s="6">
        <v>31638512610</v>
      </c>
      <c r="Y38" s="6">
        <v>31638512610</v>
      </c>
      <c r="Z38" s="6">
        <v>31638512610</v>
      </c>
      <c r="AA38" s="6">
        <v>31638512610</v>
      </c>
    </row>
    <row r="39" spans="1:27" ht="33.75" x14ac:dyDescent="0.25">
      <c r="A39" s="3" t="s">
        <v>32</v>
      </c>
      <c r="B39" s="4" t="s">
        <v>33</v>
      </c>
      <c r="C39" s="5" t="s">
        <v>132</v>
      </c>
      <c r="D39" s="3" t="s">
        <v>35</v>
      </c>
      <c r="E39" s="3" t="s">
        <v>45</v>
      </c>
      <c r="F39" s="3" t="s">
        <v>45</v>
      </c>
      <c r="G39" s="3" t="s">
        <v>126</v>
      </c>
      <c r="H39" s="3" t="s">
        <v>133</v>
      </c>
      <c r="I39" s="3"/>
      <c r="J39" s="3"/>
      <c r="K39" s="3"/>
      <c r="L39" s="3"/>
      <c r="M39" s="3" t="s">
        <v>37</v>
      </c>
      <c r="N39" s="3" t="s">
        <v>38</v>
      </c>
      <c r="O39" s="3" t="s">
        <v>39</v>
      </c>
      <c r="P39" s="4" t="s">
        <v>134</v>
      </c>
      <c r="Q39" s="6">
        <v>406269443905</v>
      </c>
      <c r="R39" s="6">
        <v>0</v>
      </c>
      <c r="S39" s="6">
        <v>0</v>
      </c>
      <c r="T39" s="6">
        <v>406269443905</v>
      </c>
      <c r="U39" s="6">
        <v>0</v>
      </c>
      <c r="V39" s="6">
        <v>406269443905</v>
      </c>
      <c r="W39" s="6">
        <v>0</v>
      </c>
      <c r="X39" s="6">
        <v>197897390045</v>
      </c>
      <c r="Y39" s="6">
        <v>197897390045</v>
      </c>
      <c r="Z39" s="6">
        <v>197897390045</v>
      </c>
      <c r="AA39" s="6">
        <v>197897390045</v>
      </c>
    </row>
    <row r="40" spans="1:27" ht="33.75" x14ac:dyDescent="0.25">
      <c r="A40" s="3" t="s">
        <v>32</v>
      </c>
      <c r="B40" s="4" t="s">
        <v>33</v>
      </c>
      <c r="C40" s="5" t="s">
        <v>135</v>
      </c>
      <c r="D40" s="3" t="s">
        <v>35</v>
      </c>
      <c r="E40" s="3" t="s">
        <v>45</v>
      </c>
      <c r="F40" s="3" t="s">
        <v>45</v>
      </c>
      <c r="G40" s="3" t="s">
        <v>126</v>
      </c>
      <c r="H40" s="3" t="s">
        <v>136</v>
      </c>
      <c r="I40" s="3"/>
      <c r="J40" s="3"/>
      <c r="K40" s="3"/>
      <c r="L40" s="3"/>
      <c r="M40" s="3" t="s">
        <v>37</v>
      </c>
      <c r="N40" s="3" t="s">
        <v>38</v>
      </c>
      <c r="O40" s="3" t="s">
        <v>39</v>
      </c>
      <c r="P40" s="4" t="s">
        <v>137</v>
      </c>
      <c r="Q40" s="6">
        <v>2610250204925</v>
      </c>
      <c r="R40" s="6">
        <v>0</v>
      </c>
      <c r="S40" s="6">
        <v>0</v>
      </c>
      <c r="T40" s="6">
        <v>2610250204925</v>
      </c>
      <c r="U40" s="6">
        <v>0</v>
      </c>
      <c r="V40" s="6">
        <v>141219456764</v>
      </c>
      <c r="W40" s="6">
        <v>2469030748161</v>
      </c>
      <c r="X40" s="6">
        <v>0</v>
      </c>
      <c r="Y40" s="6">
        <v>0</v>
      </c>
      <c r="Z40" s="6">
        <v>0</v>
      </c>
      <c r="AA40" s="6">
        <v>0</v>
      </c>
    </row>
    <row r="41" spans="1:27" ht="33.75" x14ac:dyDescent="0.25">
      <c r="A41" s="3" t="s">
        <v>32</v>
      </c>
      <c r="B41" s="4" t="s">
        <v>33</v>
      </c>
      <c r="C41" s="5" t="s">
        <v>138</v>
      </c>
      <c r="D41" s="3" t="s">
        <v>35</v>
      </c>
      <c r="E41" s="3" t="s">
        <v>45</v>
      </c>
      <c r="F41" s="3" t="s">
        <v>45</v>
      </c>
      <c r="G41" s="3" t="s">
        <v>126</v>
      </c>
      <c r="H41" s="3" t="s">
        <v>139</v>
      </c>
      <c r="I41" s="3"/>
      <c r="J41" s="3"/>
      <c r="K41" s="3"/>
      <c r="L41" s="3"/>
      <c r="M41" s="3" t="s">
        <v>37</v>
      </c>
      <c r="N41" s="3" t="s">
        <v>38</v>
      </c>
      <c r="O41" s="3" t="s">
        <v>39</v>
      </c>
      <c r="P41" s="4" t="s">
        <v>140</v>
      </c>
      <c r="Q41" s="6">
        <v>422520221661</v>
      </c>
      <c r="R41" s="6">
        <v>0</v>
      </c>
      <c r="S41" s="6">
        <v>0</v>
      </c>
      <c r="T41" s="6">
        <v>422520221661</v>
      </c>
      <c r="U41" s="6">
        <v>0</v>
      </c>
      <c r="V41" s="6">
        <v>422520221661</v>
      </c>
      <c r="W41" s="6">
        <v>0</v>
      </c>
      <c r="X41" s="6">
        <v>206175379784</v>
      </c>
      <c r="Y41" s="6">
        <v>202225801389</v>
      </c>
      <c r="Z41" s="6">
        <v>202225801389</v>
      </c>
      <c r="AA41" s="6">
        <v>202225801389</v>
      </c>
    </row>
    <row r="42" spans="1:27" ht="33.75" x14ac:dyDescent="0.25">
      <c r="A42" s="3" t="s">
        <v>32</v>
      </c>
      <c r="B42" s="4" t="s">
        <v>33</v>
      </c>
      <c r="C42" s="5" t="s">
        <v>141</v>
      </c>
      <c r="D42" s="3" t="s">
        <v>35</v>
      </c>
      <c r="E42" s="3" t="s">
        <v>45</v>
      </c>
      <c r="F42" s="3" t="s">
        <v>48</v>
      </c>
      <c r="G42" s="3" t="s">
        <v>42</v>
      </c>
      <c r="H42" s="3" t="s">
        <v>85</v>
      </c>
      <c r="I42" s="3"/>
      <c r="J42" s="3"/>
      <c r="K42" s="3"/>
      <c r="L42" s="3"/>
      <c r="M42" s="3" t="s">
        <v>37</v>
      </c>
      <c r="N42" s="3" t="s">
        <v>38</v>
      </c>
      <c r="O42" s="3" t="s">
        <v>39</v>
      </c>
      <c r="P42" s="4" t="s">
        <v>142</v>
      </c>
      <c r="Q42" s="6">
        <v>593000000</v>
      </c>
      <c r="R42" s="6">
        <v>0</v>
      </c>
      <c r="S42" s="6">
        <v>0</v>
      </c>
      <c r="T42" s="6">
        <v>593000000</v>
      </c>
      <c r="U42" s="6">
        <v>0</v>
      </c>
      <c r="V42" s="6">
        <v>593000000</v>
      </c>
      <c r="W42" s="6">
        <v>0</v>
      </c>
      <c r="X42" s="6">
        <v>302664625.31999999</v>
      </c>
      <c r="Y42" s="6">
        <v>232370902.31999999</v>
      </c>
      <c r="Z42" s="6">
        <v>232370902.31999999</v>
      </c>
      <c r="AA42" s="6">
        <v>232370902.31999999</v>
      </c>
    </row>
    <row r="43" spans="1:27" ht="45" x14ac:dyDescent="0.25">
      <c r="A43" s="3" t="s">
        <v>32</v>
      </c>
      <c r="B43" s="4" t="s">
        <v>33</v>
      </c>
      <c r="C43" s="5" t="s">
        <v>143</v>
      </c>
      <c r="D43" s="3" t="s">
        <v>35</v>
      </c>
      <c r="E43" s="3" t="s">
        <v>45</v>
      </c>
      <c r="F43" s="3" t="s">
        <v>48</v>
      </c>
      <c r="G43" s="3" t="s">
        <v>45</v>
      </c>
      <c r="H43" s="3" t="s">
        <v>121</v>
      </c>
      <c r="I43" s="3"/>
      <c r="J43" s="3"/>
      <c r="K43" s="3"/>
      <c r="L43" s="3"/>
      <c r="M43" s="3" t="s">
        <v>37</v>
      </c>
      <c r="N43" s="3" t="s">
        <v>38</v>
      </c>
      <c r="O43" s="3" t="s">
        <v>39</v>
      </c>
      <c r="P43" s="4" t="s">
        <v>144</v>
      </c>
      <c r="Q43" s="6">
        <v>217274000000</v>
      </c>
      <c r="R43" s="6">
        <v>0</v>
      </c>
      <c r="S43" s="6">
        <v>0</v>
      </c>
      <c r="T43" s="6">
        <v>217274000000</v>
      </c>
      <c r="U43" s="6">
        <v>93823000000</v>
      </c>
      <c r="V43" s="6">
        <v>0</v>
      </c>
      <c r="W43" s="6">
        <v>123451000000</v>
      </c>
      <c r="X43" s="6">
        <v>0</v>
      </c>
      <c r="Y43" s="6">
        <v>0</v>
      </c>
      <c r="Z43" s="6">
        <v>0</v>
      </c>
      <c r="AA43" s="6">
        <v>0</v>
      </c>
    </row>
    <row r="44" spans="1:27" ht="33.75" x14ac:dyDescent="0.25">
      <c r="A44" s="3" t="s">
        <v>32</v>
      </c>
      <c r="B44" s="4" t="s">
        <v>33</v>
      </c>
      <c r="C44" s="5" t="s">
        <v>145</v>
      </c>
      <c r="D44" s="3" t="s">
        <v>35</v>
      </c>
      <c r="E44" s="3" t="s">
        <v>45</v>
      </c>
      <c r="F44" s="3" t="s">
        <v>48</v>
      </c>
      <c r="G44" s="3" t="s">
        <v>45</v>
      </c>
      <c r="H44" s="3" t="s">
        <v>146</v>
      </c>
      <c r="I44" s="3"/>
      <c r="J44" s="3"/>
      <c r="K44" s="3"/>
      <c r="L44" s="3"/>
      <c r="M44" s="3" t="s">
        <v>37</v>
      </c>
      <c r="N44" s="3" t="s">
        <v>38</v>
      </c>
      <c r="O44" s="3" t="s">
        <v>39</v>
      </c>
      <c r="P44" s="4" t="s">
        <v>147</v>
      </c>
      <c r="Q44" s="6">
        <v>143993000000</v>
      </c>
      <c r="R44" s="6">
        <v>0</v>
      </c>
      <c r="S44" s="6">
        <v>0</v>
      </c>
      <c r="T44" s="6">
        <v>143993000000</v>
      </c>
      <c r="U44" s="6">
        <v>0</v>
      </c>
      <c r="V44" s="6">
        <v>33181141086</v>
      </c>
      <c r="W44" s="6">
        <v>110811858914</v>
      </c>
      <c r="X44" s="6">
        <v>28000000000</v>
      </c>
      <c r="Y44" s="6">
        <v>13742730930</v>
      </c>
      <c r="Z44" s="6">
        <v>13742730930</v>
      </c>
      <c r="AA44" s="6">
        <v>9930263219</v>
      </c>
    </row>
    <row r="45" spans="1:27" ht="33.75" x14ac:dyDescent="0.25">
      <c r="A45" s="3" t="s">
        <v>32</v>
      </c>
      <c r="B45" s="4" t="s">
        <v>33</v>
      </c>
      <c r="C45" s="5" t="s">
        <v>148</v>
      </c>
      <c r="D45" s="3" t="s">
        <v>35</v>
      </c>
      <c r="E45" s="3" t="s">
        <v>45</v>
      </c>
      <c r="F45" s="3" t="s">
        <v>149</v>
      </c>
      <c r="G45" s="3" t="s">
        <v>36</v>
      </c>
      <c r="H45" s="3" t="s">
        <v>54</v>
      </c>
      <c r="I45" s="3"/>
      <c r="J45" s="3"/>
      <c r="K45" s="3"/>
      <c r="L45" s="3"/>
      <c r="M45" s="3" t="s">
        <v>37</v>
      </c>
      <c r="N45" s="3" t="s">
        <v>38</v>
      </c>
      <c r="O45" s="3" t="s">
        <v>39</v>
      </c>
      <c r="P45" s="4" t="s">
        <v>150</v>
      </c>
      <c r="Q45" s="6">
        <v>253000000</v>
      </c>
      <c r="R45" s="6">
        <v>0</v>
      </c>
      <c r="S45" s="6">
        <v>0</v>
      </c>
      <c r="T45" s="6">
        <v>253000000</v>
      </c>
      <c r="U45" s="6">
        <v>0</v>
      </c>
      <c r="V45" s="6">
        <v>253000000</v>
      </c>
      <c r="W45" s="6">
        <v>0</v>
      </c>
      <c r="X45" s="6">
        <v>253000000</v>
      </c>
      <c r="Y45" s="6">
        <v>0</v>
      </c>
      <c r="Z45" s="6">
        <v>0</v>
      </c>
      <c r="AA45" s="6">
        <v>0</v>
      </c>
    </row>
    <row r="46" spans="1:27" ht="33.75" x14ac:dyDescent="0.25">
      <c r="A46" s="3" t="s">
        <v>32</v>
      </c>
      <c r="B46" s="4" t="s">
        <v>33</v>
      </c>
      <c r="C46" s="5" t="s">
        <v>151</v>
      </c>
      <c r="D46" s="3" t="s">
        <v>35</v>
      </c>
      <c r="E46" s="3" t="s">
        <v>45</v>
      </c>
      <c r="F46" s="3" t="s">
        <v>38</v>
      </c>
      <c r="G46" s="3"/>
      <c r="H46" s="3"/>
      <c r="I46" s="3"/>
      <c r="J46" s="3"/>
      <c r="K46" s="3"/>
      <c r="L46" s="3"/>
      <c r="M46" s="3" t="s">
        <v>37</v>
      </c>
      <c r="N46" s="3" t="s">
        <v>38</v>
      </c>
      <c r="O46" s="3" t="s">
        <v>39</v>
      </c>
      <c r="P46" s="4" t="s">
        <v>152</v>
      </c>
      <c r="Q46" s="6">
        <v>31857000000</v>
      </c>
      <c r="R46" s="6">
        <v>0</v>
      </c>
      <c r="S46" s="6">
        <v>4263662999</v>
      </c>
      <c r="T46" s="6">
        <v>27593337001</v>
      </c>
      <c r="U46" s="6">
        <v>0</v>
      </c>
      <c r="V46" s="6">
        <v>500000000</v>
      </c>
      <c r="W46" s="6">
        <v>27093337001</v>
      </c>
      <c r="X46" s="6">
        <v>194407230.18000001</v>
      </c>
      <c r="Y46" s="6">
        <v>194407230.18000001</v>
      </c>
      <c r="Z46" s="6">
        <v>194407230.18000001</v>
      </c>
      <c r="AA46" s="6">
        <v>194407230.18000001</v>
      </c>
    </row>
    <row r="47" spans="1:27" ht="33.75" x14ac:dyDescent="0.25">
      <c r="A47" s="3" t="s">
        <v>32</v>
      </c>
      <c r="B47" s="4" t="s">
        <v>33</v>
      </c>
      <c r="C47" s="5" t="s">
        <v>153</v>
      </c>
      <c r="D47" s="3" t="s">
        <v>35</v>
      </c>
      <c r="E47" s="3" t="s">
        <v>45</v>
      </c>
      <c r="F47" s="3" t="s">
        <v>76</v>
      </c>
      <c r="G47" s="3" t="s">
        <v>45</v>
      </c>
      <c r="H47" s="3" t="s">
        <v>133</v>
      </c>
      <c r="I47" s="3"/>
      <c r="J47" s="3"/>
      <c r="K47" s="3"/>
      <c r="L47" s="3"/>
      <c r="M47" s="3" t="s">
        <v>37</v>
      </c>
      <c r="N47" s="3" t="s">
        <v>38</v>
      </c>
      <c r="O47" s="3" t="s">
        <v>39</v>
      </c>
      <c r="P47" s="4" t="s">
        <v>154</v>
      </c>
      <c r="Q47" s="6">
        <v>51398000000</v>
      </c>
      <c r="R47" s="6">
        <v>0</v>
      </c>
      <c r="S47" s="6">
        <v>0</v>
      </c>
      <c r="T47" s="6">
        <v>51398000000</v>
      </c>
      <c r="U47" s="6">
        <v>0</v>
      </c>
      <c r="V47" s="6">
        <v>51398000000</v>
      </c>
      <c r="W47" s="6">
        <v>0</v>
      </c>
      <c r="X47" s="6">
        <v>19186000000</v>
      </c>
      <c r="Y47" s="6">
        <v>16486000000</v>
      </c>
      <c r="Z47" s="6">
        <v>16486000000</v>
      </c>
      <c r="AA47" s="6">
        <v>16486000000</v>
      </c>
    </row>
    <row r="48" spans="1:27" ht="78.75" x14ac:dyDescent="0.25">
      <c r="A48" s="3" t="s">
        <v>32</v>
      </c>
      <c r="B48" s="4" t="s">
        <v>33</v>
      </c>
      <c r="C48" s="5" t="s">
        <v>155</v>
      </c>
      <c r="D48" s="3" t="s">
        <v>35</v>
      </c>
      <c r="E48" s="3" t="s">
        <v>45</v>
      </c>
      <c r="F48" s="3" t="s">
        <v>76</v>
      </c>
      <c r="G48" s="3" t="s">
        <v>156</v>
      </c>
      <c r="H48" s="3" t="s">
        <v>127</v>
      </c>
      <c r="I48" s="3"/>
      <c r="J48" s="3"/>
      <c r="K48" s="3"/>
      <c r="L48" s="3"/>
      <c r="M48" s="3" t="s">
        <v>37</v>
      </c>
      <c r="N48" s="3" t="s">
        <v>38</v>
      </c>
      <c r="O48" s="3" t="s">
        <v>39</v>
      </c>
      <c r="P48" s="4" t="s">
        <v>157</v>
      </c>
      <c r="Q48" s="6">
        <v>1806000000</v>
      </c>
      <c r="R48" s="6">
        <v>0</v>
      </c>
      <c r="S48" s="6">
        <v>0</v>
      </c>
      <c r="T48" s="6">
        <v>1806000000</v>
      </c>
      <c r="U48" s="6">
        <v>0</v>
      </c>
      <c r="V48" s="6">
        <v>1806000000</v>
      </c>
      <c r="W48" s="6">
        <v>0</v>
      </c>
      <c r="X48" s="6">
        <v>17346642.390000001</v>
      </c>
      <c r="Y48" s="6">
        <v>17346642.390000001</v>
      </c>
      <c r="Z48" s="6">
        <v>17346642.390000001</v>
      </c>
      <c r="AA48" s="6">
        <v>17346642.390000001</v>
      </c>
    </row>
    <row r="49" spans="1:27" ht="33.75" x14ac:dyDescent="0.25">
      <c r="A49" s="3" t="s">
        <v>32</v>
      </c>
      <c r="B49" s="4" t="s">
        <v>33</v>
      </c>
      <c r="C49" s="5" t="s">
        <v>158</v>
      </c>
      <c r="D49" s="3" t="s">
        <v>35</v>
      </c>
      <c r="E49" s="3" t="s">
        <v>45</v>
      </c>
      <c r="F49" s="3" t="s">
        <v>76</v>
      </c>
      <c r="G49" s="3" t="s">
        <v>156</v>
      </c>
      <c r="H49" s="3" t="s">
        <v>133</v>
      </c>
      <c r="I49" s="3"/>
      <c r="J49" s="3"/>
      <c r="K49" s="3"/>
      <c r="L49" s="3"/>
      <c r="M49" s="3" t="s">
        <v>37</v>
      </c>
      <c r="N49" s="3" t="s">
        <v>38</v>
      </c>
      <c r="O49" s="3" t="s">
        <v>39</v>
      </c>
      <c r="P49" s="4" t="s">
        <v>159</v>
      </c>
      <c r="Q49" s="6">
        <v>658829000000</v>
      </c>
      <c r="R49" s="6">
        <v>0</v>
      </c>
      <c r="S49" s="6">
        <v>0</v>
      </c>
      <c r="T49" s="6">
        <v>658829000000</v>
      </c>
      <c r="U49" s="6">
        <v>0</v>
      </c>
      <c r="V49" s="6">
        <v>658829000000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</row>
    <row r="50" spans="1:27" ht="33.75" x14ac:dyDescent="0.25">
      <c r="A50" s="3" t="s">
        <v>32</v>
      </c>
      <c r="B50" s="4" t="s">
        <v>33</v>
      </c>
      <c r="C50" s="5" t="s">
        <v>160</v>
      </c>
      <c r="D50" s="3" t="s">
        <v>35</v>
      </c>
      <c r="E50" s="3" t="s">
        <v>48</v>
      </c>
      <c r="F50" s="3" t="s">
        <v>42</v>
      </c>
      <c r="G50" s="3" t="s">
        <v>126</v>
      </c>
      <c r="H50" s="3" t="s">
        <v>121</v>
      </c>
      <c r="I50" s="3"/>
      <c r="J50" s="3"/>
      <c r="K50" s="3"/>
      <c r="L50" s="3"/>
      <c r="M50" s="3" t="s">
        <v>37</v>
      </c>
      <c r="N50" s="3" t="s">
        <v>38</v>
      </c>
      <c r="O50" s="3" t="s">
        <v>39</v>
      </c>
      <c r="P50" s="4" t="s">
        <v>161</v>
      </c>
      <c r="Q50" s="6">
        <v>616700000000</v>
      </c>
      <c r="R50" s="6">
        <v>0</v>
      </c>
      <c r="S50" s="6">
        <v>0</v>
      </c>
      <c r="T50" s="6">
        <v>616700000000</v>
      </c>
      <c r="U50" s="6">
        <v>168000000000</v>
      </c>
      <c r="V50" s="6">
        <v>271700000000</v>
      </c>
      <c r="W50" s="6">
        <v>177000000000</v>
      </c>
      <c r="X50" s="6">
        <v>91700000000</v>
      </c>
      <c r="Y50" s="6">
        <v>83851400000</v>
      </c>
      <c r="Z50" s="6">
        <v>83851400000</v>
      </c>
      <c r="AA50" s="6">
        <v>83851400000</v>
      </c>
    </row>
    <row r="51" spans="1:27" ht="78.75" x14ac:dyDescent="0.25">
      <c r="A51" s="3" t="s">
        <v>32</v>
      </c>
      <c r="B51" s="4" t="s">
        <v>33</v>
      </c>
      <c r="C51" s="5" t="s">
        <v>162</v>
      </c>
      <c r="D51" s="3" t="s">
        <v>35</v>
      </c>
      <c r="E51" s="3" t="s">
        <v>48</v>
      </c>
      <c r="F51" s="3" t="s">
        <v>156</v>
      </c>
      <c r="G51" s="3" t="s">
        <v>36</v>
      </c>
      <c r="H51" s="3" t="s">
        <v>121</v>
      </c>
      <c r="I51" s="3"/>
      <c r="J51" s="3"/>
      <c r="K51" s="3"/>
      <c r="L51" s="3"/>
      <c r="M51" s="3" t="s">
        <v>37</v>
      </c>
      <c r="N51" s="3" t="s">
        <v>38</v>
      </c>
      <c r="O51" s="3" t="s">
        <v>39</v>
      </c>
      <c r="P51" s="4" t="s">
        <v>163</v>
      </c>
      <c r="Q51" s="6">
        <v>657193000000</v>
      </c>
      <c r="R51" s="6">
        <v>0</v>
      </c>
      <c r="S51" s="6">
        <v>0</v>
      </c>
      <c r="T51" s="6">
        <v>657193000000</v>
      </c>
      <c r="U51" s="6">
        <v>0</v>
      </c>
      <c r="V51" s="6">
        <v>657193000000</v>
      </c>
      <c r="W51" s="6">
        <v>0</v>
      </c>
      <c r="X51" s="6">
        <v>105828815379</v>
      </c>
      <c r="Y51" s="6">
        <v>105828815379</v>
      </c>
      <c r="Z51" s="6">
        <v>105828815379</v>
      </c>
      <c r="AA51" s="6">
        <v>0</v>
      </c>
    </row>
    <row r="52" spans="1:27" ht="33.75" x14ac:dyDescent="0.25">
      <c r="A52" s="3" t="s">
        <v>32</v>
      </c>
      <c r="B52" s="4" t="s">
        <v>33</v>
      </c>
      <c r="C52" s="5" t="s">
        <v>164</v>
      </c>
      <c r="D52" s="3" t="s">
        <v>35</v>
      </c>
      <c r="E52" s="3" t="s">
        <v>156</v>
      </c>
      <c r="F52" s="3" t="s">
        <v>45</v>
      </c>
      <c r="G52" s="3" t="s">
        <v>36</v>
      </c>
      <c r="H52" s="3" t="s">
        <v>54</v>
      </c>
      <c r="I52" s="3"/>
      <c r="J52" s="3"/>
      <c r="K52" s="3"/>
      <c r="L52" s="3"/>
      <c r="M52" s="3" t="s">
        <v>37</v>
      </c>
      <c r="N52" s="3" t="s">
        <v>38</v>
      </c>
      <c r="O52" s="3" t="s">
        <v>39</v>
      </c>
      <c r="P52" s="4" t="s">
        <v>165</v>
      </c>
      <c r="Q52" s="6">
        <v>610258000000</v>
      </c>
      <c r="R52" s="6">
        <v>0</v>
      </c>
      <c r="S52" s="6">
        <v>0</v>
      </c>
      <c r="T52" s="6">
        <v>610258000000</v>
      </c>
      <c r="U52" s="6">
        <v>100000000000</v>
      </c>
      <c r="V52" s="6">
        <v>506692916769</v>
      </c>
      <c r="W52" s="6">
        <v>3565083231</v>
      </c>
      <c r="X52" s="6">
        <v>501551415300</v>
      </c>
      <c r="Y52" s="6">
        <v>7554554375</v>
      </c>
      <c r="Z52" s="6">
        <v>7554554375</v>
      </c>
      <c r="AA52" s="6">
        <v>7554554375</v>
      </c>
    </row>
    <row r="53" spans="1:27" ht="33.75" x14ac:dyDescent="0.25">
      <c r="A53" s="3" t="s">
        <v>32</v>
      </c>
      <c r="B53" s="4" t="s">
        <v>33</v>
      </c>
      <c r="C53" s="5" t="s">
        <v>166</v>
      </c>
      <c r="D53" s="3" t="s">
        <v>35</v>
      </c>
      <c r="E53" s="3" t="s">
        <v>149</v>
      </c>
      <c r="F53" s="3" t="s">
        <v>36</v>
      </c>
      <c r="G53" s="3"/>
      <c r="H53" s="3"/>
      <c r="I53" s="3"/>
      <c r="J53" s="3"/>
      <c r="K53" s="3"/>
      <c r="L53" s="3"/>
      <c r="M53" s="3" t="s">
        <v>37</v>
      </c>
      <c r="N53" s="3" t="s">
        <v>38</v>
      </c>
      <c r="O53" s="3" t="s">
        <v>39</v>
      </c>
      <c r="P53" s="4" t="s">
        <v>167</v>
      </c>
      <c r="Q53" s="6">
        <v>526000000</v>
      </c>
      <c r="R53" s="6">
        <v>42746528</v>
      </c>
      <c r="S53" s="6">
        <v>0</v>
      </c>
      <c r="T53" s="6">
        <v>568746528</v>
      </c>
      <c r="U53" s="6">
        <v>0</v>
      </c>
      <c r="V53" s="6">
        <v>568746528</v>
      </c>
      <c r="W53" s="6">
        <v>0</v>
      </c>
      <c r="X53" s="6">
        <v>554209000</v>
      </c>
      <c r="Y53" s="6">
        <v>554209000</v>
      </c>
      <c r="Z53" s="6">
        <v>554209000</v>
      </c>
      <c r="AA53" s="6">
        <v>554209000</v>
      </c>
    </row>
    <row r="54" spans="1:27" ht="33.75" x14ac:dyDescent="0.25">
      <c r="A54" s="3" t="s">
        <v>32</v>
      </c>
      <c r="B54" s="4" t="s">
        <v>33</v>
      </c>
      <c r="C54" s="5" t="s">
        <v>168</v>
      </c>
      <c r="D54" s="3" t="s">
        <v>35</v>
      </c>
      <c r="E54" s="3" t="s">
        <v>149</v>
      </c>
      <c r="F54" s="3" t="s">
        <v>45</v>
      </c>
      <c r="G54" s="3"/>
      <c r="H54" s="3"/>
      <c r="I54" s="3"/>
      <c r="J54" s="3"/>
      <c r="K54" s="3"/>
      <c r="L54" s="3"/>
      <c r="M54" s="3" t="s">
        <v>37</v>
      </c>
      <c r="N54" s="3" t="s">
        <v>38</v>
      </c>
      <c r="O54" s="3" t="s">
        <v>39</v>
      </c>
      <c r="P54" s="4" t="s">
        <v>169</v>
      </c>
      <c r="Q54" s="6">
        <v>8000000</v>
      </c>
      <c r="R54" s="6">
        <v>0</v>
      </c>
      <c r="S54" s="6">
        <v>0</v>
      </c>
      <c r="T54" s="6">
        <v>8000000</v>
      </c>
      <c r="U54" s="6">
        <v>0</v>
      </c>
      <c r="V54" s="6">
        <v>8000000</v>
      </c>
      <c r="W54" s="6">
        <v>0</v>
      </c>
      <c r="X54" s="6">
        <v>678600</v>
      </c>
      <c r="Y54" s="6">
        <v>678600</v>
      </c>
      <c r="Z54" s="6">
        <v>678600</v>
      </c>
      <c r="AA54" s="6">
        <v>678600</v>
      </c>
    </row>
    <row r="55" spans="1:27" ht="33.75" x14ac:dyDescent="0.25">
      <c r="A55" s="3" t="s">
        <v>32</v>
      </c>
      <c r="B55" s="4" t="s">
        <v>33</v>
      </c>
      <c r="C55" s="5" t="s">
        <v>170</v>
      </c>
      <c r="D55" s="3" t="s">
        <v>35</v>
      </c>
      <c r="E55" s="3" t="s">
        <v>149</v>
      </c>
      <c r="F55" s="3" t="s">
        <v>48</v>
      </c>
      <c r="G55" s="3" t="s">
        <v>36</v>
      </c>
      <c r="H55" s="3"/>
      <c r="I55" s="3"/>
      <c r="J55" s="3"/>
      <c r="K55" s="3"/>
      <c r="L55" s="3"/>
      <c r="M55" s="3" t="s">
        <v>37</v>
      </c>
      <c r="N55" s="3" t="s">
        <v>76</v>
      </c>
      <c r="O55" s="3" t="s">
        <v>77</v>
      </c>
      <c r="P55" s="4" t="s">
        <v>171</v>
      </c>
      <c r="Q55" s="6">
        <v>241992000000</v>
      </c>
      <c r="R55" s="6">
        <v>0</v>
      </c>
      <c r="S55" s="6">
        <v>0</v>
      </c>
      <c r="T55" s="6">
        <v>241992000000</v>
      </c>
      <c r="U55" s="6">
        <v>0</v>
      </c>
      <c r="V55" s="6">
        <v>0</v>
      </c>
      <c r="W55" s="6">
        <v>241992000000</v>
      </c>
      <c r="X55" s="6">
        <v>0</v>
      </c>
      <c r="Y55" s="6">
        <v>0</v>
      </c>
      <c r="Z55" s="6">
        <v>0</v>
      </c>
      <c r="AA55" s="6">
        <v>0</v>
      </c>
    </row>
    <row r="56" spans="1:27" ht="45" x14ac:dyDescent="0.25">
      <c r="A56" s="3" t="s">
        <v>32</v>
      </c>
      <c r="B56" s="4" t="s">
        <v>33</v>
      </c>
      <c r="C56" s="5" t="s">
        <v>172</v>
      </c>
      <c r="D56" s="3" t="s">
        <v>173</v>
      </c>
      <c r="E56" s="3" t="s">
        <v>174</v>
      </c>
      <c r="F56" s="3" t="s">
        <v>175</v>
      </c>
      <c r="G56" s="3" t="s">
        <v>176</v>
      </c>
      <c r="H56" s="3" t="s">
        <v>177</v>
      </c>
      <c r="I56" s="3"/>
      <c r="J56" s="3"/>
      <c r="K56" s="3"/>
      <c r="L56" s="3"/>
      <c r="M56" s="3" t="s">
        <v>37</v>
      </c>
      <c r="N56" s="3" t="s">
        <v>38</v>
      </c>
      <c r="O56" s="3" t="s">
        <v>39</v>
      </c>
      <c r="P56" s="4" t="s">
        <v>178</v>
      </c>
      <c r="Q56" s="6">
        <v>3305435671</v>
      </c>
      <c r="R56" s="6">
        <v>0</v>
      </c>
      <c r="S56" s="6">
        <v>0</v>
      </c>
      <c r="T56" s="6">
        <v>3305435671</v>
      </c>
      <c r="U56" s="6">
        <v>0</v>
      </c>
      <c r="V56" s="6">
        <v>3113456100</v>
      </c>
      <c r="W56" s="6">
        <v>191979571</v>
      </c>
      <c r="X56" s="6">
        <v>2846809128</v>
      </c>
      <c r="Y56" s="6">
        <v>1094782960.01</v>
      </c>
      <c r="Z56" s="6">
        <v>1094782960.01</v>
      </c>
      <c r="AA56" s="6">
        <v>1094782960.01</v>
      </c>
    </row>
    <row r="57" spans="1:27" ht="45" x14ac:dyDescent="0.25">
      <c r="A57" s="3" t="s">
        <v>32</v>
      </c>
      <c r="B57" s="4" t="s">
        <v>33</v>
      </c>
      <c r="C57" s="5" t="s">
        <v>179</v>
      </c>
      <c r="D57" s="3" t="s">
        <v>173</v>
      </c>
      <c r="E57" s="3" t="s">
        <v>174</v>
      </c>
      <c r="F57" s="3" t="s">
        <v>175</v>
      </c>
      <c r="G57" s="3" t="s">
        <v>180</v>
      </c>
      <c r="H57" s="3" t="s">
        <v>181</v>
      </c>
      <c r="I57" s="3"/>
      <c r="J57" s="3"/>
      <c r="K57" s="3"/>
      <c r="L57" s="3"/>
      <c r="M57" s="3" t="s">
        <v>37</v>
      </c>
      <c r="N57" s="3" t="s">
        <v>38</v>
      </c>
      <c r="O57" s="3" t="s">
        <v>39</v>
      </c>
      <c r="P57" s="4" t="s">
        <v>182</v>
      </c>
      <c r="Q57" s="6">
        <v>9270000000</v>
      </c>
      <c r="R57" s="6">
        <v>0</v>
      </c>
      <c r="S57" s="6">
        <v>0</v>
      </c>
      <c r="T57" s="6">
        <v>9270000000</v>
      </c>
      <c r="U57" s="6">
        <v>0</v>
      </c>
      <c r="V57" s="6">
        <v>8419217936.0500002</v>
      </c>
      <c r="W57" s="6">
        <v>850782063.95000005</v>
      </c>
      <c r="X57" s="6">
        <v>6633516513.0500002</v>
      </c>
      <c r="Y57" s="6">
        <v>2087586135.05</v>
      </c>
      <c r="Z57" s="6">
        <v>2064999437.05</v>
      </c>
      <c r="AA57" s="6">
        <v>2039008872.05</v>
      </c>
    </row>
    <row r="58" spans="1:27" ht="45" x14ac:dyDescent="0.25">
      <c r="A58" s="3" t="s">
        <v>32</v>
      </c>
      <c r="B58" s="4" t="s">
        <v>33</v>
      </c>
      <c r="C58" s="5" t="s">
        <v>183</v>
      </c>
      <c r="D58" s="3" t="s">
        <v>173</v>
      </c>
      <c r="E58" s="3" t="s">
        <v>174</v>
      </c>
      <c r="F58" s="3" t="s">
        <v>175</v>
      </c>
      <c r="G58" s="3" t="s">
        <v>184</v>
      </c>
      <c r="H58" s="3" t="s">
        <v>177</v>
      </c>
      <c r="I58" s="3"/>
      <c r="J58" s="3"/>
      <c r="K58" s="3"/>
      <c r="L58" s="3"/>
      <c r="M58" s="3" t="s">
        <v>37</v>
      </c>
      <c r="N58" s="3" t="s">
        <v>38</v>
      </c>
      <c r="O58" s="3" t="s">
        <v>39</v>
      </c>
      <c r="P58" s="4" t="s">
        <v>178</v>
      </c>
      <c r="Q58" s="6">
        <v>10000000000</v>
      </c>
      <c r="R58" s="6">
        <v>0</v>
      </c>
      <c r="S58" s="6">
        <v>0</v>
      </c>
      <c r="T58" s="6">
        <v>10000000000</v>
      </c>
      <c r="U58" s="6">
        <v>0</v>
      </c>
      <c r="V58" s="6">
        <v>8777104505</v>
      </c>
      <c r="W58" s="6">
        <v>1222895495</v>
      </c>
      <c r="X58" s="6">
        <v>7353222761</v>
      </c>
      <c r="Y58" s="6">
        <v>2601321908.1700001</v>
      </c>
      <c r="Z58" s="6">
        <v>2601321908.1700001</v>
      </c>
      <c r="AA58" s="6">
        <v>2012817189.1400001</v>
      </c>
    </row>
    <row r="59" spans="1:27" ht="56.25" x14ac:dyDescent="0.25">
      <c r="A59" s="3" t="s">
        <v>32</v>
      </c>
      <c r="B59" s="4" t="s">
        <v>33</v>
      </c>
      <c r="C59" s="5" t="s">
        <v>185</v>
      </c>
      <c r="D59" s="3" t="s">
        <v>173</v>
      </c>
      <c r="E59" s="3" t="s">
        <v>186</v>
      </c>
      <c r="F59" s="3" t="s">
        <v>175</v>
      </c>
      <c r="G59" s="3" t="s">
        <v>187</v>
      </c>
      <c r="H59" s="3" t="s">
        <v>188</v>
      </c>
      <c r="I59" s="3"/>
      <c r="J59" s="3"/>
      <c r="K59" s="3"/>
      <c r="L59" s="3"/>
      <c r="M59" s="3" t="s">
        <v>37</v>
      </c>
      <c r="N59" s="3" t="s">
        <v>38</v>
      </c>
      <c r="O59" s="3" t="s">
        <v>39</v>
      </c>
      <c r="P59" s="4" t="s">
        <v>189</v>
      </c>
      <c r="Q59" s="6">
        <v>375323588531</v>
      </c>
      <c r="R59" s="6">
        <v>0</v>
      </c>
      <c r="S59" s="6">
        <v>0</v>
      </c>
      <c r="T59" s="6">
        <v>375323588531</v>
      </c>
      <c r="U59" s="6">
        <v>0</v>
      </c>
      <c r="V59" s="6">
        <v>375323588531</v>
      </c>
      <c r="W59" s="6">
        <v>0</v>
      </c>
      <c r="X59" s="6">
        <v>375323588531</v>
      </c>
      <c r="Y59" s="6">
        <v>113856550553.27</v>
      </c>
      <c r="Z59" s="6">
        <v>113856550553.27</v>
      </c>
      <c r="AA59" s="6">
        <v>113856550553.27</v>
      </c>
    </row>
    <row r="60" spans="1:27" ht="45" x14ac:dyDescent="0.25">
      <c r="A60" s="3" t="s">
        <v>32</v>
      </c>
      <c r="B60" s="4" t="s">
        <v>33</v>
      </c>
      <c r="C60" s="5" t="s">
        <v>190</v>
      </c>
      <c r="D60" s="3" t="s">
        <v>173</v>
      </c>
      <c r="E60" s="3" t="s">
        <v>186</v>
      </c>
      <c r="F60" s="3" t="s">
        <v>175</v>
      </c>
      <c r="G60" s="3" t="s">
        <v>191</v>
      </c>
      <c r="H60" s="3" t="s">
        <v>177</v>
      </c>
      <c r="I60" s="3"/>
      <c r="J60" s="3"/>
      <c r="K60" s="3"/>
      <c r="L60" s="3"/>
      <c r="M60" s="3" t="s">
        <v>37</v>
      </c>
      <c r="N60" s="3" t="s">
        <v>38</v>
      </c>
      <c r="O60" s="3" t="s">
        <v>39</v>
      </c>
      <c r="P60" s="4" t="s">
        <v>178</v>
      </c>
      <c r="Q60" s="6">
        <v>416072698419</v>
      </c>
      <c r="R60" s="6">
        <v>0</v>
      </c>
      <c r="S60" s="6">
        <v>0</v>
      </c>
      <c r="T60" s="6">
        <v>416072698419</v>
      </c>
      <c r="U60" s="6">
        <v>0</v>
      </c>
      <c r="V60" s="6">
        <v>416072698419</v>
      </c>
      <c r="W60" s="6">
        <v>0</v>
      </c>
      <c r="X60" s="6">
        <v>416072698419</v>
      </c>
      <c r="Y60" s="6">
        <v>138130693838.34</v>
      </c>
      <c r="Z60" s="6">
        <v>138130693838.34</v>
      </c>
      <c r="AA60" s="6">
        <v>138130693838.34</v>
      </c>
    </row>
    <row r="61" spans="1:27" ht="45" x14ac:dyDescent="0.25">
      <c r="A61" s="3" t="s">
        <v>32</v>
      </c>
      <c r="B61" s="4" t="s">
        <v>33</v>
      </c>
      <c r="C61" s="5" t="s">
        <v>192</v>
      </c>
      <c r="D61" s="3" t="s">
        <v>173</v>
      </c>
      <c r="E61" s="3" t="s">
        <v>186</v>
      </c>
      <c r="F61" s="3" t="s">
        <v>175</v>
      </c>
      <c r="G61" s="3" t="s">
        <v>193</v>
      </c>
      <c r="H61" s="3" t="s">
        <v>177</v>
      </c>
      <c r="I61" s="3"/>
      <c r="J61" s="3"/>
      <c r="K61" s="3"/>
      <c r="L61" s="3"/>
      <c r="M61" s="3" t="s">
        <v>37</v>
      </c>
      <c r="N61" s="3" t="s">
        <v>38</v>
      </c>
      <c r="O61" s="3" t="s">
        <v>39</v>
      </c>
      <c r="P61" s="4" t="s">
        <v>178</v>
      </c>
      <c r="Q61" s="6">
        <v>988903132</v>
      </c>
      <c r="R61" s="6">
        <v>0</v>
      </c>
      <c r="S61" s="6">
        <v>0</v>
      </c>
      <c r="T61" s="6">
        <v>988903132</v>
      </c>
      <c r="U61" s="6">
        <v>0</v>
      </c>
      <c r="V61" s="6">
        <v>0</v>
      </c>
      <c r="W61" s="6">
        <v>988903132</v>
      </c>
      <c r="X61" s="6">
        <v>0</v>
      </c>
      <c r="Y61" s="6">
        <v>0</v>
      </c>
      <c r="Z61" s="6">
        <v>0</v>
      </c>
      <c r="AA61" s="6">
        <v>0</v>
      </c>
    </row>
    <row r="62" spans="1:27" ht="45" x14ac:dyDescent="0.25">
      <c r="A62" s="3" t="s">
        <v>32</v>
      </c>
      <c r="B62" s="4" t="s">
        <v>33</v>
      </c>
      <c r="C62" s="5" t="s">
        <v>194</v>
      </c>
      <c r="D62" s="3" t="s">
        <v>173</v>
      </c>
      <c r="E62" s="3" t="s">
        <v>186</v>
      </c>
      <c r="F62" s="3" t="s">
        <v>175</v>
      </c>
      <c r="G62" s="3" t="s">
        <v>195</v>
      </c>
      <c r="H62" s="3" t="s">
        <v>177</v>
      </c>
      <c r="I62" s="3"/>
      <c r="J62" s="3"/>
      <c r="K62" s="3"/>
      <c r="L62" s="3"/>
      <c r="M62" s="3" t="s">
        <v>37</v>
      </c>
      <c r="N62" s="3" t="s">
        <v>38</v>
      </c>
      <c r="O62" s="3" t="s">
        <v>39</v>
      </c>
      <c r="P62" s="4" t="s">
        <v>178</v>
      </c>
      <c r="Q62" s="6">
        <v>331763282</v>
      </c>
      <c r="R62" s="6">
        <v>0</v>
      </c>
      <c r="S62" s="6">
        <v>0</v>
      </c>
      <c r="T62" s="6">
        <v>331763282</v>
      </c>
      <c r="U62" s="6">
        <v>0</v>
      </c>
      <c r="V62" s="6">
        <v>166492000</v>
      </c>
      <c r="W62" s="6">
        <v>165271282</v>
      </c>
      <c r="X62" s="6">
        <v>153544000</v>
      </c>
      <c r="Y62" s="6">
        <v>54681067</v>
      </c>
      <c r="Z62" s="6">
        <v>54681067</v>
      </c>
      <c r="AA62" s="6">
        <v>54681067</v>
      </c>
    </row>
    <row r="63" spans="1:27" ht="45" x14ac:dyDescent="0.25">
      <c r="A63" s="3" t="s">
        <v>32</v>
      </c>
      <c r="B63" s="4" t="s">
        <v>33</v>
      </c>
      <c r="C63" s="5" t="s">
        <v>196</v>
      </c>
      <c r="D63" s="3" t="s">
        <v>173</v>
      </c>
      <c r="E63" s="3" t="s">
        <v>186</v>
      </c>
      <c r="F63" s="3" t="s">
        <v>175</v>
      </c>
      <c r="G63" s="3" t="s">
        <v>197</v>
      </c>
      <c r="H63" s="3" t="s">
        <v>177</v>
      </c>
      <c r="I63" s="3"/>
      <c r="J63" s="3"/>
      <c r="K63" s="3"/>
      <c r="L63" s="3"/>
      <c r="M63" s="3" t="s">
        <v>37</v>
      </c>
      <c r="N63" s="3" t="s">
        <v>38</v>
      </c>
      <c r="O63" s="3" t="s">
        <v>39</v>
      </c>
      <c r="P63" s="4" t="s">
        <v>178</v>
      </c>
      <c r="Q63" s="6">
        <v>3881645584</v>
      </c>
      <c r="R63" s="6">
        <v>0</v>
      </c>
      <c r="S63" s="6">
        <v>0</v>
      </c>
      <c r="T63" s="6">
        <v>3881645584</v>
      </c>
      <c r="U63" s="6">
        <v>0</v>
      </c>
      <c r="V63" s="6">
        <v>432787533</v>
      </c>
      <c r="W63" s="6">
        <v>3448858051</v>
      </c>
      <c r="X63" s="6">
        <v>368577000</v>
      </c>
      <c r="Y63" s="6">
        <v>136833267</v>
      </c>
      <c r="Z63" s="6">
        <v>136833267</v>
      </c>
      <c r="AA63" s="6">
        <v>136833267</v>
      </c>
    </row>
    <row r="64" spans="1:27" ht="56.25" x14ac:dyDescent="0.25">
      <c r="A64" s="3" t="s">
        <v>32</v>
      </c>
      <c r="B64" s="4" t="s">
        <v>33</v>
      </c>
      <c r="C64" s="5" t="s">
        <v>198</v>
      </c>
      <c r="D64" s="3" t="s">
        <v>173</v>
      </c>
      <c r="E64" s="3" t="s">
        <v>199</v>
      </c>
      <c r="F64" s="3" t="s">
        <v>175</v>
      </c>
      <c r="G64" s="3" t="s">
        <v>200</v>
      </c>
      <c r="H64" s="3" t="s">
        <v>201</v>
      </c>
      <c r="I64" s="3"/>
      <c r="J64" s="3"/>
      <c r="K64" s="3"/>
      <c r="L64" s="3"/>
      <c r="M64" s="3" t="s">
        <v>37</v>
      </c>
      <c r="N64" s="3" t="s">
        <v>38</v>
      </c>
      <c r="O64" s="3" t="s">
        <v>39</v>
      </c>
      <c r="P64" s="4" t="s">
        <v>202</v>
      </c>
      <c r="Q64" s="6">
        <v>115402094224</v>
      </c>
      <c r="R64" s="6">
        <v>0</v>
      </c>
      <c r="S64" s="6">
        <v>0</v>
      </c>
      <c r="T64" s="6">
        <v>115402094224</v>
      </c>
      <c r="U64" s="6">
        <v>0</v>
      </c>
      <c r="V64" s="6">
        <v>115402094224</v>
      </c>
      <c r="W64" s="6">
        <v>0</v>
      </c>
      <c r="X64" s="6">
        <v>115402094224</v>
      </c>
      <c r="Y64" s="6">
        <v>9704806185.5599995</v>
      </c>
      <c r="Z64" s="6">
        <v>9704806185.5599995</v>
      </c>
      <c r="AA64" s="6">
        <v>9704806185.5599995</v>
      </c>
    </row>
    <row r="65" spans="1:27" ht="45" x14ac:dyDescent="0.25">
      <c r="A65" s="3" t="s">
        <v>32</v>
      </c>
      <c r="B65" s="4" t="s">
        <v>33</v>
      </c>
      <c r="C65" s="5" t="s">
        <v>203</v>
      </c>
      <c r="D65" s="3" t="s">
        <v>173</v>
      </c>
      <c r="E65" s="3" t="s">
        <v>204</v>
      </c>
      <c r="F65" s="3" t="s">
        <v>175</v>
      </c>
      <c r="G65" s="3" t="s">
        <v>205</v>
      </c>
      <c r="H65" s="3" t="s">
        <v>177</v>
      </c>
      <c r="I65" s="3"/>
      <c r="J65" s="3"/>
      <c r="K65" s="3"/>
      <c r="L65" s="3"/>
      <c r="M65" s="3" t="s">
        <v>37</v>
      </c>
      <c r="N65" s="3" t="s">
        <v>38</v>
      </c>
      <c r="O65" s="3" t="s">
        <v>39</v>
      </c>
      <c r="P65" s="4" t="s">
        <v>178</v>
      </c>
      <c r="Q65" s="6">
        <v>1066494877</v>
      </c>
      <c r="R65" s="6">
        <v>0</v>
      </c>
      <c r="S65" s="6">
        <v>0</v>
      </c>
      <c r="T65" s="6">
        <v>1066494877</v>
      </c>
      <c r="U65" s="6">
        <v>0</v>
      </c>
      <c r="V65" s="6">
        <v>1066494877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</row>
    <row r="66" spans="1:27" ht="45" x14ac:dyDescent="0.25">
      <c r="A66" s="3" t="s">
        <v>32</v>
      </c>
      <c r="B66" s="4" t="s">
        <v>33</v>
      </c>
      <c r="C66" s="5" t="s">
        <v>206</v>
      </c>
      <c r="D66" s="3" t="s">
        <v>173</v>
      </c>
      <c r="E66" s="3" t="s">
        <v>204</v>
      </c>
      <c r="F66" s="3" t="s">
        <v>175</v>
      </c>
      <c r="G66" s="3" t="s">
        <v>207</v>
      </c>
      <c r="H66" s="3" t="s">
        <v>177</v>
      </c>
      <c r="I66" s="3"/>
      <c r="J66" s="3"/>
      <c r="K66" s="3"/>
      <c r="L66" s="3"/>
      <c r="M66" s="3" t="s">
        <v>37</v>
      </c>
      <c r="N66" s="3" t="s">
        <v>38</v>
      </c>
      <c r="O66" s="3" t="s">
        <v>39</v>
      </c>
      <c r="P66" s="4" t="s">
        <v>178</v>
      </c>
      <c r="Q66" s="6">
        <v>5500000000</v>
      </c>
      <c r="R66" s="6">
        <v>0</v>
      </c>
      <c r="S66" s="6">
        <v>0</v>
      </c>
      <c r="T66" s="6">
        <v>5500000000</v>
      </c>
      <c r="U66" s="6">
        <v>0</v>
      </c>
      <c r="V66" s="6">
        <v>5417096160.8400002</v>
      </c>
      <c r="W66" s="6">
        <v>82903839.159999996</v>
      </c>
      <c r="X66" s="6">
        <v>5037287565.8800001</v>
      </c>
      <c r="Y66" s="6">
        <v>2099961233.24</v>
      </c>
      <c r="Z66" s="6">
        <v>2099961233.24</v>
      </c>
      <c r="AA66" s="6">
        <v>2037433836.97</v>
      </c>
    </row>
    <row r="67" spans="1:27" ht="45" x14ac:dyDescent="0.25">
      <c r="A67" s="3" t="s">
        <v>32</v>
      </c>
      <c r="B67" s="4" t="s">
        <v>33</v>
      </c>
      <c r="C67" s="5" t="s">
        <v>208</v>
      </c>
      <c r="D67" s="3" t="s">
        <v>173</v>
      </c>
      <c r="E67" s="3" t="s">
        <v>204</v>
      </c>
      <c r="F67" s="3" t="s">
        <v>175</v>
      </c>
      <c r="G67" s="3" t="s">
        <v>209</v>
      </c>
      <c r="H67" s="3" t="s">
        <v>177</v>
      </c>
      <c r="I67" s="3"/>
      <c r="J67" s="3"/>
      <c r="K67" s="3"/>
      <c r="L67" s="3"/>
      <c r="M67" s="3" t="s">
        <v>37</v>
      </c>
      <c r="N67" s="3" t="s">
        <v>38</v>
      </c>
      <c r="O67" s="3" t="s">
        <v>39</v>
      </c>
      <c r="P67" s="4" t="s">
        <v>178</v>
      </c>
      <c r="Q67" s="6">
        <v>5865981072</v>
      </c>
      <c r="R67" s="6">
        <v>0</v>
      </c>
      <c r="S67" s="6">
        <v>0</v>
      </c>
      <c r="T67" s="6">
        <v>5865981072</v>
      </c>
      <c r="U67" s="6">
        <v>0</v>
      </c>
      <c r="V67" s="6">
        <v>5512003088</v>
      </c>
      <c r="W67" s="6">
        <v>353977984</v>
      </c>
      <c r="X67" s="6">
        <v>3646022016</v>
      </c>
      <c r="Y67" s="6">
        <v>3646022016</v>
      </c>
      <c r="Z67" s="6">
        <v>3646022016</v>
      </c>
      <c r="AA67" s="6">
        <v>0</v>
      </c>
    </row>
    <row r="68" spans="1:27" ht="45" x14ac:dyDescent="0.25">
      <c r="A68" s="3" t="s">
        <v>32</v>
      </c>
      <c r="B68" s="4" t="s">
        <v>33</v>
      </c>
      <c r="C68" s="5" t="s">
        <v>210</v>
      </c>
      <c r="D68" s="3" t="s">
        <v>173</v>
      </c>
      <c r="E68" s="3" t="s">
        <v>204</v>
      </c>
      <c r="F68" s="3" t="s">
        <v>175</v>
      </c>
      <c r="G68" s="3" t="s">
        <v>180</v>
      </c>
      <c r="H68" s="3" t="s">
        <v>177</v>
      </c>
      <c r="I68" s="3"/>
      <c r="J68" s="3"/>
      <c r="K68" s="3"/>
      <c r="L68" s="3"/>
      <c r="M68" s="3" t="s">
        <v>37</v>
      </c>
      <c r="N68" s="3" t="s">
        <v>38</v>
      </c>
      <c r="O68" s="3" t="s">
        <v>39</v>
      </c>
      <c r="P68" s="4" t="s">
        <v>178</v>
      </c>
      <c r="Q68" s="6">
        <v>99483367</v>
      </c>
      <c r="R68" s="6">
        <v>0</v>
      </c>
      <c r="S68" s="6">
        <v>0</v>
      </c>
      <c r="T68" s="6">
        <v>99483367</v>
      </c>
      <c r="U68" s="6">
        <v>0</v>
      </c>
      <c r="V68" s="6">
        <v>99285856.480000004</v>
      </c>
      <c r="W68" s="6">
        <v>197510.52</v>
      </c>
      <c r="X68" s="6">
        <v>99285856.480000004</v>
      </c>
      <c r="Y68" s="6">
        <v>20777000</v>
      </c>
      <c r="Z68" s="6">
        <v>20777000</v>
      </c>
      <c r="AA68" s="6">
        <v>20777000</v>
      </c>
    </row>
    <row r="69" spans="1:27" ht="45" x14ac:dyDescent="0.25">
      <c r="A69" s="3" t="s">
        <v>32</v>
      </c>
      <c r="B69" s="4" t="s">
        <v>33</v>
      </c>
      <c r="C69" s="5" t="s">
        <v>211</v>
      </c>
      <c r="D69" s="3" t="s">
        <v>173</v>
      </c>
      <c r="E69" s="3" t="s">
        <v>204</v>
      </c>
      <c r="F69" s="3" t="s">
        <v>175</v>
      </c>
      <c r="G69" s="3" t="s">
        <v>184</v>
      </c>
      <c r="H69" s="3" t="s">
        <v>177</v>
      </c>
      <c r="I69" s="3"/>
      <c r="J69" s="3"/>
      <c r="K69" s="3"/>
      <c r="L69" s="3"/>
      <c r="M69" s="3" t="s">
        <v>37</v>
      </c>
      <c r="N69" s="3" t="s">
        <v>38</v>
      </c>
      <c r="O69" s="3" t="s">
        <v>39</v>
      </c>
      <c r="P69" s="4" t="s">
        <v>178</v>
      </c>
      <c r="Q69" s="6">
        <v>713840542</v>
      </c>
      <c r="R69" s="6">
        <v>0</v>
      </c>
      <c r="S69" s="6">
        <v>0</v>
      </c>
      <c r="T69" s="6">
        <v>713840542</v>
      </c>
      <c r="U69" s="6">
        <v>0</v>
      </c>
      <c r="V69" s="6">
        <v>272451368</v>
      </c>
      <c r="W69" s="6">
        <v>441389174</v>
      </c>
      <c r="X69" s="6">
        <v>201486667</v>
      </c>
      <c r="Y69" s="6">
        <v>95475500</v>
      </c>
      <c r="Z69" s="6">
        <v>95475500</v>
      </c>
      <c r="AA69" s="6">
        <v>95475500</v>
      </c>
    </row>
    <row r="70" spans="1:27" ht="56.25" x14ac:dyDescent="0.25">
      <c r="A70" s="3" t="s">
        <v>32</v>
      </c>
      <c r="B70" s="4" t="s">
        <v>33</v>
      </c>
      <c r="C70" s="5" t="s">
        <v>212</v>
      </c>
      <c r="D70" s="3" t="s">
        <v>173</v>
      </c>
      <c r="E70" s="3" t="s">
        <v>213</v>
      </c>
      <c r="F70" s="3" t="s">
        <v>214</v>
      </c>
      <c r="G70" s="3" t="s">
        <v>200</v>
      </c>
      <c r="H70" s="3" t="s">
        <v>215</v>
      </c>
      <c r="I70" s="3"/>
      <c r="J70" s="3"/>
      <c r="K70" s="3"/>
      <c r="L70" s="3"/>
      <c r="M70" s="3" t="s">
        <v>37</v>
      </c>
      <c r="N70" s="3" t="s">
        <v>76</v>
      </c>
      <c r="O70" s="3" t="s">
        <v>39</v>
      </c>
      <c r="P70" s="4" t="s">
        <v>216</v>
      </c>
      <c r="Q70" s="6">
        <v>345735156369</v>
      </c>
      <c r="R70" s="6">
        <v>0</v>
      </c>
      <c r="S70" s="6">
        <v>0</v>
      </c>
      <c r="T70" s="6">
        <v>345735156369</v>
      </c>
      <c r="U70" s="6">
        <v>345735156369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</row>
    <row r="71" spans="1:27" ht="56.25" x14ac:dyDescent="0.25">
      <c r="A71" s="3" t="s">
        <v>32</v>
      </c>
      <c r="B71" s="4" t="s">
        <v>33</v>
      </c>
      <c r="C71" s="5" t="s">
        <v>217</v>
      </c>
      <c r="D71" s="3" t="s">
        <v>173</v>
      </c>
      <c r="E71" s="3" t="s">
        <v>218</v>
      </c>
      <c r="F71" s="3" t="s">
        <v>214</v>
      </c>
      <c r="G71" s="3" t="s">
        <v>200</v>
      </c>
      <c r="H71" s="3" t="s">
        <v>215</v>
      </c>
      <c r="I71" s="3"/>
      <c r="J71" s="3"/>
      <c r="K71" s="3"/>
      <c r="L71" s="3"/>
      <c r="M71" s="3" t="s">
        <v>37</v>
      </c>
      <c r="N71" s="3" t="s">
        <v>76</v>
      </c>
      <c r="O71" s="3" t="s">
        <v>39</v>
      </c>
      <c r="P71" s="4" t="s">
        <v>216</v>
      </c>
      <c r="Q71" s="6">
        <v>153292441379</v>
      </c>
      <c r="R71" s="6">
        <v>0</v>
      </c>
      <c r="S71" s="6">
        <v>0</v>
      </c>
      <c r="T71" s="6">
        <v>153292441379</v>
      </c>
      <c r="U71" s="6">
        <v>0</v>
      </c>
      <c r="V71" s="6">
        <v>0</v>
      </c>
      <c r="W71" s="6">
        <v>153292441379</v>
      </c>
      <c r="X71" s="6">
        <v>0</v>
      </c>
      <c r="Y71" s="6">
        <v>0</v>
      </c>
      <c r="Z71" s="6">
        <v>0</v>
      </c>
      <c r="AA71" s="6">
        <v>0</v>
      </c>
    </row>
    <row r="72" spans="1:27" ht="56.25" x14ac:dyDescent="0.25">
      <c r="A72" s="3" t="s">
        <v>32</v>
      </c>
      <c r="B72" s="4" t="s">
        <v>33</v>
      </c>
      <c r="C72" s="5" t="s">
        <v>219</v>
      </c>
      <c r="D72" s="3" t="s">
        <v>173</v>
      </c>
      <c r="E72" s="3" t="s">
        <v>218</v>
      </c>
      <c r="F72" s="3" t="s">
        <v>214</v>
      </c>
      <c r="G72" s="3" t="s">
        <v>220</v>
      </c>
      <c r="H72" s="3" t="s">
        <v>215</v>
      </c>
      <c r="I72" s="3"/>
      <c r="J72" s="3"/>
      <c r="K72" s="3"/>
      <c r="L72" s="3"/>
      <c r="M72" s="3" t="s">
        <v>37</v>
      </c>
      <c r="N72" s="3" t="s">
        <v>38</v>
      </c>
      <c r="O72" s="3" t="s">
        <v>39</v>
      </c>
      <c r="P72" s="4" t="s">
        <v>216</v>
      </c>
      <c r="Q72" s="6">
        <v>21619549423</v>
      </c>
      <c r="R72" s="6">
        <v>0</v>
      </c>
      <c r="S72" s="6">
        <v>0</v>
      </c>
      <c r="T72" s="6">
        <v>21619549423</v>
      </c>
      <c r="U72" s="6">
        <v>21619549423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</row>
    <row r="73" spans="1:27" ht="56.25" x14ac:dyDescent="0.25">
      <c r="A73" s="3" t="s">
        <v>32</v>
      </c>
      <c r="B73" s="4" t="s">
        <v>33</v>
      </c>
      <c r="C73" s="5" t="s">
        <v>221</v>
      </c>
      <c r="D73" s="3" t="s">
        <v>173</v>
      </c>
      <c r="E73" s="3" t="s">
        <v>218</v>
      </c>
      <c r="F73" s="3" t="s">
        <v>214</v>
      </c>
      <c r="G73" s="3" t="s">
        <v>205</v>
      </c>
      <c r="H73" s="3" t="s">
        <v>215</v>
      </c>
      <c r="I73" s="3"/>
      <c r="J73" s="3"/>
      <c r="K73" s="3"/>
      <c r="L73" s="3"/>
      <c r="M73" s="3" t="s">
        <v>37</v>
      </c>
      <c r="N73" s="3" t="s">
        <v>38</v>
      </c>
      <c r="O73" s="3" t="s">
        <v>39</v>
      </c>
      <c r="P73" s="4" t="s">
        <v>216</v>
      </c>
      <c r="Q73" s="6">
        <v>17547423847</v>
      </c>
      <c r="R73" s="6">
        <v>0</v>
      </c>
      <c r="S73" s="6">
        <v>0</v>
      </c>
      <c r="T73" s="6">
        <v>17547423847</v>
      </c>
      <c r="U73" s="6">
        <v>17547423847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</row>
    <row r="74" spans="1:27" ht="56.25" x14ac:dyDescent="0.25">
      <c r="A74" s="3" t="s">
        <v>32</v>
      </c>
      <c r="B74" s="4" t="s">
        <v>33</v>
      </c>
      <c r="C74" s="5" t="s">
        <v>222</v>
      </c>
      <c r="D74" s="3" t="s">
        <v>173</v>
      </c>
      <c r="E74" s="3" t="s">
        <v>218</v>
      </c>
      <c r="F74" s="3" t="s">
        <v>214</v>
      </c>
      <c r="G74" s="3" t="s">
        <v>184</v>
      </c>
      <c r="H74" s="3" t="s">
        <v>215</v>
      </c>
      <c r="I74" s="3"/>
      <c r="J74" s="3"/>
      <c r="K74" s="3"/>
      <c r="L74" s="3"/>
      <c r="M74" s="3" t="s">
        <v>37</v>
      </c>
      <c r="N74" s="3" t="s">
        <v>38</v>
      </c>
      <c r="O74" s="3" t="s">
        <v>39</v>
      </c>
      <c r="P74" s="4" t="s">
        <v>216</v>
      </c>
      <c r="Q74" s="6">
        <v>5304500000</v>
      </c>
      <c r="R74" s="6">
        <v>0</v>
      </c>
      <c r="S74" s="6">
        <v>0</v>
      </c>
      <c r="T74" s="6">
        <v>5304500000</v>
      </c>
      <c r="U74" s="6">
        <v>5304500000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</row>
    <row r="75" spans="1:27" ht="56.25" x14ac:dyDescent="0.25">
      <c r="A75" s="3" t="s">
        <v>32</v>
      </c>
      <c r="B75" s="4" t="s">
        <v>33</v>
      </c>
      <c r="C75" s="5" t="s">
        <v>223</v>
      </c>
      <c r="D75" s="3" t="s">
        <v>173</v>
      </c>
      <c r="E75" s="3" t="s">
        <v>218</v>
      </c>
      <c r="F75" s="3" t="s">
        <v>214</v>
      </c>
      <c r="G75" s="3" t="s">
        <v>224</v>
      </c>
      <c r="H75" s="3" t="s">
        <v>215</v>
      </c>
      <c r="I75" s="3"/>
      <c r="J75" s="3"/>
      <c r="K75" s="3"/>
      <c r="L75" s="3"/>
      <c r="M75" s="3" t="s">
        <v>37</v>
      </c>
      <c r="N75" s="3" t="s">
        <v>38</v>
      </c>
      <c r="O75" s="3" t="s">
        <v>39</v>
      </c>
      <c r="P75" s="4" t="s">
        <v>216</v>
      </c>
      <c r="Q75" s="6">
        <v>34695451227</v>
      </c>
      <c r="R75" s="6">
        <v>0</v>
      </c>
      <c r="S75" s="6">
        <v>0</v>
      </c>
      <c r="T75" s="6">
        <v>34695451227</v>
      </c>
      <c r="U75" s="6">
        <v>0</v>
      </c>
      <c r="V75" s="6">
        <v>0</v>
      </c>
      <c r="W75" s="6">
        <v>34695451227</v>
      </c>
      <c r="X75" s="6">
        <v>0</v>
      </c>
      <c r="Y75" s="6">
        <v>0</v>
      </c>
      <c r="Z75" s="6">
        <v>0</v>
      </c>
      <c r="AA75" s="6">
        <v>0</v>
      </c>
    </row>
    <row r="76" spans="1:27" ht="56.25" x14ac:dyDescent="0.25">
      <c r="A76" s="3" t="s">
        <v>32</v>
      </c>
      <c r="B76" s="4" t="s">
        <v>33</v>
      </c>
      <c r="C76" s="5" t="s">
        <v>225</v>
      </c>
      <c r="D76" s="3" t="s">
        <v>173</v>
      </c>
      <c r="E76" s="3" t="s">
        <v>218</v>
      </c>
      <c r="F76" s="3" t="s">
        <v>214</v>
      </c>
      <c r="G76" s="3" t="s">
        <v>38</v>
      </c>
      <c r="H76" s="3" t="s">
        <v>215</v>
      </c>
      <c r="I76" s="3"/>
      <c r="J76" s="3"/>
      <c r="K76" s="3"/>
      <c r="L76" s="3"/>
      <c r="M76" s="3" t="s">
        <v>37</v>
      </c>
      <c r="N76" s="3" t="s">
        <v>38</v>
      </c>
      <c r="O76" s="3" t="s">
        <v>39</v>
      </c>
      <c r="P76" s="4" t="s">
        <v>216</v>
      </c>
      <c r="Q76" s="6">
        <v>85617131818</v>
      </c>
      <c r="R76" s="6">
        <v>0</v>
      </c>
      <c r="S76" s="6">
        <v>0</v>
      </c>
      <c r="T76" s="6">
        <v>85617131818</v>
      </c>
      <c r="U76" s="6">
        <v>0</v>
      </c>
      <c r="V76" s="6">
        <v>0</v>
      </c>
      <c r="W76" s="6">
        <v>85617131818</v>
      </c>
      <c r="X76" s="6">
        <v>0</v>
      </c>
      <c r="Y76" s="6">
        <v>0</v>
      </c>
      <c r="Z76" s="6">
        <v>0</v>
      </c>
      <c r="AA76" s="6">
        <v>0</v>
      </c>
    </row>
    <row r="77" spans="1:27" ht="56.25" x14ac:dyDescent="0.25">
      <c r="A77" s="3" t="s">
        <v>32</v>
      </c>
      <c r="B77" s="4" t="s">
        <v>33</v>
      </c>
      <c r="C77" s="5" t="s">
        <v>226</v>
      </c>
      <c r="D77" s="3" t="s">
        <v>173</v>
      </c>
      <c r="E77" s="3" t="s">
        <v>218</v>
      </c>
      <c r="F77" s="3" t="s">
        <v>214</v>
      </c>
      <c r="G77" s="3" t="s">
        <v>191</v>
      </c>
      <c r="H77" s="3" t="s">
        <v>215</v>
      </c>
      <c r="I77" s="3"/>
      <c r="J77" s="3"/>
      <c r="K77" s="3"/>
      <c r="L77" s="3"/>
      <c r="M77" s="3" t="s">
        <v>37</v>
      </c>
      <c r="N77" s="3" t="s">
        <v>38</v>
      </c>
      <c r="O77" s="3" t="s">
        <v>39</v>
      </c>
      <c r="P77" s="4" t="s">
        <v>216</v>
      </c>
      <c r="Q77" s="6">
        <v>1561147932</v>
      </c>
      <c r="R77" s="6">
        <v>0</v>
      </c>
      <c r="S77" s="6">
        <v>0</v>
      </c>
      <c r="T77" s="6">
        <v>1561147932</v>
      </c>
      <c r="U77" s="6">
        <v>0</v>
      </c>
      <c r="V77" s="6">
        <v>0</v>
      </c>
      <c r="W77" s="6">
        <v>1561147932</v>
      </c>
      <c r="X77" s="6">
        <v>0</v>
      </c>
      <c r="Y77" s="6">
        <v>0</v>
      </c>
      <c r="Z77" s="6">
        <v>0</v>
      </c>
      <c r="AA77" s="6">
        <v>0</v>
      </c>
    </row>
    <row r="78" spans="1:27" ht="56.25" x14ac:dyDescent="0.25">
      <c r="A78" s="3" t="s">
        <v>32</v>
      </c>
      <c r="B78" s="4" t="s">
        <v>33</v>
      </c>
      <c r="C78" s="5" t="s">
        <v>227</v>
      </c>
      <c r="D78" s="3" t="s">
        <v>173</v>
      </c>
      <c r="E78" s="3" t="s">
        <v>218</v>
      </c>
      <c r="F78" s="3" t="s">
        <v>214</v>
      </c>
      <c r="G78" s="3" t="s">
        <v>228</v>
      </c>
      <c r="H78" s="3" t="s">
        <v>215</v>
      </c>
      <c r="I78" s="3"/>
      <c r="J78" s="3"/>
      <c r="K78" s="3"/>
      <c r="L78" s="3"/>
      <c r="M78" s="3" t="s">
        <v>37</v>
      </c>
      <c r="N78" s="3" t="s">
        <v>76</v>
      </c>
      <c r="O78" s="3" t="s">
        <v>39</v>
      </c>
      <c r="P78" s="4" t="s">
        <v>216</v>
      </c>
      <c r="Q78" s="6">
        <v>1102648203279</v>
      </c>
      <c r="R78" s="6">
        <v>0</v>
      </c>
      <c r="S78" s="6">
        <v>0</v>
      </c>
      <c r="T78" s="6">
        <v>1102648203279</v>
      </c>
      <c r="U78" s="6">
        <v>770309567433</v>
      </c>
      <c r="V78" s="6">
        <v>0</v>
      </c>
      <c r="W78" s="6">
        <v>332338635846</v>
      </c>
      <c r="X78" s="6">
        <v>0</v>
      </c>
      <c r="Y78" s="6">
        <v>0</v>
      </c>
      <c r="Z78" s="6">
        <v>0</v>
      </c>
      <c r="AA78" s="6">
        <v>0</v>
      </c>
    </row>
    <row r="79" spans="1:27" ht="56.25" x14ac:dyDescent="0.25">
      <c r="A79" s="3" t="s">
        <v>32</v>
      </c>
      <c r="B79" s="4" t="s">
        <v>33</v>
      </c>
      <c r="C79" s="5" t="s">
        <v>229</v>
      </c>
      <c r="D79" s="3" t="s">
        <v>173</v>
      </c>
      <c r="E79" s="3" t="s">
        <v>218</v>
      </c>
      <c r="F79" s="3" t="s">
        <v>214</v>
      </c>
      <c r="G79" s="3" t="s">
        <v>193</v>
      </c>
      <c r="H79" s="3" t="s">
        <v>215</v>
      </c>
      <c r="I79" s="3"/>
      <c r="J79" s="3"/>
      <c r="K79" s="3"/>
      <c r="L79" s="3"/>
      <c r="M79" s="3" t="s">
        <v>37</v>
      </c>
      <c r="N79" s="3" t="s">
        <v>38</v>
      </c>
      <c r="O79" s="3" t="s">
        <v>39</v>
      </c>
      <c r="P79" s="4" t="s">
        <v>216</v>
      </c>
      <c r="Q79" s="6">
        <v>497630028376</v>
      </c>
      <c r="R79" s="6">
        <v>0</v>
      </c>
      <c r="S79" s="6">
        <v>0</v>
      </c>
      <c r="T79" s="6">
        <v>497630028376</v>
      </c>
      <c r="U79" s="6">
        <v>497630028376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</row>
    <row r="80" spans="1:27" ht="56.25" x14ac:dyDescent="0.25">
      <c r="A80" s="3" t="s">
        <v>32</v>
      </c>
      <c r="B80" s="4" t="s">
        <v>33</v>
      </c>
      <c r="C80" s="5" t="s">
        <v>230</v>
      </c>
      <c r="D80" s="3" t="s">
        <v>173</v>
      </c>
      <c r="E80" s="3" t="s">
        <v>218</v>
      </c>
      <c r="F80" s="3" t="s">
        <v>214</v>
      </c>
      <c r="G80" s="3" t="s">
        <v>231</v>
      </c>
      <c r="H80" s="3" t="s">
        <v>215</v>
      </c>
      <c r="I80" s="3"/>
      <c r="J80" s="3"/>
      <c r="K80" s="3"/>
      <c r="L80" s="3"/>
      <c r="M80" s="3" t="s">
        <v>37</v>
      </c>
      <c r="N80" s="3" t="s">
        <v>38</v>
      </c>
      <c r="O80" s="3" t="s">
        <v>39</v>
      </c>
      <c r="P80" s="4" t="s">
        <v>216</v>
      </c>
      <c r="Q80" s="6">
        <v>68654718016</v>
      </c>
      <c r="R80" s="6">
        <v>0</v>
      </c>
      <c r="S80" s="6">
        <v>0</v>
      </c>
      <c r="T80" s="6">
        <v>68654718016</v>
      </c>
      <c r="U80" s="6">
        <v>68654718016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</row>
    <row r="81" spans="1:27" ht="56.25" x14ac:dyDescent="0.25">
      <c r="A81" s="3" t="s">
        <v>32</v>
      </c>
      <c r="B81" s="4" t="s">
        <v>33</v>
      </c>
      <c r="C81" s="5" t="s">
        <v>232</v>
      </c>
      <c r="D81" s="3" t="s">
        <v>173</v>
      </c>
      <c r="E81" s="3" t="s">
        <v>218</v>
      </c>
      <c r="F81" s="3" t="s">
        <v>214</v>
      </c>
      <c r="G81" s="3" t="s">
        <v>233</v>
      </c>
      <c r="H81" s="3" t="s">
        <v>215</v>
      </c>
      <c r="I81" s="3"/>
      <c r="J81" s="3"/>
      <c r="K81" s="3"/>
      <c r="L81" s="3"/>
      <c r="M81" s="3" t="s">
        <v>37</v>
      </c>
      <c r="N81" s="3" t="s">
        <v>38</v>
      </c>
      <c r="O81" s="3" t="s">
        <v>39</v>
      </c>
      <c r="P81" s="4" t="s">
        <v>216</v>
      </c>
      <c r="Q81" s="6">
        <v>328532086056</v>
      </c>
      <c r="R81" s="6">
        <v>0</v>
      </c>
      <c r="S81" s="6">
        <v>0</v>
      </c>
      <c r="T81" s="6">
        <v>328532086056</v>
      </c>
      <c r="U81" s="6">
        <v>328532086056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</row>
    <row r="82" spans="1:27" ht="0" hidden="1" customHeight="1" x14ac:dyDescent="0.25"/>
    <row r="83" spans="1:27" ht="33.950000000000003" customHeight="1" x14ac:dyDescent="0.25"/>
  </sheetData>
  <autoFilter ref="A4:AA81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88BD-41CF-49FD-85A7-6728EDC7DEF2}">
  <sheetPr codeName="Hoja4"/>
  <dimension ref="B2:M74"/>
  <sheetViews>
    <sheetView showGridLines="0" showRowColHeaders="0" tabSelected="1" zoomScale="80" zoomScaleNormal="80" workbookViewId="0">
      <selection activeCell="J16" sqref="J16"/>
    </sheetView>
  </sheetViews>
  <sheetFormatPr baseColWidth="10" defaultColWidth="11.42578125" defaultRowHeight="15" x14ac:dyDescent="0.25"/>
  <cols>
    <col min="1" max="1" width="5.28515625" style="7" customWidth="1"/>
    <col min="2" max="2" width="9" style="7" customWidth="1"/>
    <col min="3" max="3" width="6.28515625" style="7" customWidth="1"/>
    <col min="4" max="4" width="36.42578125" style="7" customWidth="1"/>
    <col min="5" max="5" width="25.7109375" style="7" customWidth="1"/>
    <col min="6" max="6" width="28.5703125" style="7" customWidth="1"/>
    <col min="7" max="7" width="29" style="7" customWidth="1"/>
    <col min="8" max="8" width="29.140625" style="7" customWidth="1"/>
    <col min="9" max="9" width="25.85546875" style="7" customWidth="1"/>
    <col min="10" max="10" width="13.7109375" style="7" customWidth="1"/>
    <col min="11" max="11" width="26.85546875" style="7" customWidth="1"/>
    <col min="12" max="12" width="13.7109375" style="7" customWidth="1"/>
    <col min="13" max="13" width="11.42578125" style="7" customWidth="1"/>
    <col min="14" max="16384" width="11.42578125" style="7"/>
  </cols>
  <sheetData>
    <row r="2" spans="2:13" ht="56.25" customHeight="1" x14ac:dyDescent="0.45">
      <c r="C2" s="114" t="s">
        <v>234</v>
      </c>
      <c r="D2" s="115"/>
      <c r="E2" s="115"/>
      <c r="F2" s="115"/>
      <c r="G2" s="115"/>
      <c r="H2" s="115"/>
      <c r="I2" s="115"/>
      <c r="J2" s="115"/>
      <c r="K2" s="115"/>
      <c r="L2" s="115"/>
    </row>
    <row r="3" spans="2:13" s="8" customFormat="1" ht="27" thickBot="1" x14ac:dyDescent="0.4">
      <c r="C3" s="9" t="s">
        <v>235</v>
      </c>
      <c r="D3" s="116" t="s">
        <v>242</v>
      </c>
      <c r="E3" s="116"/>
      <c r="F3" s="116"/>
      <c r="G3" s="116"/>
      <c r="H3" s="116"/>
      <c r="I3" s="116"/>
      <c r="J3" s="116"/>
      <c r="K3" s="116"/>
      <c r="L3" s="10"/>
      <c r="M3" s="11"/>
    </row>
    <row r="4" spans="2:13" s="8" customFormat="1" ht="6" customHeight="1" thickTop="1" x14ac:dyDescent="0.5">
      <c r="B4" s="12"/>
      <c r="M4" s="11"/>
    </row>
    <row r="5" spans="2:13" ht="6" customHeight="1" x14ac:dyDescent="0.25"/>
    <row r="6" spans="2:13" ht="18.75" x14ac:dyDescent="0.3">
      <c r="C6" s="13" t="s">
        <v>236</v>
      </c>
    </row>
    <row r="7" spans="2:13" ht="18.75" x14ac:dyDescent="0.3">
      <c r="C7" s="14" t="s">
        <v>237</v>
      </c>
      <c r="D7" s="15" t="s">
        <v>238</v>
      </c>
    </row>
    <row r="8" spans="2:13" ht="18.75" x14ac:dyDescent="0.3">
      <c r="C8" s="14" t="s">
        <v>239</v>
      </c>
      <c r="D8" s="15" t="s">
        <v>259</v>
      </c>
    </row>
    <row r="9" spans="2:13" ht="18.75" x14ac:dyDescent="0.3">
      <c r="C9" s="14" t="s">
        <v>240</v>
      </c>
      <c r="D9" s="15" t="s">
        <v>275</v>
      </c>
    </row>
    <row r="10" spans="2:13" x14ac:dyDescent="0.25">
      <c r="C10" s="16"/>
    </row>
    <row r="11" spans="2:13" x14ac:dyDescent="0.25">
      <c r="C11" s="17"/>
      <c r="D11" s="18"/>
      <c r="E11" s="18"/>
      <c r="F11" s="18"/>
      <c r="G11" s="18"/>
      <c r="H11" s="18"/>
      <c r="I11" s="18"/>
      <c r="J11" s="18"/>
      <c r="K11" s="18"/>
      <c r="L11" s="18"/>
    </row>
    <row r="12" spans="2:13" s="8" customFormat="1" ht="53.25" customHeight="1" thickBot="1" x14ac:dyDescent="0.3">
      <c r="C12" s="117" t="s">
        <v>238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"/>
    </row>
    <row r="13" spans="2:13" s="8" customFormat="1" ht="8.25" customHeight="1" thickTop="1" x14ac:dyDescent="0.5">
      <c r="B13" s="12"/>
      <c r="M13" s="11"/>
    </row>
    <row r="14" spans="2:13" ht="18.75" x14ac:dyDescent="0.3">
      <c r="C14" s="19"/>
      <c r="L14" s="20">
        <v>1000000</v>
      </c>
    </row>
    <row r="15" spans="2:13" ht="15.75" thickBot="1" x14ac:dyDescent="0.3">
      <c r="H15" s="46" t="s">
        <v>243</v>
      </c>
      <c r="L15" s="20"/>
    </row>
    <row r="16" spans="2:13" ht="20.25" customHeight="1" thickTop="1" thickBot="1" x14ac:dyDescent="0.3">
      <c r="F16" s="123" t="s">
        <v>250</v>
      </c>
      <c r="G16" s="124"/>
      <c r="H16" s="125"/>
      <c r="K16" s="20"/>
    </row>
    <row r="17" spans="2:13" ht="30" x14ac:dyDescent="0.25">
      <c r="F17" s="126" t="s">
        <v>8</v>
      </c>
      <c r="G17" s="127" t="s">
        <v>244</v>
      </c>
      <c r="H17" s="128" t="s">
        <v>247</v>
      </c>
      <c r="K17" s="20"/>
    </row>
    <row r="18" spans="2:13" x14ac:dyDescent="0.25">
      <c r="F18" s="129" t="s">
        <v>35</v>
      </c>
      <c r="G18" s="130" t="s">
        <v>245</v>
      </c>
      <c r="H18" s="133">
        <f>+SUMIFS('REPORTE SIIF'!$Q:$Q,'REPORTE SIIF'!$D:$D,'PUNTO 1 Y 2'!F18)</f>
        <v>27096059900960</v>
      </c>
      <c r="K18" s="20"/>
    </row>
    <row r="19" spans="2:13" x14ac:dyDescent="0.25">
      <c r="F19" s="129" t="s">
        <v>173</v>
      </c>
      <c r="G19" s="130" t="s">
        <v>246</v>
      </c>
      <c r="H19" s="133">
        <f>+SUMIFS('REPORTE SIIF'!$Q:$Q,'REPORTE SIIF'!$D:$D,'PUNTO 1 Y 2'!F19)</f>
        <v>3610659766423</v>
      </c>
      <c r="K19" s="20"/>
    </row>
    <row r="20" spans="2:13" ht="15.75" thickBot="1" x14ac:dyDescent="0.3">
      <c r="F20" s="131"/>
      <c r="G20" s="132" t="s">
        <v>249</v>
      </c>
      <c r="H20" s="134">
        <f>+SUM(H18:H19)</f>
        <v>30706719667383</v>
      </c>
      <c r="K20" s="20"/>
    </row>
    <row r="21" spans="2:13" ht="19.5" thickTop="1" x14ac:dyDescent="0.3">
      <c r="C21" s="19"/>
      <c r="H21" s="135" t="s">
        <v>279</v>
      </c>
      <c r="L21" s="20"/>
    </row>
    <row r="22" spans="2:13" ht="18.75" x14ac:dyDescent="0.3">
      <c r="C22" s="19"/>
      <c r="H22" s="135" t="s">
        <v>248</v>
      </c>
      <c r="L22" s="20"/>
    </row>
    <row r="23" spans="2:13" ht="18.75" x14ac:dyDescent="0.3">
      <c r="C23" s="19"/>
      <c r="L23" s="20"/>
    </row>
    <row r="24" spans="2:13" x14ac:dyDescent="0.25">
      <c r="L24" s="20"/>
    </row>
    <row r="25" spans="2:13" s="21" customFormat="1" ht="35.25" customHeight="1" x14ac:dyDescent="0.25">
      <c r="C25" s="22"/>
      <c r="D25" s="118" t="s">
        <v>251</v>
      </c>
      <c r="E25" s="119"/>
      <c r="F25" s="119"/>
      <c r="G25" s="119"/>
      <c r="H25" s="119"/>
      <c r="I25" s="119"/>
      <c r="J25" s="119"/>
      <c r="K25" s="119"/>
      <c r="L25" s="119"/>
    </row>
    <row r="26" spans="2:13" s="21" customFormat="1" ht="35.25" customHeight="1" x14ac:dyDescent="0.25">
      <c r="C26" s="22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2:13" s="21" customFormat="1" ht="35.25" customHeight="1" x14ac:dyDescent="0.25">
      <c r="C27" s="22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2:13" s="21" customFormat="1" ht="35.25" customHeight="1" x14ac:dyDescent="0.25">
      <c r="C28" s="22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2:13" ht="18.75" x14ac:dyDescent="0.3">
      <c r="C29" s="19"/>
      <c r="L29" s="20"/>
    </row>
    <row r="31" spans="2:13" s="8" customFormat="1" ht="53.25" customHeight="1" thickBot="1" x14ac:dyDescent="0.3">
      <c r="C31" s="23" t="s">
        <v>259</v>
      </c>
      <c r="D31" s="24"/>
      <c r="E31" s="24"/>
      <c r="F31" s="24"/>
      <c r="G31" s="24"/>
      <c r="H31" s="24"/>
      <c r="I31" s="24"/>
      <c r="J31" s="24"/>
      <c r="K31" s="24"/>
      <c r="L31" s="24"/>
      <c r="M31" s="11"/>
    </row>
    <row r="32" spans="2:13" s="8" customFormat="1" ht="8.25" customHeight="1" thickTop="1" x14ac:dyDescent="0.5">
      <c r="B32" s="12"/>
      <c r="M32" s="11"/>
    </row>
    <row r="33" spans="2:13" s="8" customFormat="1" ht="8.25" customHeight="1" x14ac:dyDescent="0.5">
      <c r="B33" s="12"/>
      <c r="M33" s="11"/>
    </row>
    <row r="34" spans="2:13" s="8" customFormat="1" ht="15.75" thickBot="1" x14ac:dyDescent="0.3">
      <c r="B34" s="26"/>
      <c r="C34" s="136" t="s">
        <v>241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1"/>
    </row>
    <row r="35" spans="2:13" s="8" customFormat="1" ht="16.5" thickTop="1" thickBot="1" x14ac:dyDescent="0.3">
      <c r="B35" s="26"/>
      <c r="C35" s="107" t="s">
        <v>257</v>
      </c>
      <c r="D35" s="108"/>
      <c r="E35" s="108"/>
      <c r="F35" s="108"/>
      <c r="G35" s="108"/>
      <c r="H35" s="108"/>
      <c r="I35" s="108"/>
      <c r="J35" s="108"/>
      <c r="K35" s="108"/>
      <c r="L35" s="109"/>
    </row>
    <row r="36" spans="2:13" s="8" customFormat="1" ht="30.75" customHeight="1" x14ac:dyDescent="0.25">
      <c r="B36" s="26"/>
      <c r="C36" s="110" t="s">
        <v>8</v>
      </c>
      <c r="D36" s="112" t="s">
        <v>244</v>
      </c>
      <c r="E36" s="112" t="s">
        <v>247</v>
      </c>
      <c r="F36" s="112" t="s">
        <v>283</v>
      </c>
      <c r="G36" s="112" t="s">
        <v>252</v>
      </c>
      <c r="H36" s="112" t="s">
        <v>258</v>
      </c>
      <c r="I36" s="112" t="s">
        <v>253</v>
      </c>
      <c r="J36" s="112"/>
      <c r="K36" s="112" t="s">
        <v>254</v>
      </c>
      <c r="L36" s="120"/>
    </row>
    <row r="37" spans="2:13" s="8" customFormat="1" ht="15.75" thickBot="1" x14ac:dyDescent="0.3">
      <c r="B37" s="26"/>
      <c r="C37" s="111"/>
      <c r="D37" s="113"/>
      <c r="E37" s="113"/>
      <c r="F37" s="113"/>
      <c r="G37" s="113"/>
      <c r="H37" s="113"/>
      <c r="I37" s="44" t="s">
        <v>255</v>
      </c>
      <c r="J37" s="44" t="s">
        <v>256</v>
      </c>
      <c r="K37" s="44" t="s">
        <v>255</v>
      </c>
      <c r="L37" s="45" t="s">
        <v>256</v>
      </c>
    </row>
    <row r="38" spans="2:13" s="8" customFormat="1" x14ac:dyDescent="0.25">
      <c r="B38" s="26"/>
      <c r="C38" s="39" t="s">
        <v>35</v>
      </c>
      <c r="D38" s="40" t="s">
        <v>245</v>
      </c>
      <c r="E38" s="41">
        <f>(+SUMIFS('REPORTE SIIF'!$Q:$Q,'REPORTE SIIF'!$D:$D,'PUNTO 1 Y 2'!C38))/1000000</f>
        <v>27096059.900959998</v>
      </c>
      <c r="F38" s="41">
        <f>(+SUMIFS('REPORTE SIIF'!$T:$T,'REPORTE SIIF'!$D:$D,'PUNTO 1 Y 2'!$C38))/1000000</f>
        <v>23651942.401648998</v>
      </c>
      <c r="G38" s="42">
        <f>+F38/F40</f>
        <v>0.86755997302959043</v>
      </c>
      <c r="H38" s="41">
        <f>(+SUMIFS('REPORTE SIIF'!$U:$U,'REPORTE SIIF'!$D:$D,'PUNTO 1 Y 2'!$C38))/1000000</f>
        <v>6811698.2543620002</v>
      </c>
      <c r="I38" s="41">
        <f>(+SUMIFS('REPORTE SIIF'!$X:$X,'REPORTE SIIF'!$D:$D,'PUNTO 1 Y 2'!$C38))/1000000</f>
        <v>6230554.3451857101</v>
      </c>
      <c r="J38" s="42">
        <f>+I38/F38</f>
        <v>0.26342675114714131</v>
      </c>
      <c r="K38" s="41">
        <f>(+SUMIFS('REPORTE SIIF'!$Y:$Y,'REPORTE SIIF'!$D:$D,'PUNTO 1 Y 2'!$C38))/1000000</f>
        <v>5370376.16118218</v>
      </c>
      <c r="L38" s="43">
        <f>+K38/F38</f>
        <v>0.22705856753683626</v>
      </c>
    </row>
    <row r="39" spans="2:13" s="8" customFormat="1" x14ac:dyDescent="0.25">
      <c r="B39" s="26"/>
      <c r="C39" s="32" t="s">
        <v>173</v>
      </c>
      <c r="D39" s="28" t="s">
        <v>246</v>
      </c>
      <c r="E39" s="29">
        <f>(+SUMIFS('REPORTE SIIF'!$Q:$Q,'REPORTE SIIF'!$D:$D,'PUNTO 1 Y 2'!C39))/1000000</f>
        <v>3610659.766423</v>
      </c>
      <c r="F39" s="29">
        <f>(+SUMIFS('REPORTE SIIF'!$T:$T,'REPORTE SIIF'!$D:$D,'PUNTO 1 Y 2'!$C39))/1000000</f>
        <v>3610659.766423</v>
      </c>
      <c r="G39" s="33">
        <f>+F39/F40</f>
        <v>0.13244002697040949</v>
      </c>
      <c r="H39" s="29">
        <f>(+SUMIFS('REPORTE SIIF'!$U:$U,'REPORTE SIIF'!$D:$D,'PUNTO 1 Y 2'!$C39))/1000000</f>
        <v>2055333.0295200001</v>
      </c>
      <c r="I39" s="29">
        <f>(+SUMIFS('REPORTE SIIF'!$X:$X,'REPORTE SIIF'!$D:$D,'PUNTO 1 Y 2'!$C39))/1000000</f>
        <v>933138.13268141006</v>
      </c>
      <c r="J39" s="42">
        <f>+I39/F39</f>
        <v>0.25843978470612011</v>
      </c>
      <c r="K39" s="29">
        <f>(+SUMIFS('REPORTE SIIF'!$Y:$Y,'REPORTE SIIF'!$D:$D,'PUNTO 1 Y 2'!$C39))/1000000</f>
        <v>273529.49166363996</v>
      </c>
      <c r="L39" s="34">
        <f>+K39/F39</f>
        <v>7.575609704556005E-2</v>
      </c>
    </row>
    <row r="40" spans="2:13" s="8" customFormat="1" ht="15.75" thickBot="1" x14ac:dyDescent="0.3">
      <c r="B40" s="26"/>
      <c r="C40" s="30"/>
      <c r="D40" s="31" t="s">
        <v>249</v>
      </c>
      <c r="E40" s="36">
        <f>+SUM(E38:E39)</f>
        <v>30706719.667383</v>
      </c>
      <c r="F40" s="36">
        <f>+SUM(F38:F39)</f>
        <v>27262602.168072</v>
      </c>
      <c r="G40" s="35">
        <f>+SUM(G38:G39)</f>
        <v>0.99999999999999989</v>
      </c>
      <c r="H40" s="36">
        <f t="shared" ref="H40:K40" si="0">+SUM(H38:H39)</f>
        <v>8867031.2838819996</v>
      </c>
      <c r="I40" s="36">
        <f t="shared" si="0"/>
        <v>7163692.4778671199</v>
      </c>
      <c r="J40" s="37">
        <f>+I40/F40</f>
        <v>0.26276627717719192</v>
      </c>
      <c r="K40" s="36">
        <f t="shared" si="0"/>
        <v>5643905.6528458204</v>
      </c>
      <c r="L40" s="38">
        <f>+K40/F40</f>
        <v>0.20702006426428204</v>
      </c>
    </row>
    <row r="41" spans="2:13" ht="6" customHeight="1" thickTop="1" x14ac:dyDescent="0.25"/>
    <row r="42" spans="2:13" x14ac:dyDescent="0.25">
      <c r="D42" s="7" t="s">
        <v>282</v>
      </c>
    </row>
    <row r="43" spans="2:13" x14ac:dyDescent="0.25">
      <c r="L43" s="25" t="s">
        <v>284</v>
      </c>
    </row>
    <row r="44" spans="2:13" x14ac:dyDescent="0.25">
      <c r="L44" s="25" t="s">
        <v>248</v>
      </c>
    </row>
    <row r="47" spans="2:13" s="57" customFormat="1" ht="24" x14ac:dyDescent="0.25">
      <c r="C47" s="60"/>
      <c r="D47" s="61" t="s">
        <v>280</v>
      </c>
      <c r="M47" s="58"/>
    </row>
    <row r="48" spans="2:13" s="8" customFormat="1" ht="24" x14ac:dyDescent="0.25">
      <c r="C48" s="59"/>
      <c r="D48" s="61" t="s">
        <v>281</v>
      </c>
      <c r="M48" s="11"/>
    </row>
    <row r="49" spans="2:13" s="8" customFormat="1" ht="27" thickBot="1" x14ac:dyDescent="0.3">
      <c r="C49" s="56"/>
      <c r="D49" s="62" t="s">
        <v>242</v>
      </c>
      <c r="E49" s="24"/>
      <c r="F49" s="24"/>
      <c r="G49" s="24"/>
      <c r="H49" s="24"/>
      <c r="I49" s="24"/>
      <c r="J49" s="24"/>
      <c r="K49" s="24"/>
      <c r="L49" s="24"/>
      <c r="M49" s="11"/>
    </row>
    <row r="50" spans="2:13" s="8" customFormat="1" ht="8.25" customHeight="1" thickTop="1" x14ac:dyDescent="0.5">
      <c r="B50" s="12"/>
      <c r="M50" s="11"/>
    </row>
    <row r="51" spans="2:13" s="8" customFormat="1" ht="8.25" customHeight="1" x14ac:dyDescent="0.5">
      <c r="B51" s="12"/>
      <c r="M51" s="11"/>
    </row>
    <row r="52" spans="2:13" s="8" customFormat="1" x14ac:dyDescent="0.25">
      <c r="B52" s="26"/>
      <c r="L52" s="47"/>
      <c r="M52" s="11"/>
    </row>
    <row r="53" spans="2:13" ht="15.75" thickBot="1" x14ac:dyDescent="0.3">
      <c r="F53" s="8"/>
      <c r="G53" s="8"/>
      <c r="H53" s="8"/>
      <c r="I53" s="48" t="s">
        <v>241</v>
      </c>
      <c r="J53" s="27"/>
      <c r="K53" s="27"/>
    </row>
    <row r="54" spans="2:13" ht="16.5" thickTop="1" thickBot="1" x14ac:dyDescent="0.3">
      <c r="F54" s="98" t="s">
        <v>260</v>
      </c>
      <c r="G54" s="99"/>
      <c r="H54" s="99"/>
      <c r="I54" s="100"/>
      <c r="J54" s="27"/>
      <c r="K54" s="27"/>
    </row>
    <row r="55" spans="2:13" x14ac:dyDescent="0.25">
      <c r="F55" s="101" t="s">
        <v>9</v>
      </c>
      <c r="G55" s="103" t="s">
        <v>244</v>
      </c>
      <c r="H55" s="103" t="s">
        <v>261</v>
      </c>
      <c r="I55" s="105" t="s">
        <v>262</v>
      </c>
      <c r="J55" s="27"/>
      <c r="K55" s="27"/>
    </row>
    <row r="56" spans="2:13" ht="15.75" thickBot="1" x14ac:dyDescent="0.3">
      <c r="F56" s="102"/>
      <c r="G56" s="104"/>
      <c r="H56" s="104"/>
      <c r="I56" s="106"/>
      <c r="J56" s="8"/>
      <c r="K56" s="27"/>
    </row>
    <row r="57" spans="2:13" ht="15.75" thickBot="1" x14ac:dyDescent="0.3">
      <c r="F57" s="81" t="s">
        <v>35</v>
      </c>
      <c r="G57" s="68" t="s">
        <v>245</v>
      </c>
      <c r="H57" s="69">
        <f>+SUM(H58:H63)</f>
        <v>27096059.900960002</v>
      </c>
      <c r="I57" s="70">
        <f>+SUM(I58:I63)</f>
        <v>23651942.401649002</v>
      </c>
      <c r="J57" s="27"/>
      <c r="K57" s="27"/>
    </row>
    <row r="58" spans="2:13" x14ac:dyDescent="0.25">
      <c r="F58" s="64" t="s">
        <v>36</v>
      </c>
      <c r="G58" s="65" t="s">
        <v>263</v>
      </c>
      <c r="H58" s="66">
        <f>(+SUMIFS('REPORTE SIIF'!$Q:$Q,'REPORTE SIIF'!$E:$E,'PUNTO 1 Y 2'!F58))/1000000</f>
        <v>3828399.6270940001</v>
      </c>
      <c r="I58" s="67">
        <f>(+SUMIFS('REPORTE SIIF'!$T:$T,'REPORTE SIIF'!$E:$E,'PUNTO 1 Y 2'!F58))/1000000</f>
        <v>3828399.6270940001</v>
      </c>
      <c r="J58" s="27"/>
      <c r="K58" s="27"/>
    </row>
    <row r="59" spans="2:13" x14ac:dyDescent="0.25">
      <c r="F59" s="49" t="s">
        <v>42</v>
      </c>
      <c r="G59" s="50" t="s">
        <v>264</v>
      </c>
      <c r="H59" s="51">
        <f>(+SUMIFS('REPORTE SIIF'!$Q:$Q,'REPORTE SIIF'!$E:$E,'PUNTO 1 Y 2'!F59))/1000000</f>
        <v>166495</v>
      </c>
      <c r="I59" s="63">
        <f>(+SUMIFS('REPORTE SIIF'!$T:$T,'REPORTE SIIF'!$E:$E,'PUNTO 1 Y 2'!F59))/1000000</f>
        <v>166452.25347200001</v>
      </c>
      <c r="J59" s="27"/>
      <c r="K59" s="27"/>
    </row>
    <row r="60" spans="2:13" x14ac:dyDescent="0.25">
      <c r="F60" s="49" t="s">
        <v>45</v>
      </c>
      <c r="G60" s="50" t="s">
        <v>265</v>
      </c>
      <c r="H60" s="51">
        <f>(+SUMIFS('REPORTE SIIF'!$Q:$Q,'REPORTE SIIF'!$E:$E,'PUNTO 1 Y 2'!F60))/1000000</f>
        <v>20974488.273866002</v>
      </c>
      <c r="I60" s="63">
        <f>(+SUMIFS('REPORTE SIIF'!$T:$T,'REPORTE SIIF'!$E:$E,'PUNTO 1 Y 2'!F60))/1000000</f>
        <v>17530370.774555001</v>
      </c>
      <c r="J60" s="27"/>
      <c r="K60" s="27"/>
    </row>
    <row r="61" spans="2:13" x14ac:dyDescent="0.25">
      <c r="F61" s="49" t="s">
        <v>48</v>
      </c>
      <c r="G61" s="50" t="s">
        <v>266</v>
      </c>
      <c r="H61" s="51">
        <f>(+SUMIFS('REPORTE SIIF'!$Q:$Q,'REPORTE SIIF'!$E:$E,'PUNTO 1 Y 2'!F61))/1000000</f>
        <v>1273893</v>
      </c>
      <c r="I61" s="63">
        <f>(+SUMIFS('REPORTE SIIF'!$T:$T,'REPORTE SIIF'!$E:$E,'PUNTO 1 Y 2'!F61))/1000000</f>
        <v>1273893</v>
      </c>
      <c r="J61" s="27"/>
      <c r="K61" s="27"/>
    </row>
    <row r="62" spans="2:13" ht="25.5" x14ac:dyDescent="0.25">
      <c r="F62" s="49" t="s">
        <v>156</v>
      </c>
      <c r="G62" s="50" t="s">
        <v>267</v>
      </c>
      <c r="H62" s="51">
        <f>(+SUMIFS('REPORTE SIIF'!$Q:$Q,'REPORTE SIIF'!$E:$E,'PUNTO 1 Y 2'!F62))/1000000</f>
        <v>610258</v>
      </c>
      <c r="I62" s="63">
        <f>(+SUMIFS('REPORTE SIIF'!$T:$T,'REPORTE SIIF'!$E:$E,'PUNTO 1 Y 2'!F62))/1000000</f>
        <v>610258</v>
      </c>
      <c r="J62" s="27"/>
      <c r="K62" s="27"/>
    </row>
    <row r="63" spans="2:13" ht="26.25" thickBot="1" x14ac:dyDescent="0.3">
      <c r="F63" s="71" t="s">
        <v>149</v>
      </c>
      <c r="G63" s="72" t="s">
        <v>268</v>
      </c>
      <c r="H63" s="73">
        <f>(+SUMIFS('REPORTE SIIF'!$Q:$Q,'REPORTE SIIF'!$E:$E,'PUNTO 1 Y 2'!F63))/1000000</f>
        <v>242526</v>
      </c>
      <c r="I63" s="74">
        <f>(+SUMIFS('REPORTE SIIF'!$T:$T,'REPORTE SIIF'!$E:$E,'PUNTO 1 Y 2'!F63))/1000000</f>
        <v>242568.74652799999</v>
      </c>
      <c r="J63" s="27"/>
      <c r="K63" s="27"/>
    </row>
    <row r="64" spans="2:13" ht="15.75" thickBot="1" x14ac:dyDescent="0.3">
      <c r="F64" s="77" t="s">
        <v>173</v>
      </c>
      <c r="G64" s="78" t="s">
        <v>246</v>
      </c>
      <c r="H64" s="79">
        <v>3610660</v>
      </c>
      <c r="I64" s="80">
        <v>3610660</v>
      </c>
      <c r="J64" s="27"/>
      <c r="K64" s="27"/>
    </row>
    <row r="65" spans="6:11" ht="25.5" x14ac:dyDescent="0.25">
      <c r="F65" s="75">
        <v>1301</v>
      </c>
      <c r="G65" s="65" t="s">
        <v>269</v>
      </c>
      <c r="H65" s="66">
        <v>22575</v>
      </c>
      <c r="I65" s="76">
        <v>22575</v>
      </c>
      <c r="J65" s="27"/>
      <c r="K65" s="27"/>
    </row>
    <row r="66" spans="6:11" x14ac:dyDescent="0.25">
      <c r="F66" s="53">
        <v>1302</v>
      </c>
      <c r="G66" s="50" t="s">
        <v>270</v>
      </c>
      <c r="H66" s="51">
        <v>796599</v>
      </c>
      <c r="I66" s="52">
        <v>796599</v>
      </c>
      <c r="J66" s="27"/>
      <c r="K66" s="27"/>
    </row>
    <row r="67" spans="6:11" ht="25.5" x14ac:dyDescent="0.25">
      <c r="F67" s="53">
        <v>1305</v>
      </c>
      <c r="G67" s="50" t="s">
        <v>271</v>
      </c>
      <c r="H67" s="51">
        <v>115402</v>
      </c>
      <c r="I67" s="52">
        <v>115402</v>
      </c>
      <c r="J67" s="27"/>
      <c r="K67" s="27"/>
    </row>
    <row r="68" spans="6:11" ht="38.25" x14ac:dyDescent="0.25">
      <c r="F68" s="53">
        <v>1399</v>
      </c>
      <c r="G68" s="50" t="s">
        <v>272</v>
      </c>
      <c r="H68" s="51">
        <v>13246</v>
      </c>
      <c r="I68" s="52">
        <v>13246</v>
      </c>
      <c r="J68" s="27"/>
      <c r="K68" s="27"/>
    </row>
    <row r="69" spans="6:11" ht="25.5" x14ac:dyDescent="0.25">
      <c r="F69" s="53">
        <v>2404</v>
      </c>
      <c r="G69" s="50" t="s">
        <v>273</v>
      </c>
      <c r="H69" s="51">
        <v>345735</v>
      </c>
      <c r="I69" s="52">
        <v>345735</v>
      </c>
      <c r="J69" s="27"/>
      <c r="K69" s="27"/>
    </row>
    <row r="70" spans="6:11" ht="38.25" x14ac:dyDescent="0.25">
      <c r="F70" s="53">
        <v>2408</v>
      </c>
      <c r="G70" s="50" t="s">
        <v>274</v>
      </c>
      <c r="H70" s="51">
        <v>2317103</v>
      </c>
      <c r="I70" s="52">
        <v>2317103</v>
      </c>
      <c r="J70" s="27"/>
      <c r="K70" s="27"/>
    </row>
    <row r="71" spans="6:11" ht="16.5" thickBot="1" x14ac:dyDescent="0.3">
      <c r="F71" s="96" t="s">
        <v>286</v>
      </c>
      <c r="G71" s="97"/>
      <c r="H71" s="54">
        <f>+H57+H64</f>
        <v>30706719.900960002</v>
      </c>
      <c r="I71" s="55">
        <f>+I57+I64</f>
        <v>27262602.401649002</v>
      </c>
      <c r="J71" s="27"/>
      <c r="K71" s="27"/>
    </row>
    <row r="72" spans="6:11" ht="6" customHeight="1" thickTop="1" x14ac:dyDescent="0.25"/>
    <row r="73" spans="6:11" ht="15" customHeight="1" x14ac:dyDescent="0.25">
      <c r="H73" s="137" t="s">
        <v>284</v>
      </c>
      <c r="I73" s="137"/>
    </row>
    <row r="74" spans="6:11" x14ac:dyDescent="0.25">
      <c r="I74" s="25" t="s">
        <v>248</v>
      </c>
    </row>
  </sheetData>
  <sheetProtection algorithmName="SHA-512" hashValue="mAYqxYIMrwtLBhg/k7cetRlPfftfhgyW4mzirAUNQ6dS0vc8Rmc/JsjF9Lpn26ro7vJInEq/jqA7R6FQjPHmzQ==" saltValue="otiFaTlRR94kVIt9VYF6CQ==" spinCount="100000" sheet="1" formatCells="0" formatColumns="0" formatRows="0" autoFilter="0" pivotTables="0"/>
  <mergeCells count="22">
    <mergeCell ref="H73:I73"/>
    <mergeCell ref="C2:L2"/>
    <mergeCell ref="D3:K3"/>
    <mergeCell ref="C12:L12"/>
    <mergeCell ref="D25:L28"/>
    <mergeCell ref="K36:L36"/>
    <mergeCell ref="E36:E37"/>
    <mergeCell ref="F36:F37"/>
    <mergeCell ref="F16:H16"/>
    <mergeCell ref="C34:L34"/>
    <mergeCell ref="C35:L35"/>
    <mergeCell ref="C36:C37"/>
    <mergeCell ref="D36:D37"/>
    <mergeCell ref="H36:H37"/>
    <mergeCell ref="G36:G37"/>
    <mergeCell ref="I36:J36"/>
    <mergeCell ref="F71:G71"/>
    <mergeCell ref="F54:I54"/>
    <mergeCell ref="F55:F56"/>
    <mergeCell ref="G55:G56"/>
    <mergeCell ref="H55:H56"/>
    <mergeCell ref="I55:I5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849F-16FF-4D00-A2E0-E0B426E9171D}">
  <sheetPr codeName="Hoja5"/>
  <dimension ref="A1:AC83"/>
  <sheetViews>
    <sheetView showGridLines="0" workbookViewId="0">
      <selection activeCell="B6" sqref="B6"/>
    </sheetView>
  </sheetViews>
  <sheetFormatPr baseColWidth="10" defaultRowHeight="15" x14ac:dyDescent="0.25"/>
  <cols>
    <col min="1" max="1" width="13.42578125" style="7" customWidth="1"/>
    <col min="2" max="2" width="27" style="7" customWidth="1"/>
    <col min="3" max="3" width="21.5703125" style="7" customWidth="1"/>
    <col min="4" max="11" width="5.42578125" style="7" customWidth="1"/>
    <col min="12" max="12" width="7" style="7" customWidth="1"/>
    <col min="13" max="13" width="9.5703125" style="7" customWidth="1"/>
    <col min="14" max="14" width="8" style="7" customWidth="1"/>
    <col min="15" max="15" width="9.5703125" style="7" customWidth="1"/>
    <col min="16" max="16" width="27.5703125" style="7" customWidth="1"/>
    <col min="17" max="24" width="18.85546875" style="7" customWidth="1"/>
    <col min="25" max="25" width="18.85546875" style="94" customWidth="1"/>
    <col min="26" max="29" width="18.85546875" style="7" customWidth="1"/>
    <col min="30" max="30" width="0" style="7" hidden="1" customWidth="1"/>
    <col min="31" max="31" width="6.42578125" style="7" customWidth="1"/>
    <col min="32" max="16384" width="11.42578125" style="7"/>
  </cols>
  <sheetData>
    <row r="1" spans="1:29" x14ac:dyDescent="0.25">
      <c r="A1" s="82" t="s">
        <v>0</v>
      </c>
      <c r="B1" s="83">
        <v>2025</v>
      </c>
      <c r="C1" s="121"/>
      <c r="D1" s="87" t="s">
        <v>1</v>
      </c>
      <c r="E1" s="87" t="s">
        <v>1</v>
      </c>
      <c r="F1" s="87" t="s">
        <v>1</v>
      </c>
      <c r="G1" s="87" t="s">
        <v>1</v>
      </c>
      <c r="H1" s="87" t="s">
        <v>1</v>
      </c>
      <c r="I1" s="87" t="s">
        <v>1</v>
      </c>
      <c r="J1" s="87" t="s">
        <v>1</v>
      </c>
      <c r="K1" s="87" t="s">
        <v>1</v>
      </c>
      <c r="L1" s="87" t="s">
        <v>1</v>
      </c>
      <c r="M1" s="87" t="s">
        <v>1</v>
      </c>
      <c r="N1" s="87" t="s">
        <v>1</v>
      </c>
      <c r="O1" s="87" t="s">
        <v>1</v>
      </c>
      <c r="P1" s="87" t="s">
        <v>1</v>
      </c>
      <c r="Q1" s="87" t="s">
        <v>1</v>
      </c>
      <c r="R1" s="87" t="s">
        <v>1</v>
      </c>
      <c r="S1" s="87" t="s">
        <v>1</v>
      </c>
      <c r="T1" s="87" t="s">
        <v>1</v>
      </c>
      <c r="U1" s="87" t="s">
        <v>1</v>
      </c>
      <c r="V1" s="87" t="s">
        <v>1</v>
      </c>
      <c r="W1" s="87" t="s">
        <v>1</v>
      </c>
      <c r="X1" s="87" t="s">
        <v>1</v>
      </c>
      <c r="Y1" s="88"/>
      <c r="Z1" s="87" t="s">
        <v>1</v>
      </c>
      <c r="AA1" s="87"/>
      <c r="AB1" s="87" t="s">
        <v>1</v>
      </c>
      <c r="AC1" s="87" t="s">
        <v>1</v>
      </c>
    </row>
    <row r="2" spans="1:29" ht="42" customHeight="1" x14ac:dyDescent="0.25">
      <c r="A2" s="85" t="s">
        <v>2</v>
      </c>
      <c r="B2" s="86" t="s">
        <v>3</v>
      </c>
      <c r="C2" s="121"/>
      <c r="D2" s="87" t="s">
        <v>1</v>
      </c>
      <c r="E2" s="87" t="s">
        <v>1</v>
      </c>
      <c r="F2" s="87" t="s">
        <v>1</v>
      </c>
      <c r="G2" s="87" t="s">
        <v>1</v>
      </c>
      <c r="H2" s="87" t="s">
        <v>1</v>
      </c>
      <c r="I2" s="87" t="s">
        <v>1</v>
      </c>
      <c r="J2" s="87" t="s">
        <v>1</v>
      </c>
      <c r="K2" s="87" t="s">
        <v>1</v>
      </c>
      <c r="L2" s="87" t="s">
        <v>1</v>
      </c>
      <c r="M2" s="87" t="s">
        <v>1</v>
      </c>
      <c r="N2" s="87" t="s">
        <v>1</v>
      </c>
      <c r="O2" s="87" t="s">
        <v>1</v>
      </c>
      <c r="P2" s="87" t="s">
        <v>1</v>
      </c>
      <c r="Q2" s="87" t="s">
        <v>1</v>
      </c>
      <c r="R2" s="87" t="s">
        <v>1</v>
      </c>
      <c r="S2" s="87" t="s">
        <v>1</v>
      </c>
      <c r="T2" s="87" t="s">
        <v>1</v>
      </c>
      <c r="U2" s="87" t="s">
        <v>1</v>
      </c>
      <c r="V2" s="87" t="s">
        <v>1</v>
      </c>
      <c r="W2" s="87" t="s">
        <v>1</v>
      </c>
      <c r="X2" s="87" t="s">
        <v>1</v>
      </c>
      <c r="Y2" s="88"/>
      <c r="Z2" s="87" t="s">
        <v>1</v>
      </c>
      <c r="AA2" s="87"/>
      <c r="AB2" s="87" t="s">
        <v>1</v>
      </c>
      <c r="AC2" s="87" t="s">
        <v>1</v>
      </c>
    </row>
    <row r="3" spans="1:29" x14ac:dyDescent="0.25">
      <c r="A3" s="82" t="s">
        <v>4</v>
      </c>
      <c r="B3" s="83" t="s">
        <v>285</v>
      </c>
      <c r="C3" s="122"/>
      <c r="D3" s="87" t="s">
        <v>1</v>
      </c>
      <c r="E3" s="87" t="s">
        <v>1</v>
      </c>
      <c r="F3" s="87" t="s">
        <v>1</v>
      </c>
      <c r="G3" s="87" t="s">
        <v>1</v>
      </c>
      <c r="H3" s="87" t="s">
        <v>1</v>
      </c>
      <c r="I3" s="87" t="s">
        <v>1</v>
      </c>
      <c r="J3" s="87" t="s">
        <v>1</v>
      </c>
      <c r="K3" s="87" t="s">
        <v>1</v>
      </c>
      <c r="L3" s="87" t="s">
        <v>1</v>
      </c>
      <c r="M3" s="87" t="s">
        <v>1</v>
      </c>
      <c r="N3" s="87" t="s">
        <v>1</v>
      </c>
      <c r="O3" s="87" t="s">
        <v>1</v>
      </c>
      <c r="P3" s="87" t="s">
        <v>1</v>
      </c>
      <c r="Q3" s="87" t="s">
        <v>1</v>
      </c>
      <c r="R3" s="87" t="s">
        <v>1</v>
      </c>
      <c r="S3" s="87" t="s">
        <v>1</v>
      </c>
      <c r="T3" s="87" t="s">
        <v>1</v>
      </c>
      <c r="U3" s="87" t="s">
        <v>1</v>
      </c>
      <c r="V3" s="87" t="s">
        <v>1</v>
      </c>
      <c r="W3" s="87" t="s">
        <v>1</v>
      </c>
      <c r="X3" s="87" t="s">
        <v>1</v>
      </c>
      <c r="Y3" s="88"/>
      <c r="Z3" s="87" t="s">
        <v>1</v>
      </c>
      <c r="AA3" s="87"/>
      <c r="AB3" s="87" t="s">
        <v>1</v>
      </c>
      <c r="AC3" s="87" t="s">
        <v>1</v>
      </c>
    </row>
    <row r="4" spans="1:29" ht="24" x14ac:dyDescent="0.25">
      <c r="A4" s="84" t="s">
        <v>5</v>
      </c>
      <c r="B4" s="84" t="s">
        <v>6</v>
      </c>
      <c r="C4" s="84" t="s">
        <v>7</v>
      </c>
      <c r="D4" s="84" t="s">
        <v>8</v>
      </c>
      <c r="E4" s="84" t="s">
        <v>9</v>
      </c>
      <c r="F4" s="84" t="s">
        <v>10</v>
      </c>
      <c r="G4" s="84" t="s">
        <v>11</v>
      </c>
      <c r="H4" s="84" t="s">
        <v>12</v>
      </c>
      <c r="I4" s="84" t="s">
        <v>13</v>
      </c>
      <c r="J4" s="84" t="s">
        <v>14</v>
      </c>
      <c r="K4" s="84" t="s">
        <v>15</v>
      </c>
      <c r="L4" s="84" t="s">
        <v>16</v>
      </c>
      <c r="M4" s="84" t="s">
        <v>17</v>
      </c>
      <c r="N4" s="84" t="s">
        <v>18</v>
      </c>
      <c r="O4" s="84" t="s">
        <v>19</v>
      </c>
      <c r="P4" s="84" t="s">
        <v>20</v>
      </c>
      <c r="Q4" s="84" t="s">
        <v>21</v>
      </c>
      <c r="R4" s="84" t="s">
        <v>22</v>
      </c>
      <c r="S4" s="84" t="s">
        <v>23</v>
      </c>
      <c r="T4" s="84" t="s">
        <v>24</v>
      </c>
      <c r="U4" s="84" t="s">
        <v>25</v>
      </c>
      <c r="V4" s="84" t="s">
        <v>26</v>
      </c>
      <c r="W4" s="84" t="s">
        <v>27</v>
      </c>
      <c r="X4" s="84" t="s">
        <v>28</v>
      </c>
      <c r="Y4" s="95" t="s">
        <v>276</v>
      </c>
      <c r="Z4" s="84" t="s">
        <v>29</v>
      </c>
      <c r="AA4" s="95" t="s">
        <v>277</v>
      </c>
      <c r="AB4" s="84" t="s">
        <v>30</v>
      </c>
      <c r="AC4" s="84" t="s">
        <v>31</v>
      </c>
    </row>
    <row r="5" spans="1:29" ht="22.5" x14ac:dyDescent="0.25">
      <c r="A5" s="89" t="s">
        <v>32</v>
      </c>
      <c r="B5" s="90" t="s">
        <v>33</v>
      </c>
      <c r="C5" s="91" t="s">
        <v>34</v>
      </c>
      <c r="D5" s="89" t="s">
        <v>35</v>
      </c>
      <c r="E5" s="89" t="s">
        <v>36</v>
      </c>
      <c r="F5" s="89" t="s">
        <v>36</v>
      </c>
      <c r="G5" s="89" t="s">
        <v>36</v>
      </c>
      <c r="H5" s="89"/>
      <c r="I5" s="89"/>
      <c r="J5" s="89"/>
      <c r="K5" s="89"/>
      <c r="L5" s="89"/>
      <c r="M5" s="89" t="s">
        <v>37</v>
      </c>
      <c r="N5" s="89" t="s">
        <v>38</v>
      </c>
      <c r="O5" s="89" t="s">
        <v>39</v>
      </c>
      <c r="P5" s="90" t="s">
        <v>40</v>
      </c>
      <c r="Q5" s="92">
        <v>87722000000</v>
      </c>
      <c r="R5" s="92">
        <v>0</v>
      </c>
      <c r="S5" s="92">
        <v>0</v>
      </c>
      <c r="T5" s="92">
        <v>87722000000</v>
      </c>
      <c r="U5" s="92">
        <v>0</v>
      </c>
      <c r="V5" s="92">
        <v>87722000000</v>
      </c>
      <c r="W5" s="92">
        <v>0</v>
      </c>
      <c r="X5" s="92">
        <v>30793503805.470001</v>
      </c>
      <c r="Y5" s="93">
        <f>+X5/T5</f>
        <v>0.3510351315003078</v>
      </c>
      <c r="Z5" s="92">
        <v>30360713996.950001</v>
      </c>
      <c r="AA5" s="93">
        <f>+Z5/T5</f>
        <v>0.34610147963965709</v>
      </c>
      <c r="AB5" s="92">
        <v>30360713996.950001</v>
      </c>
      <c r="AC5" s="92">
        <v>30241782291.439999</v>
      </c>
    </row>
    <row r="6" spans="1:29" ht="22.5" x14ac:dyDescent="0.25">
      <c r="A6" s="89" t="s">
        <v>32</v>
      </c>
      <c r="B6" s="90" t="s">
        <v>33</v>
      </c>
      <c r="C6" s="91" t="s">
        <v>41</v>
      </c>
      <c r="D6" s="89" t="s">
        <v>35</v>
      </c>
      <c r="E6" s="89" t="s">
        <v>36</v>
      </c>
      <c r="F6" s="89" t="s">
        <v>36</v>
      </c>
      <c r="G6" s="89" t="s">
        <v>42</v>
      </c>
      <c r="H6" s="89"/>
      <c r="I6" s="89"/>
      <c r="J6" s="89"/>
      <c r="K6" s="89"/>
      <c r="L6" s="89"/>
      <c r="M6" s="89" t="s">
        <v>37</v>
      </c>
      <c r="N6" s="89" t="s">
        <v>38</v>
      </c>
      <c r="O6" s="89" t="s">
        <v>39</v>
      </c>
      <c r="P6" s="90" t="s">
        <v>43</v>
      </c>
      <c r="Q6" s="92">
        <v>31488000000</v>
      </c>
      <c r="R6" s="92">
        <v>0</v>
      </c>
      <c r="S6" s="92">
        <v>0</v>
      </c>
      <c r="T6" s="92">
        <v>31488000000</v>
      </c>
      <c r="U6" s="92">
        <v>0</v>
      </c>
      <c r="V6" s="92">
        <v>31488000000</v>
      </c>
      <c r="W6" s="92">
        <v>0</v>
      </c>
      <c r="X6" s="92">
        <v>9856977664</v>
      </c>
      <c r="Y6" s="93">
        <f t="shared" ref="Y6:Y69" si="0">+X6/T6</f>
        <v>0.31303917886178861</v>
      </c>
      <c r="Z6" s="92">
        <v>9856977664</v>
      </c>
      <c r="AA6" s="93">
        <f t="shared" ref="AA6:AA69" si="1">+Z6/T6</f>
        <v>0.31303917886178861</v>
      </c>
      <c r="AB6" s="92">
        <v>9856977664</v>
      </c>
      <c r="AC6" s="92">
        <v>9856977664</v>
      </c>
    </row>
    <row r="7" spans="1:29" ht="22.5" x14ac:dyDescent="0.25">
      <c r="A7" s="89" t="s">
        <v>32</v>
      </c>
      <c r="B7" s="90" t="s">
        <v>33</v>
      </c>
      <c r="C7" s="91" t="s">
        <v>44</v>
      </c>
      <c r="D7" s="89" t="s">
        <v>35</v>
      </c>
      <c r="E7" s="89" t="s">
        <v>36</v>
      </c>
      <c r="F7" s="89" t="s">
        <v>36</v>
      </c>
      <c r="G7" s="89" t="s">
        <v>45</v>
      </c>
      <c r="H7" s="89"/>
      <c r="I7" s="89"/>
      <c r="J7" s="89"/>
      <c r="K7" s="89"/>
      <c r="L7" s="89"/>
      <c r="M7" s="89" t="s">
        <v>37</v>
      </c>
      <c r="N7" s="89" t="s">
        <v>38</v>
      </c>
      <c r="O7" s="89" t="s">
        <v>39</v>
      </c>
      <c r="P7" s="90" t="s">
        <v>46</v>
      </c>
      <c r="Q7" s="92">
        <v>7731000000</v>
      </c>
      <c r="R7" s="92">
        <v>0</v>
      </c>
      <c r="S7" s="92">
        <v>0</v>
      </c>
      <c r="T7" s="92">
        <v>7731000000</v>
      </c>
      <c r="U7" s="92">
        <v>0</v>
      </c>
      <c r="V7" s="92">
        <v>7731000000</v>
      </c>
      <c r="W7" s="92">
        <v>0</v>
      </c>
      <c r="X7" s="92">
        <v>5032003789.7700005</v>
      </c>
      <c r="Y7" s="93">
        <f t="shared" si="0"/>
        <v>0.65088653340706248</v>
      </c>
      <c r="Z7" s="92">
        <v>4969177546.3299999</v>
      </c>
      <c r="AA7" s="93">
        <f t="shared" si="1"/>
        <v>0.64275999823179408</v>
      </c>
      <c r="AB7" s="92">
        <v>4969177546.3299999</v>
      </c>
      <c r="AC7" s="92">
        <v>4855111673.5</v>
      </c>
    </row>
    <row r="8" spans="1:29" ht="33.75" x14ac:dyDescent="0.25">
      <c r="A8" s="89" t="s">
        <v>32</v>
      </c>
      <c r="B8" s="90" t="s">
        <v>33</v>
      </c>
      <c r="C8" s="91" t="s">
        <v>47</v>
      </c>
      <c r="D8" s="89" t="s">
        <v>35</v>
      </c>
      <c r="E8" s="89" t="s">
        <v>36</v>
      </c>
      <c r="F8" s="89" t="s">
        <v>36</v>
      </c>
      <c r="G8" s="89" t="s">
        <v>48</v>
      </c>
      <c r="H8" s="89"/>
      <c r="I8" s="89"/>
      <c r="J8" s="89"/>
      <c r="K8" s="89"/>
      <c r="L8" s="89"/>
      <c r="M8" s="89" t="s">
        <v>37</v>
      </c>
      <c r="N8" s="89" t="s">
        <v>38</v>
      </c>
      <c r="O8" s="89" t="s">
        <v>39</v>
      </c>
      <c r="P8" s="90" t="s">
        <v>49</v>
      </c>
      <c r="Q8" s="92">
        <v>3595694227094</v>
      </c>
      <c r="R8" s="92">
        <v>0</v>
      </c>
      <c r="S8" s="92">
        <v>0</v>
      </c>
      <c r="T8" s="92">
        <v>3595694227094</v>
      </c>
      <c r="U8" s="92">
        <v>3595694227094</v>
      </c>
      <c r="V8" s="92">
        <v>0</v>
      </c>
      <c r="W8" s="92">
        <v>0</v>
      </c>
      <c r="X8" s="92">
        <v>0</v>
      </c>
      <c r="Y8" s="93">
        <f t="shared" si="0"/>
        <v>0</v>
      </c>
      <c r="Z8" s="92">
        <v>0</v>
      </c>
      <c r="AA8" s="93">
        <f t="shared" si="1"/>
        <v>0</v>
      </c>
      <c r="AB8" s="92">
        <v>0</v>
      </c>
      <c r="AC8" s="92">
        <v>0</v>
      </c>
    </row>
    <row r="9" spans="1:29" ht="33.75" x14ac:dyDescent="0.25">
      <c r="A9" s="89" t="s">
        <v>32</v>
      </c>
      <c r="B9" s="90" t="s">
        <v>33</v>
      </c>
      <c r="C9" s="91" t="s">
        <v>50</v>
      </c>
      <c r="D9" s="89" t="s">
        <v>35</v>
      </c>
      <c r="E9" s="89" t="s">
        <v>36</v>
      </c>
      <c r="F9" s="89" t="s">
        <v>42</v>
      </c>
      <c r="G9" s="89" t="s">
        <v>48</v>
      </c>
      <c r="H9" s="89"/>
      <c r="I9" s="89"/>
      <c r="J9" s="89"/>
      <c r="K9" s="89"/>
      <c r="L9" s="89"/>
      <c r="M9" s="89" t="s">
        <v>37</v>
      </c>
      <c r="N9" s="89" t="s">
        <v>38</v>
      </c>
      <c r="O9" s="89" t="s">
        <v>39</v>
      </c>
      <c r="P9" s="90" t="s">
        <v>49</v>
      </c>
      <c r="Q9" s="92">
        <v>105764400000</v>
      </c>
      <c r="R9" s="92">
        <v>0</v>
      </c>
      <c r="S9" s="92">
        <v>0</v>
      </c>
      <c r="T9" s="92">
        <v>105764400000</v>
      </c>
      <c r="U9" s="92">
        <v>105764400000</v>
      </c>
      <c r="V9" s="92">
        <v>0</v>
      </c>
      <c r="W9" s="92">
        <v>0</v>
      </c>
      <c r="X9" s="92">
        <v>0</v>
      </c>
      <c r="Y9" s="93">
        <f t="shared" si="0"/>
        <v>0</v>
      </c>
      <c r="Z9" s="92">
        <v>0</v>
      </c>
      <c r="AA9" s="93">
        <f t="shared" si="1"/>
        <v>0</v>
      </c>
      <c r="AB9" s="92">
        <v>0</v>
      </c>
      <c r="AC9" s="92">
        <v>0</v>
      </c>
    </row>
    <row r="10" spans="1:29" ht="22.5" x14ac:dyDescent="0.25">
      <c r="A10" s="89" t="s">
        <v>32</v>
      </c>
      <c r="B10" s="90" t="s">
        <v>33</v>
      </c>
      <c r="C10" s="91" t="s">
        <v>51</v>
      </c>
      <c r="D10" s="89" t="s">
        <v>35</v>
      </c>
      <c r="E10" s="89" t="s">
        <v>42</v>
      </c>
      <c r="F10" s="89"/>
      <c r="G10" s="89"/>
      <c r="H10" s="89"/>
      <c r="I10" s="89"/>
      <c r="J10" s="89"/>
      <c r="K10" s="89"/>
      <c r="L10" s="89"/>
      <c r="M10" s="89" t="s">
        <v>37</v>
      </c>
      <c r="N10" s="89" t="s">
        <v>38</v>
      </c>
      <c r="O10" s="89" t="s">
        <v>39</v>
      </c>
      <c r="P10" s="90" t="s">
        <v>52</v>
      </c>
      <c r="Q10" s="92">
        <v>166495000000</v>
      </c>
      <c r="R10" s="92">
        <v>0</v>
      </c>
      <c r="S10" s="92">
        <v>42746528</v>
      </c>
      <c r="T10" s="92">
        <v>166452253472</v>
      </c>
      <c r="U10" s="92">
        <v>0</v>
      </c>
      <c r="V10" s="92">
        <v>121549337655.50999</v>
      </c>
      <c r="W10" s="92">
        <v>44902915816.489998</v>
      </c>
      <c r="X10" s="92">
        <v>83714957904.679993</v>
      </c>
      <c r="Y10" s="93">
        <f t="shared" si="0"/>
        <v>0.50293676509920138</v>
      </c>
      <c r="Z10" s="92">
        <v>21433704381.360001</v>
      </c>
      <c r="AA10" s="93">
        <f t="shared" si="1"/>
        <v>0.12876788348777449</v>
      </c>
      <c r="AB10" s="92">
        <v>21433704381.360001</v>
      </c>
      <c r="AC10" s="92">
        <v>20701785539.360001</v>
      </c>
    </row>
    <row r="11" spans="1:29" ht="22.5" x14ac:dyDescent="0.25">
      <c r="A11" s="89" t="s">
        <v>32</v>
      </c>
      <c r="B11" s="90" t="s">
        <v>33</v>
      </c>
      <c r="C11" s="91" t="s">
        <v>53</v>
      </c>
      <c r="D11" s="89" t="s">
        <v>35</v>
      </c>
      <c r="E11" s="89" t="s">
        <v>45</v>
      </c>
      <c r="F11" s="89" t="s">
        <v>36</v>
      </c>
      <c r="G11" s="89" t="s">
        <v>48</v>
      </c>
      <c r="H11" s="89" t="s">
        <v>54</v>
      </c>
      <c r="I11" s="89"/>
      <c r="J11" s="89"/>
      <c r="K11" s="89"/>
      <c r="L11" s="89"/>
      <c r="M11" s="89" t="s">
        <v>37</v>
      </c>
      <c r="N11" s="89" t="s">
        <v>38</v>
      </c>
      <c r="O11" s="89" t="s">
        <v>39</v>
      </c>
      <c r="P11" s="90" t="s">
        <v>55</v>
      </c>
      <c r="Q11" s="92">
        <v>7259000000</v>
      </c>
      <c r="R11" s="92">
        <v>0</v>
      </c>
      <c r="S11" s="92">
        <v>0</v>
      </c>
      <c r="T11" s="92">
        <v>7259000000</v>
      </c>
      <c r="U11" s="92">
        <v>2000000000</v>
      </c>
      <c r="V11" s="92">
        <v>0</v>
      </c>
      <c r="W11" s="92">
        <v>5259000000</v>
      </c>
      <c r="X11" s="92">
        <v>0</v>
      </c>
      <c r="Y11" s="93">
        <f t="shared" si="0"/>
        <v>0</v>
      </c>
      <c r="Z11" s="92">
        <v>0</v>
      </c>
      <c r="AA11" s="93">
        <f t="shared" si="1"/>
        <v>0</v>
      </c>
      <c r="AB11" s="92">
        <v>0</v>
      </c>
      <c r="AC11" s="92">
        <v>0</v>
      </c>
    </row>
    <row r="12" spans="1:29" ht="22.5" x14ac:dyDescent="0.25">
      <c r="A12" s="89" t="s">
        <v>32</v>
      </c>
      <c r="B12" s="90" t="s">
        <v>33</v>
      </c>
      <c r="C12" s="91" t="s">
        <v>56</v>
      </c>
      <c r="D12" s="89" t="s">
        <v>35</v>
      </c>
      <c r="E12" s="89" t="s">
        <v>45</v>
      </c>
      <c r="F12" s="89" t="s">
        <v>42</v>
      </c>
      <c r="G12" s="89" t="s">
        <v>42</v>
      </c>
      <c r="H12" s="89"/>
      <c r="I12" s="89"/>
      <c r="J12" s="89"/>
      <c r="K12" s="89"/>
      <c r="L12" s="89"/>
      <c r="M12" s="89" t="s">
        <v>37</v>
      </c>
      <c r="N12" s="89" t="s">
        <v>38</v>
      </c>
      <c r="O12" s="89" t="s">
        <v>39</v>
      </c>
      <c r="P12" s="90" t="s">
        <v>57</v>
      </c>
      <c r="Q12" s="92">
        <v>16306000000</v>
      </c>
      <c r="R12" s="92">
        <v>0</v>
      </c>
      <c r="S12" s="92">
        <v>0</v>
      </c>
      <c r="T12" s="92">
        <v>16306000000</v>
      </c>
      <c r="U12" s="92">
        <v>1300000000</v>
      </c>
      <c r="V12" s="92">
        <v>0</v>
      </c>
      <c r="W12" s="92">
        <v>15006000000</v>
      </c>
      <c r="X12" s="92">
        <v>0</v>
      </c>
      <c r="Y12" s="93">
        <f t="shared" si="0"/>
        <v>0</v>
      </c>
      <c r="Z12" s="92">
        <v>0</v>
      </c>
      <c r="AA12" s="93">
        <f t="shared" si="1"/>
        <v>0</v>
      </c>
      <c r="AB12" s="92">
        <v>0</v>
      </c>
      <c r="AC12" s="92">
        <v>0</v>
      </c>
    </row>
    <row r="13" spans="1:29" ht="22.5" x14ac:dyDescent="0.25">
      <c r="A13" s="89" t="s">
        <v>32</v>
      </c>
      <c r="B13" s="90" t="s">
        <v>33</v>
      </c>
      <c r="C13" s="91" t="s">
        <v>58</v>
      </c>
      <c r="D13" s="89" t="s">
        <v>35</v>
      </c>
      <c r="E13" s="89" t="s">
        <v>45</v>
      </c>
      <c r="F13" s="89" t="s">
        <v>45</v>
      </c>
      <c r="G13" s="89" t="s">
        <v>36</v>
      </c>
      <c r="H13" s="89" t="s">
        <v>59</v>
      </c>
      <c r="I13" s="89"/>
      <c r="J13" s="89"/>
      <c r="K13" s="89"/>
      <c r="L13" s="89"/>
      <c r="M13" s="89" t="s">
        <v>37</v>
      </c>
      <c r="N13" s="89" t="s">
        <v>38</v>
      </c>
      <c r="O13" s="89" t="s">
        <v>39</v>
      </c>
      <c r="P13" s="90" t="s">
        <v>60</v>
      </c>
      <c r="Q13" s="92">
        <v>57211000000</v>
      </c>
      <c r="R13" s="92">
        <v>0</v>
      </c>
      <c r="S13" s="92">
        <v>0</v>
      </c>
      <c r="T13" s="92">
        <v>57211000000</v>
      </c>
      <c r="U13" s="92">
        <v>5700000000</v>
      </c>
      <c r="V13" s="92">
        <v>0</v>
      </c>
      <c r="W13" s="92">
        <v>51511000000</v>
      </c>
      <c r="X13" s="92">
        <v>0</v>
      </c>
      <c r="Y13" s="93">
        <f t="shared" si="0"/>
        <v>0</v>
      </c>
      <c r="Z13" s="92">
        <v>0</v>
      </c>
      <c r="AA13" s="93">
        <f t="shared" si="1"/>
        <v>0</v>
      </c>
      <c r="AB13" s="92">
        <v>0</v>
      </c>
      <c r="AC13" s="92">
        <v>0</v>
      </c>
    </row>
    <row r="14" spans="1:29" ht="56.25" x14ac:dyDescent="0.25">
      <c r="A14" s="89" t="s">
        <v>32</v>
      </c>
      <c r="B14" s="90" t="s">
        <v>33</v>
      </c>
      <c r="C14" s="91" t="s">
        <v>61</v>
      </c>
      <c r="D14" s="89" t="s">
        <v>35</v>
      </c>
      <c r="E14" s="89" t="s">
        <v>45</v>
      </c>
      <c r="F14" s="89" t="s">
        <v>45</v>
      </c>
      <c r="G14" s="89" t="s">
        <v>36</v>
      </c>
      <c r="H14" s="89" t="s">
        <v>62</v>
      </c>
      <c r="I14" s="89"/>
      <c r="J14" s="89"/>
      <c r="K14" s="89"/>
      <c r="L14" s="89"/>
      <c r="M14" s="89" t="s">
        <v>37</v>
      </c>
      <c r="N14" s="89" t="s">
        <v>38</v>
      </c>
      <c r="O14" s="89" t="s">
        <v>39</v>
      </c>
      <c r="P14" s="90" t="s">
        <v>63</v>
      </c>
      <c r="Q14" s="92">
        <v>2000000000</v>
      </c>
      <c r="R14" s="92">
        <v>0</v>
      </c>
      <c r="S14" s="92">
        <v>0</v>
      </c>
      <c r="T14" s="92">
        <v>2000000000</v>
      </c>
      <c r="U14" s="92">
        <v>741000000</v>
      </c>
      <c r="V14" s="92">
        <v>0</v>
      </c>
      <c r="W14" s="92">
        <v>1259000000</v>
      </c>
      <c r="X14" s="92">
        <v>0</v>
      </c>
      <c r="Y14" s="93">
        <f t="shared" si="0"/>
        <v>0</v>
      </c>
      <c r="Z14" s="92">
        <v>0</v>
      </c>
      <c r="AA14" s="93">
        <f t="shared" si="1"/>
        <v>0</v>
      </c>
      <c r="AB14" s="92">
        <v>0</v>
      </c>
      <c r="AC14" s="92">
        <v>0</v>
      </c>
    </row>
    <row r="15" spans="1:29" ht="56.25" x14ac:dyDescent="0.25">
      <c r="A15" s="89" t="s">
        <v>32</v>
      </c>
      <c r="B15" s="90" t="s">
        <v>33</v>
      </c>
      <c r="C15" s="91" t="s">
        <v>64</v>
      </c>
      <c r="D15" s="89" t="s">
        <v>35</v>
      </c>
      <c r="E15" s="89" t="s">
        <v>45</v>
      </c>
      <c r="F15" s="89" t="s">
        <v>45</v>
      </c>
      <c r="G15" s="89" t="s">
        <v>36</v>
      </c>
      <c r="H15" s="89" t="s">
        <v>65</v>
      </c>
      <c r="I15" s="89"/>
      <c r="J15" s="89"/>
      <c r="K15" s="89"/>
      <c r="L15" s="89"/>
      <c r="M15" s="89" t="s">
        <v>37</v>
      </c>
      <c r="N15" s="89" t="s">
        <v>38</v>
      </c>
      <c r="O15" s="89" t="s">
        <v>39</v>
      </c>
      <c r="P15" s="90" t="s">
        <v>66</v>
      </c>
      <c r="Q15" s="92">
        <v>11542000000</v>
      </c>
      <c r="R15" s="92">
        <v>0</v>
      </c>
      <c r="S15" s="92">
        <v>0</v>
      </c>
      <c r="T15" s="92">
        <v>11542000000</v>
      </c>
      <c r="U15" s="92">
        <v>0</v>
      </c>
      <c r="V15" s="92">
        <v>0</v>
      </c>
      <c r="W15" s="92">
        <v>11542000000</v>
      </c>
      <c r="X15" s="92">
        <v>0</v>
      </c>
      <c r="Y15" s="93">
        <f t="shared" si="0"/>
        <v>0</v>
      </c>
      <c r="Z15" s="92">
        <v>0</v>
      </c>
      <c r="AA15" s="93">
        <f t="shared" si="1"/>
        <v>0</v>
      </c>
      <c r="AB15" s="92">
        <v>0</v>
      </c>
      <c r="AC15" s="92">
        <v>0</v>
      </c>
    </row>
    <row r="16" spans="1:29" ht="45" x14ac:dyDescent="0.25">
      <c r="A16" s="89" t="s">
        <v>32</v>
      </c>
      <c r="B16" s="90" t="s">
        <v>33</v>
      </c>
      <c r="C16" s="91" t="s">
        <v>67</v>
      </c>
      <c r="D16" s="89" t="s">
        <v>35</v>
      </c>
      <c r="E16" s="89" t="s">
        <v>45</v>
      </c>
      <c r="F16" s="89" t="s">
        <v>45</v>
      </c>
      <c r="G16" s="89" t="s">
        <v>36</v>
      </c>
      <c r="H16" s="89" t="s">
        <v>68</v>
      </c>
      <c r="I16" s="89"/>
      <c r="J16" s="89"/>
      <c r="K16" s="89"/>
      <c r="L16" s="89"/>
      <c r="M16" s="89" t="s">
        <v>37</v>
      </c>
      <c r="N16" s="89" t="s">
        <v>38</v>
      </c>
      <c r="O16" s="89" t="s">
        <v>39</v>
      </c>
      <c r="P16" s="90" t="s">
        <v>69</v>
      </c>
      <c r="Q16" s="92">
        <v>4000000000</v>
      </c>
      <c r="R16" s="92">
        <v>0</v>
      </c>
      <c r="S16" s="92">
        <v>0</v>
      </c>
      <c r="T16" s="92">
        <v>4000000000</v>
      </c>
      <c r="U16" s="92">
        <v>0</v>
      </c>
      <c r="V16" s="92">
        <v>500000000</v>
      </c>
      <c r="W16" s="92">
        <v>3500000000</v>
      </c>
      <c r="X16" s="92">
        <v>23517688</v>
      </c>
      <c r="Y16" s="93">
        <f t="shared" si="0"/>
        <v>5.8794219999999996E-3</v>
      </c>
      <c r="Z16" s="92">
        <v>20485266</v>
      </c>
      <c r="AA16" s="93">
        <f t="shared" si="1"/>
        <v>5.1213164999999996E-3</v>
      </c>
      <c r="AB16" s="92">
        <v>20485266</v>
      </c>
      <c r="AC16" s="92">
        <v>20485266</v>
      </c>
    </row>
    <row r="17" spans="1:29" ht="33.75" x14ac:dyDescent="0.25">
      <c r="A17" s="89" t="s">
        <v>32</v>
      </c>
      <c r="B17" s="90" t="s">
        <v>33</v>
      </c>
      <c r="C17" s="91" t="s">
        <v>70</v>
      </c>
      <c r="D17" s="89" t="s">
        <v>35</v>
      </c>
      <c r="E17" s="89" t="s">
        <v>45</v>
      </c>
      <c r="F17" s="89" t="s">
        <v>45</v>
      </c>
      <c r="G17" s="89" t="s">
        <v>36</v>
      </c>
      <c r="H17" s="89" t="s">
        <v>71</v>
      </c>
      <c r="I17" s="89"/>
      <c r="J17" s="89"/>
      <c r="K17" s="89"/>
      <c r="L17" s="89"/>
      <c r="M17" s="89" t="s">
        <v>37</v>
      </c>
      <c r="N17" s="89" t="s">
        <v>38</v>
      </c>
      <c r="O17" s="89" t="s">
        <v>39</v>
      </c>
      <c r="P17" s="90" t="s">
        <v>72</v>
      </c>
      <c r="Q17" s="92">
        <v>2306070000</v>
      </c>
      <c r="R17" s="92">
        <v>0</v>
      </c>
      <c r="S17" s="92">
        <v>0</v>
      </c>
      <c r="T17" s="92">
        <v>2306070000</v>
      </c>
      <c r="U17" s="92">
        <v>0</v>
      </c>
      <c r="V17" s="92">
        <v>2264854987</v>
      </c>
      <c r="W17" s="92">
        <v>41215013</v>
      </c>
      <c r="X17" s="92">
        <v>1934388823</v>
      </c>
      <c r="Y17" s="93">
        <f t="shared" si="0"/>
        <v>0.83882485050323707</v>
      </c>
      <c r="Z17" s="92">
        <v>783111798.25</v>
      </c>
      <c r="AA17" s="93">
        <f t="shared" si="1"/>
        <v>0.33958717569284541</v>
      </c>
      <c r="AB17" s="92">
        <v>783111798.25</v>
      </c>
      <c r="AC17" s="92">
        <v>783111798.25</v>
      </c>
    </row>
    <row r="18" spans="1:29" ht="33.75" x14ac:dyDescent="0.25">
      <c r="A18" s="89" t="s">
        <v>32</v>
      </c>
      <c r="B18" s="90" t="s">
        <v>33</v>
      </c>
      <c r="C18" s="91" t="s">
        <v>73</v>
      </c>
      <c r="D18" s="89" t="s">
        <v>35</v>
      </c>
      <c r="E18" s="89" t="s">
        <v>45</v>
      </c>
      <c r="F18" s="89" t="s">
        <v>45</v>
      </c>
      <c r="G18" s="89" t="s">
        <v>36</v>
      </c>
      <c r="H18" s="89" t="s">
        <v>74</v>
      </c>
      <c r="I18" s="89"/>
      <c r="J18" s="89"/>
      <c r="K18" s="89"/>
      <c r="L18" s="89"/>
      <c r="M18" s="89" t="s">
        <v>37</v>
      </c>
      <c r="N18" s="89" t="s">
        <v>38</v>
      </c>
      <c r="O18" s="89" t="s">
        <v>39</v>
      </c>
      <c r="P18" s="90" t="s">
        <v>75</v>
      </c>
      <c r="Q18" s="92">
        <v>3019605044580</v>
      </c>
      <c r="R18" s="92">
        <v>0</v>
      </c>
      <c r="S18" s="92">
        <v>1298346401624</v>
      </c>
      <c r="T18" s="92">
        <v>1721258642956</v>
      </c>
      <c r="U18" s="92">
        <v>1431258642956</v>
      </c>
      <c r="V18" s="92">
        <v>0</v>
      </c>
      <c r="W18" s="92">
        <v>290000000000</v>
      </c>
      <c r="X18" s="92">
        <v>0</v>
      </c>
      <c r="Y18" s="93">
        <f t="shared" si="0"/>
        <v>0</v>
      </c>
      <c r="Z18" s="92">
        <v>0</v>
      </c>
      <c r="AA18" s="93">
        <f t="shared" si="1"/>
        <v>0</v>
      </c>
      <c r="AB18" s="92">
        <v>0</v>
      </c>
      <c r="AC18" s="92">
        <v>0</v>
      </c>
    </row>
    <row r="19" spans="1:29" ht="33.75" x14ac:dyDescent="0.25">
      <c r="A19" s="89" t="s">
        <v>32</v>
      </c>
      <c r="B19" s="90" t="s">
        <v>33</v>
      </c>
      <c r="C19" s="91" t="s">
        <v>73</v>
      </c>
      <c r="D19" s="89" t="s">
        <v>35</v>
      </c>
      <c r="E19" s="89" t="s">
        <v>45</v>
      </c>
      <c r="F19" s="89" t="s">
        <v>45</v>
      </c>
      <c r="G19" s="89" t="s">
        <v>36</v>
      </c>
      <c r="H19" s="89" t="s">
        <v>74</v>
      </c>
      <c r="I19" s="89"/>
      <c r="J19" s="89"/>
      <c r="K19" s="89"/>
      <c r="L19" s="89"/>
      <c r="M19" s="89" t="s">
        <v>37</v>
      </c>
      <c r="N19" s="89" t="s">
        <v>76</v>
      </c>
      <c r="O19" s="89" t="s">
        <v>39</v>
      </c>
      <c r="P19" s="90" t="s">
        <v>75</v>
      </c>
      <c r="Q19" s="92">
        <v>0</v>
      </c>
      <c r="R19" s="92">
        <v>2141507434688</v>
      </c>
      <c r="S19" s="92">
        <v>2141507434688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3" t="e">
        <f t="shared" si="0"/>
        <v>#DIV/0!</v>
      </c>
      <c r="Z19" s="92">
        <v>0</v>
      </c>
      <c r="AA19" s="93" t="e">
        <f t="shared" si="1"/>
        <v>#DIV/0!</v>
      </c>
      <c r="AB19" s="92">
        <v>0</v>
      </c>
      <c r="AC19" s="92">
        <v>0</v>
      </c>
    </row>
    <row r="20" spans="1:29" ht="33.75" x14ac:dyDescent="0.25">
      <c r="A20" s="89" t="s">
        <v>32</v>
      </c>
      <c r="B20" s="90" t="s">
        <v>33</v>
      </c>
      <c r="C20" s="91" t="s">
        <v>73</v>
      </c>
      <c r="D20" s="89" t="s">
        <v>35</v>
      </c>
      <c r="E20" s="89" t="s">
        <v>45</v>
      </c>
      <c r="F20" s="89" t="s">
        <v>45</v>
      </c>
      <c r="G20" s="89" t="s">
        <v>36</v>
      </c>
      <c r="H20" s="89" t="s">
        <v>74</v>
      </c>
      <c r="I20" s="89"/>
      <c r="J20" s="89"/>
      <c r="K20" s="89"/>
      <c r="L20" s="89"/>
      <c r="M20" s="89" t="s">
        <v>37</v>
      </c>
      <c r="N20" s="89" t="s">
        <v>76</v>
      </c>
      <c r="O20" s="89" t="s">
        <v>77</v>
      </c>
      <c r="P20" s="90" t="s">
        <v>75</v>
      </c>
      <c r="Q20" s="92">
        <v>3362094519000</v>
      </c>
      <c r="R20" s="92">
        <v>0</v>
      </c>
      <c r="S20" s="92">
        <v>2141507434688</v>
      </c>
      <c r="T20" s="92">
        <v>1220587084312</v>
      </c>
      <c r="U20" s="92">
        <v>1220587084312</v>
      </c>
      <c r="V20" s="92">
        <v>0</v>
      </c>
      <c r="W20" s="92">
        <v>0</v>
      </c>
      <c r="X20" s="92">
        <v>0</v>
      </c>
      <c r="Y20" s="93">
        <f t="shared" si="0"/>
        <v>0</v>
      </c>
      <c r="Z20" s="92">
        <v>0</v>
      </c>
      <c r="AA20" s="93">
        <f t="shared" si="1"/>
        <v>0</v>
      </c>
      <c r="AB20" s="92">
        <v>0</v>
      </c>
      <c r="AC20" s="92">
        <v>0</v>
      </c>
    </row>
    <row r="21" spans="1:29" ht="33.75" x14ac:dyDescent="0.25">
      <c r="A21" s="89" t="s">
        <v>32</v>
      </c>
      <c r="B21" s="90" t="s">
        <v>33</v>
      </c>
      <c r="C21" s="91" t="s">
        <v>78</v>
      </c>
      <c r="D21" s="89" t="s">
        <v>35</v>
      </c>
      <c r="E21" s="89" t="s">
        <v>45</v>
      </c>
      <c r="F21" s="89" t="s">
        <v>45</v>
      </c>
      <c r="G21" s="89" t="s">
        <v>42</v>
      </c>
      <c r="H21" s="89" t="s">
        <v>79</v>
      </c>
      <c r="I21" s="89"/>
      <c r="J21" s="89"/>
      <c r="K21" s="89"/>
      <c r="L21" s="89"/>
      <c r="M21" s="89" t="s">
        <v>37</v>
      </c>
      <c r="N21" s="89" t="s">
        <v>38</v>
      </c>
      <c r="O21" s="89" t="s">
        <v>39</v>
      </c>
      <c r="P21" s="90" t="s">
        <v>80</v>
      </c>
      <c r="Q21" s="92">
        <v>169237000000</v>
      </c>
      <c r="R21" s="92">
        <v>0</v>
      </c>
      <c r="S21" s="92">
        <v>0</v>
      </c>
      <c r="T21" s="92">
        <v>169237000000</v>
      </c>
      <c r="U21" s="92">
        <v>0</v>
      </c>
      <c r="V21" s="92">
        <v>169237000000</v>
      </c>
      <c r="W21" s="92">
        <v>0</v>
      </c>
      <c r="X21" s="92">
        <v>55155399933</v>
      </c>
      <c r="Y21" s="93">
        <f t="shared" si="0"/>
        <v>0.32590627305494663</v>
      </c>
      <c r="Z21" s="92">
        <v>55155399933</v>
      </c>
      <c r="AA21" s="93">
        <f t="shared" si="1"/>
        <v>0.32590627305494663</v>
      </c>
      <c r="AB21" s="92">
        <v>55155399933</v>
      </c>
      <c r="AC21" s="92">
        <v>55155399933</v>
      </c>
    </row>
    <row r="22" spans="1:29" ht="33.75" x14ac:dyDescent="0.25">
      <c r="A22" s="89" t="s">
        <v>32</v>
      </c>
      <c r="B22" s="90" t="s">
        <v>33</v>
      </c>
      <c r="C22" s="91" t="s">
        <v>81</v>
      </c>
      <c r="D22" s="89" t="s">
        <v>35</v>
      </c>
      <c r="E22" s="89" t="s">
        <v>45</v>
      </c>
      <c r="F22" s="89" t="s">
        <v>45</v>
      </c>
      <c r="G22" s="89" t="s">
        <v>42</v>
      </c>
      <c r="H22" s="89" t="s">
        <v>82</v>
      </c>
      <c r="I22" s="89"/>
      <c r="J22" s="89"/>
      <c r="K22" s="89"/>
      <c r="L22" s="89"/>
      <c r="M22" s="89" t="s">
        <v>37</v>
      </c>
      <c r="N22" s="89" t="s">
        <v>38</v>
      </c>
      <c r="O22" s="89" t="s">
        <v>39</v>
      </c>
      <c r="P22" s="90" t="s">
        <v>83</v>
      </c>
      <c r="Q22" s="92">
        <v>2146000000</v>
      </c>
      <c r="R22" s="92">
        <v>0</v>
      </c>
      <c r="S22" s="92">
        <v>0</v>
      </c>
      <c r="T22" s="92">
        <v>2146000000</v>
      </c>
      <c r="U22" s="92">
        <v>0</v>
      </c>
      <c r="V22" s="92">
        <v>2146000000</v>
      </c>
      <c r="W22" s="92">
        <v>0</v>
      </c>
      <c r="X22" s="92">
        <v>0</v>
      </c>
      <c r="Y22" s="93">
        <f t="shared" si="0"/>
        <v>0</v>
      </c>
      <c r="Z22" s="92">
        <v>0</v>
      </c>
      <c r="AA22" s="93">
        <f t="shared" si="1"/>
        <v>0</v>
      </c>
      <c r="AB22" s="92">
        <v>0</v>
      </c>
      <c r="AC22" s="92">
        <v>0</v>
      </c>
    </row>
    <row r="23" spans="1:29" ht="33.75" x14ac:dyDescent="0.25">
      <c r="A23" s="89" t="s">
        <v>32</v>
      </c>
      <c r="B23" s="90" t="s">
        <v>33</v>
      </c>
      <c r="C23" s="91" t="s">
        <v>84</v>
      </c>
      <c r="D23" s="89" t="s">
        <v>35</v>
      </c>
      <c r="E23" s="89" t="s">
        <v>45</v>
      </c>
      <c r="F23" s="89" t="s">
        <v>45</v>
      </c>
      <c r="G23" s="89" t="s">
        <v>42</v>
      </c>
      <c r="H23" s="89" t="s">
        <v>85</v>
      </c>
      <c r="I23" s="89"/>
      <c r="J23" s="89"/>
      <c r="K23" s="89"/>
      <c r="L23" s="89"/>
      <c r="M23" s="89" t="s">
        <v>37</v>
      </c>
      <c r="N23" s="89" t="s">
        <v>38</v>
      </c>
      <c r="O23" s="89" t="s">
        <v>39</v>
      </c>
      <c r="P23" s="90" t="s">
        <v>86</v>
      </c>
      <c r="Q23" s="92">
        <v>48767000000</v>
      </c>
      <c r="R23" s="92">
        <v>0</v>
      </c>
      <c r="S23" s="92">
        <v>0</v>
      </c>
      <c r="T23" s="92">
        <v>48767000000</v>
      </c>
      <c r="U23" s="92">
        <v>0</v>
      </c>
      <c r="V23" s="92">
        <v>48754810369</v>
      </c>
      <c r="W23" s="92">
        <v>12189631</v>
      </c>
      <c r="X23" s="92">
        <v>48754810369</v>
      </c>
      <c r="Y23" s="93">
        <f t="shared" si="0"/>
        <v>0.9997500434515143</v>
      </c>
      <c r="Z23" s="92">
        <v>47786870104</v>
      </c>
      <c r="AA23" s="93">
        <f t="shared" si="1"/>
        <v>0.97990177997416283</v>
      </c>
      <c r="AB23" s="92">
        <v>47786870104</v>
      </c>
      <c r="AC23" s="92">
        <v>47786870104</v>
      </c>
    </row>
    <row r="24" spans="1:29" ht="45" x14ac:dyDescent="0.25">
      <c r="A24" s="89" t="s">
        <v>32</v>
      </c>
      <c r="B24" s="90" t="s">
        <v>33</v>
      </c>
      <c r="C24" s="91" t="s">
        <v>87</v>
      </c>
      <c r="D24" s="89" t="s">
        <v>35</v>
      </c>
      <c r="E24" s="89" t="s">
        <v>45</v>
      </c>
      <c r="F24" s="89" t="s">
        <v>45</v>
      </c>
      <c r="G24" s="89" t="s">
        <v>42</v>
      </c>
      <c r="H24" s="89" t="s">
        <v>88</v>
      </c>
      <c r="I24" s="89"/>
      <c r="J24" s="89"/>
      <c r="K24" s="89"/>
      <c r="L24" s="89"/>
      <c r="M24" s="89" t="s">
        <v>37</v>
      </c>
      <c r="N24" s="89" t="s">
        <v>38</v>
      </c>
      <c r="O24" s="89" t="s">
        <v>39</v>
      </c>
      <c r="P24" s="90" t="s">
        <v>89</v>
      </c>
      <c r="Q24" s="92">
        <v>109858000000</v>
      </c>
      <c r="R24" s="92">
        <v>0</v>
      </c>
      <c r="S24" s="92">
        <v>0</v>
      </c>
      <c r="T24" s="92">
        <v>109858000000</v>
      </c>
      <c r="U24" s="92">
        <v>0</v>
      </c>
      <c r="V24" s="92">
        <v>27610194654</v>
      </c>
      <c r="W24" s="92">
        <v>82247805346</v>
      </c>
      <c r="X24" s="92">
        <v>27610194654</v>
      </c>
      <c r="Y24" s="93">
        <f t="shared" si="0"/>
        <v>0.2513262088696317</v>
      </c>
      <c r="Z24" s="92">
        <v>18285803756</v>
      </c>
      <c r="AA24" s="93">
        <f t="shared" si="1"/>
        <v>0.1664494507090972</v>
      </c>
      <c r="AB24" s="92">
        <v>18285803756</v>
      </c>
      <c r="AC24" s="92">
        <v>18285803756</v>
      </c>
    </row>
    <row r="25" spans="1:29" ht="67.5" x14ac:dyDescent="0.25">
      <c r="A25" s="89" t="s">
        <v>32</v>
      </c>
      <c r="B25" s="90" t="s">
        <v>33</v>
      </c>
      <c r="C25" s="91" t="s">
        <v>90</v>
      </c>
      <c r="D25" s="89" t="s">
        <v>35</v>
      </c>
      <c r="E25" s="89" t="s">
        <v>45</v>
      </c>
      <c r="F25" s="89" t="s">
        <v>45</v>
      </c>
      <c r="G25" s="89" t="s">
        <v>42</v>
      </c>
      <c r="H25" s="89" t="s">
        <v>91</v>
      </c>
      <c r="I25" s="89"/>
      <c r="J25" s="89"/>
      <c r="K25" s="89"/>
      <c r="L25" s="89"/>
      <c r="M25" s="89" t="s">
        <v>37</v>
      </c>
      <c r="N25" s="89" t="s">
        <v>38</v>
      </c>
      <c r="O25" s="89" t="s">
        <v>39</v>
      </c>
      <c r="P25" s="90" t="s">
        <v>92</v>
      </c>
      <c r="Q25" s="92">
        <v>8388000000</v>
      </c>
      <c r="R25" s="92">
        <v>0</v>
      </c>
      <c r="S25" s="92">
        <v>0</v>
      </c>
      <c r="T25" s="92">
        <v>8388000000</v>
      </c>
      <c r="U25" s="92">
        <v>0</v>
      </c>
      <c r="V25" s="92">
        <v>4731318854.5</v>
      </c>
      <c r="W25" s="92">
        <v>3656681145.5</v>
      </c>
      <c r="X25" s="92">
        <v>3514078009.9000001</v>
      </c>
      <c r="Y25" s="93">
        <f t="shared" si="0"/>
        <v>0.4189411075226514</v>
      </c>
      <c r="Z25" s="92">
        <v>1608799188.4000001</v>
      </c>
      <c r="AA25" s="93">
        <f t="shared" si="1"/>
        <v>0.19179770963280879</v>
      </c>
      <c r="AB25" s="92">
        <v>1608799188.4000001</v>
      </c>
      <c r="AC25" s="92">
        <v>1557493188.4000001</v>
      </c>
    </row>
    <row r="26" spans="1:29" ht="33.75" x14ac:dyDescent="0.25">
      <c r="A26" s="89" t="s">
        <v>32</v>
      </c>
      <c r="B26" s="90" t="s">
        <v>33</v>
      </c>
      <c r="C26" s="91" t="s">
        <v>93</v>
      </c>
      <c r="D26" s="89" t="s">
        <v>35</v>
      </c>
      <c r="E26" s="89" t="s">
        <v>45</v>
      </c>
      <c r="F26" s="89" t="s">
        <v>45</v>
      </c>
      <c r="G26" s="89" t="s">
        <v>42</v>
      </c>
      <c r="H26" s="89" t="s">
        <v>94</v>
      </c>
      <c r="I26" s="89"/>
      <c r="J26" s="89"/>
      <c r="K26" s="89"/>
      <c r="L26" s="89"/>
      <c r="M26" s="89" t="s">
        <v>37</v>
      </c>
      <c r="N26" s="89" t="s">
        <v>38</v>
      </c>
      <c r="O26" s="89" t="s">
        <v>39</v>
      </c>
      <c r="P26" s="90" t="s">
        <v>95</v>
      </c>
      <c r="Q26" s="92">
        <v>41424411570</v>
      </c>
      <c r="R26" s="92">
        <v>0</v>
      </c>
      <c r="S26" s="92">
        <v>0</v>
      </c>
      <c r="T26" s="92">
        <v>41424411570</v>
      </c>
      <c r="U26" s="92">
        <v>0</v>
      </c>
      <c r="V26" s="92">
        <v>41424411570</v>
      </c>
      <c r="W26" s="92">
        <v>0</v>
      </c>
      <c r="X26" s="92">
        <v>41424411570</v>
      </c>
      <c r="Y26" s="93">
        <f t="shared" si="0"/>
        <v>1</v>
      </c>
      <c r="Z26" s="92">
        <v>12427323472</v>
      </c>
      <c r="AA26" s="93">
        <f t="shared" si="1"/>
        <v>0.30000000002414035</v>
      </c>
      <c r="AB26" s="92">
        <v>12427323472</v>
      </c>
      <c r="AC26" s="92">
        <v>12427323472</v>
      </c>
    </row>
    <row r="27" spans="1:29" ht="22.5" x14ac:dyDescent="0.25">
      <c r="A27" s="89" t="s">
        <v>32</v>
      </c>
      <c r="B27" s="90" t="s">
        <v>33</v>
      </c>
      <c r="C27" s="91" t="s">
        <v>96</v>
      </c>
      <c r="D27" s="89" t="s">
        <v>35</v>
      </c>
      <c r="E27" s="89" t="s">
        <v>45</v>
      </c>
      <c r="F27" s="89" t="s">
        <v>45</v>
      </c>
      <c r="G27" s="89" t="s">
        <v>42</v>
      </c>
      <c r="H27" s="89" t="s">
        <v>97</v>
      </c>
      <c r="I27" s="89"/>
      <c r="J27" s="89"/>
      <c r="K27" s="89"/>
      <c r="L27" s="89"/>
      <c r="M27" s="89" t="s">
        <v>37</v>
      </c>
      <c r="N27" s="89" t="s">
        <v>38</v>
      </c>
      <c r="O27" s="89" t="s">
        <v>39</v>
      </c>
      <c r="P27" s="90" t="s">
        <v>98</v>
      </c>
      <c r="Q27" s="92">
        <v>41424411570</v>
      </c>
      <c r="R27" s="92">
        <v>0</v>
      </c>
      <c r="S27" s="92">
        <v>0</v>
      </c>
      <c r="T27" s="92">
        <v>41424411570</v>
      </c>
      <c r="U27" s="92">
        <v>0</v>
      </c>
      <c r="V27" s="92">
        <v>41424411570</v>
      </c>
      <c r="W27" s="92">
        <v>0</v>
      </c>
      <c r="X27" s="92">
        <v>41424411570</v>
      </c>
      <c r="Y27" s="93">
        <f t="shared" si="0"/>
        <v>1</v>
      </c>
      <c r="Z27" s="92">
        <v>12427323472</v>
      </c>
      <c r="AA27" s="93">
        <f t="shared" si="1"/>
        <v>0.30000000002414035</v>
      </c>
      <c r="AB27" s="92">
        <v>12427323472</v>
      </c>
      <c r="AC27" s="92">
        <v>12427323472</v>
      </c>
    </row>
    <row r="28" spans="1:29" ht="22.5" x14ac:dyDescent="0.25">
      <c r="A28" s="89" t="s">
        <v>32</v>
      </c>
      <c r="B28" s="90" t="s">
        <v>33</v>
      </c>
      <c r="C28" s="91" t="s">
        <v>99</v>
      </c>
      <c r="D28" s="89" t="s">
        <v>35</v>
      </c>
      <c r="E28" s="89" t="s">
        <v>45</v>
      </c>
      <c r="F28" s="89" t="s">
        <v>45</v>
      </c>
      <c r="G28" s="89" t="s">
        <v>42</v>
      </c>
      <c r="H28" s="89" t="s">
        <v>100</v>
      </c>
      <c r="I28" s="89"/>
      <c r="J28" s="89"/>
      <c r="K28" s="89"/>
      <c r="L28" s="89"/>
      <c r="M28" s="89" t="s">
        <v>37</v>
      </c>
      <c r="N28" s="89" t="s">
        <v>38</v>
      </c>
      <c r="O28" s="89" t="s">
        <v>39</v>
      </c>
      <c r="P28" s="90" t="s">
        <v>101</v>
      </c>
      <c r="Q28" s="92">
        <v>41424411570</v>
      </c>
      <c r="R28" s="92">
        <v>0</v>
      </c>
      <c r="S28" s="92">
        <v>0</v>
      </c>
      <c r="T28" s="92">
        <v>41424411570</v>
      </c>
      <c r="U28" s="92">
        <v>0</v>
      </c>
      <c r="V28" s="92">
        <v>41424411570</v>
      </c>
      <c r="W28" s="92">
        <v>0</v>
      </c>
      <c r="X28" s="92">
        <v>41424411570</v>
      </c>
      <c r="Y28" s="93">
        <f t="shared" si="0"/>
        <v>1</v>
      </c>
      <c r="Z28" s="92">
        <v>12427323472</v>
      </c>
      <c r="AA28" s="93">
        <f t="shared" si="1"/>
        <v>0.30000000002414035</v>
      </c>
      <c r="AB28" s="92">
        <v>12427323472</v>
      </c>
      <c r="AC28" s="92">
        <v>12427323472</v>
      </c>
    </row>
    <row r="29" spans="1:29" ht="22.5" x14ac:dyDescent="0.25">
      <c r="A29" s="89" t="s">
        <v>32</v>
      </c>
      <c r="B29" s="90" t="s">
        <v>33</v>
      </c>
      <c r="C29" s="91" t="s">
        <v>102</v>
      </c>
      <c r="D29" s="89" t="s">
        <v>35</v>
      </c>
      <c r="E29" s="89" t="s">
        <v>45</v>
      </c>
      <c r="F29" s="89" t="s">
        <v>45</v>
      </c>
      <c r="G29" s="89" t="s">
        <v>42</v>
      </c>
      <c r="H29" s="89" t="s">
        <v>103</v>
      </c>
      <c r="I29" s="89"/>
      <c r="J29" s="89"/>
      <c r="K29" s="89"/>
      <c r="L29" s="89"/>
      <c r="M29" s="89" t="s">
        <v>37</v>
      </c>
      <c r="N29" s="89" t="s">
        <v>38</v>
      </c>
      <c r="O29" s="89" t="s">
        <v>39</v>
      </c>
      <c r="P29" s="90" t="s">
        <v>104</v>
      </c>
      <c r="Q29" s="92">
        <v>41424411570</v>
      </c>
      <c r="R29" s="92">
        <v>0</v>
      </c>
      <c r="S29" s="92">
        <v>0</v>
      </c>
      <c r="T29" s="92">
        <v>41424411570</v>
      </c>
      <c r="U29" s="92">
        <v>0</v>
      </c>
      <c r="V29" s="92">
        <v>41424411570</v>
      </c>
      <c r="W29" s="92">
        <v>0</v>
      </c>
      <c r="X29" s="92">
        <v>41424411570</v>
      </c>
      <c r="Y29" s="93">
        <f t="shared" si="0"/>
        <v>1</v>
      </c>
      <c r="Z29" s="92">
        <v>12427323472</v>
      </c>
      <c r="AA29" s="93">
        <f t="shared" si="1"/>
        <v>0.30000000002414035</v>
      </c>
      <c r="AB29" s="92">
        <v>12427323472</v>
      </c>
      <c r="AC29" s="92">
        <v>12427323472</v>
      </c>
    </row>
    <row r="30" spans="1:29" ht="22.5" x14ac:dyDescent="0.25">
      <c r="A30" s="89" t="s">
        <v>32</v>
      </c>
      <c r="B30" s="90" t="s">
        <v>33</v>
      </c>
      <c r="C30" s="91" t="s">
        <v>105</v>
      </c>
      <c r="D30" s="89" t="s">
        <v>35</v>
      </c>
      <c r="E30" s="89" t="s">
        <v>45</v>
      </c>
      <c r="F30" s="89" t="s">
        <v>45</v>
      </c>
      <c r="G30" s="89" t="s">
        <v>42</v>
      </c>
      <c r="H30" s="89" t="s">
        <v>106</v>
      </c>
      <c r="I30" s="89"/>
      <c r="J30" s="89"/>
      <c r="K30" s="89"/>
      <c r="L30" s="89"/>
      <c r="M30" s="89" t="s">
        <v>37</v>
      </c>
      <c r="N30" s="89" t="s">
        <v>38</v>
      </c>
      <c r="O30" s="89" t="s">
        <v>39</v>
      </c>
      <c r="P30" s="90" t="s">
        <v>107</v>
      </c>
      <c r="Q30" s="92">
        <v>41424411570</v>
      </c>
      <c r="R30" s="92">
        <v>0</v>
      </c>
      <c r="S30" s="92">
        <v>0</v>
      </c>
      <c r="T30" s="92">
        <v>41424411570</v>
      </c>
      <c r="U30" s="92">
        <v>0</v>
      </c>
      <c r="V30" s="92">
        <v>41424411570</v>
      </c>
      <c r="W30" s="92">
        <v>0</v>
      </c>
      <c r="X30" s="92">
        <v>41424411570</v>
      </c>
      <c r="Y30" s="93">
        <f t="shared" si="0"/>
        <v>1</v>
      </c>
      <c r="Z30" s="92">
        <v>12427323472</v>
      </c>
      <c r="AA30" s="93">
        <f t="shared" si="1"/>
        <v>0.30000000002414035</v>
      </c>
      <c r="AB30" s="92">
        <v>12427323472</v>
      </c>
      <c r="AC30" s="92">
        <v>12427323472</v>
      </c>
    </row>
    <row r="31" spans="1:29" ht="22.5" x14ac:dyDescent="0.25">
      <c r="A31" s="89" t="s">
        <v>32</v>
      </c>
      <c r="B31" s="90" t="s">
        <v>33</v>
      </c>
      <c r="C31" s="91" t="s">
        <v>108</v>
      </c>
      <c r="D31" s="89" t="s">
        <v>35</v>
      </c>
      <c r="E31" s="89" t="s">
        <v>45</v>
      </c>
      <c r="F31" s="89" t="s">
        <v>45</v>
      </c>
      <c r="G31" s="89" t="s">
        <v>42</v>
      </c>
      <c r="H31" s="89" t="s">
        <v>109</v>
      </c>
      <c r="I31" s="89"/>
      <c r="J31" s="89"/>
      <c r="K31" s="89"/>
      <c r="L31" s="89"/>
      <c r="M31" s="89" t="s">
        <v>37</v>
      </c>
      <c r="N31" s="89" t="s">
        <v>38</v>
      </c>
      <c r="O31" s="89" t="s">
        <v>39</v>
      </c>
      <c r="P31" s="90" t="s">
        <v>110</v>
      </c>
      <c r="Q31" s="92">
        <v>41424411570</v>
      </c>
      <c r="R31" s="92">
        <v>0</v>
      </c>
      <c r="S31" s="92">
        <v>0</v>
      </c>
      <c r="T31" s="92">
        <v>41424411570</v>
      </c>
      <c r="U31" s="92">
        <v>0</v>
      </c>
      <c r="V31" s="92">
        <v>41424411570</v>
      </c>
      <c r="W31" s="92">
        <v>0</v>
      </c>
      <c r="X31" s="92">
        <v>41424411570</v>
      </c>
      <c r="Y31" s="93">
        <f t="shared" si="0"/>
        <v>1</v>
      </c>
      <c r="Z31" s="92">
        <v>12427323472</v>
      </c>
      <c r="AA31" s="93">
        <f t="shared" si="1"/>
        <v>0.30000000002414035</v>
      </c>
      <c r="AB31" s="92">
        <v>12427323472</v>
      </c>
      <c r="AC31" s="92">
        <v>12427323472</v>
      </c>
    </row>
    <row r="32" spans="1:29" ht="22.5" x14ac:dyDescent="0.25">
      <c r="A32" s="89" t="s">
        <v>32</v>
      </c>
      <c r="B32" s="90" t="s">
        <v>33</v>
      </c>
      <c r="C32" s="91" t="s">
        <v>111</v>
      </c>
      <c r="D32" s="89" t="s">
        <v>35</v>
      </c>
      <c r="E32" s="89" t="s">
        <v>45</v>
      </c>
      <c r="F32" s="89" t="s">
        <v>45</v>
      </c>
      <c r="G32" s="89" t="s">
        <v>42</v>
      </c>
      <c r="H32" s="89" t="s">
        <v>112</v>
      </c>
      <c r="I32" s="89"/>
      <c r="J32" s="89"/>
      <c r="K32" s="89"/>
      <c r="L32" s="89"/>
      <c r="M32" s="89" t="s">
        <v>37</v>
      </c>
      <c r="N32" s="89" t="s">
        <v>38</v>
      </c>
      <c r="O32" s="89" t="s">
        <v>39</v>
      </c>
      <c r="P32" s="90" t="s">
        <v>113</v>
      </c>
      <c r="Q32" s="92">
        <v>41424411570</v>
      </c>
      <c r="R32" s="92">
        <v>0</v>
      </c>
      <c r="S32" s="92">
        <v>0</v>
      </c>
      <c r="T32" s="92">
        <v>41424411570</v>
      </c>
      <c r="U32" s="92">
        <v>0</v>
      </c>
      <c r="V32" s="92">
        <v>41424411570</v>
      </c>
      <c r="W32" s="92">
        <v>0</v>
      </c>
      <c r="X32" s="92">
        <v>41424411570</v>
      </c>
      <c r="Y32" s="93">
        <f t="shared" si="0"/>
        <v>1</v>
      </c>
      <c r="Z32" s="92">
        <v>12427323472</v>
      </c>
      <c r="AA32" s="93">
        <f t="shared" si="1"/>
        <v>0.30000000002414035</v>
      </c>
      <c r="AB32" s="92">
        <v>12427323472</v>
      </c>
      <c r="AC32" s="92">
        <v>12427323472</v>
      </c>
    </row>
    <row r="33" spans="1:29" ht="22.5" x14ac:dyDescent="0.25">
      <c r="A33" s="89" t="s">
        <v>32</v>
      </c>
      <c r="B33" s="90" t="s">
        <v>33</v>
      </c>
      <c r="C33" s="91" t="s">
        <v>114</v>
      </c>
      <c r="D33" s="89" t="s">
        <v>35</v>
      </c>
      <c r="E33" s="89" t="s">
        <v>45</v>
      </c>
      <c r="F33" s="89" t="s">
        <v>45</v>
      </c>
      <c r="G33" s="89" t="s">
        <v>42</v>
      </c>
      <c r="H33" s="89" t="s">
        <v>115</v>
      </c>
      <c r="I33" s="89"/>
      <c r="J33" s="89"/>
      <c r="K33" s="89"/>
      <c r="L33" s="89"/>
      <c r="M33" s="89" t="s">
        <v>37</v>
      </c>
      <c r="N33" s="89" t="s">
        <v>38</v>
      </c>
      <c r="O33" s="89" t="s">
        <v>39</v>
      </c>
      <c r="P33" s="90" t="s">
        <v>116</v>
      </c>
      <c r="Q33" s="92">
        <v>41424411569</v>
      </c>
      <c r="R33" s="92">
        <v>0</v>
      </c>
      <c r="S33" s="92">
        <v>0</v>
      </c>
      <c r="T33" s="92">
        <v>41424411569</v>
      </c>
      <c r="U33" s="92">
        <v>0</v>
      </c>
      <c r="V33" s="92">
        <v>41424411569</v>
      </c>
      <c r="W33" s="92">
        <v>0</v>
      </c>
      <c r="X33" s="92">
        <v>41424411569</v>
      </c>
      <c r="Y33" s="93">
        <f t="shared" si="0"/>
        <v>1</v>
      </c>
      <c r="Z33" s="92">
        <v>12427323470</v>
      </c>
      <c r="AA33" s="93">
        <f t="shared" si="1"/>
        <v>0.29999999998310173</v>
      </c>
      <c r="AB33" s="92">
        <v>12427323470</v>
      </c>
      <c r="AC33" s="92">
        <v>12427323470</v>
      </c>
    </row>
    <row r="34" spans="1:29" ht="22.5" x14ac:dyDescent="0.25">
      <c r="A34" s="89" t="s">
        <v>32</v>
      </c>
      <c r="B34" s="90" t="s">
        <v>33</v>
      </c>
      <c r="C34" s="91" t="s">
        <v>117</v>
      </c>
      <c r="D34" s="89" t="s">
        <v>35</v>
      </c>
      <c r="E34" s="89" t="s">
        <v>45</v>
      </c>
      <c r="F34" s="89" t="s">
        <v>45</v>
      </c>
      <c r="G34" s="89" t="s">
        <v>42</v>
      </c>
      <c r="H34" s="89" t="s">
        <v>118</v>
      </c>
      <c r="I34" s="89"/>
      <c r="J34" s="89"/>
      <c r="K34" s="89"/>
      <c r="L34" s="89"/>
      <c r="M34" s="89" t="s">
        <v>37</v>
      </c>
      <c r="N34" s="89" t="s">
        <v>38</v>
      </c>
      <c r="O34" s="89" t="s">
        <v>39</v>
      </c>
      <c r="P34" s="90" t="s">
        <v>119</v>
      </c>
      <c r="Q34" s="92">
        <v>41424411569</v>
      </c>
      <c r="R34" s="92">
        <v>0</v>
      </c>
      <c r="S34" s="92">
        <v>0</v>
      </c>
      <c r="T34" s="92">
        <v>41424411569</v>
      </c>
      <c r="U34" s="92">
        <v>0</v>
      </c>
      <c r="V34" s="92">
        <v>41424411569</v>
      </c>
      <c r="W34" s="92">
        <v>0</v>
      </c>
      <c r="X34" s="92">
        <v>41424411569</v>
      </c>
      <c r="Y34" s="93">
        <f t="shared" si="0"/>
        <v>1</v>
      </c>
      <c r="Z34" s="92">
        <v>12427323470</v>
      </c>
      <c r="AA34" s="93">
        <f t="shared" si="1"/>
        <v>0.29999999998310173</v>
      </c>
      <c r="AB34" s="92">
        <v>12427323470</v>
      </c>
      <c r="AC34" s="92">
        <v>12427323470</v>
      </c>
    </row>
    <row r="35" spans="1:29" ht="45" x14ac:dyDescent="0.25">
      <c r="A35" s="89" t="s">
        <v>32</v>
      </c>
      <c r="B35" s="90" t="s">
        <v>33</v>
      </c>
      <c r="C35" s="91" t="s">
        <v>120</v>
      </c>
      <c r="D35" s="89" t="s">
        <v>35</v>
      </c>
      <c r="E35" s="89" t="s">
        <v>45</v>
      </c>
      <c r="F35" s="89" t="s">
        <v>45</v>
      </c>
      <c r="G35" s="89" t="s">
        <v>45</v>
      </c>
      <c r="H35" s="89" t="s">
        <v>121</v>
      </c>
      <c r="I35" s="89"/>
      <c r="J35" s="89"/>
      <c r="K35" s="89"/>
      <c r="L35" s="89"/>
      <c r="M35" s="89" t="s">
        <v>37</v>
      </c>
      <c r="N35" s="89" t="s">
        <v>38</v>
      </c>
      <c r="O35" s="89" t="s">
        <v>39</v>
      </c>
      <c r="P35" s="90" t="s">
        <v>122</v>
      </c>
      <c r="Q35" s="92">
        <v>86829900000</v>
      </c>
      <c r="R35" s="92">
        <v>0</v>
      </c>
      <c r="S35" s="92">
        <v>0</v>
      </c>
      <c r="T35" s="92">
        <v>86829900000</v>
      </c>
      <c r="U35" s="92">
        <v>86829900000</v>
      </c>
      <c r="V35" s="92">
        <v>0</v>
      </c>
      <c r="W35" s="92">
        <v>0</v>
      </c>
      <c r="X35" s="92">
        <v>0</v>
      </c>
      <c r="Y35" s="93">
        <f t="shared" si="0"/>
        <v>0</v>
      </c>
      <c r="Z35" s="92">
        <v>0</v>
      </c>
      <c r="AA35" s="93">
        <f t="shared" si="1"/>
        <v>0</v>
      </c>
      <c r="AB35" s="92">
        <v>0</v>
      </c>
      <c r="AC35" s="92">
        <v>0</v>
      </c>
    </row>
    <row r="36" spans="1:29" ht="33.75" x14ac:dyDescent="0.25">
      <c r="A36" s="89" t="s">
        <v>32</v>
      </c>
      <c r="B36" s="90" t="s">
        <v>33</v>
      </c>
      <c r="C36" s="91" t="s">
        <v>123</v>
      </c>
      <c r="D36" s="89" t="s">
        <v>35</v>
      </c>
      <c r="E36" s="89" t="s">
        <v>45</v>
      </c>
      <c r="F36" s="89" t="s">
        <v>45</v>
      </c>
      <c r="G36" s="89" t="s">
        <v>48</v>
      </c>
      <c r="H36" s="89" t="s">
        <v>91</v>
      </c>
      <c r="I36" s="89"/>
      <c r="J36" s="89"/>
      <c r="K36" s="89"/>
      <c r="L36" s="89"/>
      <c r="M36" s="89" t="s">
        <v>37</v>
      </c>
      <c r="N36" s="89" t="s">
        <v>38</v>
      </c>
      <c r="O36" s="89" t="s">
        <v>39</v>
      </c>
      <c r="P36" s="90" t="s">
        <v>124</v>
      </c>
      <c r="Q36" s="92">
        <v>35640000000</v>
      </c>
      <c r="R36" s="92">
        <v>0</v>
      </c>
      <c r="S36" s="92">
        <v>0</v>
      </c>
      <c r="T36" s="92">
        <v>35640000000</v>
      </c>
      <c r="U36" s="92">
        <v>0</v>
      </c>
      <c r="V36" s="92">
        <v>0</v>
      </c>
      <c r="W36" s="92">
        <v>35640000000</v>
      </c>
      <c r="X36" s="92">
        <v>0</v>
      </c>
      <c r="Y36" s="93">
        <f t="shared" si="0"/>
        <v>0</v>
      </c>
      <c r="Z36" s="92">
        <v>0</v>
      </c>
      <c r="AA36" s="93">
        <f t="shared" si="1"/>
        <v>0</v>
      </c>
      <c r="AB36" s="92">
        <v>0</v>
      </c>
      <c r="AC36" s="92">
        <v>0</v>
      </c>
    </row>
    <row r="37" spans="1:29" ht="22.5" x14ac:dyDescent="0.25">
      <c r="A37" s="89" t="s">
        <v>32</v>
      </c>
      <c r="B37" s="90" t="s">
        <v>33</v>
      </c>
      <c r="C37" s="91" t="s">
        <v>125</v>
      </c>
      <c r="D37" s="89" t="s">
        <v>35</v>
      </c>
      <c r="E37" s="89" t="s">
        <v>45</v>
      </c>
      <c r="F37" s="89" t="s">
        <v>45</v>
      </c>
      <c r="G37" s="89" t="s">
        <v>126</v>
      </c>
      <c r="H37" s="89" t="s">
        <v>127</v>
      </c>
      <c r="I37" s="89"/>
      <c r="J37" s="89"/>
      <c r="K37" s="89"/>
      <c r="L37" s="89"/>
      <c r="M37" s="89" t="s">
        <v>37</v>
      </c>
      <c r="N37" s="89" t="s">
        <v>38</v>
      </c>
      <c r="O37" s="89" t="s">
        <v>39</v>
      </c>
      <c r="P37" s="90" t="s">
        <v>128</v>
      </c>
      <c r="Q37" s="92">
        <v>9048433054643</v>
      </c>
      <c r="R37" s="92">
        <v>0</v>
      </c>
      <c r="S37" s="92">
        <v>0</v>
      </c>
      <c r="T37" s="92">
        <v>9048433054643</v>
      </c>
      <c r="U37" s="92">
        <v>0</v>
      </c>
      <c r="V37" s="92">
        <v>9048433054643</v>
      </c>
      <c r="W37" s="92">
        <v>0</v>
      </c>
      <c r="X37" s="92">
        <v>4408044989201</v>
      </c>
      <c r="Y37" s="93">
        <f t="shared" si="0"/>
        <v>0.48716114299360491</v>
      </c>
      <c r="Z37" s="92">
        <v>4408044989201</v>
      </c>
      <c r="AA37" s="93">
        <f t="shared" si="1"/>
        <v>0.48716114299360491</v>
      </c>
      <c r="AB37" s="92">
        <v>4408044989201</v>
      </c>
      <c r="AC37" s="92">
        <v>4408044989201</v>
      </c>
    </row>
    <row r="38" spans="1:29" ht="33.75" x14ac:dyDescent="0.25">
      <c r="A38" s="89" t="s">
        <v>32</v>
      </c>
      <c r="B38" s="90" t="s">
        <v>33</v>
      </c>
      <c r="C38" s="91" t="s">
        <v>129</v>
      </c>
      <c r="D38" s="89" t="s">
        <v>35</v>
      </c>
      <c r="E38" s="89" t="s">
        <v>45</v>
      </c>
      <c r="F38" s="89" t="s">
        <v>45</v>
      </c>
      <c r="G38" s="89" t="s">
        <v>126</v>
      </c>
      <c r="H38" s="89" t="s">
        <v>130</v>
      </c>
      <c r="I38" s="89"/>
      <c r="J38" s="89"/>
      <c r="K38" s="89"/>
      <c r="L38" s="89"/>
      <c r="M38" s="89" t="s">
        <v>37</v>
      </c>
      <c r="N38" s="89" t="s">
        <v>38</v>
      </c>
      <c r="O38" s="89" t="s">
        <v>39</v>
      </c>
      <c r="P38" s="90" t="s">
        <v>131</v>
      </c>
      <c r="Q38" s="92">
        <v>65003111024</v>
      </c>
      <c r="R38" s="92">
        <v>0</v>
      </c>
      <c r="S38" s="92">
        <v>0</v>
      </c>
      <c r="T38" s="92">
        <v>65003111024</v>
      </c>
      <c r="U38" s="92">
        <v>0</v>
      </c>
      <c r="V38" s="92">
        <v>65003111024</v>
      </c>
      <c r="W38" s="92">
        <v>0</v>
      </c>
      <c r="X38" s="92">
        <v>31638512610</v>
      </c>
      <c r="Y38" s="93">
        <f t="shared" si="0"/>
        <v>0.48672305235235042</v>
      </c>
      <c r="Z38" s="92">
        <v>31638512610</v>
      </c>
      <c r="AA38" s="93">
        <f t="shared" si="1"/>
        <v>0.48672305235235042</v>
      </c>
      <c r="AB38" s="92">
        <v>31638512610</v>
      </c>
      <c r="AC38" s="92">
        <v>31638512610</v>
      </c>
    </row>
    <row r="39" spans="1:29" ht="22.5" x14ac:dyDescent="0.25">
      <c r="A39" s="89" t="s">
        <v>32</v>
      </c>
      <c r="B39" s="90" t="s">
        <v>33</v>
      </c>
      <c r="C39" s="91" t="s">
        <v>132</v>
      </c>
      <c r="D39" s="89" t="s">
        <v>35</v>
      </c>
      <c r="E39" s="89" t="s">
        <v>45</v>
      </c>
      <c r="F39" s="89" t="s">
        <v>45</v>
      </c>
      <c r="G39" s="89" t="s">
        <v>126</v>
      </c>
      <c r="H39" s="89" t="s">
        <v>133</v>
      </c>
      <c r="I39" s="89"/>
      <c r="J39" s="89"/>
      <c r="K39" s="89"/>
      <c r="L39" s="89"/>
      <c r="M39" s="89" t="s">
        <v>37</v>
      </c>
      <c r="N39" s="89" t="s">
        <v>38</v>
      </c>
      <c r="O39" s="89" t="s">
        <v>39</v>
      </c>
      <c r="P39" s="90" t="s">
        <v>134</v>
      </c>
      <c r="Q39" s="92">
        <v>406269443905</v>
      </c>
      <c r="R39" s="92">
        <v>0</v>
      </c>
      <c r="S39" s="92">
        <v>0</v>
      </c>
      <c r="T39" s="92">
        <v>406269443905</v>
      </c>
      <c r="U39" s="92">
        <v>0</v>
      </c>
      <c r="V39" s="92">
        <v>406269443905</v>
      </c>
      <c r="W39" s="92">
        <v>0</v>
      </c>
      <c r="X39" s="92">
        <v>197897390045</v>
      </c>
      <c r="Y39" s="93">
        <f t="shared" si="0"/>
        <v>0.48710872307511105</v>
      </c>
      <c r="Z39" s="92">
        <v>197897390045</v>
      </c>
      <c r="AA39" s="93">
        <f t="shared" si="1"/>
        <v>0.48710872307511105</v>
      </c>
      <c r="AB39" s="92">
        <v>197897390045</v>
      </c>
      <c r="AC39" s="92">
        <v>197897390045</v>
      </c>
    </row>
    <row r="40" spans="1:29" ht="22.5" x14ac:dyDescent="0.25">
      <c r="A40" s="89" t="s">
        <v>32</v>
      </c>
      <c r="B40" s="90" t="s">
        <v>33</v>
      </c>
      <c r="C40" s="91" t="s">
        <v>135</v>
      </c>
      <c r="D40" s="89" t="s">
        <v>35</v>
      </c>
      <c r="E40" s="89" t="s">
        <v>45</v>
      </c>
      <c r="F40" s="89" t="s">
        <v>45</v>
      </c>
      <c r="G40" s="89" t="s">
        <v>126</v>
      </c>
      <c r="H40" s="89" t="s">
        <v>136</v>
      </c>
      <c r="I40" s="89"/>
      <c r="J40" s="89"/>
      <c r="K40" s="89"/>
      <c r="L40" s="89"/>
      <c r="M40" s="89" t="s">
        <v>37</v>
      </c>
      <c r="N40" s="89" t="s">
        <v>38</v>
      </c>
      <c r="O40" s="89" t="s">
        <v>39</v>
      </c>
      <c r="P40" s="90" t="s">
        <v>137</v>
      </c>
      <c r="Q40" s="92">
        <v>2610250204925</v>
      </c>
      <c r="R40" s="92">
        <v>0</v>
      </c>
      <c r="S40" s="92">
        <v>0</v>
      </c>
      <c r="T40" s="92">
        <v>2610250204925</v>
      </c>
      <c r="U40" s="92">
        <v>0</v>
      </c>
      <c r="V40" s="92">
        <v>141219456764</v>
      </c>
      <c r="W40" s="92">
        <v>2469030748161</v>
      </c>
      <c r="X40" s="92">
        <v>0</v>
      </c>
      <c r="Y40" s="93">
        <f t="shared" si="0"/>
        <v>0</v>
      </c>
      <c r="Z40" s="92">
        <v>0</v>
      </c>
      <c r="AA40" s="93">
        <f t="shared" si="1"/>
        <v>0</v>
      </c>
      <c r="AB40" s="92">
        <v>0</v>
      </c>
      <c r="AC40" s="92">
        <v>0</v>
      </c>
    </row>
    <row r="41" spans="1:29" ht="22.5" x14ac:dyDescent="0.25">
      <c r="A41" s="89" t="s">
        <v>32</v>
      </c>
      <c r="B41" s="90" t="s">
        <v>33</v>
      </c>
      <c r="C41" s="91" t="s">
        <v>138</v>
      </c>
      <c r="D41" s="89" t="s">
        <v>35</v>
      </c>
      <c r="E41" s="89" t="s">
        <v>45</v>
      </c>
      <c r="F41" s="89" t="s">
        <v>45</v>
      </c>
      <c r="G41" s="89" t="s">
        <v>126</v>
      </c>
      <c r="H41" s="89" t="s">
        <v>139</v>
      </c>
      <c r="I41" s="89"/>
      <c r="J41" s="89"/>
      <c r="K41" s="89"/>
      <c r="L41" s="89"/>
      <c r="M41" s="89" t="s">
        <v>37</v>
      </c>
      <c r="N41" s="89" t="s">
        <v>38</v>
      </c>
      <c r="O41" s="89" t="s">
        <v>39</v>
      </c>
      <c r="P41" s="90" t="s">
        <v>140</v>
      </c>
      <c r="Q41" s="92">
        <v>422520221661</v>
      </c>
      <c r="R41" s="92">
        <v>0</v>
      </c>
      <c r="S41" s="92">
        <v>0</v>
      </c>
      <c r="T41" s="92">
        <v>422520221661</v>
      </c>
      <c r="U41" s="92">
        <v>0</v>
      </c>
      <c r="V41" s="92">
        <v>422520221661</v>
      </c>
      <c r="W41" s="92">
        <v>0</v>
      </c>
      <c r="X41" s="92">
        <v>206175379784</v>
      </c>
      <c r="Y41" s="93">
        <f t="shared" si="0"/>
        <v>0.48796570960199009</v>
      </c>
      <c r="Z41" s="92">
        <v>202225801389</v>
      </c>
      <c r="AA41" s="93">
        <f t="shared" si="1"/>
        <v>0.47861804245490414</v>
      </c>
      <c r="AB41" s="92">
        <v>202225801389</v>
      </c>
      <c r="AC41" s="92">
        <v>202225801389</v>
      </c>
    </row>
    <row r="42" spans="1:29" ht="33.75" x14ac:dyDescent="0.25">
      <c r="A42" s="89" t="s">
        <v>32</v>
      </c>
      <c r="B42" s="90" t="s">
        <v>33</v>
      </c>
      <c r="C42" s="91" t="s">
        <v>141</v>
      </c>
      <c r="D42" s="89" t="s">
        <v>35</v>
      </c>
      <c r="E42" s="89" t="s">
        <v>45</v>
      </c>
      <c r="F42" s="89" t="s">
        <v>48</v>
      </c>
      <c r="G42" s="89" t="s">
        <v>42</v>
      </c>
      <c r="H42" s="89" t="s">
        <v>85</v>
      </c>
      <c r="I42" s="89"/>
      <c r="J42" s="89"/>
      <c r="K42" s="89"/>
      <c r="L42" s="89"/>
      <c r="M42" s="89" t="s">
        <v>37</v>
      </c>
      <c r="N42" s="89" t="s">
        <v>38</v>
      </c>
      <c r="O42" s="89" t="s">
        <v>39</v>
      </c>
      <c r="P42" s="90" t="s">
        <v>142</v>
      </c>
      <c r="Q42" s="92">
        <v>593000000</v>
      </c>
      <c r="R42" s="92">
        <v>0</v>
      </c>
      <c r="S42" s="92">
        <v>0</v>
      </c>
      <c r="T42" s="92">
        <v>593000000</v>
      </c>
      <c r="U42" s="92">
        <v>0</v>
      </c>
      <c r="V42" s="92">
        <v>593000000</v>
      </c>
      <c r="W42" s="92">
        <v>0</v>
      </c>
      <c r="X42" s="92">
        <v>302664625.31999999</v>
      </c>
      <c r="Y42" s="93">
        <f t="shared" si="0"/>
        <v>0.5103956582124789</v>
      </c>
      <c r="Z42" s="92">
        <v>232370902.31999999</v>
      </c>
      <c r="AA42" s="93">
        <f t="shared" si="1"/>
        <v>0.39185649632377739</v>
      </c>
      <c r="AB42" s="92">
        <v>232370902.31999999</v>
      </c>
      <c r="AC42" s="92">
        <v>232370902.31999999</v>
      </c>
    </row>
    <row r="43" spans="1:29" ht="33.75" x14ac:dyDescent="0.25">
      <c r="A43" s="89" t="s">
        <v>32</v>
      </c>
      <c r="B43" s="90" t="s">
        <v>33</v>
      </c>
      <c r="C43" s="91" t="s">
        <v>143</v>
      </c>
      <c r="D43" s="89" t="s">
        <v>35</v>
      </c>
      <c r="E43" s="89" t="s">
        <v>45</v>
      </c>
      <c r="F43" s="89" t="s">
        <v>48</v>
      </c>
      <c r="G43" s="89" t="s">
        <v>45</v>
      </c>
      <c r="H43" s="89" t="s">
        <v>121</v>
      </c>
      <c r="I43" s="89"/>
      <c r="J43" s="89"/>
      <c r="K43" s="89"/>
      <c r="L43" s="89"/>
      <c r="M43" s="89" t="s">
        <v>37</v>
      </c>
      <c r="N43" s="89" t="s">
        <v>38</v>
      </c>
      <c r="O43" s="89" t="s">
        <v>39</v>
      </c>
      <c r="P43" s="90" t="s">
        <v>144</v>
      </c>
      <c r="Q43" s="92">
        <v>217274000000</v>
      </c>
      <c r="R43" s="92">
        <v>0</v>
      </c>
      <c r="S43" s="92">
        <v>0</v>
      </c>
      <c r="T43" s="92">
        <v>217274000000</v>
      </c>
      <c r="U43" s="92">
        <v>93823000000</v>
      </c>
      <c r="V43" s="92">
        <v>0</v>
      </c>
      <c r="W43" s="92">
        <v>123451000000</v>
      </c>
      <c r="X43" s="92">
        <v>0</v>
      </c>
      <c r="Y43" s="93">
        <f t="shared" si="0"/>
        <v>0</v>
      </c>
      <c r="Z43" s="92">
        <v>0</v>
      </c>
      <c r="AA43" s="93">
        <f t="shared" si="1"/>
        <v>0</v>
      </c>
      <c r="AB43" s="92">
        <v>0</v>
      </c>
      <c r="AC43" s="92">
        <v>0</v>
      </c>
    </row>
    <row r="44" spans="1:29" ht="22.5" x14ac:dyDescent="0.25">
      <c r="A44" s="89" t="s">
        <v>32</v>
      </c>
      <c r="B44" s="90" t="s">
        <v>33</v>
      </c>
      <c r="C44" s="91" t="s">
        <v>145</v>
      </c>
      <c r="D44" s="89" t="s">
        <v>35</v>
      </c>
      <c r="E44" s="89" t="s">
        <v>45</v>
      </c>
      <c r="F44" s="89" t="s">
        <v>48</v>
      </c>
      <c r="G44" s="89" t="s">
        <v>45</v>
      </c>
      <c r="H44" s="89" t="s">
        <v>146</v>
      </c>
      <c r="I44" s="89"/>
      <c r="J44" s="89"/>
      <c r="K44" s="89"/>
      <c r="L44" s="89"/>
      <c r="M44" s="89" t="s">
        <v>37</v>
      </c>
      <c r="N44" s="89" t="s">
        <v>38</v>
      </c>
      <c r="O44" s="89" t="s">
        <v>39</v>
      </c>
      <c r="P44" s="90" t="s">
        <v>147</v>
      </c>
      <c r="Q44" s="92">
        <v>143993000000</v>
      </c>
      <c r="R44" s="92">
        <v>0</v>
      </c>
      <c r="S44" s="92">
        <v>0</v>
      </c>
      <c r="T44" s="92">
        <v>143993000000</v>
      </c>
      <c r="U44" s="92">
        <v>0</v>
      </c>
      <c r="V44" s="92">
        <v>33181141086</v>
      </c>
      <c r="W44" s="92">
        <v>110811858914</v>
      </c>
      <c r="X44" s="92">
        <v>28000000000</v>
      </c>
      <c r="Y44" s="93">
        <f t="shared" si="0"/>
        <v>0.19445389706444063</v>
      </c>
      <c r="Z44" s="92">
        <v>13742730930</v>
      </c>
      <c r="AA44" s="93">
        <f t="shared" si="1"/>
        <v>9.5440270915947298E-2</v>
      </c>
      <c r="AB44" s="92">
        <v>13742730930</v>
      </c>
      <c r="AC44" s="92">
        <v>9930263219</v>
      </c>
    </row>
    <row r="45" spans="1:29" ht="22.5" x14ac:dyDescent="0.25">
      <c r="A45" s="89" t="s">
        <v>32</v>
      </c>
      <c r="B45" s="90" t="s">
        <v>33</v>
      </c>
      <c r="C45" s="91" t="s">
        <v>148</v>
      </c>
      <c r="D45" s="89" t="s">
        <v>35</v>
      </c>
      <c r="E45" s="89" t="s">
        <v>45</v>
      </c>
      <c r="F45" s="89" t="s">
        <v>149</v>
      </c>
      <c r="G45" s="89" t="s">
        <v>36</v>
      </c>
      <c r="H45" s="89" t="s">
        <v>54</v>
      </c>
      <c r="I45" s="89"/>
      <c r="J45" s="89"/>
      <c r="K45" s="89"/>
      <c r="L45" s="89"/>
      <c r="M45" s="89" t="s">
        <v>37</v>
      </c>
      <c r="N45" s="89" t="s">
        <v>38</v>
      </c>
      <c r="O45" s="89" t="s">
        <v>39</v>
      </c>
      <c r="P45" s="90" t="s">
        <v>150</v>
      </c>
      <c r="Q45" s="92">
        <v>253000000</v>
      </c>
      <c r="R45" s="92">
        <v>0</v>
      </c>
      <c r="S45" s="92">
        <v>0</v>
      </c>
      <c r="T45" s="92">
        <v>253000000</v>
      </c>
      <c r="U45" s="92">
        <v>0</v>
      </c>
      <c r="V45" s="92">
        <v>253000000</v>
      </c>
      <c r="W45" s="92">
        <v>0</v>
      </c>
      <c r="X45" s="92">
        <v>253000000</v>
      </c>
      <c r="Y45" s="93">
        <f t="shared" si="0"/>
        <v>1</v>
      </c>
      <c r="Z45" s="92">
        <v>0</v>
      </c>
      <c r="AA45" s="93">
        <f t="shared" si="1"/>
        <v>0</v>
      </c>
      <c r="AB45" s="92">
        <v>0</v>
      </c>
      <c r="AC45" s="92">
        <v>0</v>
      </c>
    </row>
    <row r="46" spans="1:29" ht="22.5" x14ac:dyDescent="0.25">
      <c r="A46" s="89" t="s">
        <v>32</v>
      </c>
      <c r="B46" s="90" t="s">
        <v>33</v>
      </c>
      <c r="C46" s="91" t="s">
        <v>151</v>
      </c>
      <c r="D46" s="89" t="s">
        <v>35</v>
      </c>
      <c r="E46" s="89" t="s">
        <v>45</v>
      </c>
      <c r="F46" s="89" t="s">
        <v>38</v>
      </c>
      <c r="G46" s="89"/>
      <c r="H46" s="89"/>
      <c r="I46" s="89"/>
      <c r="J46" s="89"/>
      <c r="K46" s="89"/>
      <c r="L46" s="89"/>
      <c r="M46" s="89" t="s">
        <v>37</v>
      </c>
      <c r="N46" s="89" t="s">
        <v>38</v>
      </c>
      <c r="O46" s="89" t="s">
        <v>39</v>
      </c>
      <c r="P46" s="90" t="s">
        <v>152</v>
      </c>
      <c r="Q46" s="92">
        <v>31857000000</v>
      </c>
      <c r="R46" s="92">
        <v>0</v>
      </c>
      <c r="S46" s="92">
        <v>4263662999</v>
      </c>
      <c r="T46" s="92">
        <v>27593337001</v>
      </c>
      <c r="U46" s="92">
        <v>0</v>
      </c>
      <c r="V46" s="92">
        <v>500000000</v>
      </c>
      <c r="W46" s="92">
        <v>27093337001</v>
      </c>
      <c r="X46" s="92">
        <v>194407230.18000001</v>
      </c>
      <c r="Y46" s="93">
        <f t="shared" si="0"/>
        <v>7.045441085032759E-3</v>
      </c>
      <c r="Z46" s="92">
        <v>194407230.18000001</v>
      </c>
      <c r="AA46" s="93">
        <f t="shared" si="1"/>
        <v>7.045441085032759E-3</v>
      </c>
      <c r="AB46" s="92">
        <v>194407230.18000001</v>
      </c>
      <c r="AC46" s="92">
        <v>194407230.18000001</v>
      </c>
    </row>
    <row r="47" spans="1:29" ht="22.5" x14ac:dyDescent="0.25">
      <c r="A47" s="89" t="s">
        <v>32</v>
      </c>
      <c r="B47" s="90" t="s">
        <v>33</v>
      </c>
      <c r="C47" s="91" t="s">
        <v>153</v>
      </c>
      <c r="D47" s="89" t="s">
        <v>35</v>
      </c>
      <c r="E47" s="89" t="s">
        <v>45</v>
      </c>
      <c r="F47" s="89" t="s">
        <v>76</v>
      </c>
      <c r="G47" s="89" t="s">
        <v>45</v>
      </c>
      <c r="H47" s="89" t="s">
        <v>133</v>
      </c>
      <c r="I47" s="89"/>
      <c r="J47" s="89"/>
      <c r="K47" s="89"/>
      <c r="L47" s="89"/>
      <c r="M47" s="89" t="s">
        <v>37</v>
      </c>
      <c r="N47" s="89" t="s">
        <v>38</v>
      </c>
      <c r="O47" s="89" t="s">
        <v>39</v>
      </c>
      <c r="P47" s="90" t="s">
        <v>154</v>
      </c>
      <c r="Q47" s="92">
        <v>51398000000</v>
      </c>
      <c r="R47" s="92">
        <v>0</v>
      </c>
      <c r="S47" s="92">
        <v>0</v>
      </c>
      <c r="T47" s="92">
        <v>51398000000</v>
      </c>
      <c r="U47" s="92">
        <v>0</v>
      </c>
      <c r="V47" s="92">
        <v>51398000000</v>
      </c>
      <c r="W47" s="92">
        <v>0</v>
      </c>
      <c r="X47" s="92">
        <v>19186000000</v>
      </c>
      <c r="Y47" s="93">
        <f t="shared" si="0"/>
        <v>0.37328300712089962</v>
      </c>
      <c r="Z47" s="92">
        <v>16486000000</v>
      </c>
      <c r="AA47" s="93">
        <f t="shared" si="1"/>
        <v>0.32075178022491146</v>
      </c>
      <c r="AB47" s="92">
        <v>16486000000</v>
      </c>
      <c r="AC47" s="92">
        <v>16486000000</v>
      </c>
    </row>
    <row r="48" spans="1:29" ht="67.5" x14ac:dyDescent="0.25">
      <c r="A48" s="89" t="s">
        <v>32</v>
      </c>
      <c r="B48" s="90" t="s">
        <v>33</v>
      </c>
      <c r="C48" s="91" t="s">
        <v>155</v>
      </c>
      <c r="D48" s="89" t="s">
        <v>35</v>
      </c>
      <c r="E48" s="89" t="s">
        <v>45</v>
      </c>
      <c r="F48" s="89" t="s">
        <v>76</v>
      </c>
      <c r="G48" s="89" t="s">
        <v>156</v>
      </c>
      <c r="H48" s="89" t="s">
        <v>127</v>
      </c>
      <c r="I48" s="89"/>
      <c r="J48" s="89"/>
      <c r="K48" s="89"/>
      <c r="L48" s="89"/>
      <c r="M48" s="89" t="s">
        <v>37</v>
      </c>
      <c r="N48" s="89" t="s">
        <v>38</v>
      </c>
      <c r="O48" s="89" t="s">
        <v>39</v>
      </c>
      <c r="P48" s="90" t="s">
        <v>157</v>
      </c>
      <c r="Q48" s="92">
        <v>1806000000</v>
      </c>
      <c r="R48" s="92">
        <v>0</v>
      </c>
      <c r="S48" s="92">
        <v>0</v>
      </c>
      <c r="T48" s="92">
        <v>1806000000</v>
      </c>
      <c r="U48" s="92">
        <v>0</v>
      </c>
      <c r="V48" s="92">
        <v>1806000000</v>
      </c>
      <c r="W48" s="92">
        <v>0</v>
      </c>
      <c r="X48" s="92">
        <v>17346642.390000001</v>
      </c>
      <c r="Y48" s="93">
        <f t="shared" si="0"/>
        <v>9.6050068604651168E-3</v>
      </c>
      <c r="Z48" s="92">
        <v>17346642.390000001</v>
      </c>
      <c r="AA48" s="93">
        <f t="shared" si="1"/>
        <v>9.6050068604651168E-3</v>
      </c>
      <c r="AB48" s="92">
        <v>17346642.390000001</v>
      </c>
      <c r="AC48" s="92">
        <v>17346642.390000001</v>
      </c>
    </row>
    <row r="49" spans="1:29" ht="33.75" x14ac:dyDescent="0.25">
      <c r="A49" s="89" t="s">
        <v>32</v>
      </c>
      <c r="B49" s="90" t="s">
        <v>33</v>
      </c>
      <c r="C49" s="91" t="s">
        <v>158</v>
      </c>
      <c r="D49" s="89" t="s">
        <v>35</v>
      </c>
      <c r="E49" s="89" t="s">
        <v>45</v>
      </c>
      <c r="F49" s="89" t="s">
        <v>76</v>
      </c>
      <c r="G49" s="89" t="s">
        <v>156</v>
      </c>
      <c r="H49" s="89" t="s">
        <v>133</v>
      </c>
      <c r="I49" s="89"/>
      <c r="J49" s="89"/>
      <c r="K49" s="89"/>
      <c r="L49" s="89"/>
      <c r="M49" s="89" t="s">
        <v>37</v>
      </c>
      <c r="N49" s="89" t="s">
        <v>38</v>
      </c>
      <c r="O49" s="89" t="s">
        <v>39</v>
      </c>
      <c r="P49" s="90" t="s">
        <v>159</v>
      </c>
      <c r="Q49" s="92">
        <v>658829000000</v>
      </c>
      <c r="R49" s="92">
        <v>0</v>
      </c>
      <c r="S49" s="92">
        <v>0</v>
      </c>
      <c r="T49" s="92">
        <v>658829000000</v>
      </c>
      <c r="U49" s="92">
        <v>0</v>
      </c>
      <c r="V49" s="92">
        <v>658829000000</v>
      </c>
      <c r="W49" s="92">
        <v>0</v>
      </c>
      <c r="X49" s="92">
        <v>0</v>
      </c>
      <c r="Y49" s="93">
        <f t="shared" si="0"/>
        <v>0</v>
      </c>
      <c r="Z49" s="92">
        <v>0</v>
      </c>
      <c r="AA49" s="93">
        <f t="shared" si="1"/>
        <v>0</v>
      </c>
      <c r="AB49" s="92">
        <v>0</v>
      </c>
      <c r="AC49" s="92">
        <v>0</v>
      </c>
    </row>
    <row r="50" spans="1:29" ht="22.5" x14ac:dyDescent="0.25">
      <c r="A50" s="89" t="s">
        <v>32</v>
      </c>
      <c r="B50" s="90" t="s">
        <v>33</v>
      </c>
      <c r="C50" s="91" t="s">
        <v>160</v>
      </c>
      <c r="D50" s="89" t="s">
        <v>35</v>
      </c>
      <c r="E50" s="89" t="s">
        <v>48</v>
      </c>
      <c r="F50" s="89" t="s">
        <v>42</v>
      </c>
      <c r="G50" s="89" t="s">
        <v>126</v>
      </c>
      <c r="H50" s="89" t="s">
        <v>121</v>
      </c>
      <c r="I50" s="89"/>
      <c r="J50" s="89"/>
      <c r="K50" s="89"/>
      <c r="L50" s="89"/>
      <c r="M50" s="89" t="s">
        <v>37</v>
      </c>
      <c r="N50" s="89" t="s">
        <v>38</v>
      </c>
      <c r="O50" s="89" t="s">
        <v>39</v>
      </c>
      <c r="P50" s="90" t="s">
        <v>161</v>
      </c>
      <c r="Q50" s="92">
        <v>616700000000</v>
      </c>
      <c r="R50" s="92">
        <v>0</v>
      </c>
      <c r="S50" s="92">
        <v>0</v>
      </c>
      <c r="T50" s="92">
        <v>616700000000</v>
      </c>
      <c r="U50" s="92">
        <v>168000000000</v>
      </c>
      <c r="V50" s="92">
        <v>271700000000</v>
      </c>
      <c r="W50" s="92">
        <v>177000000000</v>
      </c>
      <c r="X50" s="92">
        <v>91700000000</v>
      </c>
      <c r="Y50" s="93">
        <f t="shared" si="0"/>
        <v>0.14869466515323496</v>
      </c>
      <c r="Z50" s="92">
        <v>83851400000</v>
      </c>
      <c r="AA50" s="93">
        <f t="shared" si="1"/>
        <v>0.13596789362737149</v>
      </c>
      <c r="AB50" s="92">
        <v>83851400000</v>
      </c>
      <c r="AC50" s="92">
        <v>83851400000</v>
      </c>
    </row>
    <row r="51" spans="1:29" ht="67.5" x14ac:dyDescent="0.25">
      <c r="A51" s="89" t="s">
        <v>32</v>
      </c>
      <c r="B51" s="90" t="s">
        <v>33</v>
      </c>
      <c r="C51" s="91" t="s">
        <v>162</v>
      </c>
      <c r="D51" s="89" t="s">
        <v>35</v>
      </c>
      <c r="E51" s="89" t="s">
        <v>48</v>
      </c>
      <c r="F51" s="89" t="s">
        <v>156</v>
      </c>
      <c r="G51" s="89" t="s">
        <v>36</v>
      </c>
      <c r="H51" s="89" t="s">
        <v>121</v>
      </c>
      <c r="I51" s="89"/>
      <c r="J51" s="89"/>
      <c r="K51" s="89"/>
      <c r="L51" s="89"/>
      <c r="M51" s="89" t="s">
        <v>37</v>
      </c>
      <c r="N51" s="89" t="s">
        <v>38</v>
      </c>
      <c r="O51" s="89" t="s">
        <v>39</v>
      </c>
      <c r="P51" s="90" t="s">
        <v>163</v>
      </c>
      <c r="Q51" s="92">
        <v>657193000000</v>
      </c>
      <c r="R51" s="92">
        <v>0</v>
      </c>
      <c r="S51" s="92">
        <v>0</v>
      </c>
      <c r="T51" s="92">
        <v>657193000000</v>
      </c>
      <c r="U51" s="92">
        <v>0</v>
      </c>
      <c r="V51" s="92">
        <v>657193000000</v>
      </c>
      <c r="W51" s="92">
        <v>0</v>
      </c>
      <c r="X51" s="92">
        <v>105828815379</v>
      </c>
      <c r="Y51" s="93">
        <f t="shared" si="0"/>
        <v>0.16103156208145858</v>
      </c>
      <c r="Z51" s="92">
        <v>105828815379</v>
      </c>
      <c r="AA51" s="93">
        <f t="shared" si="1"/>
        <v>0.16103156208145858</v>
      </c>
      <c r="AB51" s="92">
        <v>105828815379</v>
      </c>
      <c r="AC51" s="92">
        <v>0</v>
      </c>
    </row>
    <row r="52" spans="1:29" ht="33.75" x14ac:dyDescent="0.25">
      <c r="A52" s="89" t="s">
        <v>32</v>
      </c>
      <c r="B52" s="90" t="s">
        <v>33</v>
      </c>
      <c r="C52" s="91" t="s">
        <v>164</v>
      </c>
      <c r="D52" s="89" t="s">
        <v>35</v>
      </c>
      <c r="E52" s="89" t="s">
        <v>156</v>
      </c>
      <c r="F52" s="89" t="s">
        <v>45</v>
      </c>
      <c r="G52" s="89" t="s">
        <v>36</v>
      </c>
      <c r="H52" s="89" t="s">
        <v>54</v>
      </c>
      <c r="I52" s="89"/>
      <c r="J52" s="89"/>
      <c r="K52" s="89"/>
      <c r="L52" s="89"/>
      <c r="M52" s="89" t="s">
        <v>37</v>
      </c>
      <c r="N52" s="89" t="s">
        <v>38</v>
      </c>
      <c r="O52" s="89" t="s">
        <v>39</v>
      </c>
      <c r="P52" s="90" t="s">
        <v>165</v>
      </c>
      <c r="Q52" s="92">
        <v>610258000000</v>
      </c>
      <c r="R52" s="92">
        <v>0</v>
      </c>
      <c r="S52" s="92">
        <v>0</v>
      </c>
      <c r="T52" s="92">
        <v>610258000000</v>
      </c>
      <c r="U52" s="92">
        <v>100000000000</v>
      </c>
      <c r="V52" s="92">
        <v>506692916769</v>
      </c>
      <c r="W52" s="92">
        <v>3565083231</v>
      </c>
      <c r="X52" s="92">
        <v>501551415300</v>
      </c>
      <c r="Y52" s="93">
        <f t="shared" si="0"/>
        <v>0.82186782524768209</v>
      </c>
      <c r="Z52" s="92">
        <v>7554554375</v>
      </c>
      <c r="AA52" s="93">
        <f t="shared" si="1"/>
        <v>1.237927954242304E-2</v>
      </c>
      <c r="AB52" s="92">
        <v>7554554375</v>
      </c>
      <c r="AC52" s="92">
        <v>7554554375</v>
      </c>
    </row>
    <row r="53" spans="1:29" ht="22.5" x14ac:dyDescent="0.25">
      <c r="A53" s="89" t="s">
        <v>32</v>
      </c>
      <c r="B53" s="90" t="s">
        <v>33</v>
      </c>
      <c r="C53" s="91" t="s">
        <v>166</v>
      </c>
      <c r="D53" s="89" t="s">
        <v>35</v>
      </c>
      <c r="E53" s="89" t="s">
        <v>149</v>
      </c>
      <c r="F53" s="89" t="s">
        <v>36</v>
      </c>
      <c r="G53" s="89"/>
      <c r="H53" s="89"/>
      <c r="I53" s="89"/>
      <c r="J53" s="89"/>
      <c r="K53" s="89"/>
      <c r="L53" s="89"/>
      <c r="M53" s="89" t="s">
        <v>37</v>
      </c>
      <c r="N53" s="89" t="s">
        <v>38</v>
      </c>
      <c r="O53" s="89" t="s">
        <v>39</v>
      </c>
      <c r="P53" s="90" t="s">
        <v>167</v>
      </c>
      <c r="Q53" s="92">
        <v>526000000</v>
      </c>
      <c r="R53" s="92">
        <v>42746528</v>
      </c>
      <c r="S53" s="92">
        <v>0</v>
      </c>
      <c r="T53" s="92">
        <v>568746528</v>
      </c>
      <c r="U53" s="92">
        <v>0</v>
      </c>
      <c r="V53" s="92">
        <v>568746528</v>
      </c>
      <c r="W53" s="92">
        <v>0</v>
      </c>
      <c r="X53" s="92">
        <v>554209000</v>
      </c>
      <c r="Y53" s="93">
        <f t="shared" si="0"/>
        <v>0.97443935517088553</v>
      </c>
      <c r="Z53" s="92">
        <v>554209000</v>
      </c>
      <c r="AA53" s="93">
        <f t="shared" si="1"/>
        <v>0.97443935517088553</v>
      </c>
      <c r="AB53" s="92">
        <v>554209000</v>
      </c>
      <c r="AC53" s="92">
        <v>554209000</v>
      </c>
    </row>
    <row r="54" spans="1:29" ht="22.5" x14ac:dyDescent="0.25">
      <c r="A54" s="89" t="s">
        <v>32</v>
      </c>
      <c r="B54" s="90" t="s">
        <v>33</v>
      </c>
      <c r="C54" s="91" t="s">
        <v>168</v>
      </c>
      <c r="D54" s="89" t="s">
        <v>35</v>
      </c>
      <c r="E54" s="89" t="s">
        <v>149</v>
      </c>
      <c r="F54" s="89" t="s">
        <v>45</v>
      </c>
      <c r="G54" s="89"/>
      <c r="H54" s="89"/>
      <c r="I54" s="89"/>
      <c r="J54" s="89"/>
      <c r="K54" s="89"/>
      <c r="L54" s="89"/>
      <c r="M54" s="89" t="s">
        <v>37</v>
      </c>
      <c r="N54" s="89" t="s">
        <v>38</v>
      </c>
      <c r="O54" s="89" t="s">
        <v>39</v>
      </c>
      <c r="P54" s="90" t="s">
        <v>169</v>
      </c>
      <c r="Q54" s="92">
        <v>8000000</v>
      </c>
      <c r="R54" s="92">
        <v>0</v>
      </c>
      <c r="S54" s="92">
        <v>0</v>
      </c>
      <c r="T54" s="92">
        <v>8000000</v>
      </c>
      <c r="U54" s="92">
        <v>0</v>
      </c>
      <c r="V54" s="92">
        <v>8000000</v>
      </c>
      <c r="W54" s="92">
        <v>0</v>
      </c>
      <c r="X54" s="92">
        <v>678600</v>
      </c>
      <c r="Y54" s="93">
        <f t="shared" si="0"/>
        <v>8.4824999999999998E-2</v>
      </c>
      <c r="Z54" s="92">
        <v>678600</v>
      </c>
      <c r="AA54" s="93">
        <f t="shared" si="1"/>
        <v>8.4824999999999998E-2</v>
      </c>
      <c r="AB54" s="92">
        <v>678600</v>
      </c>
      <c r="AC54" s="92">
        <v>678600</v>
      </c>
    </row>
    <row r="55" spans="1:29" ht="22.5" x14ac:dyDescent="0.25">
      <c r="A55" s="89" t="s">
        <v>32</v>
      </c>
      <c r="B55" s="90" t="s">
        <v>33</v>
      </c>
      <c r="C55" s="91" t="s">
        <v>170</v>
      </c>
      <c r="D55" s="89" t="s">
        <v>35</v>
      </c>
      <c r="E55" s="89" t="s">
        <v>149</v>
      </c>
      <c r="F55" s="89" t="s">
        <v>48</v>
      </c>
      <c r="G55" s="89" t="s">
        <v>36</v>
      </c>
      <c r="H55" s="89"/>
      <c r="I55" s="89"/>
      <c r="J55" s="89"/>
      <c r="K55" s="89"/>
      <c r="L55" s="89"/>
      <c r="M55" s="89" t="s">
        <v>37</v>
      </c>
      <c r="N55" s="89" t="s">
        <v>76</v>
      </c>
      <c r="O55" s="89" t="s">
        <v>77</v>
      </c>
      <c r="P55" s="90" t="s">
        <v>171</v>
      </c>
      <c r="Q55" s="92">
        <v>241992000000</v>
      </c>
      <c r="R55" s="92">
        <v>0</v>
      </c>
      <c r="S55" s="92">
        <v>0</v>
      </c>
      <c r="T55" s="92">
        <v>241992000000</v>
      </c>
      <c r="U55" s="92">
        <v>0</v>
      </c>
      <c r="V55" s="92">
        <v>0</v>
      </c>
      <c r="W55" s="92">
        <v>241992000000</v>
      </c>
      <c r="X55" s="92">
        <v>0</v>
      </c>
      <c r="Y55" s="93">
        <f t="shared" si="0"/>
        <v>0</v>
      </c>
      <c r="Z55" s="92">
        <v>0</v>
      </c>
      <c r="AA55" s="93">
        <f t="shared" si="1"/>
        <v>0</v>
      </c>
      <c r="AB55" s="92">
        <v>0</v>
      </c>
      <c r="AC55" s="92">
        <v>0</v>
      </c>
    </row>
    <row r="56" spans="1:29" ht="33.75" x14ac:dyDescent="0.25">
      <c r="A56" s="89" t="s">
        <v>32</v>
      </c>
      <c r="B56" s="90" t="s">
        <v>33</v>
      </c>
      <c r="C56" s="91" t="s">
        <v>172</v>
      </c>
      <c r="D56" s="89" t="s">
        <v>173</v>
      </c>
      <c r="E56" s="89" t="s">
        <v>174</v>
      </c>
      <c r="F56" s="89" t="s">
        <v>175</v>
      </c>
      <c r="G56" s="89" t="s">
        <v>176</v>
      </c>
      <c r="H56" s="89" t="s">
        <v>177</v>
      </c>
      <c r="I56" s="89"/>
      <c r="J56" s="89"/>
      <c r="K56" s="89"/>
      <c r="L56" s="89"/>
      <c r="M56" s="89" t="s">
        <v>37</v>
      </c>
      <c r="N56" s="89" t="s">
        <v>38</v>
      </c>
      <c r="O56" s="89" t="s">
        <v>39</v>
      </c>
      <c r="P56" s="90" t="s">
        <v>178</v>
      </c>
      <c r="Q56" s="92">
        <v>3305435671</v>
      </c>
      <c r="R56" s="92">
        <v>0</v>
      </c>
      <c r="S56" s="92">
        <v>0</v>
      </c>
      <c r="T56" s="92">
        <v>3305435671</v>
      </c>
      <c r="U56" s="92">
        <v>0</v>
      </c>
      <c r="V56" s="92">
        <v>3113456100</v>
      </c>
      <c r="W56" s="92">
        <v>191979571</v>
      </c>
      <c r="X56" s="92">
        <v>2846809128</v>
      </c>
      <c r="Y56" s="93">
        <f t="shared" si="0"/>
        <v>0.86125080363120454</v>
      </c>
      <c r="Z56" s="92">
        <v>1094782960.01</v>
      </c>
      <c r="AA56" s="93">
        <f t="shared" si="1"/>
        <v>0.33120685712174008</v>
      </c>
      <c r="AB56" s="92">
        <v>1094782960.01</v>
      </c>
      <c r="AC56" s="92">
        <v>1094782960.01</v>
      </c>
    </row>
    <row r="57" spans="1:29" ht="33.75" x14ac:dyDescent="0.25">
      <c r="A57" s="89" t="s">
        <v>32</v>
      </c>
      <c r="B57" s="90" t="s">
        <v>33</v>
      </c>
      <c r="C57" s="91" t="s">
        <v>179</v>
      </c>
      <c r="D57" s="89" t="s">
        <v>173</v>
      </c>
      <c r="E57" s="89" t="s">
        <v>174</v>
      </c>
      <c r="F57" s="89" t="s">
        <v>175</v>
      </c>
      <c r="G57" s="89" t="s">
        <v>180</v>
      </c>
      <c r="H57" s="89" t="s">
        <v>181</v>
      </c>
      <c r="I57" s="89"/>
      <c r="J57" s="89"/>
      <c r="K57" s="89"/>
      <c r="L57" s="89"/>
      <c r="M57" s="89" t="s">
        <v>37</v>
      </c>
      <c r="N57" s="89" t="s">
        <v>38</v>
      </c>
      <c r="O57" s="89" t="s">
        <v>39</v>
      </c>
      <c r="P57" s="90" t="s">
        <v>182</v>
      </c>
      <c r="Q57" s="92">
        <v>9270000000</v>
      </c>
      <c r="R57" s="92">
        <v>0</v>
      </c>
      <c r="S57" s="92">
        <v>0</v>
      </c>
      <c r="T57" s="92">
        <v>9270000000</v>
      </c>
      <c r="U57" s="92">
        <v>0</v>
      </c>
      <c r="V57" s="92">
        <v>8419217936.0500002</v>
      </c>
      <c r="W57" s="92">
        <v>850782063.95000005</v>
      </c>
      <c r="X57" s="92">
        <v>6633516513.0500002</v>
      </c>
      <c r="Y57" s="93">
        <f t="shared" si="0"/>
        <v>0.71558969935814454</v>
      </c>
      <c r="Z57" s="92">
        <v>2087586135.05</v>
      </c>
      <c r="AA57" s="93">
        <f t="shared" si="1"/>
        <v>0.22519807282092771</v>
      </c>
      <c r="AB57" s="92">
        <v>2064999437.05</v>
      </c>
      <c r="AC57" s="92">
        <v>2039008872.05</v>
      </c>
    </row>
    <row r="58" spans="1:29" ht="33.75" x14ac:dyDescent="0.25">
      <c r="A58" s="89" t="s">
        <v>32</v>
      </c>
      <c r="B58" s="90" t="s">
        <v>33</v>
      </c>
      <c r="C58" s="91" t="s">
        <v>183</v>
      </c>
      <c r="D58" s="89" t="s">
        <v>173</v>
      </c>
      <c r="E58" s="89" t="s">
        <v>174</v>
      </c>
      <c r="F58" s="89" t="s">
        <v>175</v>
      </c>
      <c r="G58" s="89" t="s">
        <v>184</v>
      </c>
      <c r="H58" s="89" t="s">
        <v>177</v>
      </c>
      <c r="I58" s="89"/>
      <c r="J58" s="89"/>
      <c r="K58" s="89"/>
      <c r="L58" s="89"/>
      <c r="M58" s="89" t="s">
        <v>37</v>
      </c>
      <c r="N58" s="89" t="s">
        <v>38</v>
      </c>
      <c r="O58" s="89" t="s">
        <v>39</v>
      </c>
      <c r="P58" s="90" t="s">
        <v>178</v>
      </c>
      <c r="Q58" s="92">
        <v>10000000000</v>
      </c>
      <c r="R58" s="92">
        <v>0</v>
      </c>
      <c r="S58" s="92">
        <v>0</v>
      </c>
      <c r="T58" s="92">
        <v>10000000000</v>
      </c>
      <c r="U58" s="92">
        <v>0</v>
      </c>
      <c r="V58" s="92">
        <v>8777104505</v>
      </c>
      <c r="W58" s="92">
        <v>1222895495</v>
      </c>
      <c r="X58" s="92">
        <v>7353222761</v>
      </c>
      <c r="Y58" s="93">
        <f t="shared" si="0"/>
        <v>0.73532227610000001</v>
      </c>
      <c r="Z58" s="92">
        <v>2601321908.1700001</v>
      </c>
      <c r="AA58" s="93">
        <f t="shared" si="1"/>
        <v>0.26013219081700001</v>
      </c>
      <c r="AB58" s="92">
        <v>2601321908.1700001</v>
      </c>
      <c r="AC58" s="92">
        <v>2012817189.1400001</v>
      </c>
    </row>
    <row r="59" spans="1:29" ht="45" x14ac:dyDescent="0.25">
      <c r="A59" s="89" t="s">
        <v>32</v>
      </c>
      <c r="B59" s="90" t="s">
        <v>33</v>
      </c>
      <c r="C59" s="91" t="s">
        <v>185</v>
      </c>
      <c r="D59" s="89" t="s">
        <v>173</v>
      </c>
      <c r="E59" s="89" t="s">
        <v>186</v>
      </c>
      <c r="F59" s="89" t="s">
        <v>175</v>
      </c>
      <c r="G59" s="89" t="s">
        <v>187</v>
      </c>
      <c r="H59" s="89" t="s">
        <v>188</v>
      </c>
      <c r="I59" s="89"/>
      <c r="J59" s="89"/>
      <c r="K59" s="89"/>
      <c r="L59" s="89"/>
      <c r="M59" s="89" t="s">
        <v>37</v>
      </c>
      <c r="N59" s="89" t="s">
        <v>38</v>
      </c>
      <c r="O59" s="89" t="s">
        <v>39</v>
      </c>
      <c r="P59" s="90" t="s">
        <v>189</v>
      </c>
      <c r="Q59" s="92">
        <v>375323588531</v>
      </c>
      <c r="R59" s="92">
        <v>0</v>
      </c>
      <c r="S59" s="92">
        <v>0</v>
      </c>
      <c r="T59" s="92">
        <v>375323588531</v>
      </c>
      <c r="U59" s="92">
        <v>0</v>
      </c>
      <c r="V59" s="92">
        <v>375323588531</v>
      </c>
      <c r="W59" s="92">
        <v>0</v>
      </c>
      <c r="X59" s="92">
        <v>375323588531</v>
      </c>
      <c r="Y59" s="93">
        <f t="shared" si="0"/>
        <v>1</v>
      </c>
      <c r="Z59" s="92">
        <v>113856550553.27</v>
      </c>
      <c r="AA59" s="93">
        <f t="shared" si="1"/>
        <v>0.3033557016730537</v>
      </c>
      <c r="AB59" s="92">
        <v>113856550553.27</v>
      </c>
      <c r="AC59" s="92">
        <v>113856550553.27</v>
      </c>
    </row>
    <row r="60" spans="1:29" ht="33.75" x14ac:dyDescent="0.25">
      <c r="A60" s="89" t="s">
        <v>32</v>
      </c>
      <c r="B60" s="90" t="s">
        <v>33</v>
      </c>
      <c r="C60" s="91" t="s">
        <v>190</v>
      </c>
      <c r="D60" s="89" t="s">
        <v>173</v>
      </c>
      <c r="E60" s="89" t="s">
        <v>186</v>
      </c>
      <c r="F60" s="89" t="s">
        <v>175</v>
      </c>
      <c r="G60" s="89" t="s">
        <v>191</v>
      </c>
      <c r="H60" s="89" t="s">
        <v>177</v>
      </c>
      <c r="I60" s="89"/>
      <c r="J60" s="89"/>
      <c r="K60" s="89"/>
      <c r="L60" s="89"/>
      <c r="M60" s="89" t="s">
        <v>37</v>
      </c>
      <c r="N60" s="89" t="s">
        <v>38</v>
      </c>
      <c r="O60" s="89" t="s">
        <v>39</v>
      </c>
      <c r="P60" s="90" t="s">
        <v>178</v>
      </c>
      <c r="Q60" s="92">
        <v>416072698419</v>
      </c>
      <c r="R60" s="92">
        <v>0</v>
      </c>
      <c r="S60" s="92">
        <v>0</v>
      </c>
      <c r="T60" s="92">
        <v>416072698419</v>
      </c>
      <c r="U60" s="92">
        <v>0</v>
      </c>
      <c r="V60" s="92">
        <v>416072698419</v>
      </c>
      <c r="W60" s="92">
        <v>0</v>
      </c>
      <c r="X60" s="92">
        <v>416072698419</v>
      </c>
      <c r="Y60" s="93">
        <f t="shared" si="0"/>
        <v>1</v>
      </c>
      <c r="Z60" s="92">
        <v>138130693838.34</v>
      </c>
      <c r="AA60" s="93">
        <f t="shared" si="1"/>
        <v>0.33198692046657069</v>
      </c>
      <c r="AB60" s="92">
        <v>138130693838.34</v>
      </c>
      <c r="AC60" s="92">
        <v>138130693838.34</v>
      </c>
    </row>
    <row r="61" spans="1:29" ht="33.75" x14ac:dyDescent="0.25">
      <c r="A61" s="89" t="s">
        <v>32</v>
      </c>
      <c r="B61" s="90" t="s">
        <v>33</v>
      </c>
      <c r="C61" s="91" t="s">
        <v>192</v>
      </c>
      <c r="D61" s="89" t="s">
        <v>173</v>
      </c>
      <c r="E61" s="89" t="s">
        <v>186</v>
      </c>
      <c r="F61" s="89" t="s">
        <v>175</v>
      </c>
      <c r="G61" s="89" t="s">
        <v>193</v>
      </c>
      <c r="H61" s="89" t="s">
        <v>177</v>
      </c>
      <c r="I61" s="89"/>
      <c r="J61" s="89"/>
      <c r="K61" s="89"/>
      <c r="L61" s="89"/>
      <c r="M61" s="89" t="s">
        <v>37</v>
      </c>
      <c r="N61" s="89" t="s">
        <v>38</v>
      </c>
      <c r="O61" s="89" t="s">
        <v>39</v>
      </c>
      <c r="P61" s="90" t="s">
        <v>178</v>
      </c>
      <c r="Q61" s="92">
        <v>988903132</v>
      </c>
      <c r="R61" s="92">
        <v>0</v>
      </c>
      <c r="S61" s="92">
        <v>0</v>
      </c>
      <c r="T61" s="92">
        <v>988903132</v>
      </c>
      <c r="U61" s="92">
        <v>0</v>
      </c>
      <c r="V61" s="92">
        <v>0</v>
      </c>
      <c r="W61" s="92">
        <v>988903132</v>
      </c>
      <c r="X61" s="92">
        <v>0</v>
      </c>
      <c r="Y61" s="93">
        <f t="shared" si="0"/>
        <v>0</v>
      </c>
      <c r="Z61" s="92">
        <v>0</v>
      </c>
      <c r="AA61" s="93">
        <f t="shared" si="1"/>
        <v>0</v>
      </c>
      <c r="AB61" s="92">
        <v>0</v>
      </c>
      <c r="AC61" s="92">
        <v>0</v>
      </c>
    </row>
    <row r="62" spans="1:29" ht="33.75" x14ac:dyDescent="0.25">
      <c r="A62" s="89" t="s">
        <v>32</v>
      </c>
      <c r="B62" s="90" t="s">
        <v>33</v>
      </c>
      <c r="C62" s="91" t="s">
        <v>194</v>
      </c>
      <c r="D62" s="89" t="s">
        <v>173</v>
      </c>
      <c r="E62" s="89" t="s">
        <v>186</v>
      </c>
      <c r="F62" s="89" t="s">
        <v>175</v>
      </c>
      <c r="G62" s="89" t="s">
        <v>195</v>
      </c>
      <c r="H62" s="89" t="s">
        <v>177</v>
      </c>
      <c r="I62" s="89"/>
      <c r="J62" s="89"/>
      <c r="K62" s="89"/>
      <c r="L62" s="89"/>
      <c r="M62" s="89" t="s">
        <v>37</v>
      </c>
      <c r="N62" s="89" t="s">
        <v>38</v>
      </c>
      <c r="O62" s="89" t="s">
        <v>39</v>
      </c>
      <c r="P62" s="90" t="s">
        <v>178</v>
      </c>
      <c r="Q62" s="92">
        <v>331763282</v>
      </c>
      <c r="R62" s="92">
        <v>0</v>
      </c>
      <c r="S62" s="92">
        <v>0</v>
      </c>
      <c r="T62" s="92">
        <v>331763282</v>
      </c>
      <c r="U62" s="92">
        <v>0</v>
      </c>
      <c r="V62" s="92">
        <v>166492000</v>
      </c>
      <c r="W62" s="92">
        <v>165271282</v>
      </c>
      <c r="X62" s="92">
        <v>153544000</v>
      </c>
      <c r="Y62" s="93">
        <f t="shared" si="0"/>
        <v>0.46281191539454325</v>
      </c>
      <c r="Z62" s="92">
        <v>54681067</v>
      </c>
      <c r="AA62" s="93">
        <f t="shared" si="1"/>
        <v>0.16481952635132177</v>
      </c>
      <c r="AB62" s="92">
        <v>54681067</v>
      </c>
      <c r="AC62" s="92">
        <v>54681067</v>
      </c>
    </row>
    <row r="63" spans="1:29" ht="33.75" x14ac:dyDescent="0.25">
      <c r="A63" s="89" t="s">
        <v>32</v>
      </c>
      <c r="B63" s="90" t="s">
        <v>33</v>
      </c>
      <c r="C63" s="91" t="s">
        <v>196</v>
      </c>
      <c r="D63" s="89" t="s">
        <v>173</v>
      </c>
      <c r="E63" s="89" t="s">
        <v>186</v>
      </c>
      <c r="F63" s="89" t="s">
        <v>175</v>
      </c>
      <c r="G63" s="89" t="s">
        <v>197</v>
      </c>
      <c r="H63" s="89" t="s">
        <v>177</v>
      </c>
      <c r="I63" s="89"/>
      <c r="J63" s="89"/>
      <c r="K63" s="89"/>
      <c r="L63" s="89"/>
      <c r="M63" s="89" t="s">
        <v>37</v>
      </c>
      <c r="N63" s="89" t="s">
        <v>38</v>
      </c>
      <c r="O63" s="89" t="s">
        <v>39</v>
      </c>
      <c r="P63" s="90" t="s">
        <v>178</v>
      </c>
      <c r="Q63" s="92">
        <v>3881645584</v>
      </c>
      <c r="R63" s="92">
        <v>0</v>
      </c>
      <c r="S63" s="92">
        <v>0</v>
      </c>
      <c r="T63" s="92">
        <v>3881645584</v>
      </c>
      <c r="U63" s="92">
        <v>0</v>
      </c>
      <c r="V63" s="92">
        <v>432787533</v>
      </c>
      <c r="W63" s="92">
        <v>3448858051</v>
      </c>
      <c r="X63" s="92">
        <v>368577000</v>
      </c>
      <c r="Y63" s="93">
        <f t="shared" si="0"/>
        <v>9.4953800398279747E-2</v>
      </c>
      <c r="Z63" s="92">
        <v>136833267</v>
      </c>
      <c r="AA63" s="93">
        <f t="shared" si="1"/>
        <v>3.5251355137630724E-2</v>
      </c>
      <c r="AB63" s="92">
        <v>136833267</v>
      </c>
      <c r="AC63" s="92">
        <v>136833267</v>
      </c>
    </row>
    <row r="64" spans="1:29" ht="45" x14ac:dyDescent="0.25">
      <c r="A64" s="89" t="s">
        <v>32</v>
      </c>
      <c r="B64" s="90" t="s">
        <v>33</v>
      </c>
      <c r="C64" s="91" t="s">
        <v>198</v>
      </c>
      <c r="D64" s="89" t="s">
        <v>173</v>
      </c>
      <c r="E64" s="89" t="s">
        <v>199</v>
      </c>
      <c r="F64" s="89" t="s">
        <v>175</v>
      </c>
      <c r="G64" s="89" t="s">
        <v>200</v>
      </c>
      <c r="H64" s="89" t="s">
        <v>201</v>
      </c>
      <c r="I64" s="89"/>
      <c r="J64" s="89"/>
      <c r="K64" s="89"/>
      <c r="L64" s="89"/>
      <c r="M64" s="89" t="s">
        <v>37</v>
      </c>
      <c r="N64" s="89" t="s">
        <v>38</v>
      </c>
      <c r="O64" s="89" t="s">
        <v>39</v>
      </c>
      <c r="P64" s="90" t="s">
        <v>202</v>
      </c>
      <c r="Q64" s="92">
        <v>115402094224</v>
      </c>
      <c r="R64" s="92">
        <v>0</v>
      </c>
      <c r="S64" s="92">
        <v>0</v>
      </c>
      <c r="T64" s="92">
        <v>115402094224</v>
      </c>
      <c r="U64" s="92">
        <v>0</v>
      </c>
      <c r="V64" s="92">
        <v>115402094224</v>
      </c>
      <c r="W64" s="92">
        <v>0</v>
      </c>
      <c r="X64" s="92">
        <v>115402094224</v>
      </c>
      <c r="Y64" s="93">
        <f t="shared" si="0"/>
        <v>1</v>
      </c>
      <c r="Z64" s="92">
        <v>9704806185.5599995</v>
      </c>
      <c r="AA64" s="93">
        <f t="shared" si="1"/>
        <v>8.4095581200828037E-2</v>
      </c>
      <c r="AB64" s="92">
        <v>9704806185.5599995</v>
      </c>
      <c r="AC64" s="92">
        <v>9704806185.5599995</v>
      </c>
    </row>
    <row r="65" spans="1:29" ht="33.75" x14ac:dyDescent="0.25">
      <c r="A65" s="89" t="s">
        <v>32</v>
      </c>
      <c r="B65" s="90" t="s">
        <v>33</v>
      </c>
      <c r="C65" s="91" t="s">
        <v>203</v>
      </c>
      <c r="D65" s="89" t="s">
        <v>173</v>
      </c>
      <c r="E65" s="89" t="s">
        <v>204</v>
      </c>
      <c r="F65" s="89" t="s">
        <v>175</v>
      </c>
      <c r="G65" s="89" t="s">
        <v>205</v>
      </c>
      <c r="H65" s="89" t="s">
        <v>177</v>
      </c>
      <c r="I65" s="89"/>
      <c r="J65" s="89"/>
      <c r="K65" s="89"/>
      <c r="L65" s="89"/>
      <c r="M65" s="89" t="s">
        <v>37</v>
      </c>
      <c r="N65" s="89" t="s">
        <v>38</v>
      </c>
      <c r="O65" s="89" t="s">
        <v>39</v>
      </c>
      <c r="P65" s="90" t="s">
        <v>178</v>
      </c>
      <c r="Q65" s="92">
        <v>1066494877</v>
      </c>
      <c r="R65" s="92">
        <v>0</v>
      </c>
      <c r="S65" s="92">
        <v>0</v>
      </c>
      <c r="T65" s="92">
        <v>1066494877</v>
      </c>
      <c r="U65" s="92">
        <v>0</v>
      </c>
      <c r="V65" s="92">
        <v>1066494877</v>
      </c>
      <c r="W65" s="92">
        <v>0</v>
      </c>
      <c r="X65" s="92">
        <v>0</v>
      </c>
      <c r="Y65" s="93">
        <f t="shared" si="0"/>
        <v>0</v>
      </c>
      <c r="Z65" s="92">
        <v>0</v>
      </c>
      <c r="AA65" s="93">
        <f t="shared" si="1"/>
        <v>0</v>
      </c>
      <c r="AB65" s="92">
        <v>0</v>
      </c>
      <c r="AC65" s="92">
        <v>0</v>
      </c>
    </row>
    <row r="66" spans="1:29" ht="33.75" x14ac:dyDescent="0.25">
      <c r="A66" s="89" t="s">
        <v>32</v>
      </c>
      <c r="B66" s="90" t="s">
        <v>33</v>
      </c>
      <c r="C66" s="91" t="s">
        <v>206</v>
      </c>
      <c r="D66" s="89" t="s">
        <v>173</v>
      </c>
      <c r="E66" s="89" t="s">
        <v>204</v>
      </c>
      <c r="F66" s="89" t="s">
        <v>175</v>
      </c>
      <c r="G66" s="89" t="s">
        <v>207</v>
      </c>
      <c r="H66" s="89" t="s">
        <v>177</v>
      </c>
      <c r="I66" s="89"/>
      <c r="J66" s="89"/>
      <c r="K66" s="89"/>
      <c r="L66" s="89"/>
      <c r="M66" s="89" t="s">
        <v>37</v>
      </c>
      <c r="N66" s="89" t="s">
        <v>38</v>
      </c>
      <c r="O66" s="89" t="s">
        <v>39</v>
      </c>
      <c r="P66" s="90" t="s">
        <v>178</v>
      </c>
      <c r="Q66" s="92">
        <v>5500000000</v>
      </c>
      <c r="R66" s="92">
        <v>0</v>
      </c>
      <c r="S66" s="92">
        <v>0</v>
      </c>
      <c r="T66" s="92">
        <v>5500000000</v>
      </c>
      <c r="U66" s="92">
        <v>0</v>
      </c>
      <c r="V66" s="92">
        <v>5417096160.8400002</v>
      </c>
      <c r="W66" s="92">
        <v>82903839.159999996</v>
      </c>
      <c r="X66" s="92">
        <v>5037287565.8800001</v>
      </c>
      <c r="Y66" s="93">
        <f t="shared" si="0"/>
        <v>0.91587046652363635</v>
      </c>
      <c r="Z66" s="92">
        <v>2099961233.24</v>
      </c>
      <c r="AA66" s="93">
        <f t="shared" si="1"/>
        <v>0.38181113331636363</v>
      </c>
      <c r="AB66" s="92">
        <v>2099961233.24</v>
      </c>
      <c r="AC66" s="92">
        <v>2037433836.97</v>
      </c>
    </row>
    <row r="67" spans="1:29" ht="33.75" x14ac:dyDescent="0.25">
      <c r="A67" s="89" t="s">
        <v>32</v>
      </c>
      <c r="B67" s="90" t="s">
        <v>33</v>
      </c>
      <c r="C67" s="91" t="s">
        <v>208</v>
      </c>
      <c r="D67" s="89" t="s">
        <v>173</v>
      </c>
      <c r="E67" s="89" t="s">
        <v>204</v>
      </c>
      <c r="F67" s="89" t="s">
        <v>175</v>
      </c>
      <c r="G67" s="89" t="s">
        <v>209</v>
      </c>
      <c r="H67" s="89" t="s">
        <v>177</v>
      </c>
      <c r="I67" s="89"/>
      <c r="J67" s="89"/>
      <c r="K67" s="89"/>
      <c r="L67" s="89"/>
      <c r="M67" s="89" t="s">
        <v>37</v>
      </c>
      <c r="N67" s="89" t="s">
        <v>38</v>
      </c>
      <c r="O67" s="89" t="s">
        <v>39</v>
      </c>
      <c r="P67" s="90" t="s">
        <v>178</v>
      </c>
      <c r="Q67" s="92">
        <v>5865981072</v>
      </c>
      <c r="R67" s="92">
        <v>0</v>
      </c>
      <c r="S67" s="92">
        <v>0</v>
      </c>
      <c r="T67" s="92">
        <v>5865981072</v>
      </c>
      <c r="U67" s="92">
        <v>0</v>
      </c>
      <c r="V67" s="92">
        <v>5512003088</v>
      </c>
      <c r="W67" s="92">
        <v>353977984</v>
      </c>
      <c r="X67" s="92">
        <v>3646022016</v>
      </c>
      <c r="Y67" s="93">
        <f t="shared" si="0"/>
        <v>0.62155366191062267</v>
      </c>
      <c r="Z67" s="92">
        <v>3646022016</v>
      </c>
      <c r="AA67" s="93">
        <f t="shared" si="1"/>
        <v>0.62155366191062267</v>
      </c>
      <c r="AB67" s="92">
        <v>3646022016</v>
      </c>
      <c r="AC67" s="92">
        <v>0</v>
      </c>
    </row>
    <row r="68" spans="1:29" ht="33.75" x14ac:dyDescent="0.25">
      <c r="A68" s="89" t="s">
        <v>32</v>
      </c>
      <c r="B68" s="90" t="s">
        <v>33</v>
      </c>
      <c r="C68" s="91" t="s">
        <v>210</v>
      </c>
      <c r="D68" s="89" t="s">
        <v>173</v>
      </c>
      <c r="E68" s="89" t="s">
        <v>204</v>
      </c>
      <c r="F68" s="89" t="s">
        <v>175</v>
      </c>
      <c r="G68" s="89" t="s">
        <v>180</v>
      </c>
      <c r="H68" s="89" t="s">
        <v>177</v>
      </c>
      <c r="I68" s="89"/>
      <c r="J68" s="89"/>
      <c r="K68" s="89"/>
      <c r="L68" s="89"/>
      <c r="M68" s="89" t="s">
        <v>37</v>
      </c>
      <c r="N68" s="89" t="s">
        <v>38</v>
      </c>
      <c r="O68" s="89" t="s">
        <v>39</v>
      </c>
      <c r="P68" s="90" t="s">
        <v>178</v>
      </c>
      <c r="Q68" s="92">
        <v>99483367</v>
      </c>
      <c r="R68" s="92">
        <v>0</v>
      </c>
      <c r="S68" s="92">
        <v>0</v>
      </c>
      <c r="T68" s="92">
        <v>99483367</v>
      </c>
      <c r="U68" s="92">
        <v>0</v>
      </c>
      <c r="V68" s="92">
        <v>99285856.480000004</v>
      </c>
      <c r="W68" s="92">
        <v>197510.52</v>
      </c>
      <c r="X68" s="92">
        <v>99285856.480000004</v>
      </c>
      <c r="Y68" s="93">
        <f t="shared" si="0"/>
        <v>0.99801463776351684</v>
      </c>
      <c r="Z68" s="92">
        <v>20777000</v>
      </c>
      <c r="AA68" s="93">
        <f t="shared" si="1"/>
        <v>0.20884898276512898</v>
      </c>
      <c r="AB68" s="92">
        <v>20777000</v>
      </c>
      <c r="AC68" s="92">
        <v>20777000</v>
      </c>
    </row>
    <row r="69" spans="1:29" ht="33.75" x14ac:dyDescent="0.25">
      <c r="A69" s="89" t="s">
        <v>32</v>
      </c>
      <c r="B69" s="90" t="s">
        <v>33</v>
      </c>
      <c r="C69" s="91" t="s">
        <v>211</v>
      </c>
      <c r="D69" s="89" t="s">
        <v>173</v>
      </c>
      <c r="E69" s="89" t="s">
        <v>204</v>
      </c>
      <c r="F69" s="89" t="s">
        <v>175</v>
      </c>
      <c r="G69" s="89" t="s">
        <v>184</v>
      </c>
      <c r="H69" s="89" t="s">
        <v>177</v>
      </c>
      <c r="I69" s="89"/>
      <c r="J69" s="89"/>
      <c r="K69" s="89"/>
      <c r="L69" s="89"/>
      <c r="M69" s="89" t="s">
        <v>37</v>
      </c>
      <c r="N69" s="89" t="s">
        <v>38</v>
      </c>
      <c r="O69" s="89" t="s">
        <v>39</v>
      </c>
      <c r="P69" s="90" t="s">
        <v>178</v>
      </c>
      <c r="Q69" s="92">
        <v>713840542</v>
      </c>
      <c r="R69" s="92">
        <v>0</v>
      </c>
      <c r="S69" s="92">
        <v>0</v>
      </c>
      <c r="T69" s="92">
        <v>713840542</v>
      </c>
      <c r="U69" s="92">
        <v>0</v>
      </c>
      <c r="V69" s="92">
        <v>272451368</v>
      </c>
      <c r="W69" s="92">
        <v>441389174</v>
      </c>
      <c r="X69" s="92">
        <v>201486667</v>
      </c>
      <c r="Y69" s="93">
        <f t="shared" si="0"/>
        <v>0.28225724814604325</v>
      </c>
      <c r="Z69" s="92">
        <v>95475500</v>
      </c>
      <c r="AA69" s="93">
        <f t="shared" si="1"/>
        <v>0.13374905792335903</v>
      </c>
      <c r="AB69" s="92">
        <v>95475500</v>
      </c>
      <c r="AC69" s="92">
        <v>95475500</v>
      </c>
    </row>
    <row r="70" spans="1:29" ht="45" x14ac:dyDescent="0.25">
      <c r="A70" s="89" t="s">
        <v>32</v>
      </c>
      <c r="B70" s="90" t="s">
        <v>33</v>
      </c>
      <c r="C70" s="91" t="s">
        <v>212</v>
      </c>
      <c r="D70" s="89" t="s">
        <v>173</v>
      </c>
      <c r="E70" s="89" t="s">
        <v>213</v>
      </c>
      <c r="F70" s="89" t="s">
        <v>214</v>
      </c>
      <c r="G70" s="89" t="s">
        <v>200</v>
      </c>
      <c r="H70" s="89" t="s">
        <v>215</v>
      </c>
      <c r="I70" s="89"/>
      <c r="J70" s="89"/>
      <c r="K70" s="89"/>
      <c r="L70" s="89"/>
      <c r="M70" s="89" t="s">
        <v>37</v>
      </c>
      <c r="N70" s="89" t="s">
        <v>76</v>
      </c>
      <c r="O70" s="89" t="s">
        <v>39</v>
      </c>
      <c r="P70" s="90" t="s">
        <v>216</v>
      </c>
      <c r="Q70" s="92">
        <v>345735156369</v>
      </c>
      <c r="R70" s="92">
        <v>0</v>
      </c>
      <c r="S70" s="92">
        <v>0</v>
      </c>
      <c r="T70" s="92">
        <v>345735156369</v>
      </c>
      <c r="U70" s="92">
        <v>345735156369</v>
      </c>
      <c r="V70" s="92">
        <v>0</v>
      </c>
      <c r="W70" s="92">
        <v>0</v>
      </c>
      <c r="X70" s="92">
        <v>0</v>
      </c>
      <c r="Y70" s="93">
        <f t="shared" ref="Y70:Y81" si="2">+X70/T70</f>
        <v>0</v>
      </c>
      <c r="Z70" s="92">
        <v>0</v>
      </c>
      <c r="AA70" s="93">
        <f t="shared" ref="AA70:AA81" si="3">+Z70/T70</f>
        <v>0</v>
      </c>
      <c r="AB70" s="92">
        <v>0</v>
      </c>
      <c r="AC70" s="92">
        <v>0</v>
      </c>
    </row>
    <row r="71" spans="1:29" ht="45" x14ac:dyDescent="0.25">
      <c r="A71" s="89" t="s">
        <v>32</v>
      </c>
      <c r="B71" s="90" t="s">
        <v>33</v>
      </c>
      <c r="C71" s="91" t="s">
        <v>217</v>
      </c>
      <c r="D71" s="89" t="s">
        <v>173</v>
      </c>
      <c r="E71" s="89" t="s">
        <v>218</v>
      </c>
      <c r="F71" s="89" t="s">
        <v>214</v>
      </c>
      <c r="G71" s="89" t="s">
        <v>200</v>
      </c>
      <c r="H71" s="89" t="s">
        <v>215</v>
      </c>
      <c r="I71" s="89"/>
      <c r="J71" s="89"/>
      <c r="K71" s="89"/>
      <c r="L71" s="89"/>
      <c r="M71" s="89" t="s">
        <v>37</v>
      </c>
      <c r="N71" s="89" t="s">
        <v>76</v>
      </c>
      <c r="O71" s="89" t="s">
        <v>39</v>
      </c>
      <c r="P71" s="90" t="s">
        <v>216</v>
      </c>
      <c r="Q71" s="92">
        <v>153292441379</v>
      </c>
      <c r="R71" s="92">
        <v>0</v>
      </c>
      <c r="S71" s="92">
        <v>0</v>
      </c>
      <c r="T71" s="92">
        <v>153292441379</v>
      </c>
      <c r="U71" s="92">
        <v>0</v>
      </c>
      <c r="V71" s="92">
        <v>0</v>
      </c>
      <c r="W71" s="92">
        <v>153292441379</v>
      </c>
      <c r="X71" s="92">
        <v>0</v>
      </c>
      <c r="Y71" s="93">
        <f t="shared" si="2"/>
        <v>0</v>
      </c>
      <c r="Z71" s="92">
        <v>0</v>
      </c>
      <c r="AA71" s="93">
        <f t="shared" si="3"/>
        <v>0</v>
      </c>
      <c r="AB71" s="92">
        <v>0</v>
      </c>
      <c r="AC71" s="92">
        <v>0</v>
      </c>
    </row>
    <row r="72" spans="1:29" ht="45" x14ac:dyDescent="0.25">
      <c r="A72" s="89" t="s">
        <v>32</v>
      </c>
      <c r="B72" s="90" t="s">
        <v>33</v>
      </c>
      <c r="C72" s="91" t="s">
        <v>219</v>
      </c>
      <c r="D72" s="89" t="s">
        <v>173</v>
      </c>
      <c r="E72" s="89" t="s">
        <v>218</v>
      </c>
      <c r="F72" s="89" t="s">
        <v>214</v>
      </c>
      <c r="G72" s="89" t="s">
        <v>220</v>
      </c>
      <c r="H72" s="89" t="s">
        <v>215</v>
      </c>
      <c r="I72" s="89"/>
      <c r="J72" s="89"/>
      <c r="K72" s="89"/>
      <c r="L72" s="89"/>
      <c r="M72" s="89" t="s">
        <v>37</v>
      </c>
      <c r="N72" s="89" t="s">
        <v>38</v>
      </c>
      <c r="O72" s="89" t="s">
        <v>39</v>
      </c>
      <c r="P72" s="90" t="s">
        <v>216</v>
      </c>
      <c r="Q72" s="92">
        <v>21619549423</v>
      </c>
      <c r="R72" s="92">
        <v>0</v>
      </c>
      <c r="S72" s="92">
        <v>0</v>
      </c>
      <c r="T72" s="92">
        <v>21619549423</v>
      </c>
      <c r="U72" s="92">
        <v>21619549423</v>
      </c>
      <c r="V72" s="92">
        <v>0</v>
      </c>
      <c r="W72" s="92">
        <v>0</v>
      </c>
      <c r="X72" s="92">
        <v>0</v>
      </c>
      <c r="Y72" s="93">
        <f t="shared" si="2"/>
        <v>0</v>
      </c>
      <c r="Z72" s="92">
        <v>0</v>
      </c>
      <c r="AA72" s="93">
        <f t="shared" si="3"/>
        <v>0</v>
      </c>
      <c r="AB72" s="92">
        <v>0</v>
      </c>
      <c r="AC72" s="92">
        <v>0</v>
      </c>
    </row>
    <row r="73" spans="1:29" ht="45" x14ac:dyDescent="0.25">
      <c r="A73" s="89" t="s">
        <v>32</v>
      </c>
      <c r="B73" s="90" t="s">
        <v>33</v>
      </c>
      <c r="C73" s="91" t="s">
        <v>221</v>
      </c>
      <c r="D73" s="89" t="s">
        <v>173</v>
      </c>
      <c r="E73" s="89" t="s">
        <v>218</v>
      </c>
      <c r="F73" s="89" t="s">
        <v>214</v>
      </c>
      <c r="G73" s="89" t="s">
        <v>205</v>
      </c>
      <c r="H73" s="89" t="s">
        <v>215</v>
      </c>
      <c r="I73" s="89"/>
      <c r="J73" s="89"/>
      <c r="K73" s="89"/>
      <c r="L73" s="89"/>
      <c r="M73" s="89" t="s">
        <v>37</v>
      </c>
      <c r="N73" s="89" t="s">
        <v>38</v>
      </c>
      <c r="O73" s="89" t="s">
        <v>39</v>
      </c>
      <c r="P73" s="90" t="s">
        <v>216</v>
      </c>
      <c r="Q73" s="92">
        <v>17547423847</v>
      </c>
      <c r="R73" s="92">
        <v>0</v>
      </c>
      <c r="S73" s="92">
        <v>0</v>
      </c>
      <c r="T73" s="92">
        <v>17547423847</v>
      </c>
      <c r="U73" s="92">
        <v>17547423847</v>
      </c>
      <c r="V73" s="92">
        <v>0</v>
      </c>
      <c r="W73" s="92">
        <v>0</v>
      </c>
      <c r="X73" s="92">
        <v>0</v>
      </c>
      <c r="Y73" s="93">
        <f t="shared" si="2"/>
        <v>0</v>
      </c>
      <c r="Z73" s="92">
        <v>0</v>
      </c>
      <c r="AA73" s="93">
        <f t="shared" si="3"/>
        <v>0</v>
      </c>
      <c r="AB73" s="92">
        <v>0</v>
      </c>
      <c r="AC73" s="92">
        <v>0</v>
      </c>
    </row>
    <row r="74" spans="1:29" ht="45" x14ac:dyDescent="0.25">
      <c r="A74" s="89" t="s">
        <v>32</v>
      </c>
      <c r="B74" s="90" t="s">
        <v>33</v>
      </c>
      <c r="C74" s="91" t="s">
        <v>222</v>
      </c>
      <c r="D74" s="89" t="s">
        <v>173</v>
      </c>
      <c r="E74" s="89" t="s">
        <v>218</v>
      </c>
      <c r="F74" s="89" t="s">
        <v>214</v>
      </c>
      <c r="G74" s="89" t="s">
        <v>184</v>
      </c>
      <c r="H74" s="89" t="s">
        <v>215</v>
      </c>
      <c r="I74" s="89"/>
      <c r="J74" s="89"/>
      <c r="K74" s="89"/>
      <c r="L74" s="89"/>
      <c r="M74" s="89" t="s">
        <v>37</v>
      </c>
      <c r="N74" s="89" t="s">
        <v>38</v>
      </c>
      <c r="O74" s="89" t="s">
        <v>39</v>
      </c>
      <c r="P74" s="90" t="s">
        <v>216</v>
      </c>
      <c r="Q74" s="92">
        <v>5304500000</v>
      </c>
      <c r="R74" s="92">
        <v>0</v>
      </c>
      <c r="S74" s="92">
        <v>0</v>
      </c>
      <c r="T74" s="92">
        <v>5304500000</v>
      </c>
      <c r="U74" s="92">
        <v>5304500000</v>
      </c>
      <c r="V74" s="92">
        <v>0</v>
      </c>
      <c r="W74" s="92">
        <v>0</v>
      </c>
      <c r="X74" s="92">
        <v>0</v>
      </c>
      <c r="Y74" s="93">
        <f t="shared" si="2"/>
        <v>0</v>
      </c>
      <c r="Z74" s="92">
        <v>0</v>
      </c>
      <c r="AA74" s="93">
        <f t="shared" si="3"/>
        <v>0</v>
      </c>
      <c r="AB74" s="92">
        <v>0</v>
      </c>
      <c r="AC74" s="92">
        <v>0</v>
      </c>
    </row>
    <row r="75" spans="1:29" ht="45" x14ac:dyDescent="0.25">
      <c r="A75" s="89" t="s">
        <v>32</v>
      </c>
      <c r="B75" s="90" t="s">
        <v>33</v>
      </c>
      <c r="C75" s="91" t="s">
        <v>223</v>
      </c>
      <c r="D75" s="89" t="s">
        <v>173</v>
      </c>
      <c r="E75" s="89" t="s">
        <v>218</v>
      </c>
      <c r="F75" s="89" t="s">
        <v>214</v>
      </c>
      <c r="G75" s="89" t="s">
        <v>224</v>
      </c>
      <c r="H75" s="89" t="s">
        <v>215</v>
      </c>
      <c r="I75" s="89"/>
      <c r="J75" s="89"/>
      <c r="K75" s="89"/>
      <c r="L75" s="89"/>
      <c r="M75" s="89" t="s">
        <v>37</v>
      </c>
      <c r="N75" s="89" t="s">
        <v>38</v>
      </c>
      <c r="O75" s="89" t="s">
        <v>39</v>
      </c>
      <c r="P75" s="90" t="s">
        <v>216</v>
      </c>
      <c r="Q75" s="92">
        <v>34695451227</v>
      </c>
      <c r="R75" s="92">
        <v>0</v>
      </c>
      <c r="S75" s="92">
        <v>0</v>
      </c>
      <c r="T75" s="92">
        <v>34695451227</v>
      </c>
      <c r="U75" s="92">
        <v>0</v>
      </c>
      <c r="V75" s="92">
        <v>0</v>
      </c>
      <c r="W75" s="92">
        <v>34695451227</v>
      </c>
      <c r="X75" s="92">
        <v>0</v>
      </c>
      <c r="Y75" s="93">
        <f t="shared" si="2"/>
        <v>0</v>
      </c>
      <c r="Z75" s="92">
        <v>0</v>
      </c>
      <c r="AA75" s="93">
        <f t="shared" si="3"/>
        <v>0</v>
      </c>
      <c r="AB75" s="92">
        <v>0</v>
      </c>
      <c r="AC75" s="92">
        <v>0</v>
      </c>
    </row>
    <row r="76" spans="1:29" ht="45" x14ac:dyDescent="0.25">
      <c r="A76" s="89" t="s">
        <v>32</v>
      </c>
      <c r="B76" s="90" t="s">
        <v>33</v>
      </c>
      <c r="C76" s="91" t="s">
        <v>225</v>
      </c>
      <c r="D76" s="89" t="s">
        <v>173</v>
      </c>
      <c r="E76" s="89" t="s">
        <v>218</v>
      </c>
      <c r="F76" s="89" t="s">
        <v>214</v>
      </c>
      <c r="G76" s="89" t="s">
        <v>38</v>
      </c>
      <c r="H76" s="89" t="s">
        <v>215</v>
      </c>
      <c r="I76" s="89"/>
      <c r="J76" s="89"/>
      <c r="K76" s="89"/>
      <c r="L76" s="89"/>
      <c r="M76" s="89" t="s">
        <v>37</v>
      </c>
      <c r="N76" s="89" t="s">
        <v>38</v>
      </c>
      <c r="O76" s="89" t="s">
        <v>39</v>
      </c>
      <c r="P76" s="90" t="s">
        <v>216</v>
      </c>
      <c r="Q76" s="92">
        <v>85617131818</v>
      </c>
      <c r="R76" s="92">
        <v>0</v>
      </c>
      <c r="S76" s="92">
        <v>0</v>
      </c>
      <c r="T76" s="92">
        <v>85617131818</v>
      </c>
      <c r="U76" s="92">
        <v>0</v>
      </c>
      <c r="V76" s="92">
        <v>0</v>
      </c>
      <c r="W76" s="92">
        <v>85617131818</v>
      </c>
      <c r="X76" s="92">
        <v>0</v>
      </c>
      <c r="Y76" s="93">
        <f t="shared" si="2"/>
        <v>0</v>
      </c>
      <c r="Z76" s="92">
        <v>0</v>
      </c>
      <c r="AA76" s="93">
        <f t="shared" si="3"/>
        <v>0</v>
      </c>
      <c r="AB76" s="92">
        <v>0</v>
      </c>
      <c r="AC76" s="92">
        <v>0</v>
      </c>
    </row>
    <row r="77" spans="1:29" ht="45" x14ac:dyDescent="0.25">
      <c r="A77" s="89" t="s">
        <v>32</v>
      </c>
      <c r="B77" s="90" t="s">
        <v>33</v>
      </c>
      <c r="C77" s="91" t="s">
        <v>226</v>
      </c>
      <c r="D77" s="89" t="s">
        <v>173</v>
      </c>
      <c r="E77" s="89" t="s">
        <v>218</v>
      </c>
      <c r="F77" s="89" t="s">
        <v>214</v>
      </c>
      <c r="G77" s="89" t="s">
        <v>191</v>
      </c>
      <c r="H77" s="89" t="s">
        <v>215</v>
      </c>
      <c r="I77" s="89"/>
      <c r="J77" s="89"/>
      <c r="K77" s="89"/>
      <c r="L77" s="89"/>
      <c r="M77" s="89" t="s">
        <v>37</v>
      </c>
      <c r="N77" s="89" t="s">
        <v>38</v>
      </c>
      <c r="O77" s="89" t="s">
        <v>39</v>
      </c>
      <c r="P77" s="90" t="s">
        <v>216</v>
      </c>
      <c r="Q77" s="92">
        <v>1561147932</v>
      </c>
      <c r="R77" s="92">
        <v>0</v>
      </c>
      <c r="S77" s="92">
        <v>0</v>
      </c>
      <c r="T77" s="92">
        <v>1561147932</v>
      </c>
      <c r="U77" s="92">
        <v>0</v>
      </c>
      <c r="V77" s="92">
        <v>0</v>
      </c>
      <c r="W77" s="92">
        <v>1561147932</v>
      </c>
      <c r="X77" s="92">
        <v>0</v>
      </c>
      <c r="Y77" s="93">
        <f t="shared" si="2"/>
        <v>0</v>
      </c>
      <c r="Z77" s="92">
        <v>0</v>
      </c>
      <c r="AA77" s="93">
        <f t="shared" si="3"/>
        <v>0</v>
      </c>
      <c r="AB77" s="92">
        <v>0</v>
      </c>
      <c r="AC77" s="92">
        <v>0</v>
      </c>
    </row>
    <row r="78" spans="1:29" ht="45" x14ac:dyDescent="0.25">
      <c r="A78" s="89" t="s">
        <v>32</v>
      </c>
      <c r="B78" s="90" t="s">
        <v>33</v>
      </c>
      <c r="C78" s="91" t="s">
        <v>227</v>
      </c>
      <c r="D78" s="89" t="s">
        <v>173</v>
      </c>
      <c r="E78" s="89" t="s">
        <v>218</v>
      </c>
      <c r="F78" s="89" t="s">
        <v>214</v>
      </c>
      <c r="G78" s="89" t="s">
        <v>228</v>
      </c>
      <c r="H78" s="89" t="s">
        <v>215</v>
      </c>
      <c r="I78" s="89"/>
      <c r="J78" s="89"/>
      <c r="K78" s="89"/>
      <c r="L78" s="89"/>
      <c r="M78" s="89" t="s">
        <v>37</v>
      </c>
      <c r="N78" s="89" t="s">
        <v>76</v>
      </c>
      <c r="O78" s="89" t="s">
        <v>39</v>
      </c>
      <c r="P78" s="90" t="s">
        <v>216</v>
      </c>
      <c r="Q78" s="92">
        <v>1102648203279</v>
      </c>
      <c r="R78" s="92">
        <v>0</v>
      </c>
      <c r="S78" s="92">
        <v>0</v>
      </c>
      <c r="T78" s="92">
        <v>1102648203279</v>
      </c>
      <c r="U78" s="92">
        <v>770309567433</v>
      </c>
      <c r="V78" s="92">
        <v>0</v>
      </c>
      <c r="W78" s="92">
        <v>332338635846</v>
      </c>
      <c r="X78" s="92">
        <v>0</v>
      </c>
      <c r="Y78" s="93">
        <f t="shared" si="2"/>
        <v>0</v>
      </c>
      <c r="Z78" s="92">
        <v>0</v>
      </c>
      <c r="AA78" s="93">
        <f t="shared" si="3"/>
        <v>0</v>
      </c>
      <c r="AB78" s="92">
        <v>0</v>
      </c>
      <c r="AC78" s="92">
        <v>0</v>
      </c>
    </row>
    <row r="79" spans="1:29" ht="45" x14ac:dyDescent="0.25">
      <c r="A79" s="89" t="s">
        <v>32</v>
      </c>
      <c r="B79" s="90" t="s">
        <v>33</v>
      </c>
      <c r="C79" s="91" t="s">
        <v>229</v>
      </c>
      <c r="D79" s="89" t="s">
        <v>173</v>
      </c>
      <c r="E79" s="89" t="s">
        <v>218</v>
      </c>
      <c r="F79" s="89" t="s">
        <v>214</v>
      </c>
      <c r="G79" s="89" t="s">
        <v>193</v>
      </c>
      <c r="H79" s="89" t="s">
        <v>215</v>
      </c>
      <c r="I79" s="89"/>
      <c r="J79" s="89"/>
      <c r="K79" s="89"/>
      <c r="L79" s="89"/>
      <c r="M79" s="89" t="s">
        <v>37</v>
      </c>
      <c r="N79" s="89" t="s">
        <v>38</v>
      </c>
      <c r="O79" s="89" t="s">
        <v>39</v>
      </c>
      <c r="P79" s="90" t="s">
        <v>216</v>
      </c>
      <c r="Q79" s="92">
        <v>497630028376</v>
      </c>
      <c r="R79" s="92">
        <v>0</v>
      </c>
      <c r="S79" s="92">
        <v>0</v>
      </c>
      <c r="T79" s="92">
        <v>497630028376</v>
      </c>
      <c r="U79" s="92">
        <v>497630028376</v>
      </c>
      <c r="V79" s="92">
        <v>0</v>
      </c>
      <c r="W79" s="92">
        <v>0</v>
      </c>
      <c r="X79" s="92">
        <v>0</v>
      </c>
      <c r="Y79" s="93">
        <f t="shared" si="2"/>
        <v>0</v>
      </c>
      <c r="Z79" s="92">
        <v>0</v>
      </c>
      <c r="AA79" s="93">
        <f t="shared" si="3"/>
        <v>0</v>
      </c>
      <c r="AB79" s="92">
        <v>0</v>
      </c>
      <c r="AC79" s="92">
        <v>0</v>
      </c>
    </row>
    <row r="80" spans="1:29" ht="45" x14ac:dyDescent="0.25">
      <c r="A80" s="89" t="s">
        <v>32</v>
      </c>
      <c r="B80" s="90" t="s">
        <v>33</v>
      </c>
      <c r="C80" s="91" t="s">
        <v>230</v>
      </c>
      <c r="D80" s="89" t="s">
        <v>173</v>
      </c>
      <c r="E80" s="89" t="s">
        <v>218</v>
      </c>
      <c r="F80" s="89" t="s">
        <v>214</v>
      </c>
      <c r="G80" s="89" t="s">
        <v>231</v>
      </c>
      <c r="H80" s="89" t="s">
        <v>215</v>
      </c>
      <c r="I80" s="89"/>
      <c r="J80" s="89"/>
      <c r="K80" s="89"/>
      <c r="L80" s="89"/>
      <c r="M80" s="89" t="s">
        <v>37</v>
      </c>
      <c r="N80" s="89" t="s">
        <v>38</v>
      </c>
      <c r="O80" s="89" t="s">
        <v>39</v>
      </c>
      <c r="P80" s="90" t="s">
        <v>216</v>
      </c>
      <c r="Q80" s="92">
        <v>68654718016</v>
      </c>
      <c r="R80" s="92">
        <v>0</v>
      </c>
      <c r="S80" s="92">
        <v>0</v>
      </c>
      <c r="T80" s="92">
        <v>68654718016</v>
      </c>
      <c r="U80" s="92">
        <v>68654718016</v>
      </c>
      <c r="V80" s="92">
        <v>0</v>
      </c>
      <c r="W80" s="92">
        <v>0</v>
      </c>
      <c r="X80" s="92">
        <v>0</v>
      </c>
      <c r="Y80" s="93">
        <f t="shared" si="2"/>
        <v>0</v>
      </c>
      <c r="Z80" s="92">
        <v>0</v>
      </c>
      <c r="AA80" s="93">
        <f t="shared" si="3"/>
        <v>0</v>
      </c>
      <c r="AB80" s="92">
        <v>0</v>
      </c>
      <c r="AC80" s="92">
        <v>0</v>
      </c>
    </row>
    <row r="81" spans="1:29" ht="45" x14ac:dyDescent="0.25">
      <c r="A81" s="89" t="s">
        <v>32</v>
      </c>
      <c r="B81" s="90" t="s">
        <v>33</v>
      </c>
      <c r="C81" s="91" t="s">
        <v>232</v>
      </c>
      <c r="D81" s="89" t="s">
        <v>173</v>
      </c>
      <c r="E81" s="89" t="s">
        <v>218</v>
      </c>
      <c r="F81" s="89" t="s">
        <v>214</v>
      </c>
      <c r="G81" s="89" t="s">
        <v>233</v>
      </c>
      <c r="H81" s="89" t="s">
        <v>215</v>
      </c>
      <c r="I81" s="89"/>
      <c r="J81" s="89"/>
      <c r="K81" s="89"/>
      <c r="L81" s="89"/>
      <c r="M81" s="89" t="s">
        <v>37</v>
      </c>
      <c r="N81" s="89" t="s">
        <v>38</v>
      </c>
      <c r="O81" s="89" t="s">
        <v>39</v>
      </c>
      <c r="P81" s="90" t="s">
        <v>216</v>
      </c>
      <c r="Q81" s="92">
        <v>328532086056</v>
      </c>
      <c r="R81" s="92">
        <v>0</v>
      </c>
      <c r="S81" s="92">
        <v>0</v>
      </c>
      <c r="T81" s="92">
        <v>328532086056</v>
      </c>
      <c r="U81" s="92">
        <v>328532086056</v>
      </c>
      <c r="V81" s="92">
        <v>0</v>
      </c>
      <c r="W81" s="92">
        <v>0</v>
      </c>
      <c r="X81" s="92">
        <v>0</v>
      </c>
      <c r="Y81" s="93">
        <f t="shared" si="2"/>
        <v>0</v>
      </c>
      <c r="Z81" s="92">
        <v>0</v>
      </c>
      <c r="AA81" s="93">
        <f t="shared" si="3"/>
        <v>0</v>
      </c>
      <c r="AB81" s="92">
        <v>0</v>
      </c>
      <c r="AC81" s="92">
        <v>0</v>
      </c>
    </row>
    <row r="82" spans="1:29" ht="0" hidden="1" customHeight="1" x14ac:dyDescent="0.25"/>
    <row r="83" spans="1:29" ht="33.950000000000003" customHeight="1" x14ac:dyDescent="0.25"/>
  </sheetData>
  <sheetProtection algorithmName="SHA-512" hashValue="PKkd897ZBuxlRYIuv8cIXXs6HfiRaZHMHr6VDjoIWuw5i5FT9aTTO6uXnTl2muRPIvaVos3q9Kn8oHesVW/P7w==" saltValue="pvVvQQTWzPfNRslp0mB86Q==" spinCount="100000" sheet="1" formatCells="0" formatColumns="0" formatRows="0" autoFilter="0" pivotTables="0"/>
  <autoFilter ref="A4:AC81" xr:uid="{00000000-0001-0000-0000-000000000000}"/>
  <mergeCells count="1">
    <mergeCell ref="C1:C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SIIF</vt:lpstr>
      <vt:lpstr>PUNTO 1 Y 2</vt:lpstr>
      <vt:lpstr>DETALLADO</vt:lpstr>
      <vt:lpstr>millones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Gerardo Vera Velandia</cp:lastModifiedBy>
  <dcterms:modified xsi:type="dcterms:W3CDTF">2025-06-26T20:24:05Z</dcterms:modified>
</cp:coreProperties>
</file>