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upersalud-my.sharepoint.com/personal/johana_perez_supersalud_gov_co/Documents/OLTSyGF/2025/Vacaciones Ene 2025/Reporte PEIDA Planeación/IV Trimestre/"/>
    </mc:Choice>
  </mc:AlternateContent>
  <xr:revisionPtr revIDLastSave="5" documentId="8_{F5489764-72B3-4270-9A76-46647C567570}" xr6:coauthVersionLast="43" xr6:coauthVersionMax="47" xr10:uidLastSave="{98D00A58-D9BF-4F62-9BC2-30FB5B16999B}"/>
  <bookViews>
    <workbookView xWindow="-120" yWindow="-120" windowWidth="29040" windowHeight="15840" tabRatio="1000" activeTab="2" xr2:uid="{3EBB1492-DBE8-41CF-8FAA-C648BFE7852F}"/>
  </bookViews>
  <sheets>
    <sheet name="Indicadores PEIDA" sheetId="1" r:id="rId1"/>
    <sheet name="Datos 2024 10032025" sheetId="21" r:id="rId2"/>
    <sheet name="Comportamiento Ene-Dic 24" sheetId="22" r:id="rId3"/>
  </sheets>
  <externalReferences>
    <externalReference r:id="rId4"/>
  </externalReferences>
  <definedNames>
    <definedName name="_xlnm._FilterDatabase" localSheetId="1" hidden="1">'Datos 2024 10032025'!$A$2:$AX$60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22" l="1"/>
  <c r="N67" i="21"/>
  <c r="M67" i="21"/>
  <c r="L67" i="21"/>
  <c r="K67" i="21"/>
  <c r="N3" i="22"/>
  <c r="AX63" i="21"/>
  <c r="AW63" i="21"/>
  <c r="AX64" i="21" s="1"/>
  <c r="N4" i="22" s="1"/>
  <c r="D27" i="22" s="1"/>
  <c r="AV63" i="21"/>
  <c r="AU63" i="21"/>
  <c r="AV64" i="21" s="1"/>
  <c r="B28" i="22" l="1"/>
  <c r="M4" i="22"/>
  <c r="L4" i="22"/>
  <c r="K4" i="22"/>
  <c r="J4" i="22"/>
  <c r="I4" i="22"/>
  <c r="H4" i="22"/>
  <c r="G4" i="22"/>
  <c r="F4" i="22"/>
  <c r="E4" i="22"/>
  <c r="D4" i="22"/>
  <c r="C4" i="22"/>
  <c r="M3" i="22"/>
  <c r="L3" i="22"/>
  <c r="K3" i="22"/>
  <c r="J3" i="22"/>
  <c r="I3" i="22"/>
  <c r="H3" i="22"/>
  <c r="G3" i="22"/>
  <c r="F3" i="22"/>
  <c r="E3" i="22"/>
  <c r="D3" i="22"/>
  <c r="C3" i="22"/>
  <c r="AT63" i="21"/>
  <c r="AS63" i="21"/>
  <c r="AR63" i="21"/>
  <c r="AQ63" i="21"/>
  <c r="AP63" i="21"/>
  <c r="AO63" i="21"/>
  <c r="AN63" i="21"/>
  <c r="AM63" i="21"/>
  <c r="AL63" i="21"/>
  <c r="AK63" i="21"/>
  <c r="AJ63" i="21"/>
  <c r="AI63" i="21"/>
  <c r="AH63" i="21"/>
  <c r="AG63" i="21"/>
  <c r="AF63" i="21"/>
  <c r="AE63" i="21"/>
  <c r="AD63" i="21"/>
  <c r="AC63" i="21"/>
  <c r="AB63" i="21"/>
  <c r="AA63" i="21"/>
  <c r="Z63" i="21"/>
  <c r="N70" i="21" s="1"/>
  <c r="Y63" i="21"/>
  <c r="X63" i="21"/>
  <c r="W63" i="21"/>
  <c r="V63" i="21"/>
  <c r="U63" i="21"/>
  <c r="T63" i="21"/>
  <c r="S63" i="21"/>
  <c r="R63" i="21"/>
  <c r="Q63" i="21"/>
  <c r="P63" i="21"/>
  <c r="O63" i="21"/>
  <c r="N63" i="21"/>
  <c r="M63" i="21"/>
  <c r="L63" i="21"/>
  <c r="K63" i="21"/>
  <c r="J63" i="21"/>
  <c r="I63" i="21"/>
  <c r="J64" i="21" s="1"/>
  <c r="H63" i="21"/>
  <c r="G63" i="21"/>
  <c r="H64" i="21" s="1"/>
  <c r="F63" i="21"/>
  <c r="E63" i="21"/>
  <c r="D63" i="21"/>
  <c r="C63" i="21"/>
  <c r="L64" i="21" l="1"/>
  <c r="N64" i="21"/>
  <c r="AH64" i="21"/>
  <c r="AF64" i="21"/>
  <c r="AD64" i="21"/>
  <c r="AB64" i="21"/>
  <c r="Z64" i="21"/>
  <c r="X64" i="21"/>
  <c r="L70" i="21"/>
  <c r="V64" i="21"/>
  <c r="T64" i="21"/>
  <c r="R64" i="21"/>
  <c r="P64" i="21"/>
  <c r="AP64" i="21"/>
  <c r="AN64" i="21"/>
  <c r="AL64" i="21"/>
  <c r="AJ64" i="21"/>
  <c r="AT64" i="21"/>
  <c r="AR64" i="21"/>
  <c r="F64" i="21"/>
  <c r="D64" i="21"/>
  <c r="N69" i="21" l="1"/>
  <c r="N68" i="21"/>
  <c r="C10" i="22" s="1"/>
  <c r="L69" i="21"/>
  <c r="L68" i="21"/>
  <c r="C9" i="22" s="1"/>
</calcChain>
</file>

<file path=xl/sharedStrings.xml><?xml version="1.0" encoding="utf-8"?>
<sst xmlns="http://schemas.openxmlformats.org/spreadsheetml/2006/main" count="706" uniqueCount="136">
  <si>
    <t>INDICADOR</t>
  </si>
  <si>
    <t>Numerador</t>
  </si>
  <si>
    <t>Denominador</t>
  </si>
  <si>
    <t>% de formulas de medicamentos PBS dispensadas en su totalidad por el GF</t>
  </si>
  <si>
    <t>Número de fórmulas de medicamentos PBS dispensadas en su totalidad por el GF (A)</t>
  </si>
  <si>
    <t>Número total de fórmulas de medicamentos PBS solicitadas al GF durante el período (B)</t>
  </si>
  <si>
    <t>Porcentaje de fórmulas de medicamentos No PBS dispensadas de manera completa por el Gestor Farmacéutico (GF)</t>
  </si>
  <si>
    <t>Número de fórmulas de medicamentos No PBS (PBS No UPC) dispensadas en su totalidad por el GF (C)</t>
  </si>
  <si>
    <t>Número total de fórmulas de medicamentos No PBS (PBS No UPC) solicitadas al GF durante el período (D)</t>
  </si>
  <si>
    <t>ENERO</t>
  </si>
  <si>
    <t>FEBRERO</t>
  </si>
  <si>
    <t>MARZO</t>
  </si>
  <si>
    <t>ABRIL</t>
  </si>
  <si>
    <t>MAYO</t>
  </si>
  <si>
    <t>JUNIO</t>
  </si>
  <si>
    <t>NIT</t>
  </si>
  <si>
    <t>RAZON SOCIAL/ NOMBRE Y APELLIDOS</t>
  </si>
  <si>
    <t>NA</t>
  </si>
  <si>
    <t>AMANECER MEDICO S.A.S</t>
  </si>
  <si>
    <t>AUDIFARMA S.A.</t>
  </si>
  <si>
    <t>CAFAM - CAJA DE COMPENSACION FAMILIAR</t>
  </si>
  <si>
    <t>CAJA COLOMBIANA DE SUBSIDIO FAMILIAR COLSUBSIDIO </t>
  </si>
  <si>
    <t>CAJA DE COMPENSACION FAMILIAR DEL VALLE DEL CAUCA- COMFENALCO  VALLE</t>
  </si>
  <si>
    <t>CENTRAL COOPERATIVA INDIGENA DEL CAUCA (CENCOIC)</t>
  </si>
  <si>
    <t>COMERCIALIZADORA MEDISINS S.A.S.</t>
  </si>
  <si>
    <t>COMFACHOCO - CONDOTO</t>
  </si>
  <si>
    <t xml:space="preserve">COOPERATIVA DE ENTIDADES DE SALUD DEL RISARALDA - COODESURIS </t>
  </si>
  <si>
    <t>DISFARMA GC S.A.S</t>
  </si>
  <si>
    <t>DISTRIBUCIONES PHARMASER LIMITADA</t>
  </si>
  <si>
    <t>DOTACIONES Y SUMINISTROS DE MI PUEBLO LTDA.</t>
  </si>
  <si>
    <t>DROGASALUD OCAÑA S.A.S</t>
  </si>
  <si>
    <t>DROGUERIAS Y FARMACIAS CRUZ VERDE S.A.S</t>
  </si>
  <si>
    <t>ETICOS SERRANO GOMEZ LTDA SIGLA ETICOS LTDA</t>
  </si>
  <si>
    <t>FARMACIA INSTITUCIONAL S A S</t>
  </si>
  <si>
    <t>FRESENIUS MEDICAL CARE COLOMBIA S A</t>
  </si>
  <si>
    <t>GENHOSPI S.A.S</t>
  </si>
  <si>
    <t>GLOBAL MEDIKAL SALUD S.A.S.</t>
  </si>
  <si>
    <t>GLOBAL SERVICE PHARMACEUTICAL S.A.S.</t>
  </si>
  <si>
    <t>GRUPO AFìN FARMACEUTICA S.A.S. BIC</t>
  </si>
  <si>
    <t>I.P.S. ENSALUD COLOMBIA S.A.S.</t>
  </si>
  <si>
    <t>INVERAUDIT S.A.S</t>
  </si>
  <si>
    <t>INVERSIONES TODO DROGAS S.A.S.</t>
  </si>
  <si>
    <t>MEDICARTE S.A.S.</t>
  </si>
  <si>
    <t>MEDI-INSUMOS ESPECIALIZADOS S.A.S.</t>
  </si>
  <si>
    <t>MEDISFARMA S.A.S. EN REORGANIZACION</t>
  </si>
  <si>
    <t>NEUROMEDICA S.A.S.</t>
  </si>
  <si>
    <t>PHARMASAN S.A.S.</t>
  </si>
  <si>
    <t xml:space="preserve">SERVICIOS MEDICOS INTEGRALES DEL CARIBE S.A - SEMEDICAL </t>
  </si>
  <si>
    <t>SIKUANY S.A.S</t>
  </si>
  <si>
    <t>SOLUCIONES ATENCIA S.A.S</t>
  </si>
  <si>
    <t>SUMIVITALES S.A.S.</t>
  </si>
  <si>
    <t>SUPLYMEDICAL S.A.S.</t>
  </si>
  <si>
    <t>SUSALUD &amp; CIA LTDA</t>
  </si>
  <si>
    <t>Enero</t>
  </si>
  <si>
    <t>Febrero</t>
  </si>
  <si>
    <t>Marzo</t>
  </si>
  <si>
    <t>Abril</t>
  </si>
  <si>
    <t>Mayo</t>
  </si>
  <si>
    <t>Junio</t>
  </si>
  <si>
    <t>OFFIMEDICAS S.A.</t>
  </si>
  <si>
    <t>Indicadores</t>
  </si>
  <si>
    <t>Tendencia</t>
  </si>
  <si>
    <t>% de fórmulas de medicamentos No PBS dispensadas de manera completa por el Gestor Farmacéutico (GF)</t>
  </si>
  <si>
    <t>Acumulado*</t>
  </si>
  <si>
    <t>Mes</t>
  </si>
  <si>
    <t>PBS</t>
  </si>
  <si>
    <t>No PBS</t>
  </si>
  <si>
    <t>JULIO</t>
  </si>
  <si>
    <t>AGOSTO</t>
  </si>
  <si>
    <t>SEPTIEMBRE</t>
  </si>
  <si>
    <t>OCTUBRE</t>
  </si>
  <si>
    <t>NOVIEMBRE</t>
  </si>
  <si>
    <t>DICIEMBRE</t>
  </si>
  <si>
    <t>DISTRIBUIDORA COLOMBIANA DE MEDICAMENTOS S.A.S - DISCOLMETS S.A.S</t>
  </si>
  <si>
    <t>SALUTIS S.A.S (OPTIMALTH)</t>
  </si>
  <si>
    <t>Julio</t>
  </si>
  <si>
    <t>Agosto</t>
  </si>
  <si>
    <t>Septiembre</t>
  </si>
  <si>
    <t>Línea Base PBS*</t>
  </si>
  <si>
    <t>Línea Base No PBS*</t>
  </si>
  <si>
    <t>*desde el 2do cuatrimestre: 93%</t>
  </si>
  <si>
    <t xml:space="preserve">COOPERATIVA DE HOSPITALES DE ANTIOQUIA- COHAN </t>
  </si>
  <si>
    <t>COOPERATIVA DE INVERSIONES Y SERVICIOS EMPRESARIALES - INSERCOOP</t>
  </si>
  <si>
    <t>DISTRIMEDICAL S.A.S.</t>
  </si>
  <si>
    <t>DROGUERIA FARMANAB S.A.S (SANAMEDIC SAS)</t>
  </si>
  <si>
    <t xml:space="preserve">EVE DISTRIBUCIONES S.A.S. - EVEDISA </t>
  </si>
  <si>
    <t>FARMACIAS EN RED SOCIEDAD POR ACCIONES SIMPLIFICADA</t>
  </si>
  <si>
    <t>FARMAMEDIQ ESPECIALIZADA S.A.S</t>
  </si>
  <si>
    <t>FARMART LTDA IPS</t>
  </si>
  <si>
    <t xml:space="preserve">FORPRESALUD IPS S.A.S </t>
  </si>
  <si>
    <t>GHG GLOBAL HEALTH GROUPS S.A.S</t>
  </si>
  <si>
    <t>HELPHARMA S.A.S</t>
  </si>
  <si>
    <t>LOGIFARMA S.A.S.</t>
  </si>
  <si>
    <t>MACROMED S A S</t>
  </si>
  <si>
    <t>MARCAZSALUD R.C. S.A.S</t>
  </si>
  <si>
    <t>MEDIVALLE SF S.A.S</t>
  </si>
  <si>
    <t>MENNAR S.A.S</t>
  </si>
  <si>
    <t>SOLUCIONES INTEGRALES DE SALUD POLOSALUD S.A.S</t>
  </si>
  <si>
    <t>TECNOMEDICA MD S.A.S</t>
  </si>
  <si>
    <t>VIA MEDICA S.A.S.</t>
  </si>
  <si>
    <t>ZERENIA S.A.S.</t>
  </si>
  <si>
    <t>EneroPBS</t>
  </si>
  <si>
    <t>Enero NOPBS</t>
  </si>
  <si>
    <t>FebreroPBS</t>
  </si>
  <si>
    <t>Febrero NOPBS</t>
  </si>
  <si>
    <t>MarzoPBS</t>
  </si>
  <si>
    <t>Marzo NOPBS</t>
  </si>
  <si>
    <t>AbrilPBS</t>
  </si>
  <si>
    <t>AbrilNOPBS</t>
  </si>
  <si>
    <t>MayoPBS</t>
  </si>
  <si>
    <t>MayoNOPBS</t>
  </si>
  <si>
    <t>JunioPBS</t>
  </si>
  <si>
    <t>JunioNOPBS</t>
  </si>
  <si>
    <t>JuliolPBS</t>
  </si>
  <si>
    <t>JulioNOPBS</t>
  </si>
  <si>
    <t>AgostoPBS</t>
  </si>
  <si>
    <t>AgostoNOPBS</t>
  </si>
  <si>
    <t>SeptiembrePBS</t>
  </si>
  <si>
    <t>SeptiembreNOPBS</t>
  </si>
  <si>
    <t>OctubrePBS</t>
  </si>
  <si>
    <t>OctubreNOPBS</t>
  </si>
  <si>
    <t>NoviembrePBS</t>
  </si>
  <si>
    <t>NoviembreNOPBS</t>
  </si>
  <si>
    <t>Solo Junio</t>
  </si>
  <si>
    <t>Octubre</t>
  </si>
  <si>
    <t>% de fórmulas de medicamentos PBS dispensadas en su totalidad por el GF</t>
  </si>
  <si>
    <t>Noviembre</t>
  </si>
  <si>
    <t>Diciembre*</t>
  </si>
  <si>
    <t>*Fecha de Corte de la Información: 10032024</t>
  </si>
  <si>
    <t>*Fecha de Corte de la Información: 1003024</t>
  </si>
  <si>
    <t>DiciembrePBS</t>
  </si>
  <si>
    <t>DiciembreNOPBS</t>
  </si>
  <si>
    <t>Corte Diciembre</t>
  </si>
  <si>
    <t>Diciembre</t>
  </si>
  <si>
    <t>Acumulado Deiciembre PBS</t>
  </si>
  <si>
    <t>Acumulado Diciembre No PBS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</si>
</sst>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i/>
      <sz val="11"/>
      <color rgb="FF000000"/>
      <name val="Arial"/>
      <family val="2"/>
    </font>
    <font>
      <i/>
      <sz val="8"/>
      <color rgb="FF000000"/>
      <name val="Arial"/>
      <family val="2"/>
    </font>
    <font>
      <b/>
      <sz val="16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i/>
      <sz val="8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i/>
      <sz val="12"/>
      <color rgb="FF000000"/>
      <name val="Arial"/>
      <family val="2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1"/>
      <color rgb="FF000000"/>
      <name val="Arial"/>
      <family val="2"/>
    </font>
    <font>
      <b/>
      <i/>
      <sz val="10"/>
      <color rgb="FF00000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164" fontId="5" fillId="0" borderId="0" xfId="1" applyNumberFormat="1" applyFont="1" applyAlignment="1">
      <alignment horizontal="center" vertical="center" wrapText="1"/>
    </xf>
    <xf numFmtId="1" fontId="6" fillId="0" borderId="17" xfId="0" applyNumberFormat="1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1" fontId="6" fillId="0" borderId="17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" fontId="6" fillId="0" borderId="19" xfId="0" applyNumberFormat="1" applyFont="1" applyBorder="1" applyAlignment="1">
      <alignment horizontal="center" vertical="center" wrapText="1"/>
    </xf>
    <xf numFmtId="1" fontId="4" fillId="0" borderId="19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3" fontId="5" fillId="0" borderId="0" xfId="1" applyFont="1" applyAlignment="1">
      <alignment vertical="center"/>
    </xf>
    <xf numFmtId="164" fontId="5" fillId="0" borderId="0" xfId="0" applyNumberFormat="1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12" fillId="0" borderId="9" xfId="0" applyNumberFormat="1" applyFont="1" applyBorder="1" applyAlignment="1">
      <alignment horizontal="center" vertical="center"/>
    </xf>
    <xf numFmtId="0" fontId="0" fillId="0" borderId="9" xfId="0" applyBorder="1"/>
    <xf numFmtId="0" fontId="1" fillId="0" borderId="13" xfId="0" applyFont="1" applyBorder="1" applyAlignment="1">
      <alignment horizontal="center" vertical="center" wrapText="1"/>
    </xf>
    <xf numFmtId="2" fontId="12" fillId="0" borderId="14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2" fontId="0" fillId="0" borderId="0" xfId="0" applyNumberFormat="1"/>
    <xf numFmtId="0" fontId="11" fillId="0" borderId="12" xfId="0" applyFont="1" applyBorder="1" applyAlignment="1">
      <alignment horizontal="center" vertical="center" wrapText="1"/>
    </xf>
    <xf numFmtId="2" fontId="12" fillId="0" borderId="15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2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03921032638881E-2"/>
          <c:y val="0"/>
          <c:w val="0.96079304142438293"/>
          <c:h val="0.77218425405022406"/>
        </c:manualLayout>
      </c:layout>
      <c:lineChart>
        <c:grouping val="standard"/>
        <c:varyColors val="0"/>
        <c:ser>
          <c:idx val="0"/>
          <c:order val="0"/>
          <c:tx>
            <c:strRef>
              <c:f>'Comportamiento Ene-Dic 24'!$C$15</c:f>
              <c:strCache>
                <c:ptCount val="1"/>
                <c:pt idx="0">
                  <c:v>PBS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5.248799073085416E-2"/>
                  <c:y val="4.95762778816527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8A5-4CEC-BBD8-8142A6BD8D43}"/>
                </c:ext>
              </c:extLst>
            </c:dLbl>
            <c:dLbl>
              <c:idx val="3"/>
              <c:layout>
                <c:manualLayout>
                  <c:x val="-5.248799073085416E-2"/>
                  <c:y val="5.84948954959225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A5-4CEC-BBD8-8142A6BD8D43}"/>
                </c:ext>
              </c:extLst>
            </c:dLbl>
            <c:dLbl>
              <c:idx val="4"/>
              <c:layout>
                <c:manualLayout>
                  <c:x val="-3.761256713266968E-2"/>
                  <c:y val="5.40355866887877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A5-4CEC-BBD8-8142A6BD8D43}"/>
                </c:ext>
              </c:extLst>
            </c:dLbl>
            <c:dLbl>
              <c:idx val="5"/>
              <c:layout>
                <c:manualLayout>
                  <c:x val="-3.7612567132669569E-2"/>
                  <c:y val="4.95762778816527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A5-4CEC-BBD8-8142A6BD8D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6350" cap="flat" cmpd="sng" algn="ctr">
                <a:solidFill>
                  <a:schemeClr val="accent2"/>
                </a:solidFill>
                <a:prstDash val="lgDash"/>
                <a:miter lim="800000"/>
              </a:ln>
              <a:effectLst/>
            </c:spPr>
            <c:trendlineType val="linear"/>
            <c:dispRSqr val="0"/>
            <c:dispEq val="0"/>
          </c:trendline>
          <c:cat>
            <c:strRef>
              <c:f>'Comportamiento Ene-Dic 24'!$B$16:$B$27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'Comportamiento Ene-Dic 24'!$C$16:$C$27</c:f>
              <c:numCache>
                <c:formatCode>0.00</c:formatCode>
                <c:ptCount val="12"/>
                <c:pt idx="0">
                  <c:v>93.784099958123619</c:v>
                </c:pt>
                <c:pt idx="1">
                  <c:v>93.624054066381902</c:v>
                </c:pt>
                <c:pt idx="2">
                  <c:v>91.685542916486781</c:v>
                </c:pt>
                <c:pt idx="3">
                  <c:v>92.676169756102098</c:v>
                </c:pt>
                <c:pt idx="4">
                  <c:v>91.995578989018355</c:v>
                </c:pt>
                <c:pt idx="5">
                  <c:v>92.725250671690759</c:v>
                </c:pt>
                <c:pt idx="6">
                  <c:v>92.925871846928843</c:v>
                </c:pt>
                <c:pt idx="7">
                  <c:v>91.81804375466163</c:v>
                </c:pt>
                <c:pt idx="8">
                  <c:v>90.777638336876876</c:v>
                </c:pt>
                <c:pt idx="9">
                  <c:v>89.512987391343458</c:v>
                </c:pt>
                <c:pt idx="10">
                  <c:v>87.696169569496845</c:v>
                </c:pt>
                <c:pt idx="11">
                  <c:v>86.08542333730648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8A5-4CEC-BBD8-8142A6BD8D43}"/>
            </c:ext>
          </c:extLst>
        </c:ser>
        <c:ser>
          <c:idx val="2"/>
          <c:order val="2"/>
          <c:tx>
            <c:strRef>
              <c:f>'Comportamiento Ene-Dic 24'!$E$15</c:f>
              <c:strCache>
                <c:ptCount val="1"/>
                <c:pt idx="0">
                  <c:v>Línea Base PBS*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'Comportamiento Ene-Dic 24'!$B$16:$B$27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'Comportamiento Ene-Dic 24'!$E$16:$E$27</c:f>
              <c:numCache>
                <c:formatCode>General</c:formatCode>
                <c:ptCount val="12"/>
                <c:pt idx="0">
                  <c:v>93</c:v>
                </c:pt>
                <c:pt idx="1">
                  <c:v>93</c:v>
                </c:pt>
                <c:pt idx="2">
                  <c:v>93</c:v>
                </c:pt>
                <c:pt idx="3">
                  <c:v>93</c:v>
                </c:pt>
                <c:pt idx="4">
                  <c:v>93</c:v>
                </c:pt>
                <c:pt idx="5">
                  <c:v>93</c:v>
                </c:pt>
                <c:pt idx="6">
                  <c:v>93</c:v>
                </c:pt>
                <c:pt idx="7">
                  <c:v>93</c:v>
                </c:pt>
                <c:pt idx="8">
                  <c:v>93</c:v>
                </c:pt>
                <c:pt idx="9">
                  <c:v>93</c:v>
                </c:pt>
                <c:pt idx="10">
                  <c:v>93</c:v>
                </c:pt>
                <c:pt idx="11">
                  <c:v>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8A5-4CEC-BBD8-8142A6BD8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588607"/>
        <c:axId val="538201103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'Comportamiento Ene-Dic 24'!$D$15</c15:sqref>
                        </c15:formulaRef>
                      </c:ext>
                    </c:extLst>
                    <c:strCache>
                      <c:ptCount val="1"/>
                      <c:pt idx="0">
                        <c:v>No PBS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'Comportamiento Ene-Dic 24'!$B$16:$B$27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'Comportamiento Ene-Dic 24'!$D$16:$D$27</c15:sqref>
                        </c15:formulaRef>
                      </c:ext>
                    </c:extLst>
                    <c:numCache>
                      <c:formatCode>0.00</c:formatCode>
                      <c:ptCount val="12"/>
                      <c:pt idx="0">
                        <c:v>92.938045373651107</c:v>
                      </c:pt>
                      <c:pt idx="1">
                        <c:v>94.767269985418039</c:v>
                      </c:pt>
                      <c:pt idx="2">
                        <c:v>90.151397716116364</c:v>
                      </c:pt>
                      <c:pt idx="3">
                        <c:v>69.364210377479367</c:v>
                      </c:pt>
                      <c:pt idx="4">
                        <c:v>89.238625173230218</c:v>
                      </c:pt>
                      <c:pt idx="5">
                        <c:v>87.148772927285094</c:v>
                      </c:pt>
                      <c:pt idx="6">
                        <c:v>88.754800262258229</c:v>
                      </c:pt>
                      <c:pt idx="7">
                        <c:v>87.997506096370728</c:v>
                      </c:pt>
                      <c:pt idx="8">
                        <c:v>79.977725570909186</c:v>
                      </c:pt>
                      <c:pt idx="9">
                        <c:v>80.533614479341082</c:v>
                      </c:pt>
                      <c:pt idx="10">
                        <c:v>75.90061377854434</c:v>
                      </c:pt>
                      <c:pt idx="11">
                        <c:v>75.581518731054572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7-78A5-4CEC-BBD8-8142A6BD8D43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'Comportamiento Ene-Dic 24'!$F$15</c15:sqref>
                        </c15:formulaRef>
                      </c:ext>
                    </c:extLst>
                    <c:strCache>
                      <c:ptCount val="1"/>
                      <c:pt idx="0">
                        <c:v>Línea Base No PBS*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'Comportamiento Ene-Dic 24'!$B$16:$B$27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'Comportamiento Ene-Dic 24'!$F$16:$F$27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92</c:v>
                      </c:pt>
                      <c:pt idx="1">
                        <c:v>92</c:v>
                      </c:pt>
                      <c:pt idx="2">
                        <c:v>92</c:v>
                      </c:pt>
                      <c:pt idx="3">
                        <c:v>92</c:v>
                      </c:pt>
                      <c:pt idx="4">
                        <c:v>92</c:v>
                      </c:pt>
                      <c:pt idx="5">
                        <c:v>92</c:v>
                      </c:pt>
                      <c:pt idx="6">
                        <c:v>92</c:v>
                      </c:pt>
                      <c:pt idx="7">
                        <c:v>92</c:v>
                      </c:pt>
                      <c:pt idx="8">
                        <c:v>92</c:v>
                      </c:pt>
                      <c:pt idx="9">
                        <c:v>92</c:v>
                      </c:pt>
                      <c:pt idx="10">
                        <c:v>92</c:v>
                      </c:pt>
                      <c:pt idx="11">
                        <c:v>92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8A5-4CEC-BBD8-8142A6BD8D43}"/>
                  </c:ext>
                </c:extLst>
              </c15:ser>
            </c15:filteredLineSeries>
          </c:ext>
        </c:extLst>
      </c:lineChart>
      <c:catAx>
        <c:axId val="8895886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38201103"/>
        <c:crosses val="autoZero"/>
        <c:auto val="1"/>
        <c:lblAlgn val="ctr"/>
        <c:lblOffset val="100"/>
        <c:noMultiLvlLbl val="0"/>
      </c:catAx>
      <c:valAx>
        <c:axId val="538201103"/>
        <c:scaling>
          <c:orientation val="minMax"/>
          <c:max val="95"/>
          <c:min val="85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0" sourceLinked="1"/>
        <c:majorTickMark val="out"/>
        <c:minorTickMark val="none"/>
        <c:tickLblPos val="nextTo"/>
        <c:crossAx val="889588607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'Comportamiento Ene-Dic 24'!$D$15</c:f>
              <c:strCache>
                <c:ptCount val="1"/>
                <c:pt idx="0">
                  <c:v>No PBS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-3.0023434787601552E-2"/>
                  <c:y val="3.37525390034140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EA0-4C23-8C6A-FC8873D0C6A4}"/>
                </c:ext>
              </c:extLst>
            </c:dLbl>
            <c:dLbl>
              <c:idx val="4"/>
              <c:layout>
                <c:manualLayout>
                  <c:x val="-2.0631228664974521E-2"/>
                  <c:y val="4.82843879042806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A0-4C23-8C6A-FC8873D0C6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6350" cap="flat" cmpd="sng" algn="ctr">
                <a:solidFill>
                  <a:schemeClr val="accent5"/>
                </a:solidFill>
                <a:prstDash val="dashDot"/>
                <a:miter lim="800000"/>
              </a:ln>
              <a:effectLst/>
            </c:spPr>
            <c:trendlineType val="linear"/>
            <c:dispRSqr val="0"/>
            <c:dispEq val="0"/>
          </c:trendline>
          <c:cat>
            <c:strRef>
              <c:f>'Comportamiento Ene-Dic 24'!$B$16:$B$27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'Comportamiento Ene-Dic 24'!$D$16:$D$27</c:f>
              <c:numCache>
                <c:formatCode>0.00</c:formatCode>
                <c:ptCount val="12"/>
                <c:pt idx="0">
                  <c:v>92.938045373651107</c:v>
                </c:pt>
                <c:pt idx="1">
                  <c:v>94.767269985418039</c:v>
                </c:pt>
                <c:pt idx="2">
                  <c:v>90.151397716116364</c:v>
                </c:pt>
                <c:pt idx="3">
                  <c:v>69.364210377479367</c:v>
                </c:pt>
                <c:pt idx="4">
                  <c:v>89.238625173230218</c:v>
                </c:pt>
                <c:pt idx="5">
                  <c:v>87.148772927285094</c:v>
                </c:pt>
                <c:pt idx="6">
                  <c:v>88.754800262258229</c:v>
                </c:pt>
                <c:pt idx="7">
                  <c:v>87.997506096370728</c:v>
                </c:pt>
                <c:pt idx="8">
                  <c:v>79.977725570909186</c:v>
                </c:pt>
                <c:pt idx="9">
                  <c:v>80.533614479341082</c:v>
                </c:pt>
                <c:pt idx="10">
                  <c:v>75.90061377854434</c:v>
                </c:pt>
                <c:pt idx="11">
                  <c:v>75.581518731054572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A0-4C23-8C6A-FC8873D0C6A4}"/>
            </c:ext>
          </c:extLst>
        </c:ser>
        <c:ser>
          <c:idx val="3"/>
          <c:order val="3"/>
          <c:tx>
            <c:strRef>
              <c:f>'Comportamiento Ene-Dic 24'!$F$15</c:f>
              <c:strCache>
                <c:ptCount val="1"/>
                <c:pt idx="0">
                  <c:v>Línea Base No PBS*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'Comportamiento Ene-Dic 24'!$B$16:$B$27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'Comportamiento Ene-Dic 24'!$F$16:$F$27</c:f>
              <c:numCache>
                <c:formatCode>General</c:formatCode>
                <c:ptCount val="12"/>
                <c:pt idx="0">
                  <c:v>92</c:v>
                </c:pt>
                <c:pt idx="1">
                  <c:v>92</c:v>
                </c:pt>
                <c:pt idx="2">
                  <c:v>92</c:v>
                </c:pt>
                <c:pt idx="3">
                  <c:v>92</c:v>
                </c:pt>
                <c:pt idx="4">
                  <c:v>92</c:v>
                </c:pt>
                <c:pt idx="5">
                  <c:v>92</c:v>
                </c:pt>
                <c:pt idx="6">
                  <c:v>92</c:v>
                </c:pt>
                <c:pt idx="7">
                  <c:v>92</c:v>
                </c:pt>
                <c:pt idx="8">
                  <c:v>92</c:v>
                </c:pt>
                <c:pt idx="9">
                  <c:v>92</c:v>
                </c:pt>
                <c:pt idx="10">
                  <c:v>92</c:v>
                </c:pt>
                <c:pt idx="11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EA0-4C23-8C6A-FC8873D0C6A4}"/>
            </c:ext>
          </c:extLst>
        </c:ser>
        <c:ser>
          <c:idx val="4"/>
          <c:order val="4"/>
          <c:tx>
            <c:strRef>
              <c:f>'Comportamiento Ene-Dic 24'!$G$15</c:f>
              <c:strCache>
                <c:ptCount val="1"/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'Comportamiento Ene-Dic 24'!$B$16:$B$27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'Comportamiento Ene-Dic 24'!$G$16:$G$27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EA0-4C23-8C6A-FC8873D0C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588607"/>
        <c:axId val="538201103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'Comportamiento Ene-Dic 24'!$C$15</c15:sqref>
                        </c15:formulaRef>
                      </c:ext>
                    </c:extLst>
                    <c:strCache>
                      <c:ptCount val="1"/>
                      <c:pt idx="0">
                        <c:v>PBS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'Comportamiento Ene-Dic 24'!$B$16:$B$27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'Comportamiento Ene-Dic 24'!$C$16:$C$27</c15:sqref>
                        </c15:formulaRef>
                      </c:ext>
                    </c:extLst>
                    <c:numCache>
                      <c:formatCode>0.00</c:formatCode>
                      <c:ptCount val="12"/>
                      <c:pt idx="0">
                        <c:v>93.784099958123619</c:v>
                      </c:pt>
                      <c:pt idx="1">
                        <c:v>93.624054066381902</c:v>
                      </c:pt>
                      <c:pt idx="2">
                        <c:v>91.685542916486781</c:v>
                      </c:pt>
                      <c:pt idx="3">
                        <c:v>92.676169756102098</c:v>
                      </c:pt>
                      <c:pt idx="4">
                        <c:v>91.995578989018355</c:v>
                      </c:pt>
                      <c:pt idx="5">
                        <c:v>92.725250671690759</c:v>
                      </c:pt>
                      <c:pt idx="6">
                        <c:v>92.925871846928843</c:v>
                      </c:pt>
                      <c:pt idx="7">
                        <c:v>91.81804375466163</c:v>
                      </c:pt>
                      <c:pt idx="8">
                        <c:v>90.777638336876876</c:v>
                      </c:pt>
                      <c:pt idx="9">
                        <c:v>89.512987391343458</c:v>
                      </c:pt>
                      <c:pt idx="10">
                        <c:v>87.696169569496845</c:v>
                      </c:pt>
                      <c:pt idx="11">
                        <c:v>86.08542333730648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6-7EA0-4C23-8C6A-FC8873D0C6A4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'Comportamiento Ene-Dic 24'!$E$15</c15:sqref>
                        </c15:formulaRef>
                      </c:ext>
                    </c:extLst>
                    <c:strCache>
                      <c:ptCount val="1"/>
                      <c:pt idx="0">
                        <c:v>Línea Base PBS*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'Comportamiento Ene-Dic 24'!$B$16:$B$27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'Comportamiento Ene-Dic 24'!$E$16:$E$27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93</c:v>
                      </c:pt>
                      <c:pt idx="1">
                        <c:v>93</c:v>
                      </c:pt>
                      <c:pt idx="2">
                        <c:v>93</c:v>
                      </c:pt>
                      <c:pt idx="3">
                        <c:v>93</c:v>
                      </c:pt>
                      <c:pt idx="4">
                        <c:v>93</c:v>
                      </c:pt>
                      <c:pt idx="5">
                        <c:v>93</c:v>
                      </c:pt>
                      <c:pt idx="6">
                        <c:v>93</c:v>
                      </c:pt>
                      <c:pt idx="7">
                        <c:v>93</c:v>
                      </c:pt>
                      <c:pt idx="8">
                        <c:v>93</c:v>
                      </c:pt>
                      <c:pt idx="9">
                        <c:v>93</c:v>
                      </c:pt>
                      <c:pt idx="10">
                        <c:v>93</c:v>
                      </c:pt>
                      <c:pt idx="11">
                        <c:v>93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EA0-4C23-8C6A-FC8873D0C6A4}"/>
                  </c:ext>
                </c:extLst>
              </c15:ser>
            </c15:filteredLineSeries>
          </c:ext>
        </c:extLst>
      </c:lineChart>
      <c:catAx>
        <c:axId val="8895886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38201103"/>
        <c:crosses val="autoZero"/>
        <c:auto val="1"/>
        <c:lblAlgn val="ctr"/>
        <c:lblOffset val="100"/>
        <c:noMultiLvlLbl val="0"/>
      </c:catAx>
      <c:valAx>
        <c:axId val="538201103"/>
        <c:scaling>
          <c:orientation val="minMax"/>
          <c:min val="6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0" sourceLinked="1"/>
        <c:majorTickMark val="out"/>
        <c:minorTickMark val="none"/>
        <c:tickLblPos val="nextTo"/>
        <c:crossAx val="889588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628651</xdr:colOff>
      <xdr:row>12</xdr:row>
      <xdr:rowOff>120650</xdr:rowOff>
    </xdr:from>
    <xdr:to>
      <xdr:col>7</xdr:col>
      <xdr:colOff>238124</xdr:colOff>
      <xdr:row>27</xdr:row>
      <xdr:rowOff>63500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DBAF56F-B624-452D-98E5-77EF7A0922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657225</xdr:colOff>
      <xdr:row>11</xdr:row>
      <xdr:rowOff>65091</xdr:rowOff>
    </xdr:from>
    <xdr:to>
      <xdr:col>17</xdr:col>
      <xdr:colOff>571500</xdr:colOff>
      <xdr:row>25</xdr:row>
      <xdr:rowOff>182564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4F627A8-69DD-4A26-B6B2-034A7BC659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johana_perez_supersalud_gov_co/Documents/OLTSyGF/2024/Planeaci&#243;n%202024/PEIDA/Para%20an&#225;lisis%20PEIDA%20-%20PA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dores 20032024"/>
      <sheetName val="20032024"/>
      <sheetName val="Datos 20032024"/>
      <sheetName val="Análisis 20032024"/>
      <sheetName val="Datos 15042024"/>
      <sheetName val="Datos 12062024"/>
      <sheetName val="Datos 27062024"/>
      <sheetName val="Datos 06082024"/>
      <sheetName val="Datos 2024 27122024"/>
      <sheetName val="Comportamiento Ene-Nov 24"/>
      <sheetName val="Hoja4"/>
      <sheetName val="Hoja1"/>
      <sheetName val="PBS"/>
      <sheetName val="NO PBS"/>
      <sheetName val="Datos 2024"/>
      <sheetName val="Indicadores PBS 2024"/>
      <sheetName val="Indicadores NoPBS 20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4">
          <cell r="D64">
            <v>93.784099958123619</v>
          </cell>
          <cell r="F64">
            <v>92.938045373651107</v>
          </cell>
          <cell r="H64">
            <v>93.624054066381902</v>
          </cell>
          <cell r="J64">
            <v>94.767269985418039</v>
          </cell>
          <cell r="L64">
            <v>91.685542916486781</v>
          </cell>
          <cell r="N64">
            <v>90.151397716116364</v>
          </cell>
          <cell r="P64">
            <v>92.676169756102098</v>
          </cell>
          <cell r="R64">
            <v>69.364210377479367</v>
          </cell>
          <cell r="T64">
            <v>91.995578989018355</v>
          </cell>
          <cell r="V64">
            <v>89.238625173230218</v>
          </cell>
          <cell r="X64">
            <v>92.725250671690759</v>
          </cell>
          <cell r="Z64">
            <v>87.148772927285094</v>
          </cell>
          <cell r="AB64">
            <v>92.925871846928843</v>
          </cell>
          <cell r="AD64">
            <v>88.754800262258229</v>
          </cell>
          <cell r="AF64">
            <v>91.81804375466163</v>
          </cell>
          <cell r="AH64">
            <v>87.997506096370728</v>
          </cell>
          <cell r="AJ64">
            <v>90.777638336876876</v>
          </cell>
          <cell r="AL64">
            <v>79.977725570909186</v>
          </cell>
          <cell r="AN64">
            <v>89.512987391343458</v>
          </cell>
          <cell r="AP64">
            <v>80.533614479341082</v>
          </cell>
          <cell r="AR64">
            <v>87.696169569496845</v>
          </cell>
          <cell r="AT64">
            <v>75.90061377854434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0ED6C-B68A-4B7F-B39B-4B110580A601}">
  <sheetPr codeName="Hoja1"/>
  <dimension ref="B1:D3"/>
  <sheetViews>
    <sheetView showGridLines="0" workbookViewId="0">
      <selection activeCell="C5" sqref="C5"/>
    </sheetView>
  </sheetViews>
  <sheetFormatPr baseColWidth="10" defaultColWidth="11.42578125" defaultRowHeight="15" x14ac:dyDescent="0.25"/>
  <cols>
    <col min="1" max="1" width="11.42578125" style="1"/>
    <col min="2" max="2" width="46.140625" style="1" customWidth="1"/>
    <col min="3" max="3" width="45.42578125" style="1" customWidth="1"/>
    <col min="4" max="4" width="43" style="1" customWidth="1"/>
    <col min="5" max="16384" width="11.42578125" style="1"/>
  </cols>
  <sheetData>
    <row r="1" spans="2:4" s="2" customFormat="1" ht="21.75" thickBot="1" x14ac:dyDescent="0.3">
      <c r="B1" s="3" t="s">
        <v>0</v>
      </c>
      <c r="C1" s="4" t="s">
        <v>1</v>
      </c>
      <c r="D1" s="5" t="s">
        <v>2</v>
      </c>
    </row>
    <row r="2" spans="2:4" ht="77.25" customHeight="1" thickBot="1" x14ac:dyDescent="0.3">
      <c r="B2" s="9" t="s">
        <v>3</v>
      </c>
      <c r="C2" s="10" t="s">
        <v>4</v>
      </c>
      <c r="D2" s="11" t="s">
        <v>5</v>
      </c>
    </row>
    <row r="3" spans="2:4" ht="71.25" customHeight="1" thickBot="1" x14ac:dyDescent="0.3">
      <c r="B3" s="6" t="s">
        <v>6</v>
      </c>
      <c r="C3" s="7" t="s">
        <v>7</v>
      </c>
      <c r="D3" s="8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91811-3BA1-498C-829C-B3443FA3151A}">
  <dimension ref="A1:AX71"/>
  <sheetViews>
    <sheetView workbookViewId="0">
      <selection activeCell="E6" sqref="E6"/>
    </sheetView>
  </sheetViews>
  <sheetFormatPr baseColWidth="10" defaultColWidth="11.42578125" defaultRowHeight="15" x14ac:dyDescent="0.25"/>
  <cols>
    <col min="1" max="1" width="11.42578125" style="17"/>
    <col min="2" max="2" width="24.5703125" style="17" customWidth="1"/>
    <col min="3" max="42" width="11.42578125" style="17" customWidth="1"/>
    <col min="43" max="50" width="11.42578125" style="17"/>
  </cols>
  <sheetData>
    <row r="1" spans="1:50" s="15" customFormat="1" ht="15.75" customHeight="1" thickBot="1" x14ac:dyDescent="0.3">
      <c r="A1" s="25"/>
      <c r="B1" s="26"/>
      <c r="C1" s="60" t="s">
        <v>9</v>
      </c>
      <c r="D1" s="61"/>
      <c r="E1" s="61"/>
      <c r="F1" s="61"/>
      <c r="G1" s="59" t="s">
        <v>10</v>
      </c>
      <c r="H1" s="59"/>
      <c r="I1" s="59"/>
      <c r="J1" s="59"/>
      <c r="K1" s="61" t="s">
        <v>11</v>
      </c>
      <c r="L1" s="61"/>
      <c r="M1" s="61"/>
      <c r="N1" s="61"/>
      <c r="O1" s="59" t="s">
        <v>12</v>
      </c>
      <c r="P1" s="59"/>
      <c r="Q1" s="59"/>
      <c r="R1" s="59"/>
      <c r="S1" s="61" t="s">
        <v>13</v>
      </c>
      <c r="T1" s="61"/>
      <c r="U1" s="61"/>
      <c r="V1" s="61"/>
      <c r="W1" s="59" t="s">
        <v>14</v>
      </c>
      <c r="X1" s="59"/>
      <c r="Y1" s="59"/>
      <c r="Z1" s="59"/>
      <c r="AA1" s="61" t="s">
        <v>67</v>
      </c>
      <c r="AB1" s="61"/>
      <c r="AC1" s="61"/>
      <c r="AD1" s="61"/>
      <c r="AE1" s="59" t="s">
        <v>68</v>
      </c>
      <c r="AF1" s="59"/>
      <c r="AG1" s="59"/>
      <c r="AH1" s="59"/>
      <c r="AI1" s="61" t="s">
        <v>69</v>
      </c>
      <c r="AJ1" s="61"/>
      <c r="AK1" s="61"/>
      <c r="AL1" s="61"/>
      <c r="AM1" s="59" t="s">
        <v>70</v>
      </c>
      <c r="AN1" s="59"/>
      <c r="AO1" s="59"/>
      <c r="AP1" s="59"/>
      <c r="AQ1" s="61" t="s">
        <v>71</v>
      </c>
      <c r="AR1" s="61"/>
      <c r="AS1" s="61"/>
      <c r="AT1" s="61"/>
      <c r="AU1" s="59" t="s">
        <v>72</v>
      </c>
      <c r="AV1" s="59"/>
      <c r="AW1" s="59"/>
      <c r="AX1" s="59"/>
    </row>
    <row r="2" spans="1:50" ht="102.75" customHeight="1" thickBot="1" x14ac:dyDescent="0.3">
      <c r="A2" s="27" t="s">
        <v>15</v>
      </c>
      <c r="B2" s="28" t="s">
        <v>16</v>
      </c>
      <c r="C2" s="13" t="s">
        <v>4</v>
      </c>
      <c r="D2" s="13" t="s">
        <v>5</v>
      </c>
      <c r="E2" s="13" t="s">
        <v>7</v>
      </c>
      <c r="F2" s="13" t="s">
        <v>8</v>
      </c>
      <c r="G2" s="13" t="s">
        <v>4</v>
      </c>
      <c r="H2" s="13" t="s">
        <v>5</v>
      </c>
      <c r="I2" s="13" t="s">
        <v>7</v>
      </c>
      <c r="J2" s="13" t="s">
        <v>8</v>
      </c>
      <c r="K2" s="13" t="s">
        <v>4</v>
      </c>
      <c r="L2" s="13" t="s">
        <v>5</v>
      </c>
      <c r="M2" s="13" t="s">
        <v>7</v>
      </c>
      <c r="N2" s="13" t="s">
        <v>8</v>
      </c>
      <c r="O2" s="13" t="s">
        <v>4</v>
      </c>
      <c r="P2" s="13" t="s">
        <v>5</v>
      </c>
      <c r="Q2" s="13" t="s">
        <v>7</v>
      </c>
      <c r="R2" s="13" t="s">
        <v>8</v>
      </c>
      <c r="S2" s="13" t="s">
        <v>4</v>
      </c>
      <c r="T2" s="13" t="s">
        <v>5</v>
      </c>
      <c r="U2" s="13" t="s">
        <v>7</v>
      </c>
      <c r="V2" s="13" t="s">
        <v>8</v>
      </c>
      <c r="W2" s="13" t="s">
        <v>4</v>
      </c>
      <c r="X2" s="13" t="s">
        <v>5</v>
      </c>
      <c r="Y2" s="13" t="s">
        <v>7</v>
      </c>
      <c r="Z2" s="13" t="s">
        <v>8</v>
      </c>
      <c r="AA2" s="13" t="s">
        <v>4</v>
      </c>
      <c r="AB2" s="13" t="s">
        <v>5</v>
      </c>
      <c r="AC2" s="13" t="s">
        <v>7</v>
      </c>
      <c r="AD2" s="13" t="s">
        <v>8</v>
      </c>
      <c r="AE2" s="13" t="s">
        <v>4</v>
      </c>
      <c r="AF2" s="13" t="s">
        <v>5</v>
      </c>
      <c r="AG2" s="13" t="s">
        <v>7</v>
      </c>
      <c r="AH2" s="13" t="s">
        <v>8</v>
      </c>
      <c r="AI2" s="13" t="s">
        <v>4</v>
      </c>
      <c r="AJ2" s="13" t="s">
        <v>5</v>
      </c>
      <c r="AK2" s="13" t="s">
        <v>7</v>
      </c>
      <c r="AL2" s="13" t="s">
        <v>8</v>
      </c>
      <c r="AM2" s="13" t="s">
        <v>4</v>
      </c>
      <c r="AN2" s="13" t="s">
        <v>5</v>
      </c>
      <c r="AO2" s="13" t="s">
        <v>7</v>
      </c>
      <c r="AP2" s="13" t="s">
        <v>8</v>
      </c>
      <c r="AQ2" s="13" t="s">
        <v>4</v>
      </c>
      <c r="AR2" s="13" t="s">
        <v>5</v>
      </c>
      <c r="AS2" s="13" t="s">
        <v>7</v>
      </c>
      <c r="AT2" s="13" t="s">
        <v>8</v>
      </c>
      <c r="AU2" s="13" t="s">
        <v>4</v>
      </c>
      <c r="AV2" s="13" t="s">
        <v>5</v>
      </c>
      <c r="AW2" s="13" t="s">
        <v>7</v>
      </c>
      <c r="AX2" s="22" t="s">
        <v>8</v>
      </c>
    </row>
    <row r="3" spans="1:50" x14ac:dyDescent="0.25">
      <c r="A3" s="14">
        <v>805010659</v>
      </c>
      <c r="B3" s="12" t="s">
        <v>18</v>
      </c>
      <c r="C3" s="16">
        <v>6123</v>
      </c>
      <c r="D3" s="16">
        <v>6123</v>
      </c>
      <c r="E3" s="16" t="s">
        <v>17</v>
      </c>
      <c r="F3" s="16" t="s">
        <v>17</v>
      </c>
      <c r="G3" s="16">
        <v>5716</v>
      </c>
      <c r="H3" s="16">
        <v>5716</v>
      </c>
      <c r="I3" s="16" t="s">
        <v>17</v>
      </c>
      <c r="J3" s="16" t="s">
        <v>17</v>
      </c>
      <c r="K3" s="16">
        <v>5792</v>
      </c>
      <c r="L3" s="16">
        <v>5792</v>
      </c>
      <c r="M3" s="16" t="s">
        <v>17</v>
      </c>
      <c r="N3" s="16" t="s">
        <v>17</v>
      </c>
      <c r="O3" s="16">
        <v>7526</v>
      </c>
      <c r="P3" s="16">
        <v>7526</v>
      </c>
      <c r="Q3" s="16" t="s">
        <v>17</v>
      </c>
      <c r="R3" s="16" t="s">
        <v>17</v>
      </c>
      <c r="S3" s="16">
        <v>7110</v>
      </c>
      <c r="T3" s="16">
        <v>7110</v>
      </c>
      <c r="U3" s="16" t="s">
        <v>17</v>
      </c>
      <c r="V3" s="16" t="s">
        <v>17</v>
      </c>
      <c r="W3" s="16">
        <v>6525</v>
      </c>
      <c r="X3" s="16">
        <v>6525</v>
      </c>
      <c r="Y3" s="16" t="s">
        <v>17</v>
      </c>
      <c r="Z3" s="16" t="s">
        <v>17</v>
      </c>
      <c r="AA3" s="16">
        <v>7250</v>
      </c>
      <c r="AB3" s="16">
        <v>7250</v>
      </c>
      <c r="AC3" s="16" t="s">
        <v>17</v>
      </c>
      <c r="AD3" s="16" t="s">
        <v>17</v>
      </c>
      <c r="AE3" s="16">
        <v>7410</v>
      </c>
      <c r="AF3" s="16">
        <v>7410</v>
      </c>
      <c r="AG3" s="16" t="s">
        <v>17</v>
      </c>
      <c r="AH3" s="16" t="s">
        <v>17</v>
      </c>
      <c r="AI3" s="16">
        <v>6718</v>
      </c>
      <c r="AJ3" s="16">
        <v>6718</v>
      </c>
      <c r="AK3" s="16" t="s">
        <v>17</v>
      </c>
      <c r="AL3" s="16" t="s">
        <v>17</v>
      </c>
      <c r="AM3" s="16">
        <v>7514</v>
      </c>
      <c r="AN3" s="16">
        <v>7514</v>
      </c>
      <c r="AO3" s="16" t="s">
        <v>17</v>
      </c>
      <c r="AP3" s="16" t="s">
        <v>17</v>
      </c>
      <c r="AQ3" s="16">
        <v>6886</v>
      </c>
      <c r="AR3" s="16">
        <v>6886</v>
      </c>
      <c r="AS3" s="16" t="s">
        <v>17</v>
      </c>
      <c r="AT3" s="16" t="s">
        <v>17</v>
      </c>
      <c r="AU3" s="16">
        <v>7433</v>
      </c>
      <c r="AV3" s="16">
        <v>7433</v>
      </c>
      <c r="AW3" s="16" t="s">
        <v>17</v>
      </c>
      <c r="AX3" s="23" t="s">
        <v>17</v>
      </c>
    </row>
    <row r="4" spans="1:50" x14ac:dyDescent="0.25">
      <c r="A4" s="14">
        <v>816001182</v>
      </c>
      <c r="B4" s="12" t="s">
        <v>19</v>
      </c>
      <c r="C4" s="16">
        <v>4000807</v>
      </c>
      <c r="D4" s="16">
        <v>4352944</v>
      </c>
      <c r="E4" s="16">
        <v>97867</v>
      </c>
      <c r="F4" s="16">
        <v>113082</v>
      </c>
      <c r="G4" s="16">
        <v>3785295</v>
      </c>
      <c r="H4" s="16">
        <v>4274123</v>
      </c>
      <c r="I4" s="16">
        <v>93102</v>
      </c>
      <c r="J4" s="16">
        <v>106354</v>
      </c>
      <c r="K4" s="16">
        <v>3346690</v>
      </c>
      <c r="L4" s="16">
        <v>3976621</v>
      </c>
      <c r="M4" s="16">
        <v>81052</v>
      </c>
      <c r="N4" s="16">
        <v>92933</v>
      </c>
      <c r="O4" s="16">
        <v>4197793</v>
      </c>
      <c r="P4" s="16">
        <v>4725838</v>
      </c>
      <c r="Q4" s="16">
        <v>84460</v>
      </c>
      <c r="R4" s="16">
        <v>106896</v>
      </c>
      <c r="S4" s="16">
        <v>4363068</v>
      </c>
      <c r="T4" s="16">
        <v>4650018</v>
      </c>
      <c r="U4" s="16">
        <v>102604</v>
      </c>
      <c r="V4" s="16">
        <v>110996</v>
      </c>
      <c r="W4" s="16">
        <v>3994966</v>
      </c>
      <c r="X4" s="16">
        <v>4290769</v>
      </c>
      <c r="Y4" s="16">
        <v>88503</v>
      </c>
      <c r="Z4" s="16">
        <v>103262</v>
      </c>
      <c r="AA4" s="16">
        <v>4450770</v>
      </c>
      <c r="AB4" s="16">
        <v>4718055</v>
      </c>
      <c r="AC4" s="16">
        <v>107690</v>
      </c>
      <c r="AD4" s="16">
        <v>118114</v>
      </c>
      <c r="AE4" s="16">
        <v>3949798</v>
      </c>
      <c r="AF4" s="16">
        <v>4212293</v>
      </c>
      <c r="AG4" s="16">
        <v>89034</v>
      </c>
      <c r="AH4" s="16">
        <v>102870</v>
      </c>
      <c r="AI4" s="16">
        <v>4067009</v>
      </c>
      <c r="AJ4" s="16">
        <v>4486330</v>
      </c>
      <c r="AK4" s="16">
        <v>64419</v>
      </c>
      <c r="AL4" s="16">
        <v>95592</v>
      </c>
      <c r="AM4" s="16">
        <v>3835596</v>
      </c>
      <c r="AN4" s="16">
        <v>4529615</v>
      </c>
      <c r="AO4" s="16">
        <v>23213</v>
      </c>
      <c r="AP4" s="16">
        <v>67956</v>
      </c>
      <c r="AQ4" s="16">
        <v>3553788</v>
      </c>
      <c r="AR4" s="16">
        <v>4691348</v>
      </c>
      <c r="AS4" s="16">
        <v>24650</v>
      </c>
      <c r="AT4" s="16">
        <v>92892</v>
      </c>
      <c r="AU4" s="16">
        <v>3381229</v>
      </c>
      <c r="AV4" s="16">
        <v>4683560</v>
      </c>
      <c r="AW4" s="16">
        <v>25931</v>
      </c>
      <c r="AX4" s="23">
        <v>86687</v>
      </c>
    </row>
    <row r="5" spans="1:50" ht="22.5" x14ac:dyDescent="0.25">
      <c r="A5" s="14">
        <v>860013570</v>
      </c>
      <c r="B5" s="12" t="s">
        <v>20</v>
      </c>
      <c r="C5" s="16">
        <v>1066648</v>
      </c>
      <c r="D5" s="16">
        <v>1074474</v>
      </c>
      <c r="E5" s="16">
        <v>29542</v>
      </c>
      <c r="F5" s="16">
        <v>29676</v>
      </c>
      <c r="G5" s="16">
        <v>1029474</v>
      </c>
      <c r="H5" s="16">
        <v>1054423</v>
      </c>
      <c r="I5" s="16">
        <v>26457</v>
      </c>
      <c r="J5" s="16">
        <v>27201</v>
      </c>
      <c r="K5" s="16">
        <v>909050</v>
      </c>
      <c r="L5" s="16">
        <v>999039</v>
      </c>
      <c r="M5" s="16">
        <v>24274</v>
      </c>
      <c r="N5" s="16">
        <v>25940</v>
      </c>
      <c r="O5" s="16">
        <v>1120057</v>
      </c>
      <c r="P5" s="16">
        <v>1184666</v>
      </c>
      <c r="Q5" s="16">
        <v>28633</v>
      </c>
      <c r="R5" s="16">
        <v>31291</v>
      </c>
      <c r="S5" s="16">
        <v>1021033</v>
      </c>
      <c r="T5" s="16">
        <v>1141563</v>
      </c>
      <c r="U5" s="16">
        <v>22928</v>
      </c>
      <c r="V5" s="16">
        <v>28582</v>
      </c>
      <c r="W5" s="16">
        <v>24961</v>
      </c>
      <c r="X5" s="16">
        <v>27322</v>
      </c>
      <c r="Y5" s="16">
        <v>954908</v>
      </c>
      <c r="Z5" s="16">
        <v>1100623</v>
      </c>
      <c r="AA5" s="16">
        <v>1087618</v>
      </c>
      <c r="AB5" s="16">
        <v>1191063</v>
      </c>
      <c r="AC5" s="16">
        <v>23430</v>
      </c>
      <c r="AD5" s="16">
        <v>29495</v>
      </c>
      <c r="AE5" s="16">
        <v>1013433</v>
      </c>
      <c r="AF5" s="16">
        <v>1261254</v>
      </c>
      <c r="AG5" s="16">
        <v>22603</v>
      </c>
      <c r="AH5" s="16">
        <v>29493</v>
      </c>
      <c r="AI5" s="16">
        <v>983281</v>
      </c>
      <c r="AJ5" s="16">
        <v>1186966</v>
      </c>
      <c r="AK5" s="16">
        <v>24700</v>
      </c>
      <c r="AL5" s="16">
        <v>28090</v>
      </c>
      <c r="AM5" s="16">
        <v>1008988</v>
      </c>
      <c r="AN5" s="16">
        <v>1269526</v>
      </c>
      <c r="AO5" s="16">
        <v>22604</v>
      </c>
      <c r="AP5" s="16">
        <v>29909</v>
      </c>
      <c r="AQ5" s="16">
        <v>787090</v>
      </c>
      <c r="AR5" s="16">
        <v>1029917</v>
      </c>
      <c r="AS5" s="16">
        <v>16998</v>
      </c>
      <c r="AT5" s="16">
        <v>25755</v>
      </c>
      <c r="AU5" s="16">
        <v>753751</v>
      </c>
      <c r="AV5" s="16">
        <v>1000294</v>
      </c>
      <c r="AW5" s="16">
        <v>20587</v>
      </c>
      <c r="AX5" s="23">
        <v>26108</v>
      </c>
    </row>
    <row r="6" spans="1:50" ht="33.75" x14ac:dyDescent="0.25">
      <c r="A6" s="14">
        <v>860007336</v>
      </c>
      <c r="B6" s="12" t="s">
        <v>21</v>
      </c>
      <c r="C6" s="16">
        <v>3076360</v>
      </c>
      <c r="D6" s="16">
        <v>3248330</v>
      </c>
      <c r="E6" s="16">
        <v>43185</v>
      </c>
      <c r="F6" s="16">
        <v>56099</v>
      </c>
      <c r="G6" s="16">
        <v>3075612</v>
      </c>
      <c r="H6" s="16">
        <v>3180320</v>
      </c>
      <c r="I6" s="16">
        <v>45690</v>
      </c>
      <c r="J6" s="16">
        <v>53418</v>
      </c>
      <c r="K6" s="16">
        <v>2895086</v>
      </c>
      <c r="L6" s="16">
        <v>2997303</v>
      </c>
      <c r="M6" s="16">
        <v>44579</v>
      </c>
      <c r="N6" s="16">
        <v>50079</v>
      </c>
      <c r="O6" s="16">
        <v>3417798</v>
      </c>
      <c r="P6" s="16">
        <v>3539772</v>
      </c>
      <c r="Q6" s="16">
        <v>51218</v>
      </c>
      <c r="R6" s="16">
        <v>58180</v>
      </c>
      <c r="S6" s="16">
        <v>3372654</v>
      </c>
      <c r="T6" s="16">
        <v>3474779</v>
      </c>
      <c r="U6" s="16">
        <v>51600</v>
      </c>
      <c r="V6" s="16">
        <v>58389</v>
      </c>
      <c r="W6" s="16">
        <v>2950483</v>
      </c>
      <c r="X6" s="16">
        <v>3062295</v>
      </c>
      <c r="Y6" s="16">
        <v>39690</v>
      </c>
      <c r="Z6" s="16">
        <v>45226</v>
      </c>
      <c r="AA6" s="16">
        <v>3355235</v>
      </c>
      <c r="AB6" s="16">
        <v>3462721</v>
      </c>
      <c r="AC6" s="16">
        <v>41203</v>
      </c>
      <c r="AD6" s="16">
        <v>50776</v>
      </c>
      <c r="AE6" s="16">
        <v>3191946</v>
      </c>
      <c r="AF6" s="16">
        <v>3388399</v>
      </c>
      <c r="AG6" s="16">
        <v>44033</v>
      </c>
      <c r="AH6" s="16">
        <v>53314</v>
      </c>
      <c r="AI6" s="16">
        <v>2924168</v>
      </c>
      <c r="AJ6" s="16">
        <v>3099187</v>
      </c>
      <c r="AK6" s="16">
        <v>39093</v>
      </c>
      <c r="AL6" s="16">
        <v>48398</v>
      </c>
      <c r="AM6" s="16">
        <v>3359988</v>
      </c>
      <c r="AN6" s="16">
        <v>3526859</v>
      </c>
      <c r="AO6" s="16">
        <v>39573</v>
      </c>
      <c r="AP6" s="16">
        <v>50822</v>
      </c>
      <c r="AQ6" s="16">
        <v>3145910</v>
      </c>
      <c r="AR6" s="16">
        <v>3295454</v>
      </c>
      <c r="AS6" s="16">
        <v>35137</v>
      </c>
      <c r="AT6" s="16">
        <v>45634</v>
      </c>
      <c r="AU6" s="16">
        <v>3108001</v>
      </c>
      <c r="AV6" s="16">
        <v>3288503</v>
      </c>
      <c r="AW6" s="16">
        <v>35560</v>
      </c>
      <c r="AX6" s="23">
        <v>42256</v>
      </c>
    </row>
    <row r="7" spans="1:50" ht="33.75" x14ac:dyDescent="0.25">
      <c r="A7" s="14">
        <v>890303093</v>
      </c>
      <c r="B7" s="12" t="s">
        <v>22</v>
      </c>
      <c r="C7" s="16">
        <v>95974</v>
      </c>
      <c r="D7" s="16">
        <v>101234</v>
      </c>
      <c r="E7" s="16">
        <v>1987</v>
      </c>
      <c r="F7" s="16">
        <v>3078</v>
      </c>
      <c r="G7" s="16">
        <v>94092</v>
      </c>
      <c r="H7" s="16">
        <v>97712</v>
      </c>
      <c r="I7" s="16">
        <v>1975</v>
      </c>
      <c r="J7" s="16">
        <v>2961</v>
      </c>
      <c r="K7" s="16">
        <v>84587</v>
      </c>
      <c r="L7" s="16">
        <v>94703</v>
      </c>
      <c r="M7" s="16">
        <v>1972</v>
      </c>
      <c r="N7" s="16">
        <v>11050</v>
      </c>
      <c r="O7" s="16">
        <v>13293</v>
      </c>
      <c r="P7" s="16">
        <v>110623</v>
      </c>
      <c r="Q7" s="16">
        <v>2157</v>
      </c>
      <c r="R7" s="16">
        <v>94947</v>
      </c>
      <c r="S7" s="16">
        <v>95477</v>
      </c>
      <c r="T7" s="16">
        <v>105022</v>
      </c>
      <c r="U7" s="16">
        <v>1485</v>
      </c>
      <c r="V7" s="16">
        <v>1921</v>
      </c>
      <c r="W7" s="16">
        <v>82224</v>
      </c>
      <c r="X7" s="16">
        <v>91032</v>
      </c>
      <c r="Y7" s="16">
        <v>1869</v>
      </c>
      <c r="Z7" s="16">
        <v>2062</v>
      </c>
      <c r="AA7" s="16">
        <v>11347</v>
      </c>
      <c r="AB7" s="16">
        <v>11526</v>
      </c>
      <c r="AC7" s="16">
        <v>1210</v>
      </c>
      <c r="AD7" s="16">
        <v>1213</v>
      </c>
      <c r="AE7" s="16">
        <v>15656</v>
      </c>
      <c r="AF7" s="16">
        <v>15966</v>
      </c>
      <c r="AG7" s="16">
        <v>1139</v>
      </c>
      <c r="AH7" s="16">
        <v>1143</v>
      </c>
      <c r="AI7" s="16">
        <v>80530</v>
      </c>
      <c r="AJ7" s="16">
        <v>91863</v>
      </c>
      <c r="AK7" s="16">
        <v>3376</v>
      </c>
      <c r="AL7" s="16">
        <v>3625</v>
      </c>
      <c r="AM7" s="16">
        <v>91662</v>
      </c>
      <c r="AN7" s="16">
        <v>102667</v>
      </c>
      <c r="AO7" s="16">
        <v>2548</v>
      </c>
      <c r="AP7" s="16">
        <v>2842</v>
      </c>
      <c r="AQ7" s="16">
        <v>96003</v>
      </c>
      <c r="AR7" s="16">
        <v>106369</v>
      </c>
      <c r="AS7" s="16">
        <v>1948</v>
      </c>
      <c r="AT7" s="16">
        <v>3006</v>
      </c>
      <c r="AU7" s="16">
        <v>83684</v>
      </c>
      <c r="AV7" s="16">
        <v>100171</v>
      </c>
      <c r="AW7" s="16">
        <v>2923</v>
      </c>
      <c r="AX7" s="23">
        <v>3094</v>
      </c>
    </row>
    <row r="8" spans="1:50" ht="33.75" x14ac:dyDescent="0.25">
      <c r="A8" s="14">
        <v>891501315</v>
      </c>
      <c r="B8" s="12" t="s">
        <v>23</v>
      </c>
      <c r="C8" s="16">
        <v>10609</v>
      </c>
      <c r="D8" s="16">
        <v>13075</v>
      </c>
      <c r="E8" s="16">
        <v>1063</v>
      </c>
      <c r="F8" s="16">
        <v>1355</v>
      </c>
      <c r="G8" s="16">
        <v>10603</v>
      </c>
      <c r="H8" s="16">
        <v>13433</v>
      </c>
      <c r="I8" s="16">
        <v>1064</v>
      </c>
      <c r="J8" s="16">
        <v>1310</v>
      </c>
      <c r="K8" s="16">
        <v>9610</v>
      </c>
      <c r="L8" s="16">
        <v>13223</v>
      </c>
      <c r="M8" s="16">
        <v>818</v>
      </c>
      <c r="N8" s="16">
        <v>1170</v>
      </c>
      <c r="O8" s="16">
        <v>941</v>
      </c>
      <c r="P8" s="16">
        <v>1278</v>
      </c>
      <c r="Q8" s="16">
        <v>11233</v>
      </c>
      <c r="R8" s="16">
        <v>15372</v>
      </c>
      <c r="S8" s="16">
        <v>13587</v>
      </c>
      <c r="T8" s="16">
        <v>15678</v>
      </c>
      <c r="U8" s="16">
        <v>1059</v>
      </c>
      <c r="V8" s="16">
        <v>1125</v>
      </c>
      <c r="W8" s="16">
        <v>14647</v>
      </c>
      <c r="X8" s="16">
        <v>16456</v>
      </c>
      <c r="Y8" s="16">
        <v>1123</v>
      </c>
      <c r="Z8" s="16">
        <v>1243</v>
      </c>
      <c r="AA8" s="16">
        <v>6133</v>
      </c>
      <c r="AB8" s="16">
        <v>8895</v>
      </c>
      <c r="AC8" s="16">
        <v>595</v>
      </c>
      <c r="AD8" s="16">
        <v>715</v>
      </c>
      <c r="AE8" s="16">
        <v>9295</v>
      </c>
      <c r="AF8" s="16">
        <v>14772</v>
      </c>
      <c r="AG8" s="16">
        <v>834</v>
      </c>
      <c r="AH8" s="16">
        <v>1080</v>
      </c>
      <c r="AI8" s="16">
        <v>6259</v>
      </c>
      <c r="AJ8" s="16">
        <v>13128</v>
      </c>
      <c r="AK8" s="16">
        <v>543</v>
      </c>
      <c r="AL8" s="16">
        <v>1060</v>
      </c>
      <c r="AM8" s="16">
        <v>1577</v>
      </c>
      <c r="AN8" s="16">
        <v>3080</v>
      </c>
      <c r="AO8" s="16">
        <v>157</v>
      </c>
      <c r="AP8" s="16">
        <v>171</v>
      </c>
      <c r="AQ8" s="16" t="s">
        <v>17</v>
      </c>
      <c r="AR8" s="16" t="s">
        <v>17</v>
      </c>
      <c r="AS8" s="16" t="s">
        <v>17</v>
      </c>
      <c r="AT8" s="16" t="s">
        <v>17</v>
      </c>
      <c r="AU8" s="16" t="s">
        <v>17</v>
      </c>
      <c r="AV8" s="16" t="s">
        <v>17</v>
      </c>
      <c r="AW8" s="16" t="s">
        <v>17</v>
      </c>
      <c r="AX8" s="23" t="s">
        <v>17</v>
      </c>
    </row>
    <row r="9" spans="1:50" ht="22.5" x14ac:dyDescent="0.25">
      <c r="A9" s="14">
        <v>900450026</v>
      </c>
      <c r="B9" s="12" t="s">
        <v>24</v>
      </c>
      <c r="C9" s="16">
        <v>2526</v>
      </c>
      <c r="D9" s="16">
        <v>2526</v>
      </c>
      <c r="E9" s="16" t="s">
        <v>17</v>
      </c>
      <c r="F9" s="16" t="s">
        <v>17</v>
      </c>
      <c r="G9" s="16">
        <v>2823</v>
      </c>
      <c r="H9" s="16">
        <v>2823</v>
      </c>
      <c r="I9" s="16" t="s">
        <v>17</v>
      </c>
      <c r="J9" s="16" t="s">
        <v>17</v>
      </c>
      <c r="K9" s="16">
        <v>2766</v>
      </c>
      <c r="L9" s="16">
        <v>2766</v>
      </c>
      <c r="M9" s="16" t="s">
        <v>17</v>
      </c>
      <c r="N9" s="16" t="s">
        <v>17</v>
      </c>
      <c r="O9" s="16">
        <v>3915</v>
      </c>
      <c r="P9" s="16">
        <v>3915</v>
      </c>
      <c r="Q9" s="16" t="s">
        <v>17</v>
      </c>
      <c r="R9" s="16" t="s">
        <v>17</v>
      </c>
      <c r="S9" s="16">
        <v>3812</v>
      </c>
      <c r="T9" s="16">
        <v>3812</v>
      </c>
      <c r="U9" s="16" t="s">
        <v>17</v>
      </c>
      <c r="V9" s="16" t="s">
        <v>17</v>
      </c>
      <c r="W9" s="16">
        <v>3526</v>
      </c>
      <c r="X9" s="16">
        <v>3526</v>
      </c>
      <c r="Y9" s="16" t="s">
        <v>17</v>
      </c>
      <c r="Z9" s="16" t="s">
        <v>17</v>
      </c>
      <c r="AA9" s="16">
        <v>3662</v>
      </c>
      <c r="AB9" s="16">
        <v>3662</v>
      </c>
      <c r="AC9" s="16" t="s">
        <v>17</v>
      </c>
      <c r="AD9" s="16" t="s">
        <v>17</v>
      </c>
      <c r="AE9" s="16">
        <v>3584</v>
      </c>
      <c r="AF9" s="16">
        <v>3584</v>
      </c>
      <c r="AG9" s="16" t="s">
        <v>17</v>
      </c>
      <c r="AH9" s="16" t="s">
        <v>17</v>
      </c>
      <c r="AI9" s="16">
        <v>3322</v>
      </c>
      <c r="AJ9" s="16">
        <v>3322</v>
      </c>
      <c r="AK9" s="16" t="s">
        <v>17</v>
      </c>
      <c r="AL9" s="16" t="s">
        <v>17</v>
      </c>
      <c r="AM9" s="16">
        <v>3455</v>
      </c>
      <c r="AN9" s="16">
        <v>3455</v>
      </c>
      <c r="AO9" s="16" t="s">
        <v>17</v>
      </c>
      <c r="AP9" s="16" t="s">
        <v>17</v>
      </c>
      <c r="AQ9" s="16">
        <v>3067</v>
      </c>
      <c r="AR9" s="16">
        <v>3067</v>
      </c>
      <c r="AS9" s="16" t="s">
        <v>17</v>
      </c>
      <c r="AT9" s="16" t="s">
        <v>17</v>
      </c>
      <c r="AU9" s="16">
        <v>3029</v>
      </c>
      <c r="AV9" s="16">
        <v>3029</v>
      </c>
      <c r="AW9" s="16" t="s">
        <v>17</v>
      </c>
      <c r="AX9" s="23" t="s">
        <v>17</v>
      </c>
    </row>
    <row r="10" spans="1:50" x14ac:dyDescent="0.25">
      <c r="A10" s="14">
        <v>891600091</v>
      </c>
      <c r="B10" s="12" t="s">
        <v>25</v>
      </c>
      <c r="C10" s="16">
        <v>6325</v>
      </c>
      <c r="D10" s="16">
        <v>6340</v>
      </c>
      <c r="E10" s="16">
        <v>134</v>
      </c>
      <c r="F10" s="16">
        <v>134</v>
      </c>
      <c r="G10" s="16">
        <v>7132</v>
      </c>
      <c r="H10" s="16">
        <v>7151</v>
      </c>
      <c r="I10" s="16">
        <v>107</v>
      </c>
      <c r="J10" s="16">
        <v>108</v>
      </c>
      <c r="K10" s="16">
        <v>5779</v>
      </c>
      <c r="L10" s="16">
        <v>5796</v>
      </c>
      <c r="M10" s="16">
        <v>129</v>
      </c>
      <c r="N10" s="16">
        <v>129</v>
      </c>
      <c r="O10" s="16">
        <v>7002</v>
      </c>
      <c r="P10" s="16">
        <v>7015</v>
      </c>
      <c r="Q10" s="16">
        <v>128</v>
      </c>
      <c r="R10" s="16">
        <v>128</v>
      </c>
      <c r="S10" s="16">
        <v>8230</v>
      </c>
      <c r="T10" s="16">
        <v>8244</v>
      </c>
      <c r="U10" s="16">
        <v>181</v>
      </c>
      <c r="V10" s="16">
        <v>183</v>
      </c>
      <c r="W10" s="16">
        <v>6848</v>
      </c>
      <c r="X10" s="16">
        <v>6864</v>
      </c>
      <c r="Y10" s="16">
        <v>131</v>
      </c>
      <c r="Z10" s="16">
        <v>132</v>
      </c>
      <c r="AA10" s="16">
        <v>7810</v>
      </c>
      <c r="AB10" s="16">
        <v>7825</v>
      </c>
      <c r="AC10" s="16">
        <v>159</v>
      </c>
      <c r="AD10" s="16">
        <v>161</v>
      </c>
      <c r="AE10" s="16">
        <v>7698</v>
      </c>
      <c r="AF10" s="16">
        <v>7712</v>
      </c>
      <c r="AG10" s="16">
        <v>111</v>
      </c>
      <c r="AH10" s="16">
        <v>112</v>
      </c>
      <c r="AI10" s="16">
        <v>8061</v>
      </c>
      <c r="AJ10" s="16">
        <v>8076</v>
      </c>
      <c r="AK10" s="16" t="s">
        <v>17</v>
      </c>
      <c r="AL10" s="16" t="s">
        <v>17</v>
      </c>
      <c r="AM10" s="16">
        <v>7900</v>
      </c>
      <c r="AN10" s="16">
        <v>7915</v>
      </c>
      <c r="AO10" s="16">
        <v>154</v>
      </c>
      <c r="AP10" s="16">
        <v>155</v>
      </c>
      <c r="AQ10" s="16">
        <v>7699</v>
      </c>
      <c r="AR10" s="16">
        <v>7714</v>
      </c>
      <c r="AS10" s="16">
        <v>111</v>
      </c>
      <c r="AT10" s="16">
        <v>111</v>
      </c>
      <c r="AU10" s="16" t="s">
        <v>17</v>
      </c>
      <c r="AV10" s="16" t="s">
        <v>17</v>
      </c>
      <c r="AW10" s="16" t="s">
        <v>17</v>
      </c>
      <c r="AX10" s="23" t="s">
        <v>17</v>
      </c>
    </row>
    <row r="11" spans="1:50" ht="33.75" x14ac:dyDescent="0.25">
      <c r="A11" s="14">
        <v>800197111</v>
      </c>
      <c r="B11" s="12" t="s">
        <v>26</v>
      </c>
      <c r="C11" s="16">
        <v>2273</v>
      </c>
      <c r="D11" s="16">
        <v>2459</v>
      </c>
      <c r="E11" s="16">
        <v>12</v>
      </c>
      <c r="F11" s="16">
        <v>15</v>
      </c>
      <c r="G11" s="16">
        <v>1855</v>
      </c>
      <c r="H11" s="16">
        <v>2169</v>
      </c>
      <c r="I11" s="16">
        <v>5</v>
      </c>
      <c r="J11" s="16">
        <v>11</v>
      </c>
      <c r="K11" s="16">
        <v>1857</v>
      </c>
      <c r="L11" s="16">
        <v>2311</v>
      </c>
      <c r="M11" s="16">
        <v>10</v>
      </c>
      <c r="N11" s="16">
        <v>19</v>
      </c>
      <c r="O11" s="16">
        <v>2070</v>
      </c>
      <c r="P11" s="16">
        <v>2454</v>
      </c>
      <c r="Q11" s="16">
        <v>13</v>
      </c>
      <c r="R11" s="16">
        <v>20</v>
      </c>
      <c r="S11" s="16">
        <v>3165</v>
      </c>
      <c r="T11" s="16">
        <v>4077</v>
      </c>
      <c r="U11" s="16">
        <v>8</v>
      </c>
      <c r="V11" s="16">
        <v>20</v>
      </c>
      <c r="W11" s="16">
        <v>4656</v>
      </c>
      <c r="X11" s="16">
        <v>5915</v>
      </c>
      <c r="Y11" s="16">
        <v>10</v>
      </c>
      <c r="Z11" s="16">
        <v>17</v>
      </c>
      <c r="AA11" s="16">
        <v>3139</v>
      </c>
      <c r="AB11" s="16">
        <v>4485</v>
      </c>
      <c r="AC11" s="16">
        <v>60</v>
      </c>
      <c r="AD11" s="16">
        <v>129</v>
      </c>
      <c r="AE11" s="16">
        <v>5678</v>
      </c>
      <c r="AF11" s="16">
        <v>6893</v>
      </c>
      <c r="AG11" s="16">
        <v>19</v>
      </c>
      <c r="AH11" s="16">
        <v>25</v>
      </c>
      <c r="AI11" s="16">
        <v>2494</v>
      </c>
      <c r="AJ11" s="16">
        <v>2929</v>
      </c>
      <c r="AK11" s="16">
        <v>7</v>
      </c>
      <c r="AL11" s="16">
        <v>7</v>
      </c>
      <c r="AM11" s="16">
        <v>2310</v>
      </c>
      <c r="AN11" s="16">
        <v>2586</v>
      </c>
      <c r="AO11" s="16">
        <v>11</v>
      </c>
      <c r="AP11" s="16">
        <v>15</v>
      </c>
      <c r="AQ11" s="16">
        <v>2131</v>
      </c>
      <c r="AR11" s="16">
        <v>2532</v>
      </c>
      <c r="AS11" s="16">
        <v>1</v>
      </c>
      <c r="AT11" s="16">
        <v>2</v>
      </c>
      <c r="AU11" s="16">
        <v>2345</v>
      </c>
      <c r="AV11" s="16">
        <v>2665</v>
      </c>
      <c r="AW11" s="16">
        <v>1</v>
      </c>
      <c r="AX11" s="23">
        <v>7</v>
      </c>
    </row>
    <row r="12" spans="1:50" ht="22.5" x14ac:dyDescent="0.25">
      <c r="A12" s="14">
        <v>890985122</v>
      </c>
      <c r="B12" s="12" t="s">
        <v>81</v>
      </c>
      <c r="C12" s="16">
        <v>121421</v>
      </c>
      <c r="D12" s="16">
        <v>156736</v>
      </c>
      <c r="E12" s="16">
        <v>6019</v>
      </c>
      <c r="F12" s="16">
        <v>7643</v>
      </c>
      <c r="G12" s="16">
        <v>100434</v>
      </c>
      <c r="H12" s="16">
        <v>111911</v>
      </c>
      <c r="I12" s="16">
        <v>2210</v>
      </c>
      <c r="J12" s="16">
        <v>2671</v>
      </c>
      <c r="K12" s="16">
        <v>92926</v>
      </c>
      <c r="L12" s="16">
        <v>101498</v>
      </c>
      <c r="M12" s="16">
        <v>7076</v>
      </c>
      <c r="N12" s="16">
        <v>7968</v>
      </c>
      <c r="O12" s="16">
        <v>107897</v>
      </c>
      <c r="P12" s="16">
        <v>117540</v>
      </c>
      <c r="Q12" s="16">
        <v>8521</v>
      </c>
      <c r="R12" s="16">
        <v>9347</v>
      </c>
      <c r="S12" s="16">
        <v>112756</v>
      </c>
      <c r="T12" s="16">
        <v>122625</v>
      </c>
      <c r="U12" s="16">
        <v>2830</v>
      </c>
      <c r="V12" s="16">
        <v>3218</v>
      </c>
      <c r="W12" s="16">
        <v>100041</v>
      </c>
      <c r="X12" s="16">
        <v>110811</v>
      </c>
      <c r="Y12" s="16">
        <v>2476</v>
      </c>
      <c r="Z12" s="16">
        <v>3211</v>
      </c>
      <c r="AA12" s="16">
        <v>103368</v>
      </c>
      <c r="AB12" s="16">
        <v>128403</v>
      </c>
      <c r="AC12" s="16">
        <v>2200</v>
      </c>
      <c r="AD12" s="16">
        <v>3379</v>
      </c>
      <c r="AE12" s="16">
        <v>88388</v>
      </c>
      <c r="AF12" s="16">
        <v>120339</v>
      </c>
      <c r="AG12" s="16">
        <v>2043</v>
      </c>
      <c r="AH12" s="16">
        <v>3049</v>
      </c>
      <c r="AI12" s="16">
        <v>97529</v>
      </c>
      <c r="AJ12" s="16">
        <v>121482</v>
      </c>
      <c r="AK12" s="16">
        <v>3270</v>
      </c>
      <c r="AL12" s="16">
        <v>4187</v>
      </c>
      <c r="AM12" s="16">
        <v>139588</v>
      </c>
      <c r="AN12" s="16">
        <v>166501</v>
      </c>
      <c r="AO12" s="16">
        <v>5738</v>
      </c>
      <c r="AP12" s="16">
        <v>7561</v>
      </c>
      <c r="AQ12" s="16">
        <v>178499</v>
      </c>
      <c r="AR12" s="16">
        <v>207601</v>
      </c>
      <c r="AS12" s="16">
        <v>8675</v>
      </c>
      <c r="AT12" s="16">
        <v>10902</v>
      </c>
      <c r="AU12" s="16">
        <v>148324</v>
      </c>
      <c r="AV12" s="16">
        <v>173270</v>
      </c>
      <c r="AW12" s="16">
        <v>8324</v>
      </c>
      <c r="AX12" s="23">
        <v>10199</v>
      </c>
    </row>
    <row r="13" spans="1:50" ht="33.75" x14ac:dyDescent="0.25">
      <c r="A13" s="14">
        <v>807008278</v>
      </c>
      <c r="B13" s="12" t="s">
        <v>82</v>
      </c>
      <c r="C13" s="16">
        <v>71358</v>
      </c>
      <c r="D13" s="16">
        <v>81088</v>
      </c>
      <c r="E13" s="16">
        <v>819</v>
      </c>
      <c r="F13" s="16">
        <v>899</v>
      </c>
      <c r="G13" s="16">
        <v>80566</v>
      </c>
      <c r="H13" s="16">
        <v>87029</v>
      </c>
      <c r="I13" s="16">
        <v>621</v>
      </c>
      <c r="J13" s="16">
        <v>656</v>
      </c>
      <c r="K13" s="16">
        <v>57765</v>
      </c>
      <c r="L13" s="16">
        <v>78710</v>
      </c>
      <c r="M13" s="16">
        <v>590</v>
      </c>
      <c r="N13" s="16">
        <v>873</v>
      </c>
      <c r="O13" s="16">
        <v>60843</v>
      </c>
      <c r="P13" s="16">
        <v>92637</v>
      </c>
      <c r="Q13" s="16">
        <v>351</v>
      </c>
      <c r="R13" s="16">
        <v>561</v>
      </c>
      <c r="S13" s="16">
        <v>46138</v>
      </c>
      <c r="T13" s="16">
        <v>89447</v>
      </c>
      <c r="U13" s="16">
        <v>169</v>
      </c>
      <c r="V13" s="16">
        <v>459</v>
      </c>
      <c r="W13" s="16">
        <v>51492</v>
      </c>
      <c r="X13" s="16">
        <v>74444</v>
      </c>
      <c r="Y13" s="16">
        <v>128</v>
      </c>
      <c r="Z13" s="16">
        <v>638</v>
      </c>
      <c r="AA13" s="16">
        <v>30911</v>
      </c>
      <c r="AB13" s="16">
        <v>71011</v>
      </c>
      <c r="AC13" s="16">
        <v>89</v>
      </c>
      <c r="AD13" s="16">
        <v>413</v>
      </c>
      <c r="AE13" s="16">
        <v>53200</v>
      </c>
      <c r="AF13" s="16">
        <v>69471</v>
      </c>
      <c r="AG13" s="16">
        <v>104</v>
      </c>
      <c r="AH13" s="16">
        <v>438</v>
      </c>
      <c r="AI13" s="16">
        <v>54959</v>
      </c>
      <c r="AJ13" s="16">
        <v>64627</v>
      </c>
      <c r="AK13" s="16">
        <v>131</v>
      </c>
      <c r="AL13" s="16">
        <v>346</v>
      </c>
      <c r="AM13" s="16">
        <v>40759</v>
      </c>
      <c r="AN13" s="16">
        <v>72873</v>
      </c>
      <c r="AO13" s="16">
        <v>232</v>
      </c>
      <c r="AP13" s="16">
        <v>562</v>
      </c>
      <c r="AQ13" s="16">
        <v>59843</v>
      </c>
      <c r="AR13" s="16">
        <v>65938</v>
      </c>
      <c r="AS13" s="16">
        <v>255</v>
      </c>
      <c r="AT13" s="16">
        <v>558</v>
      </c>
      <c r="AU13" s="16">
        <v>61123</v>
      </c>
      <c r="AV13" s="16">
        <v>64002</v>
      </c>
      <c r="AW13" s="16">
        <v>486</v>
      </c>
      <c r="AX13" s="23">
        <v>606</v>
      </c>
    </row>
    <row r="14" spans="1:50" x14ac:dyDescent="0.25">
      <c r="A14" s="14">
        <v>900580962</v>
      </c>
      <c r="B14" s="12" t="s">
        <v>27</v>
      </c>
      <c r="C14" s="16">
        <v>714981</v>
      </c>
      <c r="D14" s="16">
        <v>725073</v>
      </c>
      <c r="E14" s="16">
        <v>27777</v>
      </c>
      <c r="F14" s="16">
        <v>28005</v>
      </c>
      <c r="G14" s="16">
        <v>788848</v>
      </c>
      <c r="H14" s="16">
        <v>801453</v>
      </c>
      <c r="I14" s="16">
        <v>25205</v>
      </c>
      <c r="J14" s="16">
        <v>25536</v>
      </c>
      <c r="K14" s="16">
        <v>722383</v>
      </c>
      <c r="L14" s="16">
        <v>749033</v>
      </c>
      <c r="M14" s="16">
        <v>17918</v>
      </c>
      <c r="N14" s="16">
        <v>18761</v>
      </c>
      <c r="O14" s="16">
        <v>866964</v>
      </c>
      <c r="P14" s="16">
        <v>896454</v>
      </c>
      <c r="Q14" s="16">
        <v>22396</v>
      </c>
      <c r="R14" s="16">
        <v>23342</v>
      </c>
      <c r="S14" s="16">
        <v>853875</v>
      </c>
      <c r="T14" s="16">
        <v>888050</v>
      </c>
      <c r="U14" s="16">
        <v>22023</v>
      </c>
      <c r="V14" s="16">
        <v>23046</v>
      </c>
      <c r="W14" s="16">
        <v>785870</v>
      </c>
      <c r="X14" s="16">
        <v>822403</v>
      </c>
      <c r="Y14" s="16">
        <v>20110</v>
      </c>
      <c r="Z14" s="16">
        <v>21003</v>
      </c>
      <c r="AA14" s="16">
        <v>734505</v>
      </c>
      <c r="AB14" s="16">
        <v>762137</v>
      </c>
      <c r="AC14" s="16">
        <v>20762</v>
      </c>
      <c r="AD14" s="16">
        <v>21699</v>
      </c>
      <c r="AE14" s="16">
        <v>942979</v>
      </c>
      <c r="AF14" s="16">
        <v>984067</v>
      </c>
      <c r="AG14" s="16">
        <v>22051</v>
      </c>
      <c r="AH14" s="16">
        <v>23075</v>
      </c>
      <c r="AI14" s="16">
        <v>953826</v>
      </c>
      <c r="AJ14" s="16">
        <v>989123</v>
      </c>
      <c r="AK14" s="16">
        <v>22575</v>
      </c>
      <c r="AL14" s="16">
        <v>23529</v>
      </c>
      <c r="AM14" s="16">
        <v>1015153</v>
      </c>
      <c r="AN14" s="16">
        <v>1037742</v>
      </c>
      <c r="AO14" s="16">
        <v>24765</v>
      </c>
      <c r="AP14" s="16">
        <v>25533</v>
      </c>
      <c r="AQ14" s="16">
        <v>935454</v>
      </c>
      <c r="AR14" s="16">
        <v>958502</v>
      </c>
      <c r="AS14" s="16">
        <v>23313</v>
      </c>
      <c r="AT14" s="16">
        <v>24178</v>
      </c>
      <c r="AU14" s="16">
        <v>1035572</v>
      </c>
      <c r="AV14" s="16">
        <v>1069938</v>
      </c>
      <c r="AW14" s="16">
        <v>24896</v>
      </c>
      <c r="AX14" s="23">
        <v>25905</v>
      </c>
    </row>
    <row r="15" spans="1:50" ht="22.5" x14ac:dyDescent="0.25">
      <c r="A15" s="14">
        <v>806011811</v>
      </c>
      <c r="B15" s="12" t="s">
        <v>28</v>
      </c>
      <c r="C15" s="16">
        <v>98870</v>
      </c>
      <c r="D15" s="16">
        <v>99706</v>
      </c>
      <c r="E15" s="16">
        <v>2165</v>
      </c>
      <c r="F15" s="16">
        <v>2202</v>
      </c>
      <c r="G15" s="16">
        <v>2221</v>
      </c>
      <c r="H15" s="16">
        <v>2310</v>
      </c>
      <c r="I15" s="16">
        <v>96362</v>
      </c>
      <c r="J15" s="16">
        <v>98476</v>
      </c>
      <c r="K15" s="16">
        <v>194813</v>
      </c>
      <c r="L15" s="16">
        <v>198342</v>
      </c>
      <c r="M15" s="16">
        <v>2424</v>
      </c>
      <c r="N15" s="16">
        <v>2496</v>
      </c>
      <c r="O15" s="16">
        <v>120579</v>
      </c>
      <c r="P15" s="16">
        <v>122072</v>
      </c>
      <c r="Q15" s="16">
        <v>2597</v>
      </c>
      <c r="R15" s="16">
        <v>2660</v>
      </c>
      <c r="S15" s="16">
        <v>117095</v>
      </c>
      <c r="T15" s="16">
        <v>118782</v>
      </c>
      <c r="U15" s="16">
        <v>2431</v>
      </c>
      <c r="V15" s="16">
        <v>2489</v>
      </c>
      <c r="W15" s="16">
        <v>109134</v>
      </c>
      <c r="X15" s="16">
        <v>111334</v>
      </c>
      <c r="Y15" s="16">
        <v>2441</v>
      </c>
      <c r="Z15" s="16">
        <v>2479</v>
      </c>
      <c r="AA15" s="16">
        <v>124270</v>
      </c>
      <c r="AB15" s="16">
        <v>131118</v>
      </c>
      <c r="AC15" s="16">
        <v>2414</v>
      </c>
      <c r="AD15" s="16">
        <v>2742</v>
      </c>
      <c r="AE15" s="16">
        <v>118704</v>
      </c>
      <c r="AF15" s="16">
        <v>125481</v>
      </c>
      <c r="AG15" s="16">
        <v>2415</v>
      </c>
      <c r="AH15" s="16">
        <v>2664</v>
      </c>
      <c r="AI15" s="16">
        <v>121043</v>
      </c>
      <c r="AJ15" s="16">
        <v>129865</v>
      </c>
      <c r="AK15" s="16">
        <v>2383</v>
      </c>
      <c r="AL15" s="16">
        <v>2683</v>
      </c>
      <c r="AM15" s="16">
        <v>129848</v>
      </c>
      <c r="AN15" s="16">
        <v>140443</v>
      </c>
      <c r="AO15" s="16">
        <v>2488</v>
      </c>
      <c r="AP15" s="16">
        <v>2912</v>
      </c>
      <c r="AQ15" s="16">
        <v>119204</v>
      </c>
      <c r="AR15" s="16">
        <v>129825</v>
      </c>
      <c r="AS15" s="16">
        <v>2427</v>
      </c>
      <c r="AT15" s="16">
        <v>2773</v>
      </c>
      <c r="AU15" s="16">
        <v>117366</v>
      </c>
      <c r="AV15" s="16">
        <v>127349</v>
      </c>
      <c r="AW15" s="16">
        <v>2353</v>
      </c>
      <c r="AX15" s="23">
        <v>2791</v>
      </c>
    </row>
    <row r="16" spans="1:50" ht="33.75" x14ac:dyDescent="0.25">
      <c r="A16" s="14">
        <v>828002423</v>
      </c>
      <c r="B16" s="12" t="s">
        <v>73</v>
      </c>
      <c r="C16" s="16">
        <v>279928</v>
      </c>
      <c r="D16" s="16">
        <v>294661</v>
      </c>
      <c r="E16" s="16">
        <v>8527</v>
      </c>
      <c r="F16" s="16">
        <v>8975</v>
      </c>
      <c r="G16" s="16">
        <v>304676</v>
      </c>
      <c r="H16" s="16">
        <v>320711</v>
      </c>
      <c r="I16" s="16">
        <v>9036</v>
      </c>
      <c r="J16" s="16">
        <v>9795</v>
      </c>
      <c r="K16" s="16">
        <v>287383</v>
      </c>
      <c r="L16" s="16">
        <v>302508</v>
      </c>
      <c r="M16" s="16">
        <v>8191</v>
      </c>
      <c r="N16" s="16">
        <v>8622</v>
      </c>
      <c r="O16" s="16">
        <v>336000</v>
      </c>
      <c r="P16" s="16">
        <v>358710</v>
      </c>
      <c r="Q16" s="16">
        <v>9587</v>
      </c>
      <c r="R16" s="16">
        <v>10199</v>
      </c>
      <c r="S16" s="16">
        <v>334751</v>
      </c>
      <c r="T16" s="16">
        <v>345105</v>
      </c>
      <c r="U16" s="16">
        <v>8589</v>
      </c>
      <c r="V16" s="16">
        <v>9042</v>
      </c>
      <c r="W16" s="16">
        <v>290196</v>
      </c>
      <c r="X16" s="16">
        <v>302288</v>
      </c>
      <c r="Y16" s="16">
        <v>8234</v>
      </c>
      <c r="Z16" s="16">
        <v>8578</v>
      </c>
      <c r="AA16" s="16">
        <v>303781</v>
      </c>
      <c r="AB16" s="16">
        <v>337534</v>
      </c>
      <c r="AC16" s="16">
        <v>9260</v>
      </c>
      <c r="AD16" s="16">
        <v>10289</v>
      </c>
      <c r="AE16" s="16">
        <v>248744</v>
      </c>
      <c r="AF16" s="16">
        <v>276382</v>
      </c>
      <c r="AG16" s="16">
        <v>5154</v>
      </c>
      <c r="AH16" s="16">
        <v>5727</v>
      </c>
      <c r="AI16" s="16">
        <v>309354</v>
      </c>
      <c r="AJ16" s="16">
        <v>343727</v>
      </c>
      <c r="AK16" s="16">
        <v>4639</v>
      </c>
      <c r="AL16" s="16">
        <v>9324</v>
      </c>
      <c r="AM16" s="16">
        <v>327143</v>
      </c>
      <c r="AN16" s="16">
        <v>347198</v>
      </c>
      <c r="AO16" s="16">
        <v>9265</v>
      </c>
      <c r="AP16" s="16">
        <v>9930</v>
      </c>
      <c r="AQ16" s="16">
        <v>311739</v>
      </c>
      <c r="AR16" s="16">
        <v>325406</v>
      </c>
      <c r="AS16" s="16">
        <v>9089</v>
      </c>
      <c r="AT16" s="16">
        <v>9370</v>
      </c>
      <c r="AU16" s="16">
        <v>344406</v>
      </c>
      <c r="AV16" s="16">
        <v>356108</v>
      </c>
      <c r="AW16" s="16">
        <v>9474</v>
      </c>
      <c r="AX16" s="23">
        <v>9973</v>
      </c>
    </row>
    <row r="17" spans="1:50" x14ac:dyDescent="0.25">
      <c r="A17" s="14">
        <v>811028725</v>
      </c>
      <c r="B17" s="29" t="s">
        <v>83</v>
      </c>
      <c r="C17" s="16">
        <v>822</v>
      </c>
      <c r="D17" s="16">
        <v>822</v>
      </c>
      <c r="E17" s="16" t="s">
        <v>17</v>
      </c>
      <c r="F17" s="16" t="s">
        <v>17</v>
      </c>
      <c r="G17" s="16">
        <v>737</v>
      </c>
      <c r="H17" s="16">
        <v>737</v>
      </c>
      <c r="I17" s="16" t="s">
        <v>17</v>
      </c>
      <c r="J17" s="16" t="s">
        <v>17</v>
      </c>
      <c r="K17" s="16">
        <v>664</v>
      </c>
      <c r="L17" s="16">
        <v>664</v>
      </c>
      <c r="M17" s="16" t="s">
        <v>17</v>
      </c>
      <c r="N17" s="16" t="s">
        <v>17</v>
      </c>
      <c r="O17" s="16">
        <v>827</v>
      </c>
      <c r="P17" s="16">
        <v>827</v>
      </c>
      <c r="Q17" s="16" t="s">
        <v>17</v>
      </c>
      <c r="R17" s="16" t="s">
        <v>17</v>
      </c>
      <c r="S17" s="16">
        <v>855</v>
      </c>
      <c r="T17" s="16">
        <v>855</v>
      </c>
      <c r="U17" s="16" t="s">
        <v>17</v>
      </c>
      <c r="V17" s="16" t="s">
        <v>17</v>
      </c>
      <c r="W17" s="16">
        <v>717</v>
      </c>
      <c r="X17" s="16">
        <v>717</v>
      </c>
      <c r="Y17" s="16" t="s">
        <v>17</v>
      </c>
      <c r="Z17" s="16" t="s">
        <v>17</v>
      </c>
      <c r="AA17" s="16" t="s">
        <v>17</v>
      </c>
      <c r="AB17" s="16" t="s">
        <v>17</v>
      </c>
      <c r="AC17" s="16" t="s">
        <v>17</v>
      </c>
      <c r="AD17" s="16" t="s">
        <v>17</v>
      </c>
      <c r="AE17" s="16" t="s">
        <v>17</v>
      </c>
      <c r="AF17" s="16" t="s">
        <v>17</v>
      </c>
      <c r="AG17" s="16" t="s">
        <v>17</v>
      </c>
      <c r="AH17" s="16" t="s">
        <v>17</v>
      </c>
      <c r="AI17" s="16" t="s">
        <v>17</v>
      </c>
      <c r="AJ17" s="16" t="s">
        <v>17</v>
      </c>
      <c r="AK17" s="16" t="s">
        <v>17</v>
      </c>
      <c r="AL17" s="16" t="s">
        <v>17</v>
      </c>
      <c r="AM17" s="16" t="s">
        <v>17</v>
      </c>
      <c r="AN17" s="16" t="s">
        <v>17</v>
      </c>
      <c r="AO17" s="16" t="s">
        <v>17</v>
      </c>
      <c r="AP17" s="16" t="s">
        <v>17</v>
      </c>
      <c r="AQ17" s="16" t="s">
        <v>17</v>
      </c>
      <c r="AR17" s="16" t="s">
        <v>17</v>
      </c>
      <c r="AS17" s="16" t="s">
        <v>17</v>
      </c>
      <c r="AT17" s="16" t="s">
        <v>17</v>
      </c>
      <c r="AU17" s="16" t="s">
        <v>17</v>
      </c>
      <c r="AV17" s="16" t="s">
        <v>17</v>
      </c>
      <c r="AW17" s="16" t="s">
        <v>17</v>
      </c>
      <c r="AX17" s="23" t="s">
        <v>17</v>
      </c>
    </row>
    <row r="18" spans="1:50" ht="22.5" x14ac:dyDescent="0.25">
      <c r="A18" s="14">
        <v>900116897</v>
      </c>
      <c r="B18" s="12" t="s">
        <v>29</v>
      </c>
      <c r="C18" s="16">
        <v>1772</v>
      </c>
      <c r="D18" s="16">
        <v>1772</v>
      </c>
      <c r="E18" s="16" t="s">
        <v>17</v>
      </c>
      <c r="F18" s="16" t="s">
        <v>17</v>
      </c>
      <c r="G18" s="16">
        <v>1714</v>
      </c>
      <c r="H18" s="16">
        <v>1714</v>
      </c>
      <c r="I18" s="16" t="s">
        <v>17</v>
      </c>
      <c r="J18" s="16" t="s">
        <v>17</v>
      </c>
      <c r="K18" s="16">
        <v>1942</v>
      </c>
      <c r="L18" s="16">
        <v>1942</v>
      </c>
      <c r="M18" s="16" t="s">
        <v>17</v>
      </c>
      <c r="N18" s="16" t="s">
        <v>17</v>
      </c>
      <c r="O18" s="16">
        <v>1507</v>
      </c>
      <c r="P18" s="16">
        <v>1507</v>
      </c>
      <c r="Q18" s="16" t="s">
        <v>17</v>
      </c>
      <c r="R18" s="16" t="s">
        <v>17</v>
      </c>
      <c r="S18" s="16">
        <v>1608</v>
      </c>
      <c r="T18" s="16">
        <v>1608</v>
      </c>
      <c r="U18" s="16" t="s">
        <v>17</v>
      </c>
      <c r="V18" s="16" t="s">
        <v>17</v>
      </c>
      <c r="W18" s="16">
        <v>1507</v>
      </c>
      <c r="X18" s="16">
        <v>1507</v>
      </c>
      <c r="Y18" s="16" t="s">
        <v>17</v>
      </c>
      <c r="Z18" s="16" t="s">
        <v>17</v>
      </c>
      <c r="AA18" s="16">
        <v>1602</v>
      </c>
      <c r="AB18" s="16">
        <v>1602</v>
      </c>
      <c r="AC18" s="16" t="s">
        <v>17</v>
      </c>
      <c r="AD18" s="16" t="s">
        <v>17</v>
      </c>
      <c r="AE18" s="16">
        <v>2450</v>
      </c>
      <c r="AF18" s="16">
        <v>2450</v>
      </c>
      <c r="AG18" s="16" t="s">
        <v>17</v>
      </c>
      <c r="AH18" s="16" t="s">
        <v>17</v>
      </c>
      <c r="AI18" s="16">
        <v>2171</v>
      </c>
      <c r="AJ18" s="16">
        <v>2171</v>
      </c>
      <c r="AK18" s="16" t="s">
        <v>17</v>
      </c>
      <c r="AL18" s="16" t="s">
        <v>17</v>
      </c>
      <c r="AM18" s="16">
        <v>2052</v>
      </c>
      <c r="AN18" s="16">
        <v>2052</v>
      </c>
      <c r="AO18" s="16" t="s">
        <v>17</v>
      </c>
      <c r="AP18" s="16" t="s">
        <v>17</v>
      </c>
      <c r="AQ18" s="16">
        <v>1594</v>
      </c>
      <c r="AR18" s="16">
        <v>1594</v>
      </c>
      <c r="AS18" s="16" t="s">
        <v>17</v>
      </c>
      <c r="AT18" s="16" t="s">
        <v>17</v>
      </c>
      <c r="AU18" s="16">
        <v>1596</v>
      </c>
      <c r="AV18" s="16">
        <v>1596</v>
      </c>
      <c r="AW18" s="16" t="s">
        <v>17</v>
      </c>
      <c r="AX18" s="23" t="s">
        <v>17</v>
      </c>
    </row>
    <row r="19" spans="1:50" x14ac:dyDescent="0.25">
      <c r="A19" s="14">
        <v>901311634</v>
      </c>
      <c r="B19" s="12" t="s">
        <v>30</v>
      </c>
      <c r="C19" s="16">
        <v>3663</v>
      </c>
      <c r="D19" s="16">
        <v>3663</v>
      </c>
      <c r="E19" s="16">
        <v>1797</v>
      </c>
      <c r="F19" s="16">
        <v>1797</v>
      </c>
      <c r="G19" s="16">
        <v>3743</v>
      </c>
      <c r="H19" s="16">
        <v>3743</v>
      </c>
      <c r="I19" s="16">
        <v>1732</v>
      </c>
      <c r="J19" s="16">
        <v>1732</v>
      </c>
      <c r="K19" s="16">
        <v>4032</v>
      </c>
      <c r="L19" s="16">
        <v>4032</v>
      </c>
      <c r="M19" s="16">
        <v>1703</v>
      </c>
      <c r="N19" s="16">
        <v>1703</v>
      </c>
      <c r="O19" s="16">
        <v>4584</v>
      </c>
      <c r="P19" s="16">
        <v>4584</v>
      </c>
      <c r="Q19" s="16">
        <v>2152</v>
      </c>
      <c r="R19" s="16">
        <v>2152</v>
      </c>
      <c r="S19" s="16">
        <v>4357</v>
      </c>
      <c r="T19" s="16">
        <v>4357</v>
      </c>
      <c r="U19" s="16">
        <v>2054</v>
      </c>
      <c r="V19" s="16">
        <v>2054</v>
      </c>
      <c r="W19" s="16">
        <v>3951</v>
      </c>
      <c r="X19" s="16">
        <v>3951</v>
      </c>
      <c r="Y19" s="16">
        <v>1797</v>
      </c>
      <c r="Z19" s="16">
        <v>1797</v>
      </c>
      <c r="AA19" s="16">
        <v>3685</v>
      </c>
      <c r="AB19" s="16">
        <v>3685</v>
      </c>
      <c r="AC19" s="16">
        <v>2083</v>
      </c>
      <c r="AD19" s="16">
        <v>2083</v>
      </c>
      <c r="AE19" s="16">
        <v>3907</v>
      </c>
      <c r="AF19" s="16">
        <v>3907</v>
      </c>
      <c r="AG19" s="16">
        <v>2532</v>
      </c>
      <c r="AH19" s="16">
        <v>2532</v>
      </c>
      <c r="AI19" s="16">
        <v>3729</v>
      </c>
      <c r="AJ19" s="16">
        <v>3729</v>
      </c>
      <c r="AK19" s="16">
        <v>2703</v>
      </c>
      <c r="AL19" s="16">
        <v>2703</v>
      </c>
      <c r="AM19" s="16">
        <v>4059</v>
      </c>
      <c r="AN19" s="16">
        <v>4059</v>
      </c>
      <c r="AO19" s="16">
        <v>2907</v>
      </c>
      <c r="AP19" s="16">
        <v>2907</v>
      </c>
      <c r="AQ19" s="16">
        <v>2276</v>
      </c>
      <c r="AR19" s="16">
        <v>2276</v>
      </c>
      <c r="AS19" s="16">
        <v>3498</v>
      </c>
      <c r="AT19" s="16">
        <v>3498</v>
      </c>
      <c r="AU19" s="16">
        <v>3592</v>
      </c>
      <c r="AV19" s="16">
        <v>3592</v>
      </c>
      <c r="AW19" s="16">
        <v>2202</v>
      </c>
      <c r="AX19" s="23">
        <v>2202</v>
      </c>
    </row>
    <row r="20" spans="1:50" ht="22.5" x14ac:dyDescent="0.25">
      <c r="A20" s="14">
        <v>901355977</v>
      </c>
      <c r="B20" s="12" t="s">
        <v>84</v>
      </c>
      <c r="C20" s="16">
        <v>3346</v>
      </c>
      <c r="D20" s="16">
        <v>3392</v>
      </c>
      <c r="E20" s="16">
        <v>64</v>
      </c>
      <c r="F20" s="16">
        <v>192</v>
      </c>
      <c r="G20" s="16">
        <v>3208</v>
      </c>
      <c r="H20" s="16">
        <v>3280</v>
      </c>
      <c r="I20" s="16">
        <v>64</v>
      </c>
      <c r="J20" s="16">
        <v>137</v>
      </c>
      <c r="K20" s="16">
        <v>3346</v>
      </c>
      <c r="L20" s="16">
        <v>3346</v>
      </c>
      <c r="M20" s="16">
        <v>3346</v>
      </c>
      <c r="N20" s="16">
        <v>3346</v>
      </c>
      <c r="O20" s="16">
        <v>3385</v>
      </c>
      <c r="P20" s="16">
        <v>3588</v>
      </c>
      <c r="Q20" s="16">
        <v>70</v>
      </c>
      <c r="R20" s="16">
        <v>70</v>
      </c>
      <c r="S20" s="16">
        <v>3338</v>
      </c>
      <c r="T20" s="16">
        <v>3538</v>
      </c>
      <c r="U20" s="16">
        <v>22</v>
      </c>
      <c r="V20" s="16">
        <v>24</v>
      </c>
      <c r="W20" s="16">
        <v>2980</v>
      </c>
      <c r="X20" s="16">
        <v>3239</v>
      </c>
      <c r="Y20" s="16">
        <v>49</v>
      </c>
      <c r="Z20" s="16">
        <v>53</v>
      </c>
      <c r="AA20" s="16">
        <v>6698</v>
      </c>
      <c r="AB20" s="16">
        <v>7417</v>
      </c>
      <c r="AC20" s="16">
        <v>86</v>
      </c>
      <c r="AD20" s="16">
        <v>96</v>
      </c>
      <c r="AE20" s="16"/>
      <c r="AF20" s="16"/>
      <c r="AG20" s="16"/>
      <c r="AH20" s="16"/>
      <c r="AI20" s="16">
        <v>13856</v>
      </c>
      <c r="AJ20" s="16">
        <v>14741</v>
      </c>
      <c r="AK20" s="16">
        <v>390</v>
      </c>
      <c r="AL20" s="16">
        <v>425</v>
      </c>
      <c r="AM20" s="16">
        <v>15441</v>
      </c>
      <c r="AN20" s="16">
        <v>16331</v>
      </c>
      <c r="AO20" s="16">
        <v>524</v>
      </c>
      <c r="AP20" s="16">
        <v>560</v>
      </c>
      <c r="AQ20" s="16">
        <v>12324</v>
      </c>
      <c r="AR20" s="16">
        <v>13332</v>
      </c>
      <c r="AS20" s="16">
        <v>339</v>
      </c>
      <c r="AT20" s="16">
        <v>390</v>
      </c>
      <c r="AU20" s="16">
        <v>12516</v>
      </c>
      <c r="AV20" s="16">
        <v>13267</v>
      </c>
      <c r="AW20" s="16">
        <v>419</v>
      </c>
      <c r="AX20" s="23">
        <v>445</v>
      </c>
    </row>
    <row r="21" spans="1:50" ht="22.5" x14ac:dyDescent="0.25">
      <c r="A21" s="14">
        <v>800149695</v>
      </c>
      <c r="B21" s="12" t="s">
        <v>31</v>
      </c>
      <c r="C21" s="16">
        <v>2393056</v>
      </c>
      <c r="D21" s="16">
        <v>2542670</v>
      </c>
      <c r="E21" s="16">
        <v>2493</v>
      </c>
      <c r="F21" s="16">
        <v>2539</v>
      </c>
      <c r="G21" s="16">
        <v>2447330</v>
      </c>
      <c r="H21" s="16">
        <v>2553699</v>
      </c>
      <c r="I21" s="16">
        <v>2461</v>
      </c>
      <c r="J21" s="16">
        <v>2479</v>
      </c>
      <c r="K21" s="16">
        <v>2207954</v>
      </c>
      <c r="L21" s="16">
        <v>2332416</v>
      </c>
      <c r="M21" s="16">
        <v>4702</v>
      </c>
      <c r="N21" s="16">
        <v>4832</v>
      </c>
      <c r="O21" s="16">
        <v>2692569</v>
      </c>
      <c r="P21" s="16">
        <v>2820240</v>
      </c>
      <c r="Q21" s="16">
        <v>5801</v>
      </c>
      <c r="R21" s="16">
        <v>5880</v>
      </c>
      <c r="S21" s="16">
        <v>2396143</v>
      </c>
      <c r="T21" s="16">
        <v>2884421</v>
      </c>
      <c r="U21" s="16">
        <v>6027</v>
      </c>
      <c r="V21" s="16">
        <v>6246</v>
      </c>
      <c r="W21" s="16">
        <v>2194855</v>
      </c>
      <c r="X21" s="16">
        <v>2536067</v>
      </c>
      <c r="Y21" s="16">
        <v>5074</v>
      </c>
      <c r="Z21" s="16">
        <v>5997</v>
      </c>
      <c r="AA21" s="16">
        <v>2374495</v>
      </c>
      <c r="AB21" s="16">
        <v>2736777</v>
      </c>
      <c r="AC21" s="16">
        <v>4968</v>
      </c>
      <c r="AD21" s="16">
        <v>5353</v>
      </c>
      <c r="AE21" s="16">
        <v>2654898</v>
      </c>
      <c r="AF21" s="16">
        <v>2953147</v>
      </c>
      <c r="AG21" s="16">
        <v>5451</v>
      </c>
      <c r="AH21" s="16">
        <v>5623</v>
      </c>
      <c r="AI21" s="16">
        <v>2519075</v>
      </c>
      <c r="AJ21" s="16">
        <v>2891706</v>
      </c>
      <c r="AK21" s="16">
        <v>4296</v>
      </c>
      <c r="AL21" s="16">
        <v>4632</v>
      </c>
      <c r="AM21" s="16">
        <v>2472756</v>
      </c>
      <c r="AN21" s="16">
        <v>2806692</v>
      </c>
      <c r="AO21" s="16">
        <v>3567</v>
      </c>
      <c r="AP21" s="16">
        <v>4077</v>
      </c>
      <c r="AQ21" s="16">
        <v>2181086</v>
      </c>
      <c r="AR21" s="16">
        <v>2395179</v>
      </c>
      <c r="AS21" s="16">
        <v>3195</v>
      </c>
      <c r="AT21" s="16">
        <v>4138</v>
      </c>
      <c r="AU21" s="16">
        <v>2054808</v>
      </c>
      <c r="AV21" s="16">
        <v>2270065</v>
      </c>
      <c r="AW21" s="16">
        <v>3834</v>
      </c>
      <c r="AX21" s="23">
        <v>4640</v>
      </c>
    </row>
    <row r="22" spans="1:50" ht="22.5" x14ac:dyDescent="0.25">
      <c r="A22" s="14">
        <v>892300678</v>
      </c>
      <c r="B22" s="12" t="s">
        <v>32</v>
      </c>
      <c r="C22" s="16">
        <v>115848</v>
      </c>
      <c r="D22" s="16">
        <v>118208</v>
      </c>
      <c r="E22" s="16">
        <v>424</v>
      </c>
      <c r="F22" s="16">
        <v>501</v>
      </c>
      <c r="G22" s="16">
        <v>117388</v>
      </c>
      <c r="H22" s="16">
        <v>119673</v>
      </c>
      <c r="I22" s="16">
        <v>405</v>
      </c>
      <c r="J22" s="16">
        <v>485</v>
      </c>
      <c r="K22" s="16">
        <v>115061</v>
      </c>
      <c r="L22" s="16">
        <v>115844</v>
      </c>
      <c r="M22" s="16">
        <v>377</v>
      </c>
      <c r="N22" s="16">
        <v>400</v>
      </c>
      <c r="O22" s="16">
        <v>141401</v>
      </c>
      <c r="P22" s="16">
        <v>142252</v>
      </c>
      <c r="Q22" s="16">
        <v>262</v>
      </c>
      <c r="R22" s="16">
        <v>281</v>
      </c>
      <c r="S22" s="16">
        <v>139994</v>
      </c>
      <c r="T22" s="16">
        <v>140746</v>
      </c>
      <c r="U22" s="16">
        <v>212</v>
      </c>
      <c r="V22" s="16">
        <v>226</v>
      </c>
      <c r="W22" s="16">
        <v>130043</v>
      </c>
      <c r="X22" s="16">
        <v>130858</v>
      </c>
      <c r="Y22" s="16">
        <v>159</v>
      </c>
      <c r="Z22" s="16">
        <v>170</v>
      </c>
      <c r="AA22" s="16">
        <v>130131</v>
      </c>
      <c r="AB22" s="16">
        <v>130802</v>
      </c>
      <c r="AC22" s="16">
        <v>160</v>
      </c>
      <c r="AD22" s="16">
        <v>170</v>
      </c>
      <c r="AE22" s="16">
        <v>142556</v>
      </c>
      <c r="AF22" s="16">
        <v>143369</v>
      </c>
      <c r="AG22" s="16">
        <v>195</v>
      </c>
      <c r="AH22" s="16">
        <v>220</v>
      </c>
      <c r="AI22" s="16">
        <v>142682</v>
      </c>
      <c r="AJ22" s="16">
        <v>143368</v>
      </c>
      <c r="AK22" s="16">
        <v>206</v>
      </c>
      <c r="AL22" s="16">
        <v>235</v>
      </c>
      <c r="AM22" s="16">
        <v>152437</v>
      </c>
      <c r="AN22" s="16">
        <v>153280</v>
      </c>
      <c r="AO22" s="16">
        <v>256</v>
      </c>
      <c r="AP22" s="16">
        <v>275</v>
      </c>
      <c r="AQ22" s="16">
        <v>141294</v>
      </c>
      <c r="AR22" s="16">
        <v>141998</v>
      </c>
      <c r="AS22" s="16">
        <v>265</v>
      </c>
      <c r="AT22" s="16">
        <v>280</v>
      </c>
      <c r="AU22" s="16">
        <v>133895</v>
      </c>
      <c r="AV22" s="16">
        <v>134561</v>
      </c>
      <c r="AW22" s="16">
        <v>242</v>
      </c>
      <c r="AX22" s="23">
        <v>258</v>
      </c>
    </row>
    <row r="23" spans="1:50" ht="22.5" x14ac:dyDescent="0.25">
      <c r="A23" s="14">
        <v>891409291</v>
      </c>
      <c r="B23" s="12" t="s">
        <v>85</v>
      </c>
      <c r="C23" s="16">
        <v>70885</v>
      </c>
      <c r="D23" s="16">
        <v>72323</v>
      </c>
      <c r="E23" s="16" t="s">
        <v>17</v>
      </c>
      <c r="F23" s="16" t="s">
        <v>17</v>
      </c>
      <c r="G23" s="16">
        <v>69234</v>
      </c>
      <c r="H23" s="16">
        <v>73065</v>
      </c>
      <c r="I23" s="16" t="s">
        <v>17</v>
      </c>
      <c r="J23" s="16" t="s">
        <v>17</v>
      </c>
      <c r="K23" s="16">
        <v>66048</v>
      </c>
      <c r="L23" s="16">
        <v>69069</v>
      </c>
      <c r="M23" s="16" t="s">
        <v>17</v>
      </c>
      <c r="N23" s="16" t="s">
        <v>17</v>
      </c>
      <c r="O23" s="16">
        <v>83256</v>
      </c>
      <c r="P23" s="16">
        <v>92790</v>
      </c>
      <c r="Q23" s="16">
        <v>283</v>
      </c>
      <c r="R23" s="16">
        <v>377</v>
      </c>
      <c r="S23" s="16">
        <v>108352</v>
      </c>
      <c r="T23" s="16">
        <v>117777</v>
      </c>
      <c r="U23" s="16">
        <v>417</v>
      </c>
      <c r="V23" s="16">
        <v>508</v>
      </c>
      <c r="W23" s="16">
        <v>94835</v>
      </c>
      <c r="X23" s="16">
        <v>107078</v>
      </c>
      <c r="Y23" s="16">
        <v>379</v>
      </c>
      <c r="Z23" s="16">
        <v>466</v>
      </c>
      <c r="AA23" s="16">
        <v>116759</v>
      </c>
      <c r="AB23" s="16">
        <v>107397</v>
      </c>
      <c r="AC23" s="16">
        <v>345</v>
      </c>
      <c r="AD23" s="16">
        <v>393</v>
      </c>
      <c r="AE23" s="16">
        <v>393694</v>
      </c>
      <c r="AF23" s="16">
        <v>420664</v>
      </c>
      <c r="AG23" s="16">
        <v>19680</v>
      </c>
      <c r="AH23" s="16">
        <v>20586</v>
      </c>
      <c r="AI23" s="16">
        <v>179816</v>
      </c>
      <c r="AJ23" s="16">
        <v>203141</v>
      </c>
      <c r="AK23" s="16">
        <v>794</v>
      </c>
      <c r="AL23" s="16">
        <v>1156</v>
      </c>
      <c r="AM23" s="16">
        <v>177959</v>
      </c>
      <c r="AN23" s="16">
        <v>198987</v>
      </c>
      <c r="AO23" s="16">
        <v>42515</v>
      </c>
      <c r="AP23" s="16">
        <v>45606</v>
      </c>
      <c r="AQ23" s="16">
        <v>178842</v>
      </c>
      <c r="AR23" s="16">
        <v>203270</v>
      </c>
      <c r="AS23" s="16">
        <v>40164</v>
      </c>
      <c r="AT23" s="16">
        <v>43272</v>
      </c>
      <c r="AU23" s="16">
        <v>173387</v>
      </c>
      <c r="AV23" s="16">
        <v>197549</v>
      </c>
      <c r="AW23" s="16">
        <v>41515</v>
      </c>
      <c r="AX23" s="23">
        <v>45422</v>
      </c>
    </row>
    <row r="24" spans="1:50" x14ac:dyDescent="0.25">
      <c r="A24" s="14">
        <v>900285194</v>
      </c>
      <c r="B24" s="12" t="s">
        <v>33</v>
      </c>
      <c r="C24" s="16">
        <v>2539</v>
      </c>
      <c r="D24" s="16">
        <v>2588</v>
      </c>
      <c r="E24" s="16">
        <v>5698</v>
      </c>
      <c r="F24" s="16">
        <v>5802</v>
      </c>
      <c r="G24" s="16">
        <v>2677</v>
      </c>
      <c r="H24" s="16">
        <v>2710</v>
      </c>
      <c r="I24" s="16">
        <v>5786</v>
      </c>
      <c r="J24" s="16">
        <v>5862</v>
      </c>
      <c r="K24" s="16">
        <v>2858</v>
      </c>
      <c r="L24" s="16">
        <v>2911</v>
      </c>
      <c r="M24" s="16">
        <v>5720</v>
      </c>
      <c r="N24" s="16">
        <v>5837</v>
      </c>
      <c r="O24" s="16">
        <v>4149</v>
      </c>
      <c r="P24" s="16">
        <v>4204</v>
      </c>
      <c r="Q24" s="16">
        <v>6522</v>
      </c>
      <c r="R24" s="16">
        <v>6628</v>
      </c>
      <c r="S24" s="16">
        <v>11433</v>
      </c>
      <c r="T24" s="16">
        <v>11607</v>
      </c>
      <c r="U24" s="16">
        <v>9014</v>
      </c>
      <c r="V24" s="16">
        <v>9123</v>
      </c>
      <c r="W24" s="16">
        <v>2966</v>
      </c>
      <c r="X24" s="16">
        <v>3002</v>
      </c>
      <c r="Y24" s="16">
        <v>5477</v>
      </c>
      <c r="Z24" s="16">
        <v>5560</v>
      </c>
      <c r="AA24" s="16">
        <v>3371</v>
      </c>
      <c r="AB24" s="16">
        <v>3412</v>
      </c>
      <c r="AC24" s="16">
        <v>6087</v>
      </c>
      <c r="AD24" s="16">
        <v>6180</v>
      </c>
      <c r="AE24" s="16">
        <v>3337</v>
      </c>
      <c r="AF24" s="16">
        <v>3378</v>
      </c>
      <c r="AG24" s="16">
        <v>5725</v>
      </c>
      <c r="AH24" s="16">
        <v>5813</v>
      </c>
      <c r="AI24" s="16">
        <v>3368</v>
      </c>
      <c r="AJ24" s="16">
        <v>3430</v>
      </c>
      <c r="AK24" s="16">
        <v>5163</v>
      </c>
      <c r="AL24" s="16">
        <v>5263</v>
      </c>
      <c r="AM24" s="16">
        <v>3382</v>
      </c>
      <c r="AN24" s="16">
        <v>3423</v>
      </c>
      <c r="AO24" s="16">
        <v>6166</v>
      </c>
      <c r="AP24" s="16">
        <v>6260</v>
      </c>
      <c r="AQ24" s="16">
        <v>3287</v>
      </c>
      <c r="AR24" s="16">
        <v>3321</v>
      </c>
      <c r="AS24" s="16">
        <v>5858</v>
      </c>
      <c r="AT24" s="16">
        <v>5930</v>
      </c>
      <c r="AU24" s="16">
        <v>3160</v>
      </c>
      <c r="AV24" s="16">
        <v>3205</v>
      </c>
      <c r="AW24" s="16">
        <v>5783</v>
      </c>
      <c r="AX24" s="23">
        <v>5889</v>
      </c>
    </row>
    <row r="25" spans="1:50" ht="22.5" x14ac:dyDescent="0.25">
      <c r="A25" s="14">
        <v>830510942</v>
      </c>
      <c r="B25" s="12" t="s">
        <v>86</v>
      </c>
      <c r="C25" s="16">
        <v>0</v>
      </c>
      <c r="D25" s="16" t="s">
        <v>17</v>
      </c>
      <c r="E25" s="16">
        <v>3094</v>
      </c>
      <c r="F25" s="16">
        <v>3120</v>
      </c>
      <c r="G25" s="16" t="s">
        <v>17</v>
      </c>
      <c r="H25" s="16" t="s">
        <v>17</v>
      </c>
      <c r="I25" s="16">
        <v>2735</v>
      </c>
      <c r="J25" s="16">
        <v>2788</v>
      </c>
      <c r="K25" s="16" t="s">
        <v>17</v>
      </c>
      <c r="L25" s="16" t="s">
        <v>17</v>
      </c>
      <c r="M25" s="16">
        <v>76848</v>
      </c>
      <c r="N25" s="16">
        <v>76848</v>
      </c>
      <c r="O25" s="16" t="s">
        <v>17</v>
      </c>
      <c r="P25" s="16" t="s">
        <v>17</v>
      </c>
      <c r="Q25" s="16">
        <v>3496</v>
      </c>
      <c r="R25" s="16">
        <v>3565</v>
      </c>
      <c r="S25" s="16" t="s">
        <v>17</v>
      </c>
      <c r="T25" s="16" t="s">
        <v>17</v>
      </c>
      <c r="U25" s="16">
        <v>3463</v>
      </c>
      <c r="V25" s="16">
        <v>3535</v>
      </c>
      <c r="W25" s="16" t="s">
        <v>17</v>
      </c>
      <c r="X25" s="16" t="s">
        <v>17</v>
      </c>
      <c r="Y25" s="16">
        <v>3278</v>
      </c>
      <c r="Z25" s="16">
        <v>3346</v>
      </c>
      <c r="AA25" s="16" t="s">
        <v>17</v>
      </c>
      <c r="AB25" s="16" t="s">
        <v>17</v>
      </c>
      <c r="AC25" s="16">
        <v>3377</v>
      </c>
      <c r="AD25" s="16">
        <v>3438</v>
      </c>
      <c r="AE25" s="16" t="s">
        <v>17</v>
      </c>
      <c r="AF25" s="16" t="s">
        <v>17</v>
      </c>
      <c r="AG25" s="16">
        <v>3509</v>
      </c>
      <c r="AH25" s="16">
        <v>3575</v>
      </c>
      <c r="AI25" s="16" t="s">
        <v>17</v>
      </c>
      <c r="AJ25" s="16" t="s">
        <v>17</v>
      </c>
      <c r="AK25" s="16">
        <v>3065</v>
      </c>
      <c r="AL25" s="16">
        <v>3127</v>
      </c>
      <c r="AM25" s="16" t="s">
        <v>17</v>
      </c>
      <c r="AN25" s="16" t="s">
        <v>17</v>
      </c>
      <c r="AO25" s="16">
        <v>79518</v>
      </c>
      <c r="AP25" s="16">
        <v>81107</v>
      </c>
      <c r="AQ25" s="16" t="s">
        <v>17</v>
      </c>
      <c r="AR25" s="16" t="s">
        <v>17</v>
      </c>
      <c r="AS25" s="16">
        <v>71798</v>
      </c>
      <c r="AT25" s="16">
        <v>73299</v>
      </c>
      <c r="AU25" s="16" t="s">
        <v>17</v>
      </c>
      <c r="AV25" s="16" t="s">
        <v>17</v>
      </c>
      <c r="AW25" s="16" t="s">
        <v>17</v>
      </c>
      <c r="AX25" s="23" t="s">
        <v>17</v>
      </c>
    </row>
    <row r="26" spans="1:50" ht="22.5" x14ac:dyDescent="0.25">
      <c r="A26" s="14">
        <v>901307459</v>
      </c>
      <c r="B26" s="12" t="s">
        <v>87</v>
      </c>
      <c r="C26" s="16">
        <v>1251</v>
      </c>
      <c r="D26" s="16">
        <v>1330</v>
      </c>
      <c r="E26" s="16">
        <v>80</v>
      </c>
      <c r="F26" s="16">
        <v>80</v>
      </c>
      <c r="G26" s="16">
        <v>2432</v>
      </c>
      <c r="H26" s="16">
        <v>2578</v>
      </c>
      <c r="I26" s="16">
        <v>102</v>
      </c>
      <c r="J26" s="16">
        <v>102</v>
      </c>
      <c r="K26" s="16">
        <v>2446</v>
      </c>
      <c r="L26" s="16">
        <v>2551</v>
      </c>
      <c r="M26" s="16">
        <v>163</v>
      </c>
      <c r="N26" s="16">
        <v>163</v>
      </c>
      <c r="O26" s="16">
        <v>4936</v>
      </c>
      <c r="P26" s="16">
        <v>5095</v>
      </c>
      <c r="Q26" s="16">
        <v>355</v>
      </c>
      <c r="R26" s="16">
        <v>357</v>
      </c>
      <c r="S26" s="16">
        <v>4360</v>
      </c>
      <c r="T26" s="16">
        <v>4539</v>
      </c>
      <c r="U26" s="16">
        <v>259</v>
      </c>
      <c r="V26" s="16">
        <v>262</v>
      </c>
      <c r="W26" s="16">
        <v>2492</v>
      </c>
      <c r="X26" s="16">
        <v>2618</v>
      </c>
      <c r="Y26" s="16">
        <v>22</v>
      </c>
      <c r="Z26" s="16">
        <v>22</v>
      </c>
      <c r="AA26" s="16">
        <v>3112</v>
      </c>
      <c r="AB26" s="16">
        <v>3298</v>
      </c>
      <c r="AC26" s="16">
        <v>66</v>
      </c>
      <c r="AD26" s="16">
        <v>66</v>
      </c>
      <c r="AE26" s="16">
        <v>1192</v>
      </c>
      <c r="AF26" s="16">
        <v>1299</v>
      </c>
      <c r="AG26" s="16">
        <v>182</v>
      </c>
      <c r="AH26" s="16">
        <v>184</v>
      </c>
      <c r="AI26" s="16">
        <v>609</v>
      </c>
      <c r="AJ26" s="16">
        <v>687</v>
      </c>
      <c r="AK26" s="16">
        <v>225</v>
      </c>
      <c r="AL26" s="16">
        <v>228</v>
      </c>
      <c r="AM26" s="16">
        <v>1046</v>
      </c>
      <c r="AN26" s="16">
        <v>1168</v>
      </c>
      <c r="AO26" s="16">
        <v>204</v>
      </c>
      <c r="AP26" s="16">
        <v>209</v>
      </c>
      <c r="AQ26" s="16">
        <v>919</v>
      </c>
      <c r="AR26" s="16">
        <v>1034</v>
      </c>
      <c r="AS26" s="16">
        <v>140</v>
      </c>
      <c r="AT26" s="16">
        <v>145</v>
      </c>
      <c r="AU26" s="16">
        <v>654</v>
      </c>
      <c r="AV26" s="16">
        <v>726</v>
      </c>
      <c r="AW26" s="16">
        <v>204</v>
      </c>
      <c r="AX26" s="23">
        <v>206</v>
      </c>
    </row>
    <row r="27" spans="1:50" x14ac:dyDescent="0.25">
      <c r="A27" s="14">
        <v>900432887</v>
      </c>
      <c r="B27" s="12" t="s">
        <v>88</v>
      </c>
      <c r="C27" s="16">
        <v>115192</v>
      </c>
      <c r="D27" s="16">
        <v>142946</v>
      </c>
      <c r="E27" s="16">
        <v>4083</v>
      </c>
      <c r="F27" s="16">
        <v>5870</v>
      </c>
      <c r="G27" s="16">
        <v>111202</v>
      </c>
      <c r="H27" s="16">
        <v>154402</v>
      </c>
      <c r="I27" s="16">
        <v>3024</v>
      </c>
      <c r="J27" s="16">
        <v>4076</v>
      </c>
      <c r="K27" s="16">
        <v>116248</v>
      </c>
      <c r="L27" s="16">
        <v>137749</v>
      </c>
      <c r="M27" s="16">
        <v>980</v>
      </c>
      <c r="N27" s="16">
        <v>1598</v>
      </c>
      <c r="O27" s="16">
        <v>119286</v>
      </c>
      <c r="P27" s="16">
        <v>132541</v>
      </c>
      <c r="Q27" s="16">
        <v>655</v>
      </c>
      <c r="R27" s="16">
        <v>655</v>
      </c>
      <c r="S27" s="16">
        <v>393584</v>
      </c>
      <c r="T27" s="16">
        <v>444586</v>
      </c>
      <c r="U27" s="16">
        <v>2649</v>
      </c>
      <c r="V27" s="16">
        <v>7636</v>
      </c>
      <c r="W27" s="16">
        <v>396580</v>
      </c>
      <c r="X27" s="16">
        <v>434249</v>
      </c>
      <c r="Y27" s="16">
        <v>5729</v>
      </c>
      <c r="Z27" s="16">
        <v>7060</v>
      </c>
      <c r="AA27" s="16">
        <v>441110</v>
      </c>
      <c r="AB27" s="16">
        <v>486349</v>
      </c>
      <c r="AC27" s="16">
        <v>6269</v>
      </c>
      <c r="AD27" s="16">
        <v>8665</v>
      </c>
      <c r="AE27" s="16">
        <v>488911</v>
      </c>
      <c r="AF27" s="16">
        <v>552132</v>
      </c>
      <c r="AG27" s="16">
        <v>4920</v>
      </c>
      <c r="AH27" s="16">
        <v>5978</v>
      </c>
      <c r="AI27" s="16" t="s">
        <v>17</v>
      </c>
      <c r="AJ27" s="16" t="s">
        <v>17</v>
      </c>
      <c r="AK27" s="16" t="s">
        <v>17</v>
      </c>
      <c r="AL27" s="16" t="s">
        <v>17</v>
      </c>
      <c r="AM27" s="16" t="s">
        <v>17</v>
      </c>
      <c r="AN27" s="16" t="s">
        <v>17</v>
      </c>
      <c r="AO27" s="16" t="s">
        <v>17</v>
      </c>
      <c r="AP27" s="16" t="s">
        <v>17</v>
      </c>
      <c r="AQ27" s="16" t="s">
        <v>17</v>
      </c>
      <c r="AR27" s="16" t="s">
        <v>17</v>
      </c>
      <c r="AS27" s="16" t="s">
        <v>17</v>
      </c>
      <c r="AT27" s="16" t="s">
        <v>17</v>
      </c>
      <c r="AU27" s="16" t="s">
        <v>17</v>
      </c>
      <c r="AV27" s="16" t="s">
        <v>17</v>
      </c>
      <c r="AW27" s="16" t="s">
        <v>17</v>
      </c>
      <c r="AX27" s="23" t="s">
        <v>17</v>
      </c>
    </row>
    <row r="28" spans="1:50" x14ac:dyDescent="0.25">
      <c r="A28" s="14">
        <v>804008792</v>
      </c>
      <c r="B28" s="12" t="s">
        <v>89</v>
      </c>
      <c r="C28" s="16">
        <v>65195</v>
      </c>
      <c r="D28" s="16">
        <v>65664</v>
      </c>
      <c r="E28" s="16" t="s">
        <v>17</v>
      </c>
      <c r="F28" s="16" t="s">
        <v>17</v>
      </c>
      <c r="G28" s="16">
        <v>63461</v>
      </c>
      <c r="H28" s="16">
        <v>63916</v>
      </c>
      <c r="I28" s="16" t="s">
        <v>17</v>
      </c>
      <c r="J28" s="16" t="s">
        <v>17</v>
      </c>
      <c r="K28" s="16">
        <v>59360</v>
      </c>
      <c r="L28" s="16">
        <v>59733</v>
      </c>
      <c r="M28" s="16">
        <v>1</v>
      </c>
      <c r="N28" s="16">
        <v>1</v>
      </c>
      <c r="O28" s="16">
        <v>69748</v>
      </c>
      <c r="P28" s="16">
        <v>70302</v>
      </c>
      <c r="Q28" s="16">
        <v>11</v>
      </c>
      <c r="R28" s="16">
        <v>11</v>
      </c>
      <c r="S28" s="16">
        <v>68635</v>
      </c>
      <c r="T28" s="16">
        <v>69324</v>
      </c>
      <c r="U28" s="16">
        <v>6</v>
      </c>
      <c r="V28" s="16">
        <v>35</v>
      </c>
      <c r="W28" s="16">
        <v>63077</v>
      </c>
      <c r="X28" s="16">
        <v>63684</v>
      </c>
      <c r="Y28" s="16">
        <v>4</v>
      </c>
      <c r="Z28" s="16">
        <v>21</v>
      </c>
      <c r="AA28" s="16">
        <v>68921</v>
      </c>
      <c r="AB28" s="16">
        <v>69581</v>
      </c>
      <c r="AC28" s="16">
        <v>7</v>
      </c>
      <c r="AD28" s="16">
        <v>21</v>
      </c>
      <c r="AE28" s="16">
        <v>68396</v>
      </c>
      <c r="AF28" s="16">
        <v>68683</v>
      </c>
      <c r="AG28" s="16">
        <v>20</v>
      </c>
      <c r="AH28" s="16">
        <v>20</v>
      </c>
      <c r="AI28" s="16">
        <v>68118</v>
      </c>
      <c r="AJ28" s="16">
        <v>68582</v>
      </c>
      <c r="AK28" s="16">
        <v>5</v>
      </c>
      <c r="AL28" s="16">
        <v>5</v>
      </c>
      <c r="AM28" s="16">
        <v>63008</v>
      </c>
      <c r="AN28" s="16">
        <v>63329</v>
      </c>
      <c r="AO28" s="16" t="s">
        <v>17</v>
      </c>
      <c r="AP28" s="16" t="s">
        <v>17</v>
      </c>
      <c r="AQ28" s="16">
        <v>58663</v>
      </c>
      <c r="AR28" s="16">
        <v>59069</v>
      </c>
      <c r="AS28" s="16">
        <v>7</v>
      </c>
      <c r="AT28" s="16">
        <v>7</v>
      </c>
      <c r="AU28" s="16">
        <v>57996</v>
      </c>
      <c r="AV28" s="16">
        <v>57996</v>
      </c>
      <c r="AW28" s="16" t="s">
        <v>17</v>
      </c>
      <c r="AX28" s="23" t="s">
        <v>17</v>
      </c>
    </row>
    <row r="29" spans="1:50" ht="22.5" x14ac:dyDescent="0.25">
      <c r="A29" s="14">
        <v>830007355</v>
      </c>
      <c r="B29" s="12" t="s">
        <v>34</v>
      </c>
      <c r="C29" s="16">
        <v>52591</v>
      </c>
      <c r="D29" s="16">
        <v>53052</v>
      </c>
      <c r="E29" s="16" t="s">
        <v>17</v>
      </c>
      <c r="F29" s="16" t="s">
        <v>17</v>
      </c>
      <c r="G29" s="16">
        <v>29955</v>
      </c>
      <c r="H29" s="16">
        <v>30245</v>
      </c>
      <c r="I29" s="16" t="s">
        <v>17</v>
      </c>
      <c r="J29" s="16" t="s">
        <v>17</v>
      </c>
      <c r="K29" s="16">
        <v>27608</v>
      </c>
      <c r="L29" s="16">
        <v>27987</v>
      </c>
      <c r="M29" s="16" t="s">
        <v>17</v>
      </c>
      <c r="N29" s="16" t="s">
        <v>17</v>
      </c>
      <c r="O29" s="16">
        <v>21932</v>
      </c>
      <c r="P29" s="16">
        <v>22283</v>
      </c>
      <c r="Q29" s="16" t="s">
        <v>17</v>
      </c>
      <c r="R29" s="16" t="s">
        <v>17</v>
      </c>
      <c r="S29" s="16">
        <v>42370</v>
      </c>
      <c r="T29" s="16">
        <v>42695</v>
      </c>
      <c r="U29" s="16" t="s">
        <v>17</v>
      </c>
      <c r="V29" s="16" t="s">
        <v>17</v>
      </c>
      <c r="W29" s="16">
        <v>49891</v>
      </c>
      <c r="X29" s="16">
        <v>50424</v>
      </c>
      <c r="Y29" s="16" t="s">
        <v>17</v>
      </c>
      <c r="Z29" s="16" t="s">
        <v>17</v>
      </c>
      <c r="AA29" s="16">
        <v>53741</v>
      </c>
      <c r="AB29" s="16">
        <v>53984</v>
      </c>
      <c r="AC29" s="16" t="s">
        <v>17</v>
      </c>
      <c r="AD29" s="16" t="s">
        <v>17</v>
      </c>
      <c r="AE29" s="16">
        <v>53974</v>
      </c>
      <c r="AF29" s="16">
        <v>54249</v>
      </c>
      <c r="AG29" s="16" t="s">
        <v>17</v>
      </c>
      <c r="AH29" s="16" t="s">
        <v>17</v>
      </c>
      <c r="AI29" s="16">
        <v>24404</v>
      </c>
      <c r="AJ29" s="16">
        <v>24583</v>
      </c>
      <c r="AK29" s="16" t="s">
        <v>17</v>
      </c>
      <c r="AL29" s="16" t="s">
        <v>17</v>
      </c>
      <c r="AM29" s="16">
        <v>50720</v>
      </c>
      <c r="AN29" s="16">
        <v>50825</v>
      </c>
      <c r="AO29" s="16" t="s">
        <v>17</v>
      </c>
      <c r="AP29" s="16" t="s">
        <v>17</v>
      </c>
      <c r="AQ29" s="16">
        <v>50400</v>
      </c>
      <c r="AR29" s="16">
        <v>50578</v>
      </c>
      <c r="AS29" s="16" t="s">
        <v>17</v>
      </c>
      <c r="AT29" s="16" t="s">
        <v>17</v>
      </c>
      <c r="AU29" s="16">
        <v>35975</v>
      </c>
      <c r="AV29" s="16">
        <v>36091</v>
      </c>
      <c r="AW29" s="16">
        <v>0</v>
      </c>
      <c r="AX29" s="23">
        <v>0</v>
      </c>
    </row>
    <row r="30" spans="1:50" x14ac:dyDescent="0.25">
      <c r="A30" s="14">
        <v>900331412</v>
      </c>
      <c r="B30" s="12" t="s">
        <v>35</v>
      </c>
      <c r="C30" s="16">
        <v>57637</v>
      </c>
      <c r="D30" s="16">
        <v>144344</v>
      </c>
      <c r="E30" s="16">
        <v>152</v>
      </c>
      <c r="F30" s="16">
        <v>664</v>
      </c>
      <c r="G30" s="16">
        <v>65223</v>
      </c>
      <c r="H30" s="16">
        <v>114684</v>
      </c>
      <c r="I30" s="16">
        <v>652</v>
      </c>
      <c r="J30" s="16">
        <v>975</v>
      </c>
      <c r="K30" s="16">
        <v>62654</v>
      </c>
      <c r="L30" s="16">
        <v>103861</v>
      </c>
      <c r="M30" s="16">
        <v>754</v>
      </c>
      <c r="N30" s="16">
        <v>1001</v>
      </c>
      <c r="O30" s="16">
        <v>76025</v>
      </c>
      <c r="P30" s="16">
        <v>150798</v>
      </c>
      <c r="Q30" s="16">
        <v>684</v>
      </c>
      <c r="R30" s="16">
        <v>1257</v>
      </c>
      <c r="S30" s="16">
        <v>83692</v>
      </c>
      <c r="T30" s="16">
        <v>174653</v>
      </c>
      <c r="U30" s="16">
        <v>739</v>
      </c>
      <c r="V30" s="16">
        <v>1402</v>
      </c>
      <c r="W30" s="16">
        <v>80395</v>
      </c>
      <c r="X30" s="16">
        <v>158170</v>
      </c>
      <c r="Y30" s="16">
        <v>854</v>
      </c>
      <c r="Z30" s="16">
        <v>1439</v>
      </c>
      <c r="AA30" s="16">
        <v>70993</v>
      </c>
      <c r="AB30" s="16">
        <v>153220</v>
      </c>
      <c r="AC30" s="16">
        <v>732</v>
      </c>
      <c r="AD30" s="16">
        <v>1387</v>
      </c>
      <c r="AE30" s="16">
        <v>77840</v>
      </c>
      <c r="AF30" s="16">
        <v>159480</v>
      </c>
      <c r="AG30" s="16">
        <v>755</v>
      </c>
      <c r="AH30" s="16">
        <v>1393</v>
      </c>
      <c r="AI30" s="16">
        <v>76820</v>
      </c>
      <c r="AJ30" s="16">
        <v>157250</v>
      </c>
      <c r="AK30" s="16">
        <v>763</v>
      </c>
      <c r="AL30" s="16">
        <v>1416</v>
      </c>
      <c r="AM30" s="16">
        <v>76355</v>
      </c>
      <c r="AN30" s="16">
        <v>156615</v>
      </c>
      <c r="AO30" s="16">
        <v>782</v>
      </c>
      <c r="AP30" s="16">
        <v>1373</v>
      </c>
      <c r="AQ30" s="16" t="s">
        <v>17</v>
      </c>
      <c r="AR30" s="16" t="s">
        <v>17</v>
      </c>
      <c r="AS30" s="16" t="s">
        <v>17</v>
      </c>
      <c r="AT30" s="16" t="s">
        <v>17</v>
      </c>
      <c r="AU30" s="16" t="s">
        <v>17</v>
      </c>
      <c r="AV30" s="16" t="s">
        <v>17</v>
      </c>
      <c r="AW30" s="16" t="s">
        <v>17</v>
      </c>
      <c r="AX30" s="23" t="s">
        <v>17</v>
      </c>
    </row>
    <row r="31" spans="1:50" ht="22.5" x14ac:dyDescent="0.25">
      <c r="A31" s="14">
        <v>901483168</v>
      </c>
      <c r="B31" s="12" t="s">
        <v>90</v>
      </c>
      <c r="C31" s="16">
        <v>19148</v>
      </c>
      <c r="D31" s="16">
        <v>23640</v>
      </c>
      <c r="E31" s="16">
        <v>599</v>
      </c>
      <c r="F31" s="16">
        <v>758</v>
      </c>
      <c r="G31" s="16">
        <v>23754</v>
      </c>
      <c r="H31" s="16">
        <v>28968</v>
      </c>
      <c r="I31" s="16">
        <v>788</v>
      </c>
      <c r="J31" s="16">
        <v>1037</v>
      </c>
      <c r="K31" s="16">
        <v>19965</v>
      </c>
      <c r="L31" s="16">
        <v>23768</v>
      </c>
      <c r="M31" s="16">
        <v>720</v>
      </c>
      <c r="N31" s="16">
        <v>900</v>
      </c>
      <c r="O31" s="16">
        <v>28431</v>
      </c>
      <c r="P31" s="16">
        <v>31945</v>
      </c>
      <c r="Q31" s="16">
        <v>1002</v>
      </c>
      <c r="R31" s="16">
        <v>1152</v>
      </c>
      <c r="S31" s="16">
        <v>28529</v>
      </c>
      <c r="T31" s="16">
        <v>32043</v>
      </c>
      <c r="U31" s="16">
        <v>1100</v>
      </c>
      <c r="V31" s="16">
        <v>1250</v>
      </c>
      <c r="W31" s="16">
        <v>24809</v>
      </c>
      <c r="X31" s="16">
        <v>25903</v>
      </c>
      <c r="Y31" s="16">
        <v>896</v>
      </c>
      <c r="Z31" s="16">
        <v>968</v>
      </c>
      <c r="AA31" s="16" t="s">
        <v>17</v>
      </c>
      <c r="AB31" s="16" t="s">
        <v>17</v>
      </c>
      <c r="AC31" s="16" t="s">
        <v>17</v>
      </c>
      <c r="AD31" s="16" t="s">
        <v>17</v>
      </c>
      <c r="AE31" s="16" t="s">
        <v>17</v>
      </c>
      <c r="AF31" s="16" t="s">
        <v>17</v>
      </c>
      <c r="AG31" s="16" t="s">
        <v>17</v>
      </c>
      <c r="AH31" s="16" t="s">
        <v>17</v>
      </c>
      <c r="AI31" s="16" t="s">
        <v>17</v>
      </c>
      <c r="AJ31" s="16" t="s">
        <v>17</v>
      </c>
      <c r="AK31" s="16" t="s">
        <v>17</v>
      </c>
      <c r="AL31" s="16" t="s">
        <v>17</v>
      </c>
      <c r="AM31" s="16" t="s">
        <v>17</v>
      </c>
      <c r="AN31" s="16" t="s">
        <v>17</v>
      </c>
      <c r="AO31" s="16" t="s">
        <v>17</v>
      </c>
      <c r="AP31" s="16" t="s">
        <v>17</v>
      </c>
      <c r="AQ31" s="16" t="s">
        <v>17</v>
      </c>
      <c r="AR31" s="16" t="s">
        <v>17</v>
      </c>
      <c r="AS31" s="16" t="s">
        <v>17</v>
      </c>
      <c r="AT31" s="16" t="s">
        <v>17</v>
      </c>
      <c r="AU31" s="16" t="s">
        <v>17</v>
      </c>
      <c r="AV31" s="16" t="s">
        <v>17</v>
      </c>
      <c r="AW31" s="16" t="s">
        <v>17</v>
      </c>
      <c r="AX31" s="23" t="s">
        <v>17</v>
      </c>
    </row>
    <row r="32" spans="1:50" x14ac:dyDescent="0.25">
      <c r="A32" s="14">
        <v>901355356</v>
      </c>
      <c r="B32" s="12" t="s">
        <v>36</v>
      </c>
      <c r="C32" s="16">
        <v>1071</v>
      </c>
      <c r="D32" s="16">
        <v>1299</v>
      </c>
      <c r="E32" s="16">
        <v>185</v>
      </c>
      <c r="F32" s="16">
        <v>231</v>
      </c>
      <c r="G32" s="16">
        <v>1254</v>
      </c>
      <c r="H32" s="16">
        <v>1311</v>
      </c>
      <c r="I32" s="16">
        <v>235</v>
      </c>
      <c r="J32" s="16">
        <v>259</v>
      </c>
      <c r="K32" s="16">
        <v>117</v>
      </c>
      <c r="L32" s="16">
        <v>142</v>
      </c>
      <c r="M32" s="16">
        <v>337</v>
      </c>
      <c r="N32" s="16">
        <v>418</v>
      </c>
      <c r="O32" s="16">
        <v>79</v>
      </c>
      <c r="P32" s="16">
        <v>98</v>
      </c>
      <c r="Q32" s="16">
        <v>389</v>
      </c>
      <c r="R32" s="16">
        <v>486</v>
      </c>
      <c r="S32" s="16">
        <v>79</v>
      </c>
      <c r="T32" s="16">
        <v>98</v>
      </c>
      <c r="U32" s="16">
        <v>389</v>
      </c>
      <c r="V32" s="16">
        <v>486</v>
      </c>
      <c r="W32" s="16">
        <v>53</v>
      </c>
      <c r="X32" s="16">
        <v>57</v>
      </c>
      <c r="Y32" s="16">
        <v>403</v>
      </c>
      <c r="Z32" s="16">
        <v>469</v>
      </c>
      <c r="AA32" s="16">
        <v>61</v>
      </c>
      <c r="AB32" s="16">
        <v>63</v>
      </c>
      <c r="AC32" s="16">
        <v>361</v>
      </c>
      <c r="AD32" s="16">
        <v>400</v>
      </c>
      <c r="AE32" s="16">
        <v>56</v>
      </c>
      <c r="AF32" s="16">
        <v>62</v>
      </c>
      <c r="AG32" s="16">
        <v>405</v>
      </c>
      <c r="AH32" s="16">
        <v>426</v>
      </c>
      <c r="AI32" s="16">
        <v>51</v>
      </c>
      <c r="AJ32" s="16">
        <v>54</v>
      </c>
      <c r="AK32" s="16">
        <v>471</v>
      </c>
      <c r="AL32" s="16">
        <v>493</v>
      </c>
      <c r="AM32" s="16">
        <v>35</v>
      </c>
      <c r="AN32" s="16">
        <v>37</v>
      </c>
      <c r="AO32" s="16">
        <v>446</v>
      </c>
      <c r="AP32" s="16">
        <v>462</v>
      </c>
      <c r="AQ32" s="16">
        <v>37</v>
      </c>
      <c r="AR32" s="16">
        <v>39</v>
      </c>
      <c r="AS32" s="16">
        <v>399</v>
      </c>
      <c r="AT32" s="16">
        <v>417</v>
      </c>
      <c r="AU32" s="16">
        <v>25</v>
      </c>
      <c r="AV32" s="16">
        <v>27</v>
      </c>
      <c r="AW32" s="16">
        <v>411</v>
      </c>
      <c r="AX32" s="23">
        <v>428</v>
      </c>
    </row>
    <row r="33" spans="1:50" ht="22.5" x14ac:dyDescent="0.25">
      <c r="A33" s="14">
        <v>900099945</v>
      </c>
      <c r="B33" s="12" t="s">
        <v>37</v>
      </c>
      <c r="C33" s="16">
        <v>389</v>
      </c>
      <c r="D33" s="16">
        <v>424</v>
      </c>
      <c r="E33" s="16">
        <v>758</v>
      </c>
      <c r="F33" s="16">
        <v>799</v>
      </c>
      <c r="G33" s="16">
        <v>258</v>
      </c>
      <c r="H33" s="16">
        <v>274</v>
      </c>
      <c r="I33" s="16">
        <v>725</v>
      </c>
      <c r="J33" s="16">
        <v>784</v>
      </c>
      <c r="K33" s="16">
        <v>284</v>
      </c>
      <c r="L33" s="16">
        <v>284</v>
      </c>
      <c r="M33" s="16">
        <v>738</v>
      </c>
      <c r="N33" s="16">
        <v>739</v>
      </c>
      <c r="O33" s="16">
        <v>366</v>
      </c>
      <c r="P33" s="16">
        <v>366</v>
      </c>
      <c r="Q33" s="16">
        <v>953</v>
      </c>
      <c r="R33" s="16">
        <v>953</v>
      </c>
      <c r="S33" s="16">
        <v>1124</v>
      </c>
      <c r="T33" s="16">
        <v>1300</v>
      </c>
      <c r="U33" s="16">
        <v>1198</v>
      </c>
      <c r="V33" s="16">
        <v>1220</v>
      </c>
      <c r="W33" s="16">
        <v>1930</v>
      </c>
      <c r="X33" s="16">
        <v>2461</v>
      </c>
      <c r="Y33" s="16">
        <v>1338</v>
      </c>
      <c r="Z33" s="16">
        <v>1366</v>
      </c>
      <c r="AA33" s="16">
        <v>2276</v>
      </c>
      <c r="AB33" s="16">
        <v>2897</v>
      </c>
      <c r="AC33" s="16">
        <v>1145</v>
      </c>
      <c r="AD33" s="16">
        <v>1164</v>
      </c>
      <c r="AE33" s="16">
        <v>3523</v>
      </c>
      <c r="AF33" s="16">
        <v>3799</v>
      </c>
      <c r="AG33" s="16">
        <v>1079</v>
      </c>
      <c r="AH33" s="16">
        <v>1087</v>
      </c>
      <c r="AI33" s="16">
        <v>4096</v>
      </c>
      <c r="AJ33" s="16">
        <v>4444</v>
      </c>
      <c r="AK33" s="16">
        <v>1225</v>
      </c>
      <c r="AL33" s="16">
        <v>1225</v>
      </c>
      <c r="AM33" s="16">
        <v>3994</v>
      </c>
      <c r="AN33" s="16">
        <v>4976</v>
      </c>
      <c r="AO33" s="16">
        <v>1013</v>
      </c>
      <c r="AP33" s="16">
        <v>1056</v>
      </c>
      <c r="AQ33" s="16">
        <v>2201</v>
      </c>
      <c r="AR33" s="16">
        <v>2663</v>
      </c>
      <c r="AS33" s="16">
        <v>524</v>
      </c>
      <c r="AT33" s="16">
        <v>541</v>
      </c>
      <c r="AU33" s="16" t="s">
        <v>17</v>
      </c>
      <c r="AV33" s="16" t="s">
        <v>17</v>
      </c>
      <c r="AW33" s="16" t="s">
        <v>17</v>
      </c>
      <c r="AX33" s="23" t="s">
        <v>17</v>
      </c>
    </row>
    <row r="34" spans="1:50" ht="22.5" x14ac:dyDescent="0.25">
      <c r="A34" s="14">
        <v>900047874</v>
      </c>
      <c r="B34" s="12" t="s">
        <v>38</v>
      </c>
      <c r="C34" s="16">
        <v>32680</v>
      </c>
      <c r="D34" s="16">
        <v>33375</v>
      </c>
      <c r="E34" s="16">
        <v>1462</v>
      </c>
      <c r="F34" s="16">
        <v>1466</v>
      </c>
      <c r="G34" s="16">
        <v>31645</v>
      </c>
      <c r="H34" s="16">
        <v>32507</v>
      </c>
      <c r="I34" s="16">
        <v>1483</v>
      </c>
      <c r="J34" s="16">
        <v>1496</v>
      </c>
      <c r="K34" s="16">
        <v>31138</v>
      </c>
      <c r="L34" s="16">
        <v>32112</v>
      </c>
      <c r="M34" s="16">
        <v>1446</v>
      </c>
      <c r="N34" s="16">
        <v>1459</v>
      </c>
      <c r="O34" s="16">
        <v>34336</v>
      </c>
      <c r="P34" s="16">
        <v>35247</v>
      </c>
      <c r="Q34" s="16">
        <v>1521</v>
      </c>
      <c r="R34" s="16">
        <v>1532</v>
      </c>
      <c r="S34" s="16">
        <v>34510</v>
      </c>
      <c r="T34" s="16">
        <v>35389</v>
      </c>
      <c r="U34" s="16">
        <v>1222</v>
      </c>
      <c r="V34" s="16">
        <v>1231</v>
      </c>
      <c r="W34" s="16">
        <v>32133</v>
      </c>
      <c r="X34" s="16">
        <v>33029</v>
      </c>
      <c r="Y34" s="16">
        <v>1452</v>
      </c>
      <c r="Z34" s="16">
        <v>1459</v>
      </c>
      <c r="AA34" s="16">
        <v>33611</v>
      </c>
      <c r="AB34" s="16">
        <v>34501</v>
      </c>
      <c r="AC34" s="16">
        <v>1581</v>
      </c>
      <c r="AD34" s="16">
        <v>1586</v>
      </c>
      <c r="AE34" s="16">
        <v>33963</v>
      </c>
      <c r="AF34" s="16">
        <v>34814</v>
      </c>
      <c r="AG34" s="16">
        <v>1508</v>
      </c>
      <c r="AH34" s="16">
        <v>1518</v>
      </c>
      <c r="AI34" s="16">
        <v>32211</v>
      </c>
      <c r="AJ34" s="16">
        <v>33195</v>
      </c>
      <c r="AK34" s="16">
        <v>1401</v>
      </c>
      <c r="AL34" s="16">
        <v>1409</v>
      </c>
      <c r="AM34" s="16">
        <v>33253</v>
      </c>
      <c r="AN34" s="16">
        <v>34820</v>
      </c>
      <c r="AO34" s="16">
        <v>1315</v>
      </c>
      <c r="AP34" s="16">
        <v>1344</v>
      </c>
      <c r="AQ34" s="16">
        <v>33757</v>
      </c>
      <c r="AR34" s="16">
        <v>34515</v>
      </c>
      <c r="AS34" s="16">
        <v>1375</v>
      </c>
      <c r="AT34" s="16">
        <v>1392</v>
      </c>
      <c r="AU34" s="16">
        <v>25930</v>
      </c>
      <c r="AV34" s="16">
        <v>27144</v>
      </c>
      <c r="AW34" s="16">
        <v>1050</v>
      </c>
      <c r="AX34" s="23">
        <v>1077</v>
      </c>
    </row>
    <row r="35" spans="1:50" x14ac:dyDescent="0.25">
      <c r="A35" s="14">
        <v>900277244</v>
      </c>
      <c r="B35" s="12" t="s">
        <v>91</v>
      </c>
      <c r="C35" s="16">
        <v>233772</v>
      </c>
      <c r="D35" s="16">
        <v>235417</v>
      </c>
      <c r="E35" s="16">
        <v>235328</v>
      </c>
      <c r="F35" s="16">
        <v>235417</v>
      </c>
      <c r="G35" s="16">
        <v>210591</v>
      </c>
      <c r="H35" s="16">
        <v>211707</v>
      </c>
      <c r="I35" s="16">
        <v>211644</v>
      </c>
      <c r="J35" s="16">
        <v>211707</v>
      </c>
      <c r="K35" s="16">
        <v>132029</v>
      </c>
      <c r="L35" s="16">
        <v>133332</v>
      </c>
      <c r="M35" s="16">
        <v>8022</v>
      </c>
      <c r="N35" s="16">
        <v>8115</v>
      </c>
      <c r="O35" s="16">
        <v>216213</v>
      </c>
      <c r="P35" s="16">
        <v>217862</v>
      </c>
      <c r="Q35" s="16">
        <v>9488</v>
      </c>
      <c r="R35" s="16">
        <v>9596</v>
      </c>
      <c r="S35" s="16">
        <v>228706</v>
      </c>
      <c r="T35" s="16">
        <v>230265</v>
      </c>
      <c r="U35" s="16">
        <v>9494</v>
      </c>
      <c r="V35" s="16">
        <v>9613</v>
      </c>
      <c r="W35" s="16">
        <v>228128</v>
      </c>
      <c r="X35" s="16">
        <v>229265</v>
      </c>
      <c r="Y35" s="16">
        <v>8712</v>
      </c>
      <c r="Z35" s="16">
        <v>8824</v>
      </c>
      <c r="AA35" s="16">
        <v>265131</v>
      </c>
      <c r="AB35" s="16">
        <v>267032</v>
      </c>
      <c r="AC35" s="16">
        <v>10216</v>
      </c>
      <c r="AD35" s="16">
        <v>10357</v>
      </c>
      <c r="AE35" s="16">
        <v>249219</v>
      </c>
      <c r="AF35" s="16">
        <v>252089</v>
      </c>
      <c r="AG35" s="16">
        <v>18970</v>
      </c>
      <c r="AH35" s="16">
        <v>19646</v>
      </c>
      <c r="AI35" s="16">
        <v>235888</v>
      </c>
      <c r="AJ35" s="16">
        <v>238665</v>
      </c>
      <c r="AK35" s="16">
        <v>10098</v>
      </c>
      <c r="AL35" s="16">
        <v>10795</v>
      </c>
      <c r="AM35" s="16">
        <v>244157</v>
      </c>
      <c r="AN35" s="16">
        <v>245377</v>
      </c>
      <c r="AO35" s="16">
        <v>17656</v>
      </c>
      <c r="AP35" s="16">
        <v>19850</v>
      </c>
      <c r="AQ35" s="16">
        <v>231213</v>
      </c>
      <c r="AR35" s="16">
        <v>233411</v>
      </c>
      <c r="AS35" s="16">
        <v>22175</v>
      </c>
      <c r="AT35" s="16">
        <v>22539</v>
      </c>
      <c r="AU35" s="16">
        <v>247281</v>
      </c>
      <c r="AV35" s="16">
        <v>249362</v>
      </c>
      <c r="AW35" s="16">
        <v>9319</v>
      </c>
      <c r="AX35" s="23">
        <v>9812</v>
      </c>
    </row>
    <row r="36" spans="1:50" ht="22.5" x14ac:dyDescent="0.25">
      <c r="A36" s="14">
        <v>900596447</v>
      </c>
      <c r="B36" s="12" t="s">
        <v>39</v>
      </c>
      <c r="C36" s="16">
        <v>43071</v>
      </c>
      <c r="D36" s="16">
        <v>49216</v>
      </c>
      <c r="E36" s="16">
        <v>115</v>
      </c>
      <c r="F36" s="16">
        <v>394</v>
      </c>
      <c r="G36" s="16">
        <v>44190</v>
      </c>
      <c r="H36" s="16">
        <v>48032</v>
      </c>
      <c r="I36" s="16">
        <v>251</v>
      </c>
      <c r="J36" s="16">
        <v>406</v>
      </c>
      <c r="K36" s="16">
        <v>40303</v>
      </c>
      <c r="L36" s="16">
        <v>45362</v>
      </c>
      <c r="M36" s="16">
        <v>69</v>
      </c>
      <c r="N36" s="16">
        <v>722</v>
      </c>
      <c r="O36" s="16">
        <v>44886</v>
      </c>
      <c r="P36" s="16">
        <v>50509</v>
      </c>
      <c r="Q36" s="16">
        <v>81</v>
      </c>
      <c r="R36" s="16">
        <v>875</v>
      </c>
      <c r="S36" s="16">
        <v>41823</v>
      </c>
      <c r="T36" s="16">
        <v>47649</v>
      </c>
      <c r="U36" s="16">
        <v>191</v>
      </c>
      <c r="V36" s="16">
        <v>882</v>
      </c>
      <c r="W36" s="16">
        <v>42449</v>
      </c>
      <c r="X36" s="16">
        <v>45920</v>
      </c>
      <c r="Y36" s="16">
        <v>89</v>
      </c>
      <c r="Z36" s="16">
        <v>666</v>
      </c>
      <c r="AA36" s="16">
        <v>27032</v>
      </c>
      <c r="AB36" s="16">
        <v>33992</v>
      </c>
      <c r="AC36" s="16">
        <v>32</v>
      </c>
      <c r="AD36" s="16">
        <v>149</v>
      </c>
      <c r="AE36" s="16">
        <v>50663</v>
      </c>
      <c r="AF36" s="16">
        <v>52382</v>
      </c>
      <c r="AG36" s="16">
        <v>45</v>
      </c>
      <c r="AH36" s="16">
        <v>136</v>
      </c>
      <c r="AI36" s="16">
        <v>46274</v>
      </c>
      <c r="AJ36" s="16">
        <v>48044</v>
      </c>
      <c r="AK36" s="16">
        <v>39</v>
      </c>
      <c r="AL36" s="16">
        <v>105</v>
      </c>
      <c r="AM36" s="16">
        <v>38035</v>
      </c>
      <c r="AN36" s="16">
        <v>44614</v>
      </c>
      <c r="AO36" s="16">
        <v>75</v>
      </c>
      <c r="AP36" s="16">
        <v>219</v>
      </c>
      <c r="AQ36" s="16">
        <v>37792</v>
      </c>
      <c r="AR36" s="16">
        <v>46181</v>
      </c>
      <c r="AS36" s="16">
        <v>54</v>
      </c>
      <c r="AT36" s="16">
        <v>183</v>
      </c>
      <c r="AU36" s="16">
        <v>32664</v>
      </c>
      <c r="AV36" s="16">
        <v>41323</v>
      </c>
      <c r="AW36" s="16">
        <v>30</v>
      </c>
      <c r="AX36" s="23">
        <v>182</v>
      </c>
    </row>
    <row r="37" spans="1:50" x14ac:dyDescent="0.25">
      <c r="A37" s="14">
        <v>900476649</v>
      </c>
      <c r="B37" s="12" t="s">
        <v>40</v>
      </c>
      <c r="C37" s="16">
        <v>333</v>
      </c>
      <c r="D37" s="16">
        <v>333</v>
      </c>
      <c r="E37" s="16">
        <v>34</v>
      </c>
      <c r="F37" s="16">
        <v>34</v>
      </c>
      <c r="G37" s="16">
        <v>63</v>
      </c>
      <c r="H37" s="16">
        <v>63</v>
      </c>
      <c r="I37" s="16">
        <v>2</v>
      </c>
      <c r="J37" s="16">
        <v>2</v>
      </c>
      <c r="K37" s="16">
        <v>203</v>
      </c>
      <c r="L37" s="16">
        <v>203</v>
      </c>
      <c r="M37" s="16">
        <v>4</v>
      </c>
      <c r="N37" s="16">
        <v>4</v>
      </c>
      <c r="O37" s="16">
        <v>223</v>
      </c>
      <c r="P37" s="16">
        <v>249</v>
      </c>
      <c r="Q37" s="16">
        <v>4</v>
      </c>
      <c r="R37" s="16">
        <v>4</v>
      </c>
      <c r="S37" s="16">
        <v>551</v>
      </c>
      <c r="T37" s="16">
        <v>722</v>
      </c>
      <c r="U37" s="16">
        <v>66</v>
      </c>
      <c r="V37" s="16">
        <v>66</v>
      </c>
      <c r="W37" s="16">
        <v>618</v>
      </c>
      <c r="X37" s="16">
        <v>739</v>
      </c>
      <c r="Y37" s="16">
        <v>140</v>
      </c>
      <c r="Z37" s="16">
        <v>183</v>
      </c>
      <c r="AA37" s="16">
        <v>91</v>
      </c>
      <c r="AB37" s="16">
        <v>116</v>
      </c>
      <c r="AC37" s="16">
        <v>108</v>
      </c>
      <c r="AD37" s="16">
        <v>170</v>
      </c>
      <c r="AE37" s="16">
        <v>261</v>
      </c>
      <c r="AF37" s="16">
        <v>271</v>
      </c>
      <c r="AG37" s="16">
        <v>163</v>
      </c>
      <c r="AH37" s="16">
        <v>205</v>
      </c>
      <c r="AI37" s="16">
        <v>432</v>
      </c>
      <c r="AJ37" s="16">
        <v>790</v>
      </c>
      <c r="AK37" s="16">
        <v>30</v>
      </c>
      <c r="AL37" s="16">
        <v>135</v>
      </c>
      <c r="AM37" s="16">
        <v>972</v>
      </c>
      <c r="AN37" s="16">
        <v>1071</v>
      </c>
      <c r="AO37" s="16">
        <v>32</v>
      </c>
      <c r="AP37" s="16">
        <v>99</v>
      </c>
      <c r="AQ37" s="16">
        <v>1029</v>
      </c>
      <c r="AR37" s="16">
        <v>1126</v>
      </c>
      <c r="AS37" s="16">
        <v>28</v>
      </c>
      <c r="AT37" s="16">
        <v>33</v>
      </c>
      <c r="AU37" s="16">
        <v>1256</v>
      </c>
      <c r="AV37" s="16">
        <v>1388</v>
      </c>
      <c r="AW37" s="16">
        <v>11</v>
      </c>
      <c r="AX37" s="23">
        <v>11</v>
      </c>
    </row>
    <row r="38" spans="1:50" ht="22.5" x14ac:dyDescent="0.25">
      <c r="A38" s="14">
        <v>830500960</v>
      </c>
      <c r="B38" s="12" t="s">
        <v>41</v>
      </c>
      <c r="C38" s="16">
        <v>34555</v>
      </c>
      <c r="D38" s="16">
        <v>35260</v>
      </c>
      <c r="E38" s="16">
        <v>1938</v>
      </c>
      <c r="F38" s="16">
        <v>1998</v>
      </c>
      <c r="G38" s="16">
        <v>36797</v>
      </c>
      <c r="H38" s="16">
        <v>37169</v>
      </c>
      <c r="I38" s="16">
        <v>1721</v>
      </c>
      <c r="J38" s="16">
        <v>1739</v>
      </c>
      <c r="K38" s="16">
        <v>33011</v>
      </c>
      <c r="L38" s="16">
        <v>33685</v>
      </c>
      <c r="M38" s="16">
        <v>1703</v>
      </c>
      <c r="N38" s="16">
        <v>1738</v>
      </c>
      <c r="O38" s="16">
        <v>38132</v>
      </c>
      <c r="P38" s="16">
        <v>38910</v>
      </c>
      <c r="Q38" s="16">
        <v>2085</v>
      </c>
      <c r="R38" s="16">
        <v>2128</v>
      </c>
      <c r="S38" s="16">
        <v>38844</v>
      </c>
      <c r="T38" s="16">
        <v>39637</v>
      </c>
      <c r="U38" s="16">
        <v>1695</v>
      </c>
      <c r="V38" s="16">
        <v>1730</v>
      </c>
      <c r="W38" s="16">
        <v>35188</v>
      </c>
      <c r="X38" s="16">
        <v>35907</v>
      </c>
      <c r="Y38" s="16">
        <v>1507</v>
      </c>
      <c r="Z38" s="16">
        <v>1538</v>
      </c>
      <c r="AA38" s="16">
        <v>38905</v>
      </c>
      <c r="AB38" s="16">
        <v>39298</v>
      </c>
      <c r="AC38" s="16">
        <v>1957</v>
      </c>
      <c r="AD38" s="16">
        <v>1977</v>
      </c>
      <c r="AE38" s="16">
        <v>43983</v>
      </c>
      <c r="AF38" s="16">
        <v>44427</v>
      </c>
      <c r="AG38" s="16">
        <v>1990</v>
      </c>
      <c r="AH38" s="16">
        <v>2011</v>
      </c>
      <c r="AI38" s="16">
        <v>41433</v>
      </c>
      <c r="AJ38" s="16">
        <v>42279</v>
      </c>
      <c r="AK38" s="16">
        <v>1905</v>
      </c>
      <c r="AL38" s="16">
        <v>1944</v>
      </c>
      <c r="AM38" s="16">
        <v>44917</v>
      </c>
      <c r="AN38" s="16">
        <v>45834</v>
      </c>
      <c r="AO38" s="16">
        <v>2182</v>
      </c>
      <c r="AP38" s="16">
        <v>2227</v>
      </c>
      <c r="AQ38" s="16">
        <v>38269</v>
      </c>
      <c r="AR38" s="16">
        <v>39050</v>
      </c>
      <c r="AS38" s="16">
        <v>1133</v>
      </c>
      <c r="AT38" s="16">
        <v>1145</v>
      </c>
      <c r="AU38" s="16">
        <v>40590</v>
      </c>
      <c r="AV38" s="16">
        <v>41000</v>
      </c>
      <c r="AW38" s="16">
        <v>553</v>
      </c>
      <c r="AX38" s="23">
        <v>566</v>
      </c>
    </row>
    <row r="39" spans="1:50" x14ac:dyDescent="0.25">
      <c r="A39" s="14">
        <v>900073223</v>
      </c>
      <c r="B39" s="12" t="s">
        <v>92</v>
      </c>
      <c r="C39" s="16">
        <v>155800</v>
      </c>
      <c r="D39" s="16">
        <v>155800</v>
      </c>
      <c r="E39" s="16">
        <v>6444</v>
      </c>
      <c r="F39" s="16">
        <v>6444</v>
      </c>
      <c r="G39" s="16">
        <v>150623</v>
      </c>
      <c r="H39" s="16">
        <v>166928</v>
      </c>
      <c r="I39" s="16">
        <v>3838</v>
      </c>
      <c r="J39" s="16">
        <v>3838</v>
      </c>
      <c r="K39" s="16">
        <v>173834</v>
      </c>
      <c r="L39" s="16">
        <v>176862</v>
      </c>
      <c r="M39" s="16">
        <v>4021</v>
      </c>
      <c r="N39" s="16">
        <v>4021</v>
      </c>
      <c r="O39" s="16">
        <v>206335</v>
      </c>
      <c r="P39" s="16">
        <v>209132</v>
      </c>
      <c r="Q39" s="16">
        <v>4622</v>
      </c>
      <c r="R39" s="16">
        <v>4622</v>
      </c>
      <c r="S39" s="16">
        <v>196842</v>
      </c>
      <c r="T39" s="16">
        <v>198063</v>
      </c>
      <c r="U39" s="16">
        <v>4799</v>
      </c>
      <c r="V39" s="16">
        <v>4799</v>
      </c>
      <c r="W39" s="16">
        <v>173874</v>
      </c>
      <c r="X39" s="16">
        <v>174955</v>
      </c>
      <c r="Y39" s="16">
        <v>3952</v>
      </c>
      <c r="Z39" s="16">
        <v>3952</v>
      </c>
      <c r="AA39" s="16">
        <v>188992</v>
      </c>
      <c r="AB39" s="16">
        <v>191724</v>
      </c>
      <c r="AC39" s="16">
        <v>4569</v>
      </c>
      <c r="AD39" s="16">
        <v>4569</v>
      </c>
      <c r="AE39" s="16">
        <v>177189</v>
      </c>
      <c r="AF39" s="16">
        <v>179501</v>
      </c>
      <c r="AG39" s="16">
        <v>4274</v>
      </c>
      <c r="AH39" s="16">
        <v>4274</v>
      </c>
      <c r="AI39" s="16">
        <v>178174</v>
      </c>
      <c r="AJ39" s="16">
        <v>180319</v>
      </c>
      <c r="AK39" s="16">
        <v>4000</v>
      </c>
      <c r="AL39" s="16">
        <v>4000</v>
      </c>
      <c r="AM39" s="16">
        <v>199270</v>
      </c>
      <c r="AN39" s="16">
        <v>203446</v>
      </c>
      <c r="AO39" s="16">
        <v>4435</v>
      </c>
      <c r="AP39" s="16">
        <v>4435</v>
      </c>
      <c r="AQ39" s="16">
        <v>175682</v>
      </c>
      <c r="AR39" s="16">
        <v>175858</v>
      </c>
      <c r="AS39" s="16">
        <v>4021</v>
      </c>
      <c r="AT39" s="16">
        <v>4021</v>
      </c>
      <c r="AU39" s="16">
        <v>141495</v>
      </c>
      <c r="AV39" s="16">
        <v>142010</v>
      </c>
      <c r="AW39" s="16">
        <v>3247</v>
      </c>
      <c r="AX39" s="23">
        <v>3264</v>
      </c>
    </row>
    <row r="40" spans="1:50" x14ac:dyDescent="0.25">
      <c r="A40" s="14">
        <v>830107855</v>
      </c>
      <c r="B40" s="12" t="s">
        <v>93</v>
      </c>
      <c r="C40" s="18">
        <v>1532</v>
      </c>
      <c r="D40" s="18">
        <v>1663</v>
      </c>
      <c r="E40" s="18">
        <v>1369</v>
      </c>
      <c r="F40" s="18">
        <v>1474</v>
      </c>
      <c r="G40" s="18">
        <v>1434</v>
      </c>
      <c r="H40" s="18">
        <v>1558</v>
      </c>
      <c r="I40" s="18">
        <v>1066</v>
      </c>
      <c r="J40" s="18">
        <v>1168</v>
      </c>
      <c r="K40" s="18">
        <v>667</v>
      </c>
      <c r="L40" s="18">
        <v>667</v>
      </c>
      <c r="M40" s="18">
        <v>1057</v>
      </c>
      <c r="N40" s="18">
        <v>1177</v>
      </c>
      <c r="O40" s="18">
        <v>743</v>
      </c>
      <c r="P40" s="18">
        <v>743</v>
      </c>
      <c r="Q40" s="18">
        <v>1639</v>
      </c>
      <c r="R40" s="18">
        <v>1682</v>
      </c>
      <c r="S40" s="18">
        <v>486</v>
      </c>
      <c r="T40" s="18">
        <v>486</v>
      </c>
      <c r="U40" s="18">
        <v>1348</v>
      </c>
      <c r="V40" s="18">
        <v>1372</v>
      </c>
      <c r="W40" s="18">
        <v>150</v>
      </c>
      <c r="X40" s="18">
        <v>150</v>
      </c>
      <c r="Y40" s="18">
        <v>1225</v>
      </c>
      <c r="Z40" s="18">
        <v>1230</v>
      </c>
      <c r="AA40" s="18">
        <v>189</v>
      </c>
      <c r="AB40" s="18">
        <v>189</v>
      </c>
      <c r="AC40" s="18">
        <v>1637</v>
      </c>
      <c r="AD40" s="18">
        <v>1656</v>
      </c>
      <c r="AE40" s="18">
        <v>1934</v>
      </c>
      <c r="AF40" s="18">
        <v>1934</v>
      </c>
      <c r="AG40" s="18">
        <v>2145</v>
      </c>
      <c r="AH40" s="18">
        <v>2164</v>
      </c>
      <c r="AI40" s="18" t="s">
        <v>17</v>
      </c>
      <c r="AJ40" s="18" t="s">
        <v>17</v>
      </c>
      <c r="AK40" s="18">
        <v>1010</v>
      </c>
      <c r="AL40" s="18">
        <v>1015</v>
      </c>
      <c r="AM40" s="18" t="s">
        <v>17</v>
      </c>
      <c r="AN40" s="18" t="s">
        <v>17</v>
      </c>
      <c r="AO40" s="18">
        <v>1260</v>
      </c>
      <c r="AP40" s="18">
        <v>1287</v>
      </c>
      <c r="AQ40" s="18" t="s">
        <v>17</v>
      </c>
      <c r="AR40" s="18" t="s">
        <v>17</v>
      </c>
      <c r="AS40" s="18">
        <v>1075</v>
      </c>
      <c r="AT40" s="18">
        <v>1066</v>
      </c>
      <c r="AU40" s="18" t="s">
        <v>17</v>
      </c>
      <c r="AV40" s="18" t="s">
        <v>17</v>
      </c>
      <c r="AW40" s="18">
        <v>973</v>
      </c>
      <c r="AX40" s="30">
        <v>978</v>
      </c>
    </row>
    <row r="41" spans="1:50" x14ac:dyDescent="0.25">
      <c r="A41" s="14">
        <v>900928565</v>
      </c>
      <c r="B41" s="12" t="s">
        <v>94</v>
      </c>
      <c r="C41" s="16">
        <v>4743</v>
      </c>
      <c r="D41" s="16">
        <v>4743</v>
      </c>
      <c r="E41" s="16" t="s">
        <v>17</v>
      </c>
      <c r="F41" s="16" t="s">
        <v>17</v>
      </c>
      <c r="G41" s="16">
        <v>6077</v>
      </c>
      <c r="H41" s="16">
        <v>6077</v>
      </c>
      <c r="I41" s="16" t="s">
        <v>17</v>
      </c>
      <c r="J41" s="16" t="s">
        <v>17</v>
      </c>
      <c r="K41" s="16">
        <v>4678</v>
      </c>
      <c r="L41" s="16">
        <v>4678</v>
      </c>
      <c r="M41" s="16" t="s">
        <v>17</v>
      </c>
      <c r="N41" s="16" t="s">
        <v>17</v>
      </c>
      <c r="O41" s="16">
        <v>7271</v>
      </c>
      <c r="P41" s="16">
        <v>7271</v>
      </c>
      <c r="Q41" s="16" t="s">
        <v>17</v>
      </c>
      <c r="R41" s="16" t="s">
        <v>17</v>
      </c>
      <c r="S41" s="16">
        <v>6802</v>
      </c>
      <c r="T41" s="16">
        <v>6802</v>
      </c>
      <c r="U41" s="16" t="s">
        <v>17</v>
      </c>
      <c r="V41" s="16" t="s">
        <v>17</v>
      </c>
      <c r="W41" s="16">
        <v>7015</v>
      </c>
      <c r="X41" s="16">
        <v>7015</v>
      </c>
      <c r="Y41" s="16" t="s">
        <v>17</v>
      </c>
      <c r="Z41" s="16" t="s">
        <v>17</v>
      </c>
      <c r="AA41" s="16">
        <v>6202</v>
      </c>
      <c r="AB41" s="16">
        <v>6202</v>
      </c>
      <c r="AC41" s="16" t="s">
        <v>17</v>
      </c>
      <c r="AD41" s="16" t="s">
        <v>17</v>
      </c>
      <c r="AE41" s="16" t="s">
        <v>17</v>
      </c>
      <c r="AF41" s="16" t="s">
        <v>17</v>
      </c>
      <c r="AG41" s="16" t="s">
        <v>17</v>
      </c>
      <c r="AH41" s="16" t="s">
        <v>17</v>
      </c>
      <c r="AI41" s="16" t="s">
        <v>17</v>
      </c>
      <c r="AJ41" s="16" t="s">
        <v>17</v>
      </c>
      <c r="AK41" s="16" t="s">
        <v>17</v>
      </c>
      <c r="AL41" s="16" t="s">
        <v>17</v>
      </c>
      <c r="AM41" s="16" t="s">
        <v>17</v>
      </c>
      <c r="AN41" s="16" t="s">
        <v>17</v>
      </c>
      <c r="AO41" s="16" t="s">
        <v>17</v>
      </c>
      <c r="AP41" s="16" t="s">
        <v>17</v>
      </c>
      <c r="AQ41" s="16" t="s">
        <v>17</v>
      </c>
      <c r="AR41" s="16" t="s">
        <v>17</v>
      </c>
      <c r="AS41" s="16" t="s">
        <v>17</v>
      </c>
      <c r="AT41" s="16" t="s">
        <v>17</v>
      </c>
      <c r="AU41" s="16" t="s">
        <v>17</v>
      </c>
      <c r="AV41" s="16" t="s">
        <v>17</v>
      </c>
      <c r="AW41" s="16" t="s">
        <v>17</v>
      </c>
      <c r="AX41" s="23" t="s">
        <v>17</v>
      </c>
    </row>
    <row r="42" spans="1:50" x14ac:dyDescent="0.25">
      <c r="A42" s="14">
        <v>900219866</v>
      </c>
      <c r="B42" s="12" t="s">
        <v>42</v>
      </c>
      <c r="C42" s="16">
        <v>98379</v>
      </c>
      <c r="D42" s="16">
        <v>102122</v>
      </c>
      <c r="E42" s="16">
        <v>1076</v>
      </c>
      <c r="F42" s="16">
        <v>1097</v>
      </c>
      <c r="G42" s="16">
        <v>96821</v>
      </c>
      <c r="H42" s="16">
        <v>100497</v>
      </c>
      <c r="I42" s="16">
        <v>990</v>
      </c>
      <c r="J42" s="16">
        <v>1017</v>
      </c>
      <c r="K42" s="16">
        <v>93835</v>
      </c>
      <c r="L42" s="16">
        <v>96223</v>
      </c>
      <c r="M42" s="16">
        <v>847</v>
      </c>
      <c r="N42" s="16">
        <v>871</v>
      </c>
      <c r="O42" s="16">
        <v>105403</v>
      </c>
      <c r="P42" s="16">
        <v>109923</v>
      </c>
      <c r="Q42" s="16">
        <v>1009</v>
      </c>
      <c r="R42" s="16">
        <v>1039</v>
      </c>
      <c r="S42" s="16">
        <v>100946</v>
      </c>
      <c r="T42" s="16">
        <v>110155</v>
      </c>
      <c r="U42" s="16">
        <v>923</v>
      </c>
      <c r="V42" s="16">
        <v>957</v>
      </c>
      <c r="W42" s="16">
        <v>97211</v>
      </c>
      <c r="X42" s="16">
        <v>102155</v>
      </c>
      <c r="Y42" s="16">
        <v>930</v>
      </c>
      <c r="Z42" s="16">
        <v>963</v>
      </c>
      <c r="AA42" s="16">
        <v>107460</v>
      </c>
      <c r="AB42" s="16">
        <v>113217</v>
      </c>
      <c r="AC42" s="16">
        <v>943</v>
      </c>
      <c r="AD42" s="16">
        <v>968</v>
      </c>
      <c r="AE42" s="16">
        <v>102009</v>
      </c>
      <c r="AF42" s="16">
        <v>108774</v>
      </c>
      <c r="AG42" s="16">
        <v>823</v>
      </c>
      <c r="AH42" s="16">
        <v>860</v>
      </c>
      <c r="AI42" s="16">
        <v>99977</v>
      </c>
      <c r="AJ42" s="16">
        <v>105812</v>
      </c>
      <c r="AK42" s="16">
        <v>898</v>
      </c>
      <c r="AL42" s="16">
        <v>937</v>
      </c>
      <c r="AM42" s="16">
        <v>111840</v>
      </c>
      <c r="AN42" s="16">
        <v>115804</v>
      </c>
      <c r="AO42" s="16">
        <v>992</v>
      </c>
      <c r="AP42" s="16">
        <v>1037</v>
      </c>
      <c r="AQ42" s="16">
        <v>102200</v>
      </c>
      <c r="AR42" s="16">
        <v>106486</v>
      </c>
      <c r="AS42" s="16">
        <v>760</v>
      </c>
      <c r="AT42" s="16">
        <v>846</v>
      </c>
      <c r="AU42" s="16">
        <v>101948</v>
      </c>
      <c r="AV42" s="16">
        <v>108090</v>
      </c>
      <c r="AW42" s="16">
        <v>795</v>
      </c>
      <c r="AX42" s="23">
        <v>903</v>
      </c>
    </row>
    <row r="43" spans="1:50" ht="22.5" x14ac:dyDescent="0.25">
      <c r="A43" s="14">
        <v>900836738</v>
      </c>
      <c r="B43" s="12" t="s">
        <v>43</v>
      </c>
      <c r="C43" s="16">
        <v>3292</v>
      </c>
      <c r="D43" s="16">
        <v>3292</v>
      </c>
      <c r="E43" s="16" t="s">
        <v>17</v>
      </c>
      <c r="F43" s="16" t="s">
        <v>17</v>
      </c>
      <c r="G43" s="16">
        <v>3309</v>
      </c>
      <c r="H43" s="16">
        <v>3309</v>
      </c>
      <c r="I43" s="16" t="s">
        <v>17</v>
      </c>
      <c r="J43" s="16" t="s">
        <v>17</v>
      </c>
      <c r="K43" s="16">
        <v>2676</v>
      </c>
      <c r="L43" s="16">
        <v>2676</v>
      </c>
      <c r="M43" s="16" t="s">
        <v>17</v>
      </c>
      <c r="N43" s="16" t="s">
        <v>17</v>
      </c>
      <c r="O43" s="16">
        <v>3327</v>
      </c>
      <c r="P43" s="16">
        <v>3327</v>
      </c>
      <c r="Q43" s="16" t="s">
        <v>17</v>
      </c>
      <c r="R43" s="16" t="s">
        <v>17</v>
      </c>
      <c r="S43" s="16">
        <v>3962</v>
      </c>
      <c r="T43" s="16">
        <v>3962</v>
      </c>
      <c r="U43" s="16" t="s">
        <v>17</v>
      </c>
      <c r="V43" s="16" t="s">
        <v>17</v>
      </c>
      <c r="W43" s="16">
        <v>3370</v>
      </c>
      <c r="X43" s="16">
        <v>3370</v>
      </c>
      <c r="Y43" s="16" t="s">
        <v>17</v>
      </c>
      <c r="Z43" s="16" t="s">
        <v>17</v>
      </c>
      <c r="AA43" s="16">
        <v>3540</v>
      </c>
      <c r="AB43" s="16">
        <v>3540</v>
      </c>
      <c r="AC43" s="16" t="s">
        <v>17</v>
      </c>
      <c r="AD43" s="16" t="s">
        <v>17</v>
      </c>
      <c r="AE43" s="16">
        <v>3267</v>
      </c>
      <c r="AF43" s="16">
        <v>3267</v>
      </c>
      <c r="AG43" s="16" t="s">
        <v>17</v>
      </c>
      <c r="AH43" s="16" t="s">
        <v>17</v>
      </c>
      <c r="AI43" s="16">
        <v>3345</v>
      </c>
      <c r="AJ43" s="16">
        <v>3345</v>
      </c>
      <c r="AK43" s="16" t="s">
        <v>17</v>
      </c>
      <c r="AL43" s="16" t="s">
        <v>17</v>
      </c>
      <c r="AM43" s="16">
        <v>3329</v>
      </c>
      <c r="AN43" s="16">
        <v>3329</v>
      </c>
      <c r="AO43" s="16" t="s">
        <v>17</v>
      </c>
      <c r="AP43" s="16" t="s">
        <v>17</v>
      </c>
      <c r="AQ43" s="16">
        <v>832</v>
      </c>
      <c r="AR43" s="16">
        <v>832</v>
      </c>
      <c r="AS43" s="16" t="s">
        <v>17</v>
      </c>
      <c r="AT43" s="16" t="s">
        <v>17</v>
      </c>
      <c r="AU43" s="16" t="s">
        <v>17</v>
      </c>
      <c r="AV43" s="16" t="s">
        <v>17</v>
      </c>
      <c r="AW43" s="16" t="s">
        <v>17</v>
      </c>
      <c r="AX43" s="23" t="s">
        <v>17</v>
      </c>
    </row>
    <row r="44" spans="1:50" ht="22.5" x14ac:dyDescent="0.25">
      <c r="A44" s="14">
        <v>900979320</v>
      </c>
      <c r="B44" s="12" t="s">
        <v>44</v>
      </c>
      <c r="C44" s="16">
        <v>4767</v>
      </c>
      <c r="D44" s="16">
        <v>4867</v>
      </c>
      <c r="E44" s="16">
        <v>630</v>
      </c>
      <c r="F44" s="16">
        <v>666</v>
      </c>
      <c r="G44" s="16">
        <v>4548</v>
      </c>
      <c r="H44" s="16">
        <v>4739</v>
      </c>
      <c r="I44" s="16">
        <v>945</v>
      </c>
      <c r="J44" s="16">
        <v>1014</v>
      </c>
      <c r="K44" s="16">
        <v>4146</v>
      </c>
      <c r="L44" s="16">
        <v>4211</v>
      </c>
      <c r="M44" s="16">
        <v>1785</v>
      </c>
      <c r="N44" s="16">
        <v>1944</v>
      </c>
      <c r="O44" s="16">
        <v>5063</v>
      </c>
      <c r="P44" s="16">
        <v>5107</v>
      </c>
      <c r="Q44" s="16">
        <v>3622</v>
      </c>
      <c r="R44" s="16">
        <v>3913</v>
      </c>
      <c r="S44" s="16">
        <v>4487</v>
      </c>
      <c r="T44" s="16">
        <v>4505</v>
      </c>
      <c r="U44" s="16">
        <v>4085</v>
      </c>
      <c r="V44" s="16">
        <v>4310</v>
      </c>
      <c r="W44" s="16">
        <v>4411</v>
      </c>
      <c r="X44" s="16">
        <v>4425</v>
      </c>
      <c r="Y44" s="16">
        <v>2666</v>
      </c>
      <c r="Z44" s="16">
        <v>2787</v>
      </c>
      <c r="AA44" s="16">
        <v>9478</v>
      </c>
      <c r="AB44" s="16">
        <v>9622</v>
      </c>
      <c r="AC44" s="16">
        <v>3699</v>
      </c>
      <c r="AD44" s="16">
        <v>3849</v>
      </c>
      <c r="AE44" s="16">
        <v>38870</v>
      </c>
      <c r="AF44" s="16">
        <v>43181</v>
      </c>
      <c r="AG44" s="16">
        <v>1350</v>
      </c>
      <c r="AH44" s="16">
        <v>1428</v>
      </c>
      <c r="AI44" s="16">
        <v>84200</v>
      </c>
      <c r="AJ44" s="16">
        <v>98739</v>
      </c>
      <c r="AK44" s="16">
        <v>560</v>
      </c>
      <c r="AL44" s="16">
        <v>628</v>
      </c>
      <c r="AM44" s="16">
        <v>99907</v>
      </c>
      <c r="AN44" s="16">
        <v>108645</v>
      </c>
      <c r="AO44" s="16">
        <v>2198</v>
      </c>
      <c r="AP44" s="16">
        <v>2428</v>
      </c>
      <c r="AQ44" s="16">
        <v>69839</v>
      </c>
      <c r="AR44" s="16">
        <v>75549</v>
      </c>
      <c r="AS44" s="16">
        <v>5167</v>
      </c>
      <c r="AT44" s="16">
        <v>5647</v>
      </c>
      <c r="AU44" s="16" t="s">
        <v>17</v>
      </c>
      <c r="AV44" s="16" t="s">
        <v>17</v>
      </c>
      <c r="AW44" s="16" t="s">
        <v>17</v>
      </c>
      <c r="AX44" s="23" t="s">
        <v>17</v>
      </c>
    </row>
    <row r="45" spans="1:50" x14ac:dyDescent="0.25">
      <c r="A45" s="14">
        <v>900517932</v>
      </c>
      <c r="B45" s="12" t="s">
        <v>95</v>
      </c>
      <c r="C45" s="16">
        <v>965</v>
      </c>
      <c r="D45" s="16">
        <v>965</v>
      </c>
      <c r="E45" s="16">
        <v>116</v>
      </c>
      <c r="F45" s="16">
        <v>116</v>
      </c>
      <c r="G45" s="16">
        <v>1076</v>
      </c>
      <c r="H45" s="16">
        <v>1089</v>
      </c>
      <c r="I45" s="16">
        <v>137</v>
      </c>
      <c r="J45" s="16">
        <v>137</v>
      </c>
      <c r="K45" s="16">
        <v>871</v>
      </c>
      <c r="L45" s="16">
        <v>934</v>
      </c>
      <c r="M45" s="16">
        <v>105</v>
      </c>
      <c r="N45" s="16">
        <v>105</v>
      </c>
      <c r="O45" s="16">
        <v>1284</v>
      </c>
      <c r="P45" s="16">
        <v>1290</v>
      </c>
      <c r="Q45" s="16">
        <v>135</v>
      </c>
      <c r="R45" s="16">
        <v>135</v>
      </c>
      <c r="S45" s="16">
        <v>2747</v>
      </c>
      <c r="T45" s="16">
        <v>2780</v>
      </c>
      <c r="U45" s="16">
        <v>149</v>
      </c>
      <c r="V45" s="16">
        <v>154</v>
      </c>
      <c r="W45" s="16">
        <v>3356</v>
      </c>
      <c r="X45" s="16">
        <v>4167</v>
      </c>
      <c r="Y45" s="16">
        <v>180</v>
      </c>
      <c r="Z45" s="16">
        <v>184</v>
      </c>
      <c r="AA45" s="16">
        <v>11174</v>
      </c>
      <c r="AB45" s="16">
        <v>11341</v>
      </c>
      <c r="AC45" s="16">
        <v>225</v>
      </c>
      <c r="AD45" s="16">
        <v>225</v>
      </c>
      <c r="AE45" s="16">
        <v>15635</v>
      </c>
      <c r="AF45" s="16">
        <v>16827</v>
      </c>
      <c r="AG45" s="16">
        <v>257</v>
      </c>
      <c r="AH45" s="16">
        <v>260</v>
      </c>
      <c r="AI45" s="16" t="s">
        <v>17</v>
      </c>
      <c r="AJ45" s="16" t="s">
        <v>17</v>
      </c>
      <c r="AK45" s="16" t="s">
        <v>17</v>
      </c>
      <c r="AL45" s="16" t="s">
        <v>17</v>
      </c>
      <c r="AM45" s="16" t="s">
        <v>17</v>
      </c>
      <c r="AN45" s="16" t="s">
        <v>17</v>
      </c>
      <c r="AO45" s="16" t="s">
        <v>17</v>
      </c>
      <c r="AP45" s="16" t="s">
        <v>17</v>
      </c>
      <c r="AQ45" s="16" t="s">
        <v>17</v>
      </c>
      <c r="AR45" s="16" t="s">
        <v>17</v>
      </c>
      <c r="AS45" s="16" t="s">
        <v>17</v>
      </c>
      <c r="AT45" s="16" t="s">
        <v>17</v>
      </c>
      <c r="AU45" s="16" t="s">
        <v>17</v>
      </c>
      <c r="AV45" s="16" t="s">
        <v>17</v>
      </c>
      <c r="AW45" s="16" t="s">
        <v>17</v>
      </c>
      <c r="AX45" s="23" t="s">
        <v>17</v>
      </c>
    </row>
    <row r="46" spans="1:50" x14ac:dyDescent="0.25">
      <c r="A46" s="14">
        <v>817005385</v>
      </c>
      <c r="B46" s="12" t="s">
        <v>96</v>
      </c>
      <c r="C46" s="16">
        <v>5</v>
      </c>
      <c r="D46" s="16">
        <v>5</v>
      </c>
      <c r="E46" s="16">
        <v>170</v>
      </c>
      <c r="F46" s="16">
        <v>170</v>
      </c>
      <c r="G46" s="16">
        <v>3</v>
      </c>
      <c r="H46" s="16">
        <v>3</v>
      </c>
      <c r="I46" s="16">
        <v>2</v>
      </c>
      <c r="J46" s="16">
        <v>2</v>
      </c>
      <c r="K46" s="16">
        <v>5</v>
      </c>
      <c r="L46" s="16">
        <v>5</v>
      </c>
      <c r="M46" s="16">
        <v>5</v>
      </c>
      <c r="N46" s="16">
        <v>5</v>
      </c>
      <c r="O46" s="16" t="s">
        <v>17</v>
      </c>
      <c r="P46" s="16" t="s">
        <v>17</v>
      </c>
      <c r="Q46" s="16" t="s">
        <v>17</v>
      </c>
      <c r="R46" s="16" t="s">
        <v>17</v>
      </c>
      <c r="S46" s="16" t="s">
        <v>17</v>
      </c>
      <c r="T46" s="16" t="s">
        <v>17</v>
      </c>
      <c r="U46" s="16" t="s">
        <v>17</v>
      </c>
      <c r="V46" s="16" t="s">
        <v>17</v>
      </c>
      <c r="W46" s="16" t="s">
        <v>17</v>
      </c>
      <c r="X46" s="16" t="s">
        <v>17</v>
      </c>
      <c r="Y46" s="16" t="s">
        <v>17</v>
      </c>
      <c r="Z46" s="16" t="s">
        <v>17</v>
      </c>
      <c r="AA46" s="16" t="s">
        <v>17</v>
      </c>
      <c r="AB46" s="16" t="s">
        <v>17</v>
      </c>
      <c r="AC46" s="16" t="s">
        <v>17</v>
      </c>
      <c r="AD46" s="16" t="s">
        <v>17</v>
      </c>
      <c r="AE46" s="16" t="s">
        <v>17</v>
      </c>
      <c r="AF46" s="16" t="s">
        <v>17</v>
      </c>
      <c r="AG46" s="16" t="s">
        <v>17</v>
      </c>
      <c r="AH46" s="16" t="s">
        <v>17</v>
      </c>
      <c r="AI46" s="16" t="s">
        <v>17</v>
      </c>
      <c r="AJ46" s="16" t="s">
        <v>17</v>
      </c>
      <c r="AK46" s="16" t="s">
        <v>17</v>
      </c>
      <c r="AL46" s="16" t="s">
        <v>17</v>
      </c>
      <c r="AM46" s="16" t="s">
        <v>17</v>
      </c>
      <c r="AN46" s="16" t="s">
        <v>17</v>
      </c>
      <c r="AO46" s="16" t="s">
        <v>17</v>
      </c>
      <c r="AP46" s="16" t="s">
        <v>17</v>
      </c>
      <c r="AQ46" s="16" t="s">
        <v>17</v>
      </c>
      <c r="AR46" s="16" t="s">
        <v>17</v>
      </c>
      <c r="AS46" s="16" t="s">
        <v>17</v>
      </c>
      <c r="AT46" s="16" t="s">
        <v>17</v>
      </c>
      <c r="AU46" s="16" t="s">
        <v>17</v>
      </c>
      <c r="AV46" s="16" t="s">
        <v>17</v>
      </c>
      <c r="AW46" s="16" t="s">
        <v>17</v>
      </c>
      <c r="AX46" s="23" t="s">
        <v>17</v>
      </c>
    </row>
    <row r="47" spans="1:50" x14ac:dyDescent="0.25">
      <c r="A47" s="14">
        <v>900699359</v>
      </c>
      <c r="B47" s="12" t="s">
        <v>45</v>
      </c>
      <c r="C47" s="16">
        <v>260142</v>
      </c>
      <c r="D47" s="16">
        <v>260676</v>
      </c>
      <c r="E47" s="16">
        <v>2442</v>
      </c>
      <c r="F47" s="16">
        <v>2452</v>
      </c>
      <c r="G47" s="16">
        <v>241783</v>
      </c>
      <c r="H47" s="16">
        <v>242261</v>
      </c>
      <c r="I47" s="16">
        <v>1107</v>
      </c>
      <c r="J47" s="16">
        <v>1109</v>
      </c>
      <c r="K47" s="16">
        <v>235114</v>
      </c>
      <c r="L47" s="16">
        <v>235620</v>
      </c>
      <c r="M47" s="16">
        <v>963</v>
      </c>
      <c r="N47" s="16">
        <v>965</v>
      </c>
      <c r="O47" s="16">
        <v>284084</v>
      </c>
      <c r="P47" s="16">
        <v>285031</v>
      </c>
      <c r="Q47" s="16">
        <v>815</v>
      </c>
      <c r="R47" s="16">
        <v>828</v>
      </c>
      <c r="S47" s="16">
        <v>289175</v>
      </c>
      <c r="T47" s="16">
        <v>289783</v>
      </c>
      <c r="U47" s="16">
        <v>727</v>
      </c>
      <c r="V47" s="16">
        <v>741</v>
      </c>
      <c r="W47" s="16">
        <v>262226</v>
      </c>
      <c r="X47" s="16">
        <v>262587</v>
      </c>
      <c r="Y47" s="16">
        <v>667</v>
      </c>
      <c r="Z47" s="16">
        <v>671</v>
      </c>
      <c r="AA47" s="16">
        <v>296087</v>
      </c>
      <c r="AB47" s="16">
        <v>296541</v>
      </c>
      <c r="AC47" s="16">
        <v>7245</v>
      </c>
      <c r="AD47" s="16">
        <v>7252</v>
      </c>
      <c r="AE47" s="16">
        <v>301677</v>
      </c>
      <c r="AF47" s="16">
        <v>302179</v>
      </c>
      <c r="AG47" s="16">
        <v>7568</v>
      </c>
      <c r="AH47" s="16">
        <v>7577</v>
      </c>
      <c r="AI47" s="16">
        <v>296437</v>
      </c>
      <c r="AJ47" s="16">
        <v>296977</v>
      </c>
      <c r="AK47" s="16">
        <v>7589</v>
      </c>
      <c r="AL47" s="16">
        <v>7599</v>
      </c>
      <c r="AM47" s="16">
        <v>323963</v>
      </c>
      <c r="AN47" s="16">
        <v>324551</v>
      </c>
      <c r="AO47" s="16">
        <v>7156</v>
      </c>
      <c r="AP47" s="16">
        <v>7177</v>
      </c>
      <c r="AQ47" s="16">
        <v>307211</v>
      </c>
      <c r="AR47" s="16">
        <v>307585</v>
      </c>
      <c r="AS47" s="16">
        <v>7342</v>
      </c>
      <c r="AT47" s="16">
        <v>7353</v>
      </c>
      <c r="AU47" s="16">
        <v>304980</v>
      </c>
      <c r="AV47" s="16">
        <v>305544</v>
      </c>
      <c r="AW47" s="16">
        <v>7054</v>
      </c>
      <c r="AX47" s="23">
        <v>7069</v>
      </c>
    </row>
    <row r="48" spans="1:50" x14ac:dyDescent="0.25">
      <c r="A48" s="14">
        <v>900098550</v>
      </c>
      <c r="B48" s="12" t="s">
        <v>59</v>
      </c>
      <c r="C48" s="16">
        <v>308553</v>
      </c>
      <c r="D48" s="16">
        <v>321447</v>
      </c>
      <c r="E48" s="16">
        <v>9410</v>
      </c>
      <c r="F48" s="16">
        <v>11121</v>
      </c>
      <c r="G48" s="16">
        <v>309532</v>
      </c>
      <c r="H48" s="16">
        <v>321058</v>
      </c>
      <c r="I48" s="16">
        <v>9052</v>
      </c>
      <c r="J48" s="18">
        <v>10396</v>
      </c>
      <c r="K48" s="16">
        <v>300053</v>
      </c>
      <c r="L48" s="16">
        <v>312340</v>
      </c>
      <c r="M48" s="16">
        <v>9590</v>
      </c>
      <c r="N48" s="16">
        <v>11555</v>
      </c>
      <c r="O48" s="16">
        <v>341036</v>
      </c>
      <c r="P48" s="16">
        <v>362012</v>
      </c>
      <c r="Q48" s="16">
        <v>8747</v>
      </c>
      <c r="R48" s="16">
        <v>12223</v>
      </c>
      <c r="S48" s="16">
        <v>300062</v>
      </c>
      <c r="T48" s="16">
        <v>322051</v>
      </c>
      <c r="U48" s="16">
        <v>6924</v>
      </c>
      <c r="V48" s="16">
        <v>9455</v>
      </c>
      <c r="W48" s="16">
        <v>297942</v>
      </c>
      <c r="X48" s="16">
        <v>315752</v>
      </c>
      <c r="Y48" s="16">
        <v>7721</v>
      </c>
      <c r="Z48" s="16">
        <v>10601</v>
      </c>
      <c r="AA48" s="16">
        <v>323155</v>
      </c>
      <c r="AB48" s="16">
        <v>349441</v>
      </c>
      <c r="AC48" s="16">
        <v>7914</v>
      </c>
      <c r="AD48" s="16">
        <v>10953</v>
      </c>
      <c r="AE48" s="16">
        <v>189941</v>
      </c>
      <c r="AF48" s="16">
        <v>206393</v>
      </c>
      <c r="AG48" s="16">
        <v>7135</v>
      </c>
      <c r="AH48" s="16">
        <v>9714</v>
      </c>
      <c r="AI48" s="16">
        <v>184430</v>
      </c>
      <c r="AJ48" s="16">
        <v>197959</v>
      </c>
      <c r="AK48" s="16">
        <v>9602</v>
      </c>
      <c r="AL48" s="16">
        <v>13252</v>
      </c>
      <c r="AM48" s="16">
        <v>183745</v>
      </c>
      <c r="AN48" s="16">
        <v>194033</v>
      </c>
      <c r="AO48" s="16">
        <v>9376</v>
      </c>
      <c r="AP48" s="16">
        <v>12844</v>
      </c>
      <c r="AQ48" s="16">
        <v>175289</v>
      </c>
      <c r="AR48" s="16">
        <v>186478</v>
      </c>
      <c r="AS48" s="16">
        <v>8054</v>
      </c>
      <c r="AT48" s="16">
        <v>11345</v>
      </c>
      <c r="AU48" s="16" t="s">
        <v>17</v>
      </c>
      <c r="AV48" s="16" t="s">
        <v>17</v>
      </c>
      <c r="AW48" s="16" t="s">
        <v>17</v>
      </c>
      <c r="AX48" s="23" t="s">
        <v>17</v>
      </c>
    </row>
    <row r="49" spans="1:50" x14ac:dyDescent="0.25">
      <c r="A49" s="14">
        <v>900249425</v>
      </c>
      <c r="B49" s="12" t="s">
        <v>46</v>
      </c>
      <c r="C49" s="16">
        <v>114165</v>
      </c>
      <c r="D49" s="16">
        <v>114435</v>
      </c>
      <c r="E49" s="16">
        <v>6916</v>
      </c>
      <c r="F49" s="16">
        <v>6926</v>
      </c>
      <c r="G49" s="20">
        <v>114870</v>
      </c>
      <c r="H49" s="16">
        <v>115280</v>
      </c>
      <c r="I49" s="16">
        <v>7249</v>
      </c>
      <c r="J49" s="16">
        <v>7379</v>
      </c>
      <c r="K49" s="16">
        <v>98982</v>
      </c>
      <c r="L49" s="16">
        <v>99335</v>
      </c>
      <c r="M49" s="16">
        <v>6981</v>
      </c>
      <c r="N49" s="16">
        <v>6991</v>
      </c>
      <c r="O49" s="16">
        <v>31972</v>
      </c>
      <c r="P49" s="16">
        <v>32267</v>
      </c>
      <c r="Q49" s="16">
        <v>23334</v>
      </c>
      <c r="R49" s="16">
        <v>23400</v>
      </c>
      <c r="S49" s="16">
        <v>114367</v>
      </c>
      <c r="T49" s="16">
        <v>117861</v>
      </c>
      <c r="U49" s="16">
        <v>10690</v>
      </c>
      <c r="V49" s="16">
        <v>10993</v>
      </c>
      <c r="W49" s="16">
        <v>94900</v>
      </c>
      <c r="X49" s="16">
        <v>95940</v>
      </c>
      <c r="Y49" s="16">
        <v>17447</v>
      </c>
      <c r="Z49" s="16">
        <v>17953</v>
      </c>
      <c r="AA49" s="16">
        <v>107450</v>
      </c>
      <c r="AB49" s="16">
        <v>110560</v>
      </c>
      <c r="AC49" s="16">
        <v>22414</v>
      </c>
      <c r="AD49" s="16">
        <v>22423</v>
      </c>
      <c r="AE49" s="16">
        <v>225342</v>
      </c>
      <c r="AF49" s="16">
        <v>227890</v>
      </c>
      <c r="AG49" s="16">
        <v>16020</v>
      </c>
      <c r="AH49" s="16">
        <v>16142</v>
      </c>
      <c r="AI49" s="16">
        <v>258098</v>
      </c>
      <c r="AJ49" s="16">
        <v>259684</v>
      </c>
      <c r="AK49" s="16">
        <v>9025</v>
      </c>
      <c r="AL49" s="16">
        <v>9239</v>
      </c>
      <c r="AM49" s="16">
        <v>430085</v>
      </c>
      <c r="AN49" s="16">
        <v>452209</v>
      </c>
      <c r="AO49" s="16">
        <v>13277</v>
      </c>
      <c r="AP49" s="16">
        <v>13411</v>
      </c>
      <c r="AQ49" s="16">
        <v>495330</v>
      </c>
      <c r="AR49" s="16">
        <v>503849</v>
      </c>
      <c r="AS49" s="16">
        <v>30934</v>
      </c>
      <c r="AT49" s="16">
        <v>33227</v>
      </c>
      <c r="AU49" s="16">
        <v>423809</v>
      </c>
      <c r="AV49" s="16">
        <v>431349</v>
      </c>
      <c r="AW49" s="16">
        <v>49908</v>
      </c>
      <c r="AX49" s="23">
        <v>50456</v>
      </c>
    </row>
    <row r="50" spans="1:50" x14ac:dyDescent="0.25">
      <c r="A50" s="14">
        <v>900419563</v>
      </c>
      <c r="B50" s="12" t="s">
        <v>74</v>
      </c>
      <c r="C50" s="16">
        <v>2589</v>
      </c>
      <c r="D50" s="16">
        <v>2841</v>
      </c>
      <c r="E50" s="16">
        <v>1647</v>
      </c>
      <c r="F50" s="16">
        <v>1867</v>
      </c>
      <c r="G50" s="16">
        <v>2489</v>
      </c>
      <c r="H50" s="16">
        <v>2685</v>
      </c>
      <c r="I50" s="16">
        <v>1548</v>
      </c>
      <c r="J50" s="16">
        <v>1760</v>
      </c>
      <c r="K50" s="16">
        <v>2668</v>
      </c>
      <c r="L50" s="16">
        <v>2800</v>
      </c>
      <c r="M50" s="16">
        <v>1514</v>
      </c>
      <c r="N50" s="16">
        <v>1711</v>
      </c>
      <c r="O50" s="16">
        <v>3010</v>
      </c>
      <c r="P50" s="16">
        <v>3311</v>
      </c>
      <c r="Q50" s="16">
        <v>1697</v>
      </c>
      <c r="R50" s="16">
        <v>2129</v>
      </c>
      <c r="S50" s="16">
        <v>2931</v>
      </c>
      <c r="T50" s="16">
        <v>3680</v>
      </c>
      <c r="U50" s="16">
        <v>1317</v>
      </c>
      <c r="V50" s="16">
        <v>2202</v>
      </c>
      <c r="W50" s="16">
        <v>2813</v>
      </c>
      <c r="X50" s="16">
        <v>3134</v>
      </c>
      <c r="Y50" s="16">
        <v>1414</v>
      </c>
      <c r="Z50" s="16">
        <v>1648</v>
      </c>
      <c r="AA50" s="16">
        <v>3189</v>
      </c>
      <c r="AB50" s="16">
        <v>3606</v>
      </c>
      <c r="AC50" s="16">
        <v>1432</v>
      </c>
      <c r="AD50" s="16">
        <v>1708</v>
      </c>
      <c r="AE50" s="16">
        <v>2768</v>
      </c>
      <c r="AF50" s="16">
        <v>3721</v>
      </c>
      <c r="AG50" s="16">
        <v>1249</v>
      </c>
      <c r="AH50" s="16">
        <v>1549</v>
      </c>
      <c r="AI50" s="16">
        <v>3488</v>
      </c>
      <c r="AJ50" s="16">
        <v>3871</v>
      </c>
      <c r="AK50" s="16">
        <v>1173</v>
      </c>
      <c r="AL50" s="16">
        <v>1747</v>
      </c>
      <c r="AM50" s="16">
        <v>4039</v>
      </c>
      <c r="AN50" s="16">
        <v>4228</v>
      </c>
      <c r="AO50" s="16">
        <v>1648</v>
      </c>
      <c r="AP50" s="16">
        <v>1808</v>
      </c>
      <c r="AQ50" s="16">
        <v>3293</v>
      </c>
      <c r="AR50" s="16">
        <v>4124</v>
      </c>
      <c r="AS50" s="16">
        <v>1233</v>
      </c>
      <c r="AT50" s="16">
        <v>1637</v>
      </c>
      <c r="AU50" s="16">
        <v>2702</v>
      </c>
      <c r="AV50" s="16">
        <v>3362</v>
      </c>
      <c r="AW50" s="16">
        <v>1044</v>
      </c>
      <c r="AX50" s="23">
        <v>1273</v>
      </c>
    </row>
    <row r="51" spans="1:50" ht="33.75" x14ac:dyDescent="0.25">
      <c r="A51" s="14">
        <v>802018677</v>
      </c>
      <c r="B51" s="12" t="s">
        <v>47</v>
      </c>
      <c r="C51" s="16">
        <v>76848</v>
      </c>
      <c r="D51" s="16">
        <v>78301</v>
      </c>
      <c r="E51" s="16" t="s">
        <v>17</v>
      </c>
      <c r="F51" s="16" t="s">
        <v>17</v>
      </c>
      <c r="G51" s="16">
        <v>65474</v>
      </c>
      <c r="H51" s="16">
        <v>67100</v>
      </c>
      <c r="I51" s="16" t="s">
        <v>17</v>
      </c>
      <c r="J51" s="16" t="s">
        <v>17</v>
      </c>
      <c r="K51" s="16">
        <v>60811</v>
      </c>
      <c r="L51" s="16">
        <v>61972</v>
      </c>
      <c r="M51" s="16" t="s">
        <v>17</v>
      </c>
      <c r="N51" s="16" t="s">
        <v>17</v>
      </c>
      <c r="O51" s="16">
        <v>79451</v>
      </c>
      <c r="P51" s="16">
        <v>81064</v>
      </c>
      <c r="Q51" s="16" t="s">
        <v>17</v>
      </c>
      <c r="R51" s="16" t="s">
        <v>17</v>
      </c>
      <c r="S51" s="16">
        <v>78248</v>
      </c>
      <c r="T51" s="16">
        <v>79866</v>
      </c>
      <c r="U51" s="16" t="s">
        <v>17</v>
      </c>
      <c r="V51" s="16" t="s">
        <v>17</v>
      </c>
      <c r="W51" s="16">
        <v>71178</v>
      </c>
      <c r="X51" s="16">
        <v>71913</v>
      </c>
      <c r="Y51" s="16" t="s">
        <v>17</v>
      </c>
      <c r="Z51" s="16" t="s">
        <v>17</v>
      </c>
      <c r="AA51" s="16">
        <v>75754</v>
      </c>
      <c r="AB51" s="16">
        <v>77250</v>
      </c>
      <c r="AC51" s="16" t="s">
        <v>17</v>
      </c>
      <c r="AD51" s="16" t="s">
        <v>17</v>
      </c>
      <c r="AE51" s="16">
        <v>77221</v>
      </c>
      <c r="AF51" s="16">
        <v>78791</v>
      </c>
      <c r="AG51" s="16" t="s">
        <v>17</v>
      </c>
      <c r="AH51" s="16" t="s">
        <v>17</v>
      </c>
      <c r="AI51" s="16">
        <v>73994</v>
      </c>
      <c r="AJ51" s="16">
        <v>75469</v>
      </c>
      <c r="AK51" s="16" t="s">
        <v>17</v>
      </c>
      <c r="AL51" s="16" t="s">
        <v>17</v>
      </c>
      <c r="AM51" s="16">
        <v>79518</v>
      </c>
      <c r="AN51" s="16">
        <v>81107</v>
      </c>
      <c r="AO51" s="16" t="s">
        <v>17</v>
      </c>
      <c r="AP51" s="16" t="s">
        <v>17</v>
      </c>
      <c r="AQ51" s="16">
        <v>1634</v>
      </c>
      <c r="AR51" s="16">
        <v>2137</v>
      </c>
      <c r="AS51" s="16" t="s">
        <v>17</v>
      </c>
      <c r="AT51" s="16" t="s">
        <v>17</v>
      </c>
      <c r="AU51" s="16">
        <v>66572</v>
      </c>
      <c r="AV51" s="16">
        <v>68415</v>
      </c>
      <c r="AW51" s="16">
        <v>1586</v>
      </c>
      <c r="AX51" s="23">
        <v>2133</v>
      </c>
    </row>
    <row r="52" spans="1:50" x14ac:dyDescent="0.25">
      <c r="A52" s="14">
        <v>830512772</v>
      </c>
      <c r="B52" s="12" t="s">
        <v>48</v>
      </c>
      <c r="C52" s="16">
        <v>61599</v>
      </c>
      <c r="D52" s="16">
        <v>62859</v>
      </c>
      <c r="E52" s="16">
        <v>1272</v>
      </c>
      <c r="F52" s="16">
        <v>1326</v>
      </c>
      <c r="G52" s="16">
        <v>74149</v>
      </c>
      <c r="H52" s="16">
        <v>77727</v>
      </c>
      <c r="I52" s="16">
        <v>1119</v>
      </c>
      <c r="J52" s="16">
        <v>1195</v>
      </c>
      <c r="K52" s="16">
        <v>56020</v>
      </c>
      <c r="L52" s="16">
        <v>59524</v>
      </c>
      <c r="M52" s="16">
        <v>1123</v>
      </c>
      <c r="N52" s="16">
        <v>1224</v>
      </c>
      <c r="O52" s="16">
        <v>79146</v>
      </c>
      <c r="P52" s="16">
        <v>82612</v>
      </c>
      <c r="Q52" s="16">
        <v>1870</v>
      </c>
      <c r="R52" s="16">
        <v>1982</v>
      </c>
      <c r="S52" s="16">
        <v>77890</v>
      </c>
      <c r="T52" s="16">
        <v>81909</v>
      </c>
      <c r="U52" s="16">
        <v>1603</v>
      </c>
      <c r="V52" s="16">
        <v>1739</v>
      </c>
      <c r="W52" s="16">
        <v>66694</v>
      </c>
      <c r="X52" s="16">
        <v>70566</v>
      </c>
      <c r="Y52" s="16">
        <v>1085</v>
      </c>
      <c r="Z52" s="16">
        <v>1280</v>
      </c>
      <c r="AA52" s="16">
        <v>81001</v>
      </c>
      <c r="AB52" s="16">
        <v>84127</v>
      </c>
      <c r="AC52" s="16">
        <v>1868</v>
      </c>
      <c r="AD52" s="16">
        <v>2066</v>
      </c>
      <c r="AE52" s="16">
        <v>75861</v>
      </c>
      <c r="AF52" s="16">
        <v>79440</v>
      </c>
      <c r="AG52" s="16">
        <v>1447</v>
      </c>
      <c r="AH52" s="16">
        <v>1607</v>
      </c>
      <c r="AI52" s="16">
        <v>77905</v>
      </c>
      <c r="AJ52" s="16">
        <v>82373</v>
      </c>
      <c r="AK52" s="16">
        <v>1621</v>
      </c>
      <c r="AL52" s="16">
        <v>1747</v>
      </c>
      <c r="AM52" s="16">
        <v>81803</v>
      </c>
      <c r="AN52" s="16">
        <v>87105</v>
      </c>
      <c r="AO52" s="16">
        <v>1381</v>
      </c>
      <c r="AP52" s="16">
        <v>1568</v>
      </c>
      <c r="AQ52" s="16">
        <v>76096</v>
      </c>
      <c r="AR52" s="16">
        <v>81078</v>
      </c>
      <c r="AS52" s="16">
        <v>1277</v>
      </c>
      <c r="AT52" s="16">
        <v>1469</v>
      </c>
      <c r="AU52" s="16">
        <v>66999</v>
      </c>
      <c r="AV52" s="16">
        <v>75732</v>
      </c>
      <c r="AW52" s="16">
        <v>1189</v>
      </c>
      <c r="AX52" s="23">
        <v>1452</v>
      </c>
    </row>
    <row r="53" spans="1:50" x14ac:dyDescent="0.25">
      <c r="A53" s="14">
        <v>901160344</v>
      </c>
      <c r="B53" s="12" t="s">
        <v>49</v>
      </c>
      <c r="C53" s="16">
        <v>4195</v>
      </c>
      <c r="D53" s="16">
        <v>4195</v>
      </c>
      <c r="E53" s="16" t="s">
        <v>17</v>
      </c>
      <c r="F53" s="16" t="s">
        <v>17</v>
      </c>
      <c r="G53" s="16">
        <v>4183</v>
      </c>
      <c r="H53" s="16">
        <v>4183</v>
      </c>
      <c r="I53" s="16" t="s">
        <v>17</v>
      </c>
      <c r="J53" s="16" t="s">
        <v>17</v>
      </c>
      <c r="K53" s="16">
        <v>4215</v>
      </c>
      <c r="L53" s="16">
        <v>4215</v>
      </c>
      <c r="M53" s="16" t="s">
        <v>17</v>
      </c>
      <c r="N53" s="16" t="s">
        <v>17</v>
      </c>
      <c r="O53" s="16">
        <v>4636</v>
      </c>
      <c r="P53" s="16">
        <v>4636</v>
      </c>
      <c r="Q53" s="16" t="s">
        <v>17</v>
      </c>
      <c r="R53" s="16" t="s">
        <v>17</v>
      </c>
      <c r="S53" s="16">
        <v>4780</v>
      </c>
      <c r="T53" s="16">
        <v>4780</v>
      </c>
      <c r="U53" s="16" t="s">
        <v>17</v>
      </c>
      <c r="V53" s="16" t="s">
        <v>17</v>
      </c>
      <c r="W53" s="16">
        <v>4376</v>
      </c>
      <c r="X53" s="16">
        <v>4376</v>
      </c>
      <c r="Y53" s="16" t="s">
        <v>17</v>
      </c>
      <c r="Z53" s="16" t="s">
        <v>17</v>
      </c>
      <c r="AA53" s="16">
        <v>4409</v>
      </c>
      <c r="AB53" s="16">
        <v>4409</v>
      </c>
      <c r="AC53" s="16" t="s">
        <v>17</v>
      </c>
      <c r="AD53" s="16" t="s">
        <v>17</v>
      </c>
      <c r="AE53" s="16">
        <v>4895</v>
      </c>
      <c r="AF53" s="16">
        <v>4895</v>
      </c>
      <c r="AG53" s="16" t="s">
        <v>17</v>
      </c>
      <c r="AH53" s="16" t="s">
        <v>17</v>
      </c>
      <c r="AI53" s="16">
        <v>4756</v>
      </c>
      <c r="AJ53" s="16">
        <v>4756</v>
      </c>
      <c r="AK53" s="16" t="s">
        <v>17</v>
      </c>
      <c r="AL53" s="16" t="s">
        <v>17</v>
      </c>
      <c r="AM53" s="16">
        <v>4925</v>
      </c>
      <c r="AN53" s="16">
        <v>4925</v>
      </c>
      <c r="AO53" s="16" t="s">
        <v>17</v>
      </c>
      <c r="AP53" s="16" t="s">
        <v>17</v>
      </c>
      <c r="AQ53" s="16">
        <v>3809</v>
      </c>
      <c r="AR53" s="16">
        <v>3809</v>
      </c>
      <c r="AS53" s="16" t="s">
        <v>17</v>
      </c>
      <c r="AT53" s="16" t="s">
        <v>17</v>
      </c>
      <c r="AU53" s="16">
        <v>3909</v>
      </c>
      <c r="AV53" s="16">
        <v>3909</v>
      </c>
      <c r="AW53" s="16" t="s">
        <v>17</v>
      </c>
      <c r="AX53" s="23" t="s">
        <v>17</v>
      </c>
    </row>
    <row r="54" spans="1:50" ht="22.5" x14ac:dyDescent="0.25">
      <c r="A54" s="14">
        <v>900436203</v>
      </c>
      <c r="B54" s="12" t="s">
        <v>97</v>
      </c>
      <c r="C54" s="16">
        <v>2952</v>
      </c>
      <c r="D54" s="16">
        <v>2965</v>
      </c>
      <c r="E54" s="16" t="s">
        <v>17</v>
      </c>
      <c r="F54" s="16" t="s">
        <v>17</v>
      </c>
      <c r="G54" s="16">
        <v>1714</v>
      </c>
      <c r="H54" s="16">
        <v>1729</v>
      </c>
      <c r="I54" s="16" t="s">
        <v>17</v>
      </c>
      <c r="J54" s="16" t="s">
        <v>17</v>
      </c>
      <c r="K54" s="16">
        <v>2191</v>
      </c>
      <c r="L54" s="16">
        <v>2254</v>
      </c>
      <c r="M54" s="16" t="s">
        <v>17</v>
      </c>
      <c r="N54" s="16" t="s">
        <v>17</v>
      </c>
      <c r="O54" s="16">
        <v>2651</v>
      </c>
      <c r="P54" s="16">
        <v>2651</v>
      </c>
      <c r="Q54" s="16" t="s">
        <v>17</v>
      </c>
      <c r="R54" s="16" t="s">
        <v>17</v>
      </c>
      <c r="S54" s="16">
        <v>2335</v>
      </c>
      <c r="T54" s="16">
        <v>2335</v>
      </c>
      <c r="U54" s="16" t="s">
        <v>17</v>
      </c>
      <c r="V54" s="16" t="s">
        <v>17</v>
      </c>
      <c r="W54" s="16">
        <v>2128</v>
      </c>
      <c r="X54" s="16">
        <v>2128</v>
      </c>
      <c r="Y54" s="16" t="s">
        <v>17</v>
      </c>
      <c r="Z54" s="16" t="s">
        <v>17</v>
      </c>
      <c r="AA54" s="16">
        <v>2236</v>
      </c>
      <c r="AB54" s="16">
        <v>2236</v>
      </c>
      <c r="AC54" s="16" t="s">
        <v>17</v>
      </c>
      <c r="AD54" s="16" t="s">
        <v>17</v>
      </c>
      <c r="AE54" s="16">
        <v>3956</v>
      </c>
      <c r="AF54" s="16">
        <v>3982</v>
      </c>
      <c r="AG54" s="16" t="s">
        <v>17</v>
      </c>
      <c r="AH54" s="16" t="s">
        <v>17</v>
      </c>
      <c r="AI54" s="16">
        <v>3101</v>
      </c>
      <c r="AJ54" s="16">
        <v>3109</v>
      </c>
      <c r="AK54" s="16" t="s">
        <v>17</v>
      </c>
      <c r="AL54" s="16" t="s">
        <v>17</v>
      </c>
      <c r="AM54" s="16">
        <v>3101</v>
      </c>
      <c r="AN54" s="16">
        <v>3109</v>
      </c>
      <c r="AO54" s="16" t="s">
        <v>17</v>
      </c>
      <c r="AP54" s="16" t="s">
        <v>17</v>
      </c>
      <c r="AQ54" s="16">
        <v>3742</v>
      </c>
      <c r="AR54" s="16">
        <v>3748</v>
      </c>
      <c r="AS54" s="16" t="s">
        <v>17</v>
      </c>
      <c r="AT54" s="16" t="s">
        <v>17</v>
      </c>
      <c r="AU54" s="16">
        <v>3562</v>
      </c>
      <c r="AV54" s="16">
        <v>3562</v>
      </c>
      <c r="AW54" s="16" t="s">
        <v>17</v>
      </c>
      <c r="AX54" s="23" t="s">
        <v>17</v>
      </c>
    </row>
    <row r="55" spans="1:50" x14ac:dyDescent="0.25">
      <c r="A55" s="14">
        <v>900177752</v>
      </c>
      <c r="B55" s="12" t="s">
        <v>50</v>
      </c>
      <c r="C55" s="16">
        <v>498</v>
      </c>
      <c r="D55" s="16">
        <v>667</v>
      </c>
      <c r="E55" s="16">
        <v>3</v>
      </c>
      <c r="F55" s="16">
        <v>15</v>
      </c>
      <c r="G55" s="16">
        <v>388</v>
      </c>
      <c r="H55" s="16">
        <v>686</v>
      </c>
      <c r="I55" s="16">
        <v>58</v>
      </c>
      <c r="J55" s="16">
        <v>79</v>
      </c>
      <c r="K55" s="16">
        <v>498</v>
      </c>
      <c r="L55" s="16">
        <v>498</v>
      </c>
      <c r="M55" s="16">
        <v>498</v>
      </c>
      <c r="N55" s="16">
        <v>498</v>
      </c>
      <c r="O55" s="16">
        <v>569</v>
      </c>
      <c r="P55" s="16">
        <v>847</v>
      </c>
      <c r="Q55" s="16">
        <v>715</v>
      </c>
      <c r="R55" s="16">
        <v>863</v>
      </c>
      <c r="S55" s="16">
        <v>705</v>
      </c>
      <c r="T55" s="16">
        <v>985</v>
      </c>
      <c r="U55" s="16">
        <v>995</v>
      </c>
      <c r="V55" s="16">
        <v>1373</v>
      </c>
      <c r="W55" s="16">
        <v>867</v>
      </c>
      <c r="X55" s="16">
        <v>1034</v>
      </c>
      <c r="Y55" s="16">
        <v>1063</v>
      </c>
      <c r="Z55" s="16">
        <v>1365</v>
      </c>
      <c r="AA55" s="16">
        <v>558</v>
      </c>
      <c r="AB55" s="16">
        <v>804</v>
      </c>
      <c r="AC55" s="16">
        <v>1336</v>
      </c>
      <c r="AD55" s="16">
        <v>1810</v>
      </c>
      <c r="AE55" s="16">
        <v>725</v>
      </c>
      <c r="AF55" s="16">
        <v>1079</v>
      </c>
      <c r="AG55" s="16">
        <v>1644</v>
      </c>
      <c r="AH55" s="16">
        <v>2206</v>
      </c>
      <c r="AI55" s="16">
        <v>603</v>
      </c>
      <c r="AJ55" s="16">
        <v>735</v>
      </c>
      <c r="AK55" s="16">
        <v>1430</v>
      </c>
      <c r="AL55" s="16">
        <v>1591</v>
      </c>
      <c r="AM55" s="16">
        <v>698</v>
      </c>
      <c r="AN55" s="16">
        <v>814</v>
      </c>
      <c r="AO55" s="16">
        <v>1364</v>
      </c>
      <c r="AP55" s="16">
        <v>1508</v>
      </c>
      <c r="AQ55" s="16">
        <v>550</v>
      </c>
      <c r="AR55" s="16">
        <v>730</v>
      </c>
      <c r="AS55" s="16">
        <v>960</v>
      </c>
      <c r="AT55" s="16">
        <v>1263</v>
      </c>
      <c r="AU55" s="16">
        <v>508</v>
      </c>
      <c r="AV55" s="16">
        <v>940</v>
      </c>
      <c r="AW55" s="16">
        <v>629</v>
      </c>
      <c r="AX55" s="23">
        <v>1307</v>
      </c>
    </row>
    <row r="56" spans="1:50" x14ac:dyDescent="0.25">
      <c r="A56" s="14">
        <v>900397985</v>
      </c>
      <c r="B56" s="12" t="s">
        <v>51</v>
      </c>
      <c r="C56" s="16">
        <v>87848</v>
      </c>
      <c r="D56" s="16">
        <v>100972</v>
      </c>
      <c r="E56" s="16">
        <v>590</v>
      </c>
      <c r="F56" s="16">
        <v>2296</v>
      </c>
      <c r="G56" s="16">
        <v>93798</v>
      </c>
      <c r="H56" s="16">
        <v>100767</v>
      </c>
      <c r="I56" s="16">
        <v>578</v>
      </c>
      <c r="J56" s="16">
        <v>1171</v>
      </c>
      <c r="K56" s="16">
        <v>103662</v>
      </c>
      <c r="L56" s="16">
        <v>116055</v>
      </c>
      <c r="M56" s="16">
        <v>1248</v>
      </c>
      <c r="N56" s="16">
        <v>1679</v>
      </c>
      <c r="O56" s="16">
        <v>116261</v>
      </c>
      <c r="P56" s="16">
        <v>128363</v>
      </c>
      <c r="Q56" s="16">
        <v>1754</v>
      </c>
      <c r="R56" s="16">
        <v>2012</v>
      </c>
      <c r="S56" s="16">
        <v>113201</v>
      </c>
      <c r="T56" s="16">
        <v>123728</v>
      </c>
      <c r="U56" s="16">
        <v>1648</v>
      </c>
      <c r="V56" s="16">
        <v>2186</v>
      </c>
      <c r="W56" s="16">
        <v>86666</v>
      </c>
      <c r="X56" s="16">
        <v>89360</v>
      </c>
      <c r="Y56" s="16">
        <v>1440</v>
      </c>
      <c r="Z56" s="16">
        <v>1737</v>
      </c>
      <c r="AA56" s="16">
        <v>81066</v>
      </c>
      <c r="AB56" s="16">
        <v>82592</v>
      </c>
      <c r="AC56" s="16">
        <v>891</v>
      </c>
      <c r="AD56" s="16">
        <v>979</v>
      </c>
      <c r="AE56" s="16">
        <v>94497</v>
      </c>
      <c r="AF56" s="16">
        <v>97019</v>
      </c>
      <c r="AG56" s="16">
        <v>1031</v>
      </c>
      <c r="AH56" s="16">
        <v>1081</v>
      </c>
      <c r="AI56" s="16">
        <v>95902</v>
      </c>
      <c r="AJ56" s="16">
        <v>97529</v>
      </c>
      <c r="AK56" s="16">
        <v>838</v>
      </c>
      <c r="AL56" s="16">
        <v>909</v>
      </c>
      <c r="AM56" s="16">
        <v>93851</v>
      </c>
      <c r="AN56" s="16">
        <v>96168</v>
      </c>
      <c r="AO56" s="16">
        <v>419</v>
      </c>
      <c r="AP56" s="16">
        <v>552</v>
      </c>
      <c r="AQ56" s="16">
        <v>91035</v>
      </c>
      <c r="AR56" s="16">
        <v>93448</v>
      </c>
      <c r="AS56" s="16">
        <v>478</v>
      </c>
      <c r="AT56" s="16">
        <v>653</v>
      </c>
      <c r="AU56" s="16">
        <v>87606</v>
      </c>
      <c r="AV56" s="16">
        <v>91204</v>
      </c>
      <c r="AW56" s="16">
        <v>231</v>
      </c>
      <c r="AX56" s="23">
        <v>307</v>
      </c>
    </row>
    <row r="57" spans="1:50" x14ac:dyDescent="0.25">
      <c r="A57" s="14">
        <v>900008753</v>
      </c>
      <c r="B57" s="12" t="s">
        <v>52</v>
      </c>
      <c r="C57" s="16">
        <v>1195</v>
      </c>
      <c r="D57" s="16">
        <v>1219</v>
      </c>
      <c r="E57" s="16" t="s">
        <v>17</v>
      </c>
      <c r="F57" s="16" t="s">
        <v>17</v>
      </c>
      <c r="G57" s="16">
        <v>1342</v>
      </c>
      <c r="H57" s="16">
        <v>1342</v>
      </c>
      <c r="I57" s="16" t="s">
        <v>17</v>
      </c>
      <c r="J57" s="16" t="s">
        <v>17</v>
      </c>
      <c r="K57" s="16">
        <v>1250</v>
      </c>
      <c r="L57" s="16">
        <v>1259</v>
      </c>
      <c r="M57" s="16" t="s">
        <v>17</v>
      </c>
      <c r="N57" s="16" t="s">
        <v>17</v>
      </c>
      <c r="O57" s="16">
        <v>1361</v>
      </c>
      <c r="P57" s="16">
        <v>1361</v>
      </c>
      <c r="Q57" s="16" t="s">
        <v>17</v>
      </c>
      <c r="R57" s="16" t="s">
        <v>17</v>
      </c>
      <c r="S57" s="16">
        <v>1187</v>
      </c>
      <c r="T57" s="16">
        <v>1187</v>
      </c>
      <c r="U57" s="16" t="s">
        <v>17</v>
      </c>
      <c r="V57" s="16" t="s">
        <v>17</v>
      </c>
      <c r="W57" s="16">
        <v>1093</v>
      </c>
      <c r="X57" s="16">
        <v>1093</v>
      </c>
      <c r="Y57" s="16" t="s">
        <v>17</v>
      </c>
      <c r="Z57" s="16" t="s">
        <v>17</v>
      </c>
      <c r="AA57" s="16">
        <v>932</v>
      </c>
      <c r="AB57" s="16">
        <v>932</v>
      </c>
      <c r="AC57" s="16" t="s">
        <v>17</v>
      </c>
      <c r="AD57" s="16" t="s">
        <v>17</v>
      </c>
      <c r="AE57" s="16">
        <v>1516</v>
      </c>
      <c r="AF57" s="16">
        <v>1516</v>
      </c>
      <c r="AG57" s="16" t="s">
        <v>17</v>
      </c>
      <c r="AH57" s="16" t="s">
        <v>17</v>
      </c>
      <c r="AI57" s="16">
        <v>1141</v>
      </c>
      <c r="AJ57" s="16">
        <v>1141</v>
      </c>
      <c r="AK57" s="16" t="s">
        <v>17</v>
      </c>
      <c r="AL57" s="16" t="s">
        <v>17</v>
      </c>
      <c r="AM57" s="16">
        <v>1318</v>
      </c>
      <c r="AN57" s="16">
        <v>1318</v>
      </c>
      <c r="AO57" s="16" t="s">
        <v>17</v>
      </c>
      <c r="AP57" s="16" t="s">
        <v>17</v>
      </c>
      <c r="AQ57" s="16" t="s">
        <v>17</v>
      </c>
      <c r="AR57" s="16" t="s">
        <v>17</v>
      </c>
      <c r="AS57" s="16" t="s">
        <v>17</v>
      </c>
      <c r="AT57" s="16" t="s">
        <v>17</v>
      </c>
      <c r="AU57" s="16" t="s">
        <v>17</v>
      </c>
      <c r="AV57" s="16" t="s">
        <v>17</v>
      </c>
      <c r="AW57" s="16" t="s">
        <v>17</v>
      </c>
      <c r="AX57" s="23" t="s">
        <v>17</v>
      </c>
    </row>
    <row r="58" spans="1:50" x14ac:dyDescent="0.25">
      <c r="A58" s="14">
        <v>900494362</v>
      </c>
      <c r="B58" s="29" t="s">
        <v>98</v>
      </c>
      <c r="C58" s="16">
        <v>1234</v>
      </c>
      <c r="D58" s="16">
        <v>1234</v>
      </c>
      <c r="E58" s="16">
        <v>7773</v>
      </c>
      <c r="F58" s="16">
        <v>7773</v>
      </c>
      <c r="G58" s="16">
        <v>1133</v>
      </c>
      <c r="H58" s="16">
        <v>1133</v>
      </c>
      <c r="I58" s="16">
        <v>7001</v>
      </c>
      <c r="J58" s="16">
        <v>7001</v>
      </c>
      <c r="K58" s="16">
        <v>1151</v>
      </c>
      <c r="L58" s="16">
        <v>1151</v>
      </c>
      <c r="M58" s="16">
        <v>4915</v>
      </c>
      <c r="N58" s="16">
        <v>4915</v>
      </c>
      <c r="O58" s="16">
        <v>1261</v>
      </c>
      <c r="P58" s="16">
        <v>1261</v>
      </c>
      <c r="Q58" s="16">
        <v>6563</v>
      </c>
      <c r="R58" s="16">
        <v>6563</v>
      </c>
      <c r="S58" s="16">
        <v>1640</v>
      </c>
      <c r="T58" s="16">
        <v>1640</v>
      </c>
      <c r="U58" s="16">
        <v>6340</v>
      </c>
      <c r="V58" s="16">
        <v>6340</v>
      </c>
      <c r="W58" s="16">
        <v>1121</v>
      </c>
      <c r="X58" s="16">
        <v>1121</v>
      </c>
      <c r="Y58" s="16">
        <v>6493</v>
      </c>
      <c r="Z58" s="16">
        <v>6493</v>
      </c>
      <c r="AA58" s="16" t="s">
        <v>17</v>
      </c>
      <c r="AB58" s="16" t="s">
        <v>17</v>
      </c>
      <c r="AC58" s="16" t="s">
        <v>17</v>
      </c>
      <c r="AD58" s="16" t="s">
        <v>17</v>
      </c>
      <c r="AE58" s="16" t="s">
        <v>17</v>
      </c>
      <c r="AF58" s="16" t="s">
        <v>17</v>
      </c>
      <c r="AG58" s="16" t="s">
        <v>17</v>
      </c>
      <c r="AH58" s="16" t="s">
        <v>17</v>
      </c>
      <c r="AI58" s="16" t="s">
        <v>17</v>
      </c>
      <c r="AJ58" s="16" t="s">
        <v>17</v>
      </c>
      <c r="AK58" s="16" t="s">
        <v>17</v>
      </c>
      <c r="AL58" s="16" t="s">
        <v>17</v>
      </c>
      <c r="AM58" s="16" t="s">
        <v>17</v>
      </c>
      <c r="AN58" s="16" t="s">
        <v>17</v>
      </c>
      <c r="AO58" s="16" t="s">
        <v>17</v>
      </c>
      <c r="AP58" s="16" t="s">
        <v>17</v>
      </c>
      <c r="AQ58" s="16" t="s">
        <v>17</v>
      </c>
      <c r="AR58" s="16" t="s">
        <v>17</v>
      </c>
      <c r="AS58" s="16" t="s">
        <v>17</v>
      </c>
      <c r="AT58" s="16" t="s">
        <v>17</v>
      </c>
      <c r="AU58" s="16" t="s">
        <v>17</v>
      </c>
      <c r="AV58" s="16" t="s">
        <v>17</v>
      </c>
      <c r="AW58" s="16" t="s">
        <v>17</v>
      </c>
      <c r="AX58" s="23" t="s">
        <v>17</v>
      </c>
    </row>
    <row r="59" spans="1:50" x14ac:dyDescent="0.25">
      <c r="A59" s="14">
        <v>900343468</v>
      </c>
      <c r="B59" s="12" t="s">
        <v>99</v>
      </c>
      <c r="C59" s="16">
        <v>370</v>
      </c>
      <c r="D59" s="16">
        <v>384</v>
      </c>
      <c r="E59" s="16">
        <v>260</v>
      </c>
      <c r="F59" s="16">
        <v>275</v>
      </c>
      <c r="G59" s="16">
        <v>527</v>
      </c>
      <c r="H59" s="16">
        <v>548</v>
      </c>
      <c r="I59" s="16">
        <v>273</v>
      </c>
      <c r="J59" s="16">
        <v>285</v>
      </c>
      <c r="K59" s="16">
        <v>547</v>
      </c>
      <c r="L59" s="16">
        <v>569</v>
      </c>
      <c r="M59" s="16">
        <v>175</v>
      </c>
      <c r="N59" s="16">
        <v>182</v>
      </c>
      <c r="O59" s="16">
        <v>661</v>
      </c>
      <c r="P59" s="16">
        <v>674</v>
      </c>
      <c r="Q59" s="16">
        <v>336</v>
      </c>
      <c r="R59" s="16">
        <v>341</v>
      </c>
      <c r="S59" s="16">
        <v>647</v>
      </c>
      <c r="T59" s="16">
        <v>653</v>
      </c>
      <c r="U59" s="16">
        <v>468</v>
      </c>
      <c r="V59" s="16">
        <v>473</v>
      </c>
      <c r="W59" s="16">
        <v>699</v>
      </c>
      <c r="X59" s="16">
        <v>703</v>
      </c>
      <c r="Y59" s="16">
        <v>304</v>
      </c>
      <c r="Z59" s="16">
        <v>309</v>
      </c>
      <c r="AA59" s="16">
        <v>879</v>
      </c>
      <c r="AB59" s="16">
        <v>885</v>
      </c>
      <c r="AC59" s="16">
        <v>404</v>
      </c>
      <c r="AD59" s="16">
        <v>410</v>
      </c>
      <c r="AE59" s="16">
        <v>935</v>
      </c>
      <c r="AF59" s="16">
        <v>953</v>
      </c>
      <c r="AG59" s="16">
        <v>428</v>
      </c>
      <c r="AH59" s="16">
        <v>432</v>
      </c>
      <c r="AI59" s="16">
        <v>985</v>
      </c>
      <c r="AJ59" s="16">
        <v>1020</v>
      </c>
      <c r="AK59" s="16">
        <v>598</v>
      </c>
      <c r="AL59" s="16">
        <v>605</v>
      </c>
      <c r="AM59" s="16">
        <v>1066</v>
      </c>
      <c r="AN59" s="16">
        <v>1090</v>
      </c>
      <c r="AO59" s="16">
        <v>395</v>
      </c>
      <c r="AP59" s="16">
        <v>440</v>
      </c>
      <c r="AQ59" s="16">
        <v>885</v>
      </c>
      <c r="AR59" s="16">
        <v>906</v>
      </c>
      <c r="AS59" s="16">
        <v>285</v>
      </c>
      <c r="AT59" s="16">
        <v>289</v>
      </c>
      <c r="AU59" s="16">
        <v>975</v>
      </c>
      <c r="AV59" s="16">
        <v>991</v>
      </c>
      <c r="AW59" s="16">
        <v>788</v>
      </c>
      <c r="AX59" s="23">
        <v>793</v>
      </c>
    </row>
    <row r="60" spans="1:50" ht="15.75" thickBot="1" x14ac:dyDescent="0.3">
      <c r="A60" s="31">
        <v>900267940</v>
      </c>
      <c r="B60" s="32" t="s">
        <v>100</v>
      </c>
      <c r="C60" s="33">
        <v>232</v>
      </c>
      <c r="D60" s="33">
        <v>330</v>
      </c>
      <c r="E60" s="33" t="s">
        <v>17</v>
      </c>
      <c r="F60" s="33" t="s">
        <v>17</v>
      </c>
      <c r="G60" s="33">
        <v>232</v>
      </c>
      <c r="H60" s="33">
        <v>399</v>
      </c>
      <c r="I60" s="33" t="s">
        <v>17</v>
      </c>
      <c r="J60" s="33" t="s">
        <v>17</v>
      </c>
      <c r="K60" s="33">
        <v>207</v>
      </c>
      <c r="L60" s="33">
        <v>306</v>
      </c>
      <c r="M60" s="33" t="s">
        <v>17</v>
      </c>
      <c r="N60" s="33" t="s">
        <v>17</v>
      </c>
      <c r="O60" s="33">
        <v>301</v>
      </c>
      <c r="P60" s="33">
        <v>446</v>
      </c>
      <c r="Q60" s="33" t="s">
        <v>17</v>
      </c>
      <c r="R60" s="33" t="s">
        <v>17</v>
      </c>
      <c r="S60" s="33">
        <v>337</v>
      </c>
      <c r="T60" s="33">
        <v>396</v>
      </c>
      <c r="U60" s="33" t="s">
        <v>17</v>
      </c>
      <c r="V60" s="33" t="s">
        <v>17</v>
      </c>
      <c r="W60" s="33">
        <v>264</v>
      </c>
      <c r="X60" s="33">
        <v>466</v>
      </c>
      <c r="Y60" s="33" t="s">
        <v>17</v>
      </c>
      <c r="Z60" s="33" t="s">
        <v>17</v>
      </c>
      <c r="AA60" s="33">
        <v>175</v>
      </c>
      <c r="AB60" s="33">
        <v>379</v>
      </c>
      <c r="AC60" s="33" t="s">
        <v>17</v>
      </c>
      <c r="AD60" s="33" t="s">
        <v>17</v>
      </c>
      <c r="AE60" s="33">
        <v>26</v>
      </c>
      <c r="AF60" s="33">
        <v>355</v>
      </c>
      <c r="AG60" s="33" t="s">
        <v>17</v>
      </c>
      <c r="AH60" s="33" t="s">
        <v>17</v>
      </c>
      <c r="AI60" s="33"/>
      <c r="AJ60" s="33"/>
      <c r="AK60" s="33"/>
      <c r="AL60" s="33"/>
      <c r="AM60" s="33"/>
      <c r="AN60" s="33"/>
      <c r="AO60" s="33"/>
      <c r="AP60" s="33"/>
      <c r="AQ60" s="33" t="s">
        <v>17</v>
      </c>
      <c r="AR60" s="33" t="s">
        <v>17</v>
      </c>
      <c r="AS60" s="33" t="s">
        <v>17</v>
      </c>
      <c r="AT60" s="33" t="s">
        <v>17</v>
      </c>
      <c r="AU60" s="33" t="s">
        <v>17</v>
      </c>
      <c r="AV60" s="33" t="s">
        <v>17</v>
      </c>
      <c r="AW60" s="33" t="s">
        <v>17</v>
      </c>
      <c r="AX60" s="34" t="s">
        <v>17</v>
      </c>
    </row>
    <row r="62" spans="1:50" hidden="1" x14ac:dyDescent="0.25">
      <c r="C62" s="62" t="s">
        <v>101</v>
      </c>
      <c r="D62" s="62"/>
      <c r="E62" s="62" t="s">
        <v>102</v>
      </c>
      <c r="F62" s="62"/>
      <c r="G62" s="62" t="s">
        <v>103</v>
      </c>
      <c r="H62" s="62"/>
      <c r="I62" s="62" t="s">
        <v>104</v>
      </c>
      <c r="J62" s="62"/>
      <c r="K62" s="62" t="s">
        <v>105</v>
      </c>
      <c r="L62" s="62"/>
      <c r="M62" s="62" t="s">
        <v>106</v>
      </c>
      <c r="N62" s="62"/>
      <c r="O62" s="62" t="s">
        <v>107</v>
      </c>
      <c r="P62" s="62"/>
      <c r="Q62" s="62" t="s">
        <v>108</v>
      </c>
      <c r="R62" s="62"/>
      <c r="S62" s="62" t="s">
        <v>109</v>
      </c>
      <c r="T62" s="62"/>
      <c r="U62" s="62" t="s">
        <v>110</v>
      </c>
      <c r="V62" s="62"/>
      <c r="W62" s="62" t="s">
        <v>111</v>
      </c>
      <c r="X62" s="62"/>
      <c r="Y62" s="62" t="s">
        <v>112</v>
      </c>
      <c r="Z62" s="62"/>
      <c r="AA62" s="62" t="s">
        <v>113</v>
      </c>
      <c r="AB62" s="62"/>
      <c r="AC62" s="62" t="s">
        <v>114</v>
      </c>
      <c r="AD62" s="62"/>
      <c r="AE62" s="62" t="s">
        <v>115</v>
      </c>
      <c r="AF62" s="62"/>
      <c r="AG62" s="62" t="s">
        <v>116</v>
      </c>
      <c r="AH62" s="62"/>
      <c r="AI62" s="62" t="s">
        <v>117</v>
      </c>
      <c r="AJ62" s="62"/>
      <c r="AK62" s="62" t="s">
        <v>118</v>
      </c>
      <c r="AL62" s="62"/>
      <c r="AM62" s="62" t="s">
        <v>119</v>
      </c>
      <c r="AN62" s="62"/>
      <c r="AO62" s="62" t="s">
        <v>120</v>
      </c>
      <c r="AP62" s="62"/>
      <c r="AQ62" s="62" t="s">
        <v>121</v>
      </c>
      <c r="AR62" s="62"/>
      <c r="AS62" s="62" t="s">
        <v>122</v>
      </c>
      <c r="AT62" s="62"/>
      <c r="AU62" s="62" t="s">
        <v>130</v>
      </c>
      <c r="AV62" s="62"/>
      <c r="AW62" s="62" t="s">
        <v>131</v>
      </c>
      <c r="AX62" s="62"/>
    </row>
    <row r="63" spans="1:50" hidden="1" x14ac:dyDescent="0.25">
      <c r="C63" s="24">
        <f t="shared" ref="C63:N63" si="0">SUM(C3:C60)</f>
        <v>13994922</v>
      </c>
      <c r="D63" s="24">
        <f t="shared" si="0"/>
        <v>14922489</v>
      </c>
      <c r="E63" s="24">
        <f t="shared" si="0"/>
        <v>517519</v>
      </c>
      <c r="F63" s="24">
        <f t="shared" si="0"/>
        <v>556843</v>
      </c>
      <c r="G63" s="24">
        <f t="shared" si="0"/>
        <v>13731708</v>
      </c>
      <c r="H63" s="24">
        <f t="shared" si="0"/>
        <v>14666859</v>
      </c>
      <c r="I63" s="24">
        <f t="shared" si="0"/>
        <v>570607</v>
      </c>
      <c r="J63" s="24">
        <f t="shared" si="0"/>
        <v>602114</v>
      </c>
      <c r="K63" s="24">
        <f t="shared" si="0"/>
        <v>12691839</v>
      </c>
      <c r="L63" s="24">
        <f t="shared" si="0"/>
        <v>13842792</v>
      </c>
      <c r="M63" s="24">
        <f t="shared" si="0"/>
        <v>331493</v>
      </c>
      <c r="N63" s="24">
        <f t="shared" si="0"/>
        <v>367707</v>
      </c>
      <c r="O63" s="24">
        <f t="shared" ref="O63:AT63" si="1">SUM(O3:O60)</f>
        <v>15124775</v>
      </c>
      <c r="P63" s="24">
        <f t="shared" si="1"/>
        <v>16320026</v>
      </c>
      <c r="Q63" s="24">
        <f t="shared" si="1"/>
        <v>313966</v>
      </c>
      <c r="R63" s="24">
        <f t="shared" si="1"/>
        <v>452634</v>
      </c>
      <c r="S63" s="24">
        <f t="shared" si="1"/>
        <v>15289415</v>
      </c>
      <c r="T63" s="24">
        <f t="shared" si="1"/>
        <v>16619728</v>
      </c>
      <c r="U63" s="24">
        <f t="shared" si="1"/>
        <v>298140</v>
      </c>
      <c r="V63" s="24">
        <f t="shared" si="1"/>
        <v>334093</v>
      </c>
      <c r="W63" s="17">
        <f t="shared" si="1"/>
        <v>12997520</v>
      </c>
      <c r="X63" s="17">
        <f t="shared" si="1"/>
        <v>14017239</v>
      </c>
      <c r="Y63" s="17">
        <f t="shared" si="1"/>
        <v>1203569</v>
      </c>
      <c r="Z63" s="17">
        <f t="shared" si="1"/>
        <v>1381051</v>
      </c>
      <c r="AA63" s="17">
        <f t="shared" si="1"/>
        <v>15175450</v>
      </c>
      <c r="AB63" s="17">
        <f t="shared" si="1"/>
        <v>16330705</v>
      </c>
      <c r="AC63" s="17">
        <f t="shared" si="1"/>
        <v>303229</v>
      </c>
      <c r="AD63" s="17">
        <f t="shared" si="1"/>
        <v>341648</v>
      </c>
      <c r="AE63" s="17">
        <f t="shared" si="1"/>
        <v>15247600</v>
      </c>
      <c r="AF63" s="17">
        <f t="shared" si="1"/>
        <v>16606322</v>
      </c>
      <c r="AG63" s="17">
        <f t="shared" si="1"/>
        <v>302040</v>
      </c>
      <c r="AH63" s="17">
        <f t="shared" si="1"/>
        <v>343237</v>
      </c>
      <c r="AI63" s="17">
        <f t="shared" si="1"/>
        <v>14380122</v>
      </c>
      <c r="AJ63" s="17">
        <f t="shared" si="1"/>
        <v>15841040</v>
      </c>
      <c r="AK63" s="17">
        <f t="shared" si="1"/>
        <v>236259</v>
      </c>
      <c r="AL63" s="17">
        <f t="shared" si="1"/>
        <v>295406</v>
      </c>
      <c r="AM63" s="17">
        <f t="shared" si="1"/>
        <v>14978517</v>
      </c>
      <c r="AN63" s="17">
        <f t="shared" si="1"/>
        <v>16733345</v>
      </c>
      <c r="AO63" s="17">
        <f t="shared" si="1"/>
        <v>333807</v>
      </c>
      <c r="AP63" s="17">
        <f t="shared" si="1"/>
        <v>414494</v>
      </c>
      <c r="AQ63" s="17">
        <f t="shared" si="1"/>
        <v>13689723</v>
      </c>
      <c r="AR63" s="17">
        <f t="shared" si="1"/>
        <v>15605812</v>
      </c>
      <c r="AS63" s="17">
        <f>SUM(AS3:AS60)</f>
        <v>335142</v>
      </c>
      <c r="AT63" s="17">
        <f t="shared" si="1"/>
        <v>441206</v>
      </c>
      <c r="AU63" s="17">
        <f t="shared" ref="AU63:AX63" si="2">SUM(AU3:AU60)</f>
        <v>13076653</v>
      </c>
      <c r="AV63" s="17">
        <f t="shared" si="2"/>
        <v>15190322</v>
      </c>
      <c r="AW63" s="17">
        <f>SUM(AW3:AW60)</f>
        <v>263552</v>
      </c>
      <c r="AX63" s="17">
        <f t="shared" ref="AX63" si="3">SUM(AX3:AX60)</f>
        <v>348699</v>
      </c>
    </row>
    <row r="64" spans="1:50" hidden="1" x14ac:dyDescent="0.25">
      <c r="D64" s="35">
        <f>C63/D63*100</f>
        <v>93.784099958123619</v>
      </c>
      <c r="F64" s="35">
        <f>E63/F63*100</f>
        <v>92.938045373651107</v>
      </c>
      <c r="H64" s="35">
        <f>G63/H63*100</f>
        <v>93.624054066381902</v>
      </c>
      <c r="J64" s="35">
        <f>I63/J63*100</f>
        <v>94.767269985418039</v>
      </c>
      <c r="L64" s="35">
        <f>K63/L63*100</f>
        <v>91.685542916486781</v>
      </c>
      <c r="N64" s="35">
        <f>M63/N63*100</f>
        <v>90.151397716116364</v>
      </c>
      <c r="P64" s="35">
        <f>O63/P63*100</f>
        <v>92.676169756102098</v>
      </c>
      <c r="R64" s="35">
        <f>Q63/R63*100</f>
        <v>69.364210377479367</v>
      </c>
      <c r="T64" s="35">
        <f>S63/T63*100</f>
        <v>91.995578989018355</v>
      </c>
      <c r="V64" s="35">
        <f>U63/V63*100</f>
        <v>89.238625173230218</v>
      </c>
      <c r="X64" s="35">
        <f>W63/X63*100</f>
        <v>92.725250671690759</v>
      </c>
      <c r="Y64" s="35"/>
      <c r="Z64" s="35">
        <f>Y63/Z63*100</f>
        <v>87.148772927285094</v>
      </c>
      <c r="AB64" s="35">
        <f t="shared" ref="AB64" si="4">AA63/AB63*100</f>
        <v>92.925871846928843</v>
      </c>
      <c r="AC64" s="35"/>
      <c r="AD64" s="35">
        <f t="shared" ref="AD64" si="5">AC63/AD63*100</f>
        <v>88.754800262258229</v>
      </c>
      <c r="AF64" s="35">
        <f t="shared" ref="AF64" si="6">AE63/AF63*100</f>
        <v>91.81804375466163</v>
      </c>
      <c r="AG64" s="35"/>
      <c r="AH64" s="35">
        <f t="shared" ref="AH64" si="7">AG63/AH63*100</f>
        <v>87.997506096370728</v>
      </c>
      <c r="AJ64" s="35">
        <f t="shared" ref="AJ64" si="8">AI63/AJ63*100</f>
        <v>90.777638336876876</v>
      </c>
      <c r="AK64" s="35"/>
      <c r="AL64" s="35">
        <f t="shared" ref="AL64" si="9">AK63/AL63*100</f>
        <v>79.977725570909186</v>
      </c>
      <c r="AN64" s="35">
        <f t="shared" ref="AN64" si="10">AM63/AN63*100</f>
        <v>89.512987391343458</v>
      </c>
      <c r="AO64" s="35"/>
      <c r="AP64" s="35">
        <f t="shared" ref="AP64" si="11">AO63/AP63*100</f>
        <v>80.533614479341082</v>
      </c>
      <c r="AR64" s="35">
        <f t="shared" ref="AR64" si="12">AQ63/AR63*100</f>
        <v>87.721952564852117</v>
      </c>
      <c r="AS64" s="35"/>
      <c r="AT64" s="35">
        <f t="shared" ref="AT64" si="13">AS63/AT63*100</f>
        <v>75.960435714836152</v>
      </c>
      <c r="AV64" s="35">
        <f t="shared" ref="AV64" si="14">AU63/AV63*100</f>
        <v>86.08542333730648</v>
      </c>
      <c r="AW64" s="35"/>
      <c r="AX64" s="35">
        <f t="shared" ref="AX64" si="15">AW63/AX63*100</f>
        <v>75.581518731054572</v>
      </c>
    </row>
    <row r="65" spans="2:14" hidden="1" x14ac:dyDescent="0.25">
      <c r="D65" s="19"/>
      <c r="F65" s="19"/>
    </row>
    <row r="66" spans="2:14" hidden="1" x14ac:dyDescent="0.25">
      <c r="K66" s="62" t="s">
        <v>134</v>
      </c>
      <c r="L66" s="62"/>
      <c r="M66" s="62" t="s">
        <v>135</v>
      </c>
      <c r="N66" s="62"/>
    </row>
    <row r="67" spans="2:14" hidden="1" x14ac:dyDescent="0.25">
      <c r="B67" s="21"/>
      <c r="K67" s="36">
        <f>C63+G63+K63+O63+S63+W63+AA63+AE63+AI63+AM63+AQ63+AU63</f>
        <v>170378244</v>
      </c>
      <c r="L67" s="36">
        <f>D63+H63+L63+P63+T63+X63+AB63+AF63+AJ63+AN63+AR63+AV63</f>
        <v>186696679</v>
      </c>
      <c r="M67" s="36">
        <f>E63+I63+M63+Q63+U63+Y63+AC63+AG63+AK63+AO63+AS63+AW63</f>
        <v>5009323</v>
      </c>
      <c r="N67" s="36">
        <f>F63+J63+N63+R63+V63+Z63+AD63+AH63+AL63+AP63+AT63+AX63</f>
        <v>5879132</v>
      </c>
    </row>
    <row r="68" spans="2:14" hidden="1" x14ac:dyDescent="0.25">
      <c r="L68" s="35">
        <f>K67/L67*100</f>
        <v>91.259386568949097</v>
      </c>
      <c r="N68" s="35">
        <f>M67/N67*100</f>
        <v>85.205145929705267</v>
      </c>
    </row>
    <row r="69" spans="2:14" ht="22.5" hidden="1" x14ac:dyDescent="0.25">
      <c r="K69" s="17" t="s">
        <v>132</v>
      </c>
      <c r="L69" s="36">
        <f>L67-K67</f>
        <v>16318435</v>
      </c>
      <c r="N69" s="36">
        <f>N67-M67</f>
        <v>869809</v>
      </c>
    </row>
    <row r="70" spans="2:14" hidden="1" x14ac:dyDescent="0.25">
      <c r="B70" s="21"/>
      <c r="K70" s="17" t="s">
        <v>123</v>
      </c>
      <c r="L70" s="36">
        <f>X63-W63</f>
        <v>1019719</v>
      </c>
      <c r="N70" s="36">
        <f>Z63-Y63</f>
        <v>177482</v>
      </c>
    </row>
    <row r="71" spans="2:14" hidden="1" x14ac:dyDescent="0.25">
      <c r="B71" s="21"/>
    </row>
  </sheetData>
  <sheetProtection algorithmName="SHA-512" hashValue="ioef7t3m+8ed2Xnr8kt81ysITStwtg2KRJ/m0qvd7aC8Nuhh87Ewl6Ls2v3kX7oJ8GF5WH2uxye2qSzNJNV4EA==" saltValue="Q30v7U9nHWtjuwgioMnUEQ==" spinCount="100000" sheet="1" objects="1" scenarios="1"/>
  <autoFilter ref="A2:AX60" xr:uid="{F9FB736A-52BC-4E8C-96F0-7506E6AC4FC8}"/>
  <mergeCells count="38">
    <mergeCell ref="AU62:AV62"/>
    <mergeCell ref="AW62:AX62"/>
    <mergeCell ref="AM62:AN62"/>
    <mergeCell ref="AO62:AP62"/>
    <mergeCell ref="AQ62:AR62"/>
    <mergeCell ref="AS62:AT62"/>
    <mergeCell ref="K66:L66"/>
    <mergeCell ref="M66:N66"/>
    <mergeCell ref="AA62:AB62"/>
    <mergeCell ref="AC62:AD62"/>
    <mergeCell ref="AE62:AF62"/>
    <mergeCell ref="AG62:AH62"/>
    <mergeCell ref="AI62:AJ62"/>
    <mergeCell ref="AK62:AL62"/>
    <mergeCell ref="O62:P62"/>
    <mergeCell ref="Q62:R62"/>
    <mergeCell ref="S62:T62"/>
    <mergeCell ref="U62:V62"/>
    <mergeCell ref="W62:X62"/>
    <mergeCell ref="Y62:Z62"/>
    <mergeCell ref="C62:D62"/>
    <mergeCell ref="E62:F62"/>
    <mergeCell ref="G62:H62"/>
    <mergeCell ref="I62:J62"/>
    <mergeCell ref="K62:L62"/>
    <mergeCell ref="M62:N62"/>
    <mergeCell ref="AU1:AX1"/>
    <mergeCell ref="C1:F1"/>
    <mergeCell ref="G1:J1"/>
    <mergeCell ref="K1:N1"/>
    <mergeCell ref="O1:R1"/>
    <mergeCell ref="S1:V1"/>
    <mergeCell ref="W1:Z1"/>
    <mergeCell ref="AA1:AD1"/>
    <mergeCell ref="AE1:AH1"/>
    <mergeCell ref="AI1:AL1"/>
    <mergeCell ref="AM1:AP1"/>
    <mergeCell ref="AQ1:AT1"/>
  </mergeCells>
  <conditionalFormatting sqref="B3:B47 B49:B59">
    <cfRule type="expression" dxfId="1" priority="2">
      <formula>C3="NA"</formula>
    </cfRule>
  </conditionalFormatting>
  <conditionalFormatting sqref="B48">
    <cfRule type="expression" dxfId="0" priority="1">
      <formula>C48="NA"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AA74B-E519-458D-9286-28E283D75929}">
  <dimension ref="A1:S45"/>
  <sheetViews>
    <sheetView showGridLines="0" tabSelected="1" topLeftCell="A7" zoomScale="120" zoomScaleNormal="120" workbookViewId="0">
      <selection activeCell="E4" sqref="E4"/>
    </sheetView>
  </sheetViews>
  <sheetFormatPr baseColWidth="10" defaultColWidth="11.42578125" defaultRowHeight="15" x14ac:dyDescent="0.25"/>
  <cols>
    <col min="2" max="2" width="42" customWidth="1"/>
    <col min="3" max="3" width="17.140625" customWidth="1"/>
    <col min="4" max="4" width="10.7109375" bestFit="1" customWidth="1"/>
    <col min="5" max="5" width="10.140625" bestFit="1" customWidth="1"/>
    <col min="6" max="6" width="11.5703125" customWidth="1"/>
    <col min="7" max="7" width="9.7109375" customWidth="1"/>
    <col min="8" max="10" width="10.7109375" customWidth="1"/>
    <col min="11" max="11" width="11.85546875" customWidth="1"/>
    <col min="12" max="12" width="10.7109375" customWidth="1"/>
    <col min="13" max="14" width="12.85546875" customWidth="1"/>
    <col min="15" max="15" width="22.7109375" customWidth="1"/>
  </cols>
  <sheetData>
    <row r="1" spans="1:19" ht="15.75" thickBot="1" x14ac:dyDescent="0.3"/>
    <row r="2" spans="1:19" ht="15.75" thickBot="1" x14ac:dyDescent="0.3">
      <c r="B2" s="37" t="s">
        <v>60</v>
      </c>
      <c r="C2" s="38" t="s">
        <v>53</v>
      </c>
      <c r="D2" s="39" t="s">
        <v>54</v>
      </c>
      <c r="E2" s="40" t="s">
        <v>55</v>
      </c>
      <c r="F2" s="41" t="s">
        <v>56</v>
      </c>
      <c r="G2" s="41" t="s">
        <v>57</v>
      </c>
      <c r="H2" s="41" t="s">
        <v>58</v>
      </c>
      <c r="I2" s="41" t="s">
        <v>75</v>
      </c>
      <c r="J2" s="41" t="s">
        <v>76</v>
      </c>
      <c r="K2" s="42" t="s">
        <v>77</v>
      </c>
      <c r="L2" s="41" t="s">
        <v>124</v>
      </c>
      <c r="M2" s="42" t="s">
        <v>126</v>
      </c>
      <c r="N2" s="42" t="s">
        <v>127</v>
      </c>
      <c r="O2" s="43" t="s">
        <v>61</v>
      </c>
    </row>
    <row r="3" spans="1:19" ht="53.25" customHeight="1" thickBot="1" x14ac:dyDescent="0.3">
      <c r="B3" s="44" t="s">
        <v>3</v>
      </c>
      <c r="C3" s="45">
        <f>'[1]Datos 2024 27122024'!D64</f>
        <v>93.784099958123619</v>
      </c>
      <c r="D3" s="45">
        <f>'[1]Datos 2024 27122024'!H64</f>
        <v>93.624054066381902</v>
      </c>
      <c r="E3" s="45">
        <f>'[1]Datos 2024 27122024'!L64</f>
        <v>91.685542916486781</v>
      </c>
      <c r="F3" s="45">
        <f>'[1]Datos 2024 27122024'!P64</f>
        <v>92.676169756102098</v>
      </c>
      <c r="G3" s="45">
        <f>'[1]Datos 2024 27122024'!T64</f>
        <v>91.995578989018355</v>
      </c>
      <c r="H3" s="45">
        <f>'[1]Datos 2024 27122024'!X64</f>
        <v>92.725250671690759</v>
      </c>
      <c r="I3" s="45">
        <f>'[1]Datos 2024 27122024'!AB64</f>
        <v>92.925871846928843</v>
      </c>
      <c r="J3" s="45">
        <f>'[1]Datos 2024 27122024'!AF64</f>
        <v>91.81804375466163</v>
      </c>
      <c r="K3" s="45">
        <f>'[1]Datos 2024 27122024'!AJ64</f>
        <v>90.777638336876876</v>
      </c>
      <c r="L3" s="45">
        <f>'[1]Datos 2024 27122024'!AN64</f>
        <v>89.512987391343458</v>
      </c>
      <c r="M3" s="45">
        <f>'[1]Datos 2024 27122024'!AR64</f>
        <v>87.696169569496845</v>
      </c>
      <c r="N3" s="45">
        <f>'Datos 2024 10032025'!AV64</f>
        <v>86.08542333730648</v>
      </c>
      <c r="O3" s="46"/>
    </row>
    <row r="4" spans="1:19" ht="56.25" customHeight="1" thickBot="1" x14ac:dyDescent="0.3">
      <c r="B4" s="47" t="s">
        <v>62</v>
      </c>
      <c r="C4" s="45">
        <f>'[1]Datos 2024 27122024'!F64</f>
        <v>92.938045373651107</v>
      </c>
      <c r="D4" s="48">
        <f>'[1]Datos 2024 27122024'!J64</f>
        <v>94.767269985418039</v>
      </c>
      <c r="E4" s="45">
        <f>'[1]Datos 2024 27122024'!N64</f>
        <v>90.151397716116364</v>
      </c>
      <c r="F4" s="48">
        <f>'[1]Datos 2024 27122024'!R64</f>
        <v>69.364210377479367</v>
      </c>
      <c r="G4" s="45">
        <f>'[1]Datos 2024 27122024'!V64</f>
        <v>89.238625173230218</v>
      </c>
      <c r="H4" s="48">
        <f>'[1]Datos 2024 27122024'!Z64</f>
        <v>87.148772927285094</v>
      </c>
      <c r="I4" s="45">
        <f>'[1]Datos 2024 27122024'!AD64</f>
        <v>88.754800262258229</v>
      </c>
      <c r="J4" s="48">
        <f>'[1]Datos 2024 27122024'!AH64</f>
        <v>87.997506096370728</v>
      </c>
      <c r="K4" s="45">
        <f>'[1]Datos 2024 27122024'!AL64</f>
        <v>79.977725570909186</v>
      </c>
      <c r="L4" s="48">
        <f>'[1]Datos 2024 27122024'!AP64</f>
        <v>80.533614479341082</v>
      </c>
      <c r="M4" s="45">
        <f>'[1]Datos 2024 27122024'!AT64</f>
        <v>75.90061377854434</v>
      </c>
      <c r="N4" s="45">
        <f>'Datos 2024 10032025'!AX64</f>
        <v>75.581518731054572</v>
      </c>
      <c r="O4" s="46"/>
    </row>
    <row r="5" spans="1:19" x14ac:dyDescent="0.25">
      <c r="B5" s="49" t="s">
        <v>128</v>
      </c>
    </row>
    <row r="7" spans="1:19" ht="15.75" thickBot="1" x14ac:dyDescent="0.3"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</row>
    <row r="8" spans="1:19" ht="15.75" thickBot="1" x14ac:dyDescent="0.3">
      <c r="B8" s="51" t="s">
        <v>60</v>
      </c>
      <c r="C8" s="37" t="s">
        <v>63</v>
      </c>
    </row>
    <row r="9" spans="1:19" ht="38.25" customHeight="1" thickBot="1" x14ac:dyDescent="0.3">
      <c r="B9" s="44" t="s">
        <v>125</v>
      </c>
      <c r="C9" s="45">
        <f>'Datos 2024 10032025'!L68</f>
        <v>91.259386568949097</v>
      </c>
    </row>
    <row r="10" spans="1:19" ht="52.5" customHeight="1" thickBot="1" x14ac:dyDescent="0.3">
      <c r="B10" s="47" t="s">
        <v>62</v>
      </c>
      <c r="C10" s="52">
        <f>'Datos 2024 10032025'!N68</f>
        <v>85.205145929705267</v>
      </c>
    </row>
    <row r="11" spans="1:19" x14ac:dyDescent="0.25">
      <c r="B11" s="49" t="s">
        <v>129</v>
      </c>
    </row>
    <row r="12" spans="1:19" x14ac:dyDescent="0.25"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</row>
    <row r="14" spans="1:19" ht="15.75" thickBot="1" x14ac:dyDescent="0.3"/>
    <row r="15" spans="1:19" ht="21.75" thickBot="1" x14ac:dyDescent="0.3">
      <c r="B15" s="53" t="s">
        <v>64</v>
      </c>
      <c r="C15" s="54" t="s">
        <v>65</v>
      </c>
      <c r="D15" s="54" t="s">
        <v>66</v>
      </c>
      <c r="E15" s="54" t="s">
        <v>78</v>
      </c>
      <c r="F15" s="54" t="s">
        <v>79</v>
      </c>
      <c r="G15" s="55"/>
      <c r="H15" s="55"/>
      <c r="I15" s="55"/>
      <c r="J15" s="55"/>
      <c r="K15" s="55"/>
      <c r="L15" s="55"/>
      <c r="M15" s="55"/>
      <c r="N15" s="55"/>
    </row>
    <row r="16" spans="1:19" ht="15.75" thickBot="1" x14ac:dyDescent="0.3">
      <c r="A16" s="56"/>
      <c r="B16" s="57" t="s">
        <v>53</v>
      </c>
      <c r="C16" s="50">
        <v>93.784099958123619</v>
      </c>
      <c r="D16" s="50">
        <v>92.938045373651107</v>
      </c>
      <c r="E16">
        <v>93</v>
      </c>
      <c r="F16">
        <v>92</v>
      </c>
    </row>
    <row r="17" spans="2:15" ht="15.75" thickBot="1" x14ac:dyDescent="0.3">
      <c r="B17" s="58" t="s">
        <v>54</v>
      </c>
      <c r="C17" s="50">
        <v>93.624054066381902</v>
      </c>
      <c r="D17" s="50">
        <v>94.767269985418039</v>
      </c>
      <c r="E17">
        <v>93</v>
      </c>
      <c r="F17">
        <v>92</v>
      </c>
    </row>
    <row r="18" spans="2:15" ht="15.75" thickBot="1" x14ac:dyDescent="0.3">
      <c r="B18" s="58" t="s">
        <v>55</v>
      </c>
      <c r="C18" s="50">
        <v>91.685542916486781</v>
      </c>
      <c r="D18" s="50">
        <v>90.151397716116364</v>
      </c>
      <c r="E18">
        <v>93</v>
      </c>
      <c r="F18">
        <v>92</v>
      </c>
    </row>
    <row r="19" spans="2:15" ht="15.75" thickBot="1" x14ac:dyDescent="0.3">
      <c r="B19" s="58" t="s">
        <v>56</v>
      </c>
      <c r="C19" s="50">
        <v>92.676169756102098</v>
      </c>
      <c r="D19" s="50">
        <v>69.364210377479367</v>
      </c>
      <c r="E19">
        <v>93</v>
      </c>
      <c r="F19">
        <v>92</v>
      </c>
    </row>
    <row r="20" spans="2:15" ht="15.75" thickBot="1" x14ac:dyDescent="0.3">
      <c r="B20" s="58" t="s">
        <v>57</v>
      </c>
      <c r="C20" s="50">
        <v>91.995578989018355</v>
      </c>
      <c r="D20" s="50">
        <v>89.238625173230218</v>
      </c>
      <c r="E20">
        <v>93</v>
      </c>
      <c r="F20">
        <v>92</v>
      </c>
    </row>
    <row r="21" spans="2:15" ht="15.75" thickBot="1" x14ac:dyDescent="0.3">
      <c r="B21" s="58" t="s">
        <v>58</v>
      </c>
      <c r="C21" s="50">
        <v>92.725250671690759</v>
      </c>
      <c r="D21" s="50">
        <v>87.148772927285094</v>
      </c>
      <c r="E21">
        <v>93</v>
      </c>
      <c r="F21">
        <v>92</v>
      </c>
    </row>
    <row r="22" spans="2:15" ht="15.75" thickBot="1" x14ac:dyDescent="0.3">
      <c r="B22" s="58" t="s">
        <v>75</v>
      </c>
      <c r="C22" s="50">
        <v>92.925871846928843</v>
      </c>
      <c r="D22" s="50">
        <v>88.754800262258229</v>
      </c>
      <c r="E22">
        <v>93</v>
      </c>
      <c r="F22">
        <v>92</v>
      </c>
    </row>
    <row r="23" spans="2:15" ht="15.75" thickBot="1" x14ac:dyDescent="0.3">
      <c r="B23" s="58" t="s">
        <v>76</v>
      </c>
      <c r="C23" s="50">
        <v>91.81804375466163</v>
      </c>
      <c r="D23" s="50">
        <v>87.997506096370728</v>
      </c>
      <c r="E23">
        <v>93</v>
      </c>
      <c r="F23">
        <v>92</v>
      </c>
    </row>
    <row r="24" spans="2:15" ht="15.75" thickBot="1" x14ac:dyDescent="0.3">
      <c r="B24" s="58" t="s">
        <v>77</v>
      </c>
      <c r="C24" s="50">
        <v>90.777638336876876</v>
      </c>
      <c r="D24" s="50">
        <v>79.977725570909186</v>
      </c>
      <c r="E24">
        <v>93</v>
      </c>
      <c r="F24">
        <v>92</v>
      </c>
    </row>
    <row r="25" spans="2:15" ht="15.75" thickBot="1" x14ac:dyDescent="0.3">
      <c r="B25" s="58" t="s">
        <v>124</v>
      </c>
      <c r="C25" s="50">
        <v>89.512987391343458</v>
      </c>
      <c r="D25" s="50">
        <v>80.533614479341082</v>
      </c>
      <c r="E25">
        <v>93</v>
      </c>
      <c r="F25">
        <v>92</v>
      </c>
    </row>
    <row r="26" spans="2:15" ht="15.75" thickBot="1" x14ac:dyDescent="0.3">
      <c r="B26" s="58" t="s">
        <v>126</v>
      </c>
      <c r="C26" s="50">
        <v>87.696169569496845</v>
      </c>
      <c r="D26" s="50">
        <v>75.90061377854434</v>
      </c>
      <c r="E26">
        <v>93</v>
      </c>
      <c r="F26">
        <v>92</v>
      </c>
    </row>
    <row r="27" spans="2:15" x14ac:dyDescent="0.25">
      <c r="B27" s="65" t="s">
        <v>133</v>
      </c>
      <c r="C27" s="50">
        <f>N3</f>
        <v>86.08542333730648</v>
      </c>
      <c r="D27" s="50">
        <f>N4</f>
        <v>75.581518731054572</v>
      </c>
      <c r="E27">
        <v>93</v>
      </c>
      <c r="F27">
        <v>92</v>
      </c>
    </row>
    <row r="28" spans="2:15" x14ac:dyDescent="0.25">
      <c r="B28" s="63" t="str">
        <f>B11</f>
        <v>*Fecha de Corte de la Información: 1003024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</row>
    <row r="45" spans="2:4" x14ac:dyDescent="0.25">
      <c r="B45" s="64" t="s">
        <v>80</v>
      </c>
      <c r="C45" s="64"/>
      <c r="D45" s="64"/>
    </row>
  </sheetData>
  <sheetProtection algorithmName="SHA-512" hashValue="+s6Njr0lXaPnQx86tyWBsRfJ+8eeS+vQ7fAjC/c2RY+KvggH1xS6SE0BDK/UqynIZ7F2YWlXbRiDi2nhmcvKdw==" saltValue="MHCXHfdYa8GHMVvMNm1EyA==" spinCount="100000" sheet="1" objects="1" scenarios="1"/>
  <mergeCells count="2">
    <mergeCell ref="B28:O28"/>
    <mergeCell ref="B45:D45"/>
  </mergeCells>
  <phoneticPr fontId="16" type="noConversion"/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high="1" low="1" first="1" last="1" negative="1" xr2:uid="{EEE17264-47FC-456E-B2C9-53AC1C9C0C3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'Comportamiento Ene-Dic 24'!C3:N3</xm:f>
              <xm:sqref>O3</xm:sqref>
            </x14:sparkline>
            <x14:sparkline>
              <xm:f>'Comportamiento Ene-Dic 24'!C4:N4</xm:f>
              <xm:sqref>O4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2F654FC7B3F974DB7390BBC65CCC35B" ma:contentTypeVersion="20" ma:contentTypeDescription="Crear nuevo documento." ma:contentTypeScope="" ma:versionID="aba0d3a92f004725b5d13d6462f2b079">
  <xsd:schema xmlns:xsd="http://www.w3.org/2001/XMLSchema" xmlns:xs="http://www.w3.org/2001/XMLSchema" xmlns:p="http://schemas.microsoft.com/office/2006/metadata/properties" xmlns:ns1="http://schemas.microsoft.com/sharepoint/v3" xmlns:ns3="787532f8-44c0-495c-8a9a-d5a3c024c263" xmlns:ns4="83c88742-a37c-466a-8d3f-94996b9f7cb4" targetNamespace="http://schemas.microsoft.com/office/2006/metadata/properties" ma:root="true" ma:fieldsID="4efe0b9416e7eb6a551c51c7be3fdf00" ns1:_="" ns3:_="" ns4:_="">
    <xsd:import namespace="http://schemas.microsoft.com/sharepoint/v3"/>
    <xsd:import namespace="787532f8-44c0-495c-8a9a-d5a3c024c263"/>
    <xsd:import namespace="83c88742-a37c-466a-8d3f-94996b9f7cb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7532f8-44c0-495c-8a9a-d5a3c024c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_activity" ma:index="24" nillable="true" ma:displayName="_activity" ma:hidden="true" ma:internalName="_activity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c88742-a37c-466a-8d3f-94996b9f7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787532f8-44c0-495c-8a9a-d5a3c024c26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B9AF3F-703D-41A0-8E69-E5EE8CDB92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87532f8-44c0-495c-8a9a-d5a3c024c263"/>
    <ds:schemaRef ds:uri="83c88742-a37c-466a-8d3f-94996b9f7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B1CF6F-4C88-4A1A-8991-1C1FEF27C2B0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83c88742-a37c-466a-8d3f-94996b9f7cb4"/>
    <ds:schemaRef ds:uri="http://purl.org/dc/dcmitype/"/>
    <ds:schemaRef ds:uri="http://schemas.openxmlformats.org/package/2006/metadata/core-properties"/>
    <ds:schemaRef ds:uri="http://purl.org/dc/elements/1.1/"/>
    <ds:schemaRef ds:uri="787532f8-44c0-495c-8a9a-d5a3c024c263"/>
    <ds:schemaRef ds:uri="http://schemas.microsoft.com/sharepoint/v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D614CD1-3F0F-4C6A-9E02-C3ED02BB7A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 PEIDA</vt:lpstr>
      <vt:lpstr>Datos 2024 10032025</vt:lpstr>
      <vt:lpstr>Comportamiento Ene-Dic 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Johana Patricia Perez Peña</dc:creator>
  <cp:keywords/>
  <dc:description/>
  <cp:lastModifiedBy>Johana Patricia Perez Peña</cp:lastModifiedBy>
  <cp:revision/>
  <dcterms:created xsi:type="dcterms:W3CDTF">2024-03-05T19:24:26Z</dcterms:created>
  <dcterms:modified xsi:type="dcterms:W3CDTF">2025-03-10T16:46:53Z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0x01010082F654FC7B3F974DB7390BBC65CCC35B</vt:lpwstr>
  </property>
</Properties>
</file>