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ABRIL\"/>
    </mc:Choice>
  </mc:AlternateContent>
  <bookViews>
    <workbookView xWindow="0" yWindow="0" windowWidth="15630" windowHeight="9270"/>
  </bookViews>
  <sheets>
    <sheet name="REP_EPG034_EjecucionPresupuesta" sheetId="1" r:id="rId1"/>
  </sheets>
  <definedNames>
    <definedName name="_xlnm.Print_Area" localSheetId="0">REP_EPG034_EjecucionPresupuesta!$A$1:$N$26</definedName>
  </definedNames>
  <calcPr calcId="162913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E26" i="1"/>
  <c r="F25" i="1"/>
  <c r="G25" i="1"/>
  <c r="H25" i="1"/>
  <c r="I25" i="1"/>
  <c r="J25" i="1"/>
  <c r="K25" i="1"/>
  <c r="L25" i="1"/>
  <c r="M25" i="1"/>
  <c r="N25" i="1"/>
  <c r="E25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N19" i="1"/>
  <c r="E19" i="1"/>
  <c r="F14" i="1"/>
  <c r="G14" i="1"/>
  <c r="H14" i="1"/>
  <c r="I14" i="1"/>
  <c r="J14" i="1"/>
  <c r="K14" i="1"/>
  <c r="L14" i="1"/>
  <c r="M14" i="1"/>
  <c r="N14" i="1"/>
  <c r="E14" i="1"/>
  <c r="F11" i="1"/>
  <c r="G11" i="1"/>
  <c r="H11" i="1"/>
  <c r="I11" i="1"/>
  <c r="J11" i="1"/>
  <c r="K11" i="1"/>
  <c r="L11" i="1"/>
  <c r="M11" i="1"/>
  <c r="N11" i="1"/>
  <c r="E11" i="1"/>
  <c r="F9" i="1"/>
  <c r="G9" i="1"/>
  <c r="H9" i="1"/>
  <c r="I9" i="1"/>
  <c r="J9" i="1"/>
  <c r="K9" i="1"/>
  <c r="L9" i="1"/>
  <c r="M9" i="1"/>
  <c r="N9" i="1"/>
  <c r="E9" i="1"/>
</calcChain>
</file>

<file path=xl/sharedStrings.xml><?xml version="1.0" encoding="utf-8"?>
<sst xmlns="http://schemas.openxmlformats.org/spreadsheetml/2006/main" count="113" uniqueCount="57">
  <si>
    <t>Año Fiscal:</t>
  </si>
  <si>
    <t/>
  </si>
  <si>
    <t>Vigencia:</t>
  </si>
  <si>
    <t>Actual</t>
  </si>
  <si>
    <t>Periodo:</t>
  </si>
  <si>
    <t>Abril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</si>
  <si>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</si>
  <si>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</si>
  <si>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</si>
  <si>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</si>
  <si>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</si>
  <si>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</si>
  <si>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</si>
  <si>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</si>
  <si>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</si>
  <si>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</si>
  <si>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</si>
  <si>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</si>
  <si>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</si>
  <si>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</si>
  <si>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</si>
  <si>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</si>
  <si>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</si>
  <si>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</si>
  <si>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</si>
  <si>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</si>
  <si>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</si>
  <si>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</si>
  <si>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</si>
  <si>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</si>
  <si>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</si>
  <si>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</si>
  <si>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</si>
  <si>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</si>
  <si>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</si>
  <si>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</si>
  <si>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</si>
  <si>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</si>
  <si>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</si>
  <si>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</si>
  <si>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</si>
  <si>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</si>
  <si>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</si>
  <si>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</si>
  <si>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</si>
  <si>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</si>
  <si>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C-0101-1000-2-53105B</t>
  </si>
  <si>
    <t>5. CONVERGENCIA REGIONAL / B. ENTIDADES PÚBLICAS TERRITORIALES Y NACIONALES FORTALECIDAS</t>
  </si>
  <si>
    <t>C-0199-1000-7-53105B</t>
  </si>
  <si>
    <t>C-0199-1000-9-53105B</t>
  </si>
  <si>
    <t>C-0199-1000-10-53105B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</si>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</sst>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43" fontId="2" fillId="0" borderId="0" xfId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4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43" fontId="2" fillId="0" borderId="0" xfId="1" applyFont="1" applyAlignment="1">
      <alignment horizontal="center" vertical="center" wrapText="1" readingOrder="1"/>
    </xf>
    <xf numFmtId="0" fontId="1" fillId="3" borderId="0" xfId="0" applyFont="1" applyFill="1" applyBorder="1"/>
    <xf numFmtId="0" fontId="4" fillId="4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3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3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1" y="19051"/>
          <a:ext cx="15811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91725" y="28575"/>
          <a:ext cx="1257300" cy="504825"/>
        </a:xfrm>
        <a:prstGeom prst="rect">
          <a:avLst/>
        </a:prstGeom>
      </xdr:spPr>
    </xdr:pic>
    <xdr:clientData/>
  </xdr:twoCellAnchor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1" y="19051"/>
          <a:ext cx="15811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91725" y="28575"/>
          <a:ext cx="12573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workbookViewId="0">
      <selection sqref="A1:N26"/>
    </sheetView>
  </sheetViews>
  <sheetFormatPr baseColWidth="10" defaultRowHeight="15" x14ac:dyDescent="0.25"/>
  <cols>
    <col min="1" max="1" width="21.5703125" customWidth="1"/>
    <col min="2" max="2" width="8" customWidth="1"/>
    <col min="3" max="3" width="9.5703125" customWidth="1"/>
    <col min="4" max="4" width="27.5703125" customWidth="1"/>
    <col min="5" max="14" width="15.85546875" style="7" customWidth="1"/>
    <col min="15" max="15" width="0" hidden="1" customWidth="1"/>
    <col min="16" max="16" width="6.42578125" customWidth="1"/>
  </cols>
  <sheetData>
    <row r="1" spans="1:14" x14ac:dyDescent="0.25">
      <c r="A1" s="2" t="s">
        <v>1</v>
      </c>
      <c r="B1" s="2" t="s">
        <v>1</v>
      </c>
      <c r="C1" s="2" t="s">
        <v>1</v>
      </c>
      <c r="D1" s="1" t="s">
        <v>0</v>
      </c>
      <c r="E1" s="5">
        <v>2025</v>
      </c>
      <c r="F1" s="15" t="s">
        <v>1</v>
      </c>
      <c r="G1" s="4"/>
      <c r="H1" s="4"/>
      <c r="I1" s="4"/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</row>
    <row r="2" spans="1:14" x14ac:dyDescent="0.25">
      <c r="A2" s="2" t="s">
        <v>1</v>
      </c>
      <c r="B2" s="2" t="s">
        <v>1</v>
      </c>
      <c r="C2" s="2" t="s">
        <v>1</v>
      </c>
      <c r="D2" s="1" t="s">
        <v>2</v>
      </c>
      <c r="E2" s="5" t="s">
        <v>3</v>
      </c>
      <c r="F2" s="15" t="s">
        <v>1</v>
      </c>
      <c r="G2" s="4"/>
      <c r="H2" s="4"/>
      <c r="I2" s="4"/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</row>
    <row r="3" spans="1:14" x14ac:dyDescent="0.25">
      <c r="A3" s="2" t="s">
        <v>1</v>
      </c>
      <c r="B3" s="2" t="s">
        <v>1</v>
      </c>
      <c r="C3" s="2" t="s">
        <v>1</v>
      </c>
      <c r="D3" s="19" t="s">
        <v>4</v>
      </c>
      <c r="E3" s="20" t="s">
        <v>5</v>
      </c>
      <c r="F3" s="15" t="s">
        <v>1</v>
      </c>
      <c r="G3" s="4"/>
      <c r="H3" s="4"/>
      <c r="I3" s="4"/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</row>
    <row r="4" spans="1:14" s="16" customFormat="1" ht="35.25" customHeight="1" x14ac:dyDescent="0.25">
      <c r="A4" s="8" t="s">
        <v>6</v>
      </c>
      <c r="B4" s="9" t="s">
        <v>7</v>
      </c>
      <c r="C4" s="9" t="s">
        <v>8</v>
      </c>
      <c r="D4" s="9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</row>
    <row r="5" spans="1:14" x14ac:dyDescent="0.25">
      <c r="A5" s="10" t="s">
        <v>20</v>
      </c>
      <c r="B5" s="11" t="s">
        <v>21</v>
      </c>
      <c r="C5" s="11" t="s">
        <v>22</v>
      </c>
      <c r="D5" s="12" t="s">
        <v>23</v>
      </c>
      <c r="E5" s="22">
        <v>309828000000</v>
      </c>
      <c r="F5" s="22">
        <v>0</v>
      </c>
      <c r="G5" s="22">
        <v>54500000000</v>
      </c>
      <c r="H5" s="22">
        <v>255328000000</v>
      </c>
      <c r="I5" s="22">
        <v>28795057989</v>
      </c>
      <c r="J5" s="22">
        <v>97470689592.330002</v>
      </c>
      <c r="K5" s="22">
        <v>129062252418.67</v>
      </c>
      <c r="L5" s="22">
        <v>97470689592.330002</v>
      </c>
      <c r="M5" s="22">
        <v>97470173078.330002</v>
      </c>
      <c r="N5" s="22">
        <v>97470173078.330002</v>
      </c>
    </row>
    <row r="6" spans="1:14" ht="22.5" x14ac:dyDescent="0.25">
      <c r="A6" s="10" t="s">
        <v>24</v>
      </c>
      <c r="B6" s="11" t="s">
        <v>21</v>
      </c>
      <c r="C6" s="11" t="s">
        <v>22</v>
      </c>
      <c r="D6" s="12" t="s">
        <v>25</v>
      </c>
      <c r="E6" s="22">
        <v>111200000000</v>
      </c>
      <c r="F6" s="22">
        <v>0</v>
      </c>
      <c r="G6" s="22">
        <v>0</v>
      </c>
      <c r="H6" s="22">
        <v>111200000000</v>
      </c>
      <c r="I6" s="22">
        <v>0</v>
      </c>
      <c r="J6" s="22">
        <v>44312049922</v>
      </c>
      <c r="K6" s="22">
        <v>66887950078</v>
      </c>
      <c r="L6" s="22">
        <v>44312049922</v>
      </c>
      <c r="M6" s="22">
        <v>44312049922</v>
      </c>
      <c r="N6" s="22">
        <v>44312049922</v>
      </c>
    </row>
    <row r="7" spans="1:14" ht="33.75" x14ac:dyDescent="0.25">
      <c r="A7" s="10" t="s">
        <v>26</v>
      </c>
      <c r="B7" s="11" t="s">
        <v>21</v>
      </c>
      <c r="C7" s="11" t="s">
        <v>22</v>
      </c>
      <c r="D7" s="12" t="s">
        <v>27</v>
      </c>
      <c r="E7" s="22">
        <v>20078000000</v>
      </c>
      <c r="F7" s="22">
        <v>0</v>
      </c>
      <c r="G7" s="22">
        <v>0</v>
      </c>
      <c r="H7" s="22">
        <v>20078000000</v>
      </c>
      <c r="I7" s="22">
        <v>0</v>
      </c>
      <c r="J7" s="22">
        <v>9023046181.2800007</v>
      </c>
      <c r="K7" s="22">
        <v>11054953818.719999</v>
      </c>
      <c r="L7" s="22">
        <v>3388720309.2800002</v>
      </c>
      <c r="M7" s="22">
        <v>3382174865.2800002</v>
      </c>
      <c r="N7" s="22">
        <v>3361804556.2800002</v>
      </c>
    </row>
    <row r="8" spans="1:14" ht="33.75" x14ac:dyDescent="0.25">
      <c r="A8" s="10" t="s">
        <v>28</v>
      </c>
      <c r="B8" s="11" t="s">
        <v>21</v>
      </c>
      <c r="C8" s="11" t="s">
        <v>22</v>
      </c>
      <c r="D8" s="12" t="s">
        <v>29</v>
      </c>
      <c r="E8" s="22">
        <v>75000000000</v>
      </c>
      <c r="F8" s="22">
        <v>0</v>
      </c>
      <c r="G8" s="22">
        <v>0</v>
      </c>
      <c r="H8" s="22">
        <v>75000000000</v>
      </c>
      <c r="I8" s="22">
        <v>75000000000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</row>
    <row r="9" spans="1:14" s="3" customFormat="1" x14ac:dyDescent="0.25">
      <c r="A9" s="13" t="s">
        <v>51</v>
      </c>
      <c r="B9" s="13"/>
      <c r="C9" s="13"/>
      <c r="D9" s="13"/>
      <c r="E9" s="23">
        <f>SUM(E5:E8)</f>
        <v>516106000000</v>
      </c>
      <c r="F9" s="23">
        <f t="shared" ref="F9:N9" si="0">SUM(F5:F8)</f>
        <v>0</v>
      </c>
      <c r="G9" s="23">
        <f t="shared" si="0"/>
        <v>54500000000</v>
      </c>
      <c r="H9" s="23">
        <f t="shared" si="0"/>
        <v>461606000000</v>
      </c>
      <c r="I9" s="23">
        <f t="shared" si="0"/>
        <v>103795057989</v>
      </c>
      <c r="J9" s="23">
        <f t="shared" si="0"/>
        <v>150805785695.61002</v>
      </c>
      <c r="K9" s="23">
        <f t="shared" si="0"/>
        <v>207005156315.38998</v>
      </c>
      <c r="L9" s="23">
        <f t="shared" si="0"/>
        <v>145171459823.61002</v>
      </c>
      <c r="M9" s="23">
        <f t="shared" si="0"/>
        <v>145164397865.61002</v>
      </c>
      <c r="N9" s="23">
        <f t="shared" si="0"/>
        <v>145144027556.61002</v>
      </c>
    </row>
    <row r="10" spans="1:14" ht="22.5" x14ac:dyDescent="0.25">
      <c r="A10" s="10" t="s">
        <v>30</v>
      </c>
      <c r="B10" s="11" t="s">
        <v>21</v>
      </c>
      <c r="C10" s="11" t="s">
        <v>22</v>
      </c>
      <c r="D10" s="12" t="s">
        <v>31</v>
      </c>
      <c r="E10" s="22">
        <v>101919000000</v>
      </c>
      <c r="F10" s="22">
        <v>54500000000</v>
      </c>
      <c r="G10" s="22">
        <v>0</v>
      </c>
      <c r="H10" s="22">
        <v>156419000000</v>
      </c>
      <c r="I10" s="22">
        <v>0</v>
      </c>
      <c r="J10" s="22">
        <v>156419000000</v>
      </c>
      <c r="K10" s="22">
        <v>0</v>
      </c>
      <c r="L10" s="22">
        <v>91843157433.220001</v>
      </c>
      <c r="M10" s="22">
        <v>24057031053.18</v>
      </c>
      <c r="N10" s="22">
        <v>20992689518.09</v>
      </c>
    </row>
    <row r="11" spans="1:14" s="3" customFormat="1" x14ac:dyDescent="0.25">
      <c r="A11" s="13" t="s">
        <v>31</v>
      </c>
      <c r="B11" s="13"/>
      <c r="C11" s="13"/>
      <c r="D11" s="13"/>
      <c r="E11" s="23">
        <f>+E10</f>
        <v>101919000000</v>
      </c>
      <c r="F11" s="23">
        <f t="shared" ref="F11:N11" si="1">+F10</f>
        <v>54500000000</v>
      </c>
      <c r="G11" s="23">
        <f t="shared" si="1"/>
        <v>0</v>
      </c>
      <c r="H11" s="23">
        <f t="shared" si="1"/>
        <v>156419000000</v>
      </c>
      <c r="I11" s="23">
        <f t="shared" si="1"/>
        <v>0</v>
      </c>
      <c r="J11" s="23">
        <f t="shared" si="1"/>
        <v>156419000000</v>
      </c>
      <c r="K11" s="23">
        <f t="shared" si="1"/>
        <v>0</v>
      </c>
      <c r="L11" s="23">
        <f t="shared" si="1"/>
        <v>91843157433.220001</v>
      </c>
      <c r="M11" s="23">
        <f t="shared" si="1"/>
        <v>24057031053.18</v>
      </c>
      <c r="N11" s="23">
        <f t="shared" si="1"/>
        <v>20992689518.09</v>
      </c>
    </row>
    <row r="12" spans="1:14" ht="33.75" x14ac:dyDescent="0.25">
      <c r="A12" s="10" t="s">
        <v>32</v>
      </c>
      <c r="B12" s="11" t="s">
        <v>21</v>
      </c>
      <c r="C12" s="11" t="s">
        <v>22</v>
      </c>
      <c r="D12" s="12" t="s">
        <v>33</v>
      </c>
      <c r="E12" s="22">
        <v>57900000000</v>
      </c>
      <c r="F12" s="22">
        <v>0</v>
      </c>
      <c r="G12" s="22">
        <v>0</v>
      </c>
      <c r="H12" s="22">
        <v>57900000000</v>
      </c>
      <c r="I12" s="22">
        <v>57900000000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</row>
    <row r="13" spans="1:14" ht="33.75" x14ac:dyDescent="0.25">
      <c r="A13" s="10" t="s">
        <v>34</v>
      </c>
      <c r="B13" s="11" t="s">
        <v>21</v>
      </c>
      <c r="C13" s="11" t="s">
        <v>22</v>
      </c>
      <c r="D13" s="12" t="s">
        <v>35</v>
      </c>
      <c r="E13" s="22">
        <v>55000000</v>
      </c>
      <c r="F13" s="22">
        <v>0</v>
      </c>
      <c r="G13" s="22">
        <v>0</v>
      </c>
      <c r="H13" s="22">
        <v>55000000</v>
      </c>
      <c r="I13" s="22">
        <v>0</v>
      </c>
      <c r="J13" s="22">
        <v>49076690</v>
      </c>
      <c r="K13" s="22">
        <v>5923310</v>
      </c>
      <c r="L13" s="22">
        <v>49076690</v>
      </c>
      <c r="M13" s="22">
        <v>49076690</v>
      </c>
      <c r="N13" s="22">
        <v>49076690</v>
      </c>
    </row>
    <row r="14" spans="1:14" s="3" customFormat="1" x14ac:dyDescent="0.25">
      <c r="A14" s="13" t="s">
        <v>52</v>
      </c>
      <c r="B14" s="13"/>
      <c r="C14" s="13"/>
      <c r="D14" s="13"/>
      <c r="E14" s="23">
        <f>+E13+E12</f>
        <v>57955000000</v>
      </c>
      <c r="F14" s="23">
        <f t="shared" ref="F14:N14" si="2">+F13+F12</f>
        <v>0</v>
      </c>
      <c r="G14" s="23">
        <f t="shared" si="2"/>
        <v>0</v>
      </c>
      <c r="H14" s="23">
        <f t="shared" si="2"/>
        <v>57955000000</v>
      </c>
      <c r="I14" s="23">
        <f t="shared" si="2"/>
        <v>57900000000</v>
      </c>
      <c r="J14" s="23">
        <f t="shared" si="2"/>
        <v>49076690</v>
      </c>
      <c r="K14" s="23">
        <f t="shared" si="2"/>
        <v>5923310</v>
      </c>
      <c r="L14" s="23">
        <f t="shared" si="2"/>
        <v>49076690</v>
      </c>
      <c r="M14" s="23">
        <f t="shared" si="2"/>
        <v>49076690</v>
      </c>
      <c r="N14" s="23">
        <f t="shared" si="2"/>
        <v>49076690</v>
      </c>
    </row>
    <row r="15" spans="1:14" x14ac:dyDescent="0.25">
      <c r="A15" s="10" t="s">
        <v>36</v>
      </c>
      <c r="B15" s="11" t="s">
        <v>21</v>
      </c>
      <c r="C15" s="11" t="s">
        <v>22</v>
      </c>
      <c r="D15" s="12" t="s">
        <v>37</v>
      </c>
      <c r="E15" s="22">
        <v>140000000</v>
      </c>
      <c r="F15" s="22">
        <v>0</v>
      </c>
      <c r="G15" s="22">
        <v>0</v>
      </c>
      <c r="H15" s="22">
        <v>140000000</v>
      </c>
      <c r="I15" s="22">
        <v>0</v>
      </c>
      <c r="J15" s="22">
        <v>3573600</v>
      </c>
      <c r="K15" s="22">
        <v>136426400</v>
      </c>
      <c r="L15" s="22">
        <v>3573600</v>
      </c>
      <c r="M15" s="22">
        <v>3573600</v>
      </c>
      <c r="N15" s="22">
        <v>0</v>
      </c>
    </row>
    <row r="16" spans="1:14" ht="22.5" x14ac:dyDescent="0.25">
      <c r="A16" s="10" t="s">
        <v>38</v>
      </c>
      <c r="B16" s="11" t="s">
        <v>21</v>
      </c>
      <c r="C16" s="11" t="s">
        <v>22</v>
      </c>
      <c r="D16" s="12" t="s">
        <v>39</v>
      </c>
      <c r="E16" s="22">
        <v>18000000</v>
      </c>
      <c r="F16" s="22">
        <v>0</v>
      </c>
      <c r="G16" s="22">
        <v>0</v>
      </c>
      <c r="H16" s="22">
        <v>18000000</v>
      </c>
      <c r="I16" s="22">
        <v>0</v>
      </c>
      <c r="J16" s="22">
        <v>0</v>
      </c>
      <c r="K16" s="22">
        <v>18000000</v>
      </c>
      <c r="L16" s="22">
        <v>0</v>
      </c>
      <c r="M16" s="22">
        <v>0</v>
      </c>
      <c r="N16" s="22">
        <v>0</v>
      </c>
    </row>
    <row r="17" spans="1:14" ht="22.5" x14ac:dyDescent="0.25">
      <c r="A17" s="10" t="s">
        <v>40</v>
      </c>
      <c r="B17" s="11" t="s">
        <v>41</v>
      </c>
      <c r="C17" s="11" t="s">
        <v>42</v>
      </c>
      <c r="D17" s="12" t="s">
        <v>43</v>
      </c>
      <c r="E17" s="22">
        <v>1239000000</v>
      </c>
      <c r="F17" s="22">
        <v>0</v>
      </c>
      <c r="G17" s="22">
        <v>0</v>
      </c>
      <c r="H17" s="22">
        <v>1239000000</v>
      </c>
      <c r="I17" s="22">
        <v>0</v>
      </c>
      <c r="J17" s="22">
        <v>0</v>
      </c>
      <c r="K17" s="22">
        <v>1239000000</v>
      </c>
      <c r="L17" s="22">
        <v>0</v>
      </c>
      <c r="M17" s="22">
        <v>0</v>
      </c>
      <c r="N17" s="22">
        <v>0</v>
      </c>
    </row>
    <row r="18" spans="1:14" ht="22.5" x14ac:dyDescent="0.25">
      <c r="A18" s="10" t="s">
        <v>44</v>
      </c>
      <c r="B18" s="11" t="s">
        <v>21</v>
      </c>
      <c r="C18" s="11" t="s">
        <v>22</v>
      </c>
      <c r="D18" s="12" t="s">
        <v>45</v>
      </c>
      <c r="E18" s="22">
        <v>138000000</v>
      </c>
      <c r="F18" s="22">
        <v>0</v>
      </c>
      <c r="G18" s="22">
        <v>0</v>
      </c>
      <c r="H18" s="22">
        <v>138000000</v>
      </c>
      <c r="I18" s="22">
        <v>0</v>
      </c>
      <c r="J18" s="22">
        <v>0</v>
      </c>
      <c r="K18" s="22">
        <v>138000000</v>
      </c>
      <c r="L18" s="22">
        <v>0</v>
      </c>
      <c r="M18" s="22">
        <v>0</v>
      </c>
      <c r="N18" s="22">
        <v>0</v>
      </c>
    </row>
    <row r="19" spans="1:14" s="3" customFormat="1" x14ac:dyDescent="0.25">
      <c r="A19" s="13" t="s">
        <v>53</v>
      </c>
      <c r="B19" s="13"/>
      <c r="C19" s="13"/>
      <c r="D19" s="13"/>
      <c r="E19" s="23">
        <f>SUM(E15:E18)</f>
        <v>1535000000</v>
      </c>
      <c r="F19" s="23">
        <f t="shared" ref="F19:N19" si="3">SUM(F15:F18)</f>
        <v>0</v>
      </c>
      <c r="G19" s="23">
        <f t="shared" si="3"/>
        <v>0</v>
      </c>
      <c r="H19" s="23">
        <f t="shared" si="3"/>
        <v>1535000000</v>
      </c>
      <c r="I19" s="23">
        <f t="shared" si="3"/>
        <v>0</v>
      </c>
      <c r="J19" s="23">
        <f t="shared" si="3"/>
        <v>3573600</v>
      </c>
      <c r="K19" s="23">
        <f t="shared" si="3"/>
        <v>1531426400</v>
      </c>
      <c r="L19" s="23">
        <f t="shared" si="3"/>
        <v>3573600</v>
      </c>
      <c r="M19" s="23">
        <f t="shared" si="3"/>
        <v>3573600</v>
      </c>
      <c r="N19" s="23">
        <f t="shared" si="3"/>
        <v>0</v>
      </c>
    </row>
    <row r="20" spans="1:14" s="18" customFormat="1" x14ac:dyDescent="0.25">
      <c r="A20" s="17" t="s">
        <v>54</v>
      </c>
      <c r="B20" s="17"/>
      <c r="C20" s="17"/>
      <c r="D20" s="17"/>
      <c r="E20" s="24">
        <f>+E19+E14+E11+E9</f>
        <v>677515000000</v>
      </c>
      <c r="F20" s="24">
        <f t="shared" ref="F20:N20" si="4">+F19+F14+F11+F9</f>
        <v>54500000000</v>
      </c>
      <c r="G20" s="24">
        <f t="shared" si="4"/>
        <v>54500000000</v>
      </c>
      <c r="H20" s="24">
        <f t="shared" si="4"/>
        <v>677515000000</v>
      </c>
      <c r="I20" s="24">
        <f t="shared" si="4"/>
        <v>161695057989</v>
      </c>
      <c r="J20" s="24">
        <f t="shared" si="4"/>
        <v>307277435985.60999</v>
      </c>
      <c r="K20" s="24">
        <f t="shared" si="4"/>
        <v>208542506025.38998</v>
      </c>
      <c r="L20" s="24">
        <f t="shared" si="4"/>
        <v>237067267546.83002</v>
      </c>
      <c r="M20" s="24">
        <f t="shared" si="4"/>
        <v>169274079208.79001</v>
      </c>
      <c r="N20" s="24">
        <f t="shared" si="4"/>
        <v>166185793764.70001</v>
      </c>
    </row>
    <row r="21" spans="1:14" ht="45" x14ac:dyDescent="0.25">
      <c r="A21" s="10" t="s">
        <v>46</v>
      </c>
      <c r="B21" s="11" t="s">
        <v>21</v>
      </c>
      <c r="C21" s="11" t="s">
        <v>22</v>
      </c>
      <c r="D21" s="12" t="s">
        <v>47</v>
      </c>
      <c r="E21" s="22">
        <v>8000000000</v>
      </c>
      <c r="F21" s="22">
        <v>0</v>
      </c>
      <c r="G21" s="22">
        <v>0</v>
      </c>
      <c r="H21" s="22">
        <v>8000000000</v>
      </c>
      <c r="I21" s="22">
        <v>0</v>
      </c>
      <c r="J21" s="22">
        <v>8000000000</v>
      </c>
      <c r="K21" s="22">
        <v>0</v>
      </c>
      <c r="L21" s="22">
        <v>8000000000</v>
      </c>
      <c r="M21" s="22">
        <v>0</v>
      </c>
      <c r="N21" s="22">
        <v>0</v>
      </c>
    </row>
    <row r="22" spans="1:14" ht="45" x14ac:dyDescent="0.25">
      <c r="A22" s="10" t="s">
        <v>48</v>
      </c>
      <c r="B22" s="11" t="s">
        <v>21</v>
      </c>
      <c r="C22" s="11" t="s">
        <v>22</v>
      </c>
      <c r="D22" s="12" t="s">
        <v>47</v>
      </c>
      <c r="E22" s="22">
        <v>75000000000</v>
      </c>
      <c r="F22" s="22">
        <v>0</v>
      </c>
      <c r="G22" s="22">
        <v>0</v>
      </c>
      <c r="H22" s="22">
        <v>75000000000</v>
      </c>
      <c r="I22" s="22">
        <v>0</v>
      </c>
      <c r="J22" s="22">
        <v>75000000000</v>
      </c>
      <c r="K22" s="22">
        <v>0</v>
      </c>
      <c r="L22" s="22">
        <v>35086322155</v>
      </c>
      <c r="M22" s="22">
        <v>20331852877</v>
      </c>
      <c r="N22" s="22">
        <v>20331852877</v>
      </c>
    </row>
    <row r="23" spans="1:14" ht="45" x14ac:dyDescent="0.25">
      <c r="A23" s="10" t="s">
        <v>49</v>
      </c>
      <c r="B23" s="11" t="s">
        <v>21</v>
      </c>
      <c r="C23" s="11" t="s">
        <v>22</v>
      </c>
      <c r="D23" s="12" t="s">
        <v>47</v>
      </c>
      <c r="E23" s="22">
        <v>41564383853</v>
      </c>
      <c r="F23" s="22">
        <v>0</v>
      </c>
      <c r="G23" s="22">
        <v>0</v>
      </c>
      <c r="H23" s="22">
        <v>41564383853</v>
      </c>
      <c r="I23" s="22">
        <v>0</v>
      </c>
      <c r="J23" s="22">
        <v>41564383853</v>
      </c>
      <c r="K23" s="22">
        <v>0</v>
      </c>
      <c r="L23" s="22">
        <v>2892312023</v>
      </c>
      <c r="M23" s="22">
        <v>0</v>
      </c>
      <c r="N23" s="22">
        <v>0</v>
      </c>
    </row>
    <row r="24" spans="1:14" ht="45" x14ac:dyDescent="0.25">
      <c r="A24" s="10" t="s">
        <v>50</v>
      </c>
      <c r="B24" s="11" t="s">
        <v>21</v>
      </c>
      <c r="C24" s="11" t="s">
        <v>22</v>
      </c>
      <c r="D24" s="12" t="s">
        <v>47</v>
      </c>
      <c r="E24" s="22">
        <v>15000000000</v>
      </c>
      <c r="F24" s="22">
        <v>0</v>
      </c>
      <c r="G24" s="22">
        <v>0</v>
      </c>
      <c r="H24" s="22">
        <v>15000000000</v>
      </c>
      <c r="I24" s="22">
        <v>0</v>
      </c>
      <c r="J24" s="22">
        <v>15000000000</v>
      </c>
      <c r="K24" s="22">
        <v>0</v>
      </c>
      <c r="L24" s="22">
        <v>0</v>
      </c>
      <c r="M24" s="22">
        <v>0</v>
      </c>
      <c r="N24" s="22">
        <v>0</v>
      </c>
    </row>
    <row r="25" spans="1:14" s="3" customFormat="1" x14ac:dyDescent="0.25">
      <c r="A25" s="13" t="s">
        <v>55</v>
      </c>
      <c r="B25" s="13"/>
      <c r="C25" s="13"/>
      <c r="D25" s="13"/>
      <c r="E25" s="23">
        <f>SUM(E21:E24)</f>
        <v>139564383853</v>
      </c>
      <c r="F25" s="23">
        <f t="shared" ref="F25:N25" si="5">SUM(F21:F24)</f>
        <v>0</v>
      </c>
      <c r="G25" s="23">
        <f t="shared" si="5"/>
        <v>0</v>
      </c>
      <c r="H25" s="23">
        <f t="shared" si="5"/>
        <v>139564383853</v>
      </c>
      <c r="I25" s="23">
        <f t="shared" si="5"/>
        <v>0</v>
      </c>
      <c r="J25" s="23">
        <f t="shared" si="5"/>
        <v>139564383853</v>
      </c>
      <c r="K25" s="23">
        <f t="shared" si="5"/>
        <v>0</v>
      </c>
      <c r="L25" s="23">
        <f t="shared" si="5"/>
        <v>45978634178</v>
      </c>
      <c r="M25" s="23">
        <f t="shared" si="5"/>
        <v>20331852877</v>
      </c>
      <c r="N25" s="23">
        <f t="shared" si="5"/>
        <v>20331852877</v>
      </c>
    </row>
    <row r="26" spans="1:14" s="16" customFormat="1" x14ac:dyDescent="0.25">
      <c r="A26" s="14" t="s">
        <v>56</v>
      </c>
      <c r="B26" s="14"/>
      <c r="C26" s="14"/>
      <c r="D26" s="14"/>
      <c r="E26" s="25">
        <f>+E25+E20</f>
        <v>817079383853</v>
      </c>
      <c r="F26" s="25">
        <f t="shared" ref="F26:N26" si="6">+F25+F20</f>
        <v>54500000000</v>
      </c>
      <c r="G26" s="25">
        <f t="shared" si="6"/>
        <v>54500000000</v>
      </c>
      <c r="H26" s="25">
        <f t="shared" si="6"/>
        <v>817079383853</v>
      </c>
      <c r="I26" s="25">
        <f t="shared" si="6"/>
        <v>161695057989</v>
      </c>
      <c r="J26" s="25">
        <f t="shared" si="6"/>
        <v>446841819838.60999</v>
      </c>
      <c r="K26" s="25">
        <f t="shared" si="6"/>
        <v>208542506025.38998</v>
      </c>
      <c r="L26" s="25">
        <f t="shared" si="6"/>
        <v>283045901724.83002</v>
      </c>
      <c r="M26" s="25">
        <f t="shared" si="6"/>
        <v>189605932085.79001</v>
      </c>
      <c r="N26" s="25">
        <f t="shared" si="6"/>
        <v>186517646641.70001</v>
      </c>
    </row>
    <row r="27" spans="1:14" ht="33.950000000000003" customHeight="1" x14ac:dyDescent="0.25"/>
  </sheetData>
  <mergeCells count="7">
    <mergeCell ref="A26:D26"/>
    <mergeCell ref="A9:D9"/>
    <mergeCell ref="A11:D11"/>
    <mergeCell ref="A14:D14"/>
    <mergeCell ref="A19:D19"/>
    <mergeCell ref="A20:D20"/>
    <mergeCell ref="A25:D25"/>
  </mergeCells>
  <pageMargins left="0.78740157480314965" right="0.78740157480314965" top="0.78740157480314965" bottom="0.78740157480314965" header="0.78740157480314965" footer="0.78740157480314965"/>
  <pageSetup paperSize="120" scale="6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cp:lastPrinted>2025-04-30T17:14:53Z</cp:lastPrinted>
  <dcterms:created xsi:type="dcterms:W3CDTF">2025-04-30T17:11:19Z</dcterms:created>
  <dcterms:modified xsi:type="dcterms:W3CDTF">2025-04-30T17:14:58Z</dcterms:modified>
</cp:coreProperties>
</file>