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prub\Downloads\"/>
    </mc:Choice>
  </mc:AlternateContent>
  <xr:revisionPtr revIDLastSave="0" documentId="13_ncr:1_{298CEBCD-F3D7-445C-B340-57AB076C0618}" xr6:coauthVersionLast="47" xr6:coauthVersionMax="47" xr10:uidLastSave="{00000000-0000-0000-0000-000000000000}"/>
  <bookViews>
    <workbookView xWindow="-98" yWindow="-98" windowWidth="21795" windowHeight="13875" xr2:uid="{39403D8E-6694-433C-83C1-2EC131473C13}"/>
  </bookViews>
  <sheets>
    <sheet name="Artículo 86" sheetId="3" r:id="rId1"/>
    <sheet name="Puntos adicionales al IPC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0" i="3" l="1"/>
  <c r="AF11" i="3"/>
  <c r="AF12" i="3"/>
  <c r="AF13" i="3"/>
  <c r="AF14" i="3"/>
  <c r="AF15" i="3"/>
  <c r="AF16" i="3"/>
  <c r="AF17" i="3"/>
  <c r="AF18" i="3"/>
  <c r="AF19" i="3"/>
  <c r="AF20" i="3"/>
  <c r="AF21" i="3"/>
  <c r="AF22" i="3"/>
  <c r="AF23" i="3"/>
  <c r="AF24" i="3"/>
  <c r="AF25" i="3"/>
  <c r="AF26" i="3"/>
  <c r="AF27" i="3"/>
  <c r="AF28" i="3"/>
  <c r="AF29" i="3"/>
  <c r="AF30" i="3"/>
  <c r="AF31" i="3"/>
  <c r="AF32" i="3"/>
  <c r="AF33" i="3"/>
  <c r="AF34" i="3"/>
  <c r="AF35" i="3"/>
  <c r="AF36" i="3"/>
  <c r="AF37" i="3"/>
  <c r="AF38" i="3"/>
  <c r="AF39" i="3"/>
  <c r="AF40" i="3"/>
  <c r="AF41" i="3"/>
  <c r="AF42" i="3"/>
  <c r="AF43" i="3"/>
  <c r="AF44" i="3"/>
  <c r="C4" i="4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B44" i="3"/>
  <c r="AB43" i="3"/>
  <c r="AB42" i="3"/>
  <c r="AB41" i="3"/>
  <c r="AB40" i="3"/>
  <c r="AB39" i="3"/>
  <c r="AB38" i="3"/>
  <c r="AB37" i="3"/>
  <c r="AB36" i="3"/>
  <c r="AB35" i="3"/>
  <c r="AB34" i="3"/>
  <c r="AB33" i="3"/>
  <c r="AB32" i="3"/>
  <c r="AB31" i="3"/>
  <c r="AB30" i="3"/>
  <c r="AB29" i="3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Z44" i="3"/>
  <c r="Z43" i="3"/>
  <c r="Z42" i="3"/>
  <c r="Z41" i="3"/>
  <c r="Z40" i="3"/>
  <c r="Z39" i="3"/>
  <c r="Z38" i="3"/>
  <c r="Z37" i="3"/>
  <c r="Z36" i="3"/>
  <c r="Z35" i="3"/>
  <c r="Z34" i="3"/>
  <c r="Z33" i="3"/>
  <c r="Z32" i="3"/>
  <c r="Z31" i="3"/>
  <c r="Z30" i="3"/>
  <c r="Z29" i="3"/>
  <c r="Z28" i="3"/>
  <c r="Z27" i="3"/>
  <c r="Z26" i="3"/>
  <c r="Z25" i="3"/>
  <c r="Z24" i="3"/>
  <c r="Z23" i="3"/>
  <c r="Z22" i="3"/>
  <c r="Z21" i="3"/>
  <c r="Z20" i="3"/>
  <c r="Z19" i="3"/>
  <c r="Z18" i="3"/>
  <c r="Z17" i="3"/>
  <c r="Z16" i="3"/>
  <c r="Z15" i="3"/>
  <c r="Z14" i="3"/>
  <c r="Z13" i="3"/>
  <c r="Z12" i="3"/>
  <c r="Z11" i="3"/>
  <c r="Z10" i="3"/>
  <c r="X44" i="3"/>
  <c r="X43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V44" i="3"/>
  <c r="V41" i="3"/>
  <c r="V40" i="3"/>
  <c r="V39" i="3"/>
  <c r="V38" i="3"/>
  <c r="V37" i="3"/>
  <c r="V36" i="3"/>
  <c r="V35" i="3"/>
  <c r="V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T44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R44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P44" i="3"/>
  <c r="P41" i="3"/>
  <c r="P40" i="3"/>
  <c r="P39" i="3"/>
  <c r="P38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N44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L44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J44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H44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4" i="3"/>
  <c r="F10" i="3"/>
  <c r="C17" i="4"/>
  <c r="E17" i="4" s="1"/>
  <c r="C16" i="4"/>
  <c r="E16" i="4" s="1"/>
  <c r="C15" i="4"/>
  <c r="E15" i="4" s="1"/>
  <c r="C14" i="4"/>
  <c r="E14" i="4" s="1"/>
  <c r="C13" i="4"/>
  <c r="E13" i="4" s="1"/>
  <c r="C12" i="4"/>
  <c r="E12" i="4" s="1"/>
  <c r="C11" i="4"/>
  <c r="E11" i="4" s="1"/>
  <c r="C10" i="4"/>
  <c r="E10" i="4" s="1"/>
  <c r="C9" i="4"/>
  <c r="E9" i="4" s="1"/>
  <c r="C8" i="4"/>
  <c r="E8" i="4" s="1"/>
  <c r="C7" i="4"/>
  <c r="E7" i="4" s="1"/>
  <c r="C6" i="4"/>
  <c r="E6" i="4" s="1"/>
  <c r="C5" i="4"/>
  <c r="E5" i="4" s="1"/>
  <c r="C3" i="4"/>
  <c r="E4" i="4" l="1"/>
</calcChain>
</file>

<file path=xl/sharedStrings.xml><?xml version="1.0" encoding="utf-8"?>
<sst xmlns="http://schemas.openxmlformats.org/spreadsheetml/2006/main" count="119" uniqueCount="51">
  <si>
    <t>Total general</t>
  </si>
  <si>
    <t>9929 / Universidad Autónoma Indígena Intercultural (UAIIN)</t>
  </si>
  <si>
    <t>2743 / Universidad Internacional del Trópico Americano (Unitrópico)</t>
  </si>
  <si>
    <t>1301 / Universidad Distrital-Francisco José de Caldas (UDFJC)</t>
  </si>
  <si>
    <t>1218 / Universidad de la Guajira (U Guajira)</t>
  </si>
  <si>
    <t>1217 / Universidad de Sucre (UniSucre)</t>
  </si>
  <si>
    <t>1214 / Universidad de Cundinamarca (UDEC)</t>
  </si>
  <si>
    <t>1212 / Universidad de Pamplona (U Pamplona)</t>
  </si>
  <si>
    <t>1210 / Universidad Francisco de Paula Santander - Ocaña (UFPSO)</t>
  </si>
  <si>
    <t>1209 / Universidad Francisco de Paula Santander Cúcuta (UFPS)</t>
  </si>
  <si>
    <t>1208 / Universidad del Quindío (UniQuindío)</t>
  </si>
  <si>
    <t>1207 / Universidad del Tolima (U Tolima)</t>
  </si>
  <si>
    <t>1206 / Universidad de Nariño (U Nariño)</t>
  </si>
  <si>
    <t>1205 / Universidad de Cartagena (U Cartagena)</t>
  </si>
  <si>
    <t>1203 / Universidad del Valle (UniValle)</t>
  </si>
  <si>
    <t>1202 / Universidad del Atlántico (U Atlántico)</t>
  </si>
  <si>
    <t>1201 / Universidad de Antioquia (U de A)</t>
  </si>
  <si>
    <t>1122 / Universidad del Pacífico (U Pacífico)</t>
  </si>
  <si>
    <t>1120 / Universidad Popular del Cesar (UPC)</t>
  </si>
  <si>
    <t>1119 / Universidad de los Llanos (UniLlanos)</t>
  </si>
  <si>
    <t>1117 / Universidad Militar-Nueva Granada (UMNG)</t>
  </si>
  <si>
    <t>1115 / Universidad de la Amazonia (U Amazonia)</t>
  </si>
  <si>
    <t>1113 / Universidad de Córdoba (U Córdoba)</t>
  </si>
  <si>
    <t>1112 / Universidad de Caldas (U Caldas)</t>
  </si>
  <si>
    <t>1110 / Universidad del Cauca (U Cauca)</t>
  </si>
  <si>
    <t>1105 / Universidad Pedagógica Nacional (UPN)</t>
  </si>
  <si>
    <t>1101 / Universidad Nacional de Colombia (UNal)</t>
  </si>
  <si>
    <t>(Cifras en millones de pesos)</t>
  </si>
  <si>
    <t xml:space="preserve">SUBDIRECCIÓN DE DESARROLLO SECTORIAL DE EDUCACIÓN SUPERIOR </t>
  </si>
  <si>
    <t xml:space="preserve">MINISTERIO DE EDUCACIÓN NACIONAL </t>
  </si>
  <si>
    <t>No Aplica</t>
  </si>
  <si>
    <t>APORTES DE LA NACION A UNIVERSIDADES PÚBLICAS EN CUMPLIMIENTO DE LA NORMATIVIDAD VIGENTE</t>
  </si>
  <si>
    <t>Artículo 86</t>
  </si>
  <si>
    <t>Nombre Universidad / Vigencia / Recurso</t>
  </si>
  <si>
    <t>Puntos adicionales al IPC</t>
  </si>
  <si>
    <t>Vigencia</t>
  </si>
  <si>
    <t>Aumento Base Presupuestal</t>
  </si>
  <si>
    <t>IPC</t>
  </si>
  <si>
    <t>Puntos adicionales al IPC de la vigencia Anterior</t>
  </si>
  <si>
    <t>ARTÍCULO 86 DE LA LEY 30 DE 1992 - FUNCIONAMIENTO 2010 A 2025</t>
  </si>
  <si>
    <t>1106 / Universidad Pedagógica y Tecnológica de Colombia  (UPTC)</t>
  </si>
  <si>
    <t>1111 / Universidad Tecnológica de Pereira  (UTP)</t>
  </si>
  <si>
    <t>1114 / Universidad Surcolombiana  (USCO)</t>
  </si>
  <si>
    <t>1118 / Universidad Tecnológica del Choco-Diego Luis Córdoba  (UTCH)</t>
  </si>
  <si>
    <t>1121 / Universidad Colegio Mayor de Cundinamarca  (UCMC)</t>
  </si>
  <si>
    <t>1204 / Universidad Industrial de Santander  (UIS)</t>
  </si>
  <si>
    <t>1213 / Universidad del Magdalena  (UniMagdalena)</t>
  </si>
  <si>
    <t>2102 / Universidad Nacional Abierta y a Distancia  (UNAD)</t>
  </si>
  <si>
    <t>* En la vigencia 2011 por disponibilidad presupuestal no se reconoció el IPC de la vigencia 2010 y en la vigencia 2012 se realizó el reconocimiento del IPC de las vigencias 2010 y 2011.
**El valor de la vigencia 2025 es parcial y no incluye los recursos adicionales a distribuir en la presente vigencia, corresponde al valor asignado a las Universidades públicas en el Decreto 1621 del 30 de Diciembre de 2024 por medio del cual se liquidó el Presupuesto General de la Nación de la vigencia 2025.</t>
  </si>
  <si>
    <t>2025**</t>
  </si>
  <si>
    <t>N/A*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</si>
</sst>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240A]\ #,##0"/>
  </numFmts>
  <fonts count="6" x14ac:knownFonts="1"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theme="8" tint="-0.249977111117893"/>
      </patternFill>
    </fill>
    <fill>
      <patternFill patternType="solid">
        <fgColor rgb="FF78217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horizontal="left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0" fontId="1" fillId="0" borderId="5" xfId="1" applyNumberFormat="1" applyFont="1" applyBorder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/>
    </xf>
    <xf numFmtId="10" fontId="2" fillId="3" borderId="7" xfId="1" applyNumberFormat="1" applyFont="1" applyFill="1" applyBorder="1" applyAlignment="1">
      <alignment horizontal="center" vertical="center"/>
    </xf>
    <xf numFmtId="164" fontId="2" fillId="3" borderId="8" xfId="0" applyNumberFormat="1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10" fontId="0" fillId="0" borderId="0" xfId="0" applyNumberFormat="1"/>
    <xf numFmtId="10" fontId="0" fillId="0" borderId="16" xfId="1" applyNumberFormat="1" applyFont="1" applyBorder="1" applyAlignment="1">
      <alignment horizontal="center"/>
    </xf>
    <xf numFmtId="10" fontId="0" fillId="0" borderId="16" xfId="1" applyNumberFormat="1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10" fontId="0" fillId="0" borderId="16" xfId="0" applyNumberFormat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7821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292100</xdr:colOff>
      <xdr:row>0</xdr:row>
      <xdr:rowOff>114300</xdr:rowOff>
    </xdr:from>
    <xdr:to>
      <xdr:col>5</xdr:col>
      <xdr:colOff>607871</xdr:colOff>
      <xdr:row>5</xdr:row>
      <xdr:rowOff>40550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D07DB52-12C6-46A3-98A9-70DB16658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88400" y="114300"/>
          <a:ext cx="1230171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C4126-D794-4F9F-8E1F-CED069415E2A}">
  <dimension ref="B2:AF44"/>
  <sheetViews>
    <sheetView showGridLines="0" tabSelected="1" zoomScaleNormal="100" workbookViewId="0">
      <pane xSplit="2" ySplit="9" topLeftCell="AA10" activePane="bottomRight" state="frozen"/>
      <selection pane="topRight" activeCell="C1" sqref="C1"/>
      <selection pane="bottomLeft" activeCell="A10" sqref="A10"/>
      <selection pane="bottomRight" activeCell="AF11" sqref="AF11"/>
    </sheetView>
  </sheetViews>
  <sheetFormatPr baseColWidth="10" defaultRowHeight="12.75" x14ac:dyDescent="0.35"/>
  <cols>
    <col min="1" max="1" width="1.59765625" customWidth="1"/>
    <col min="2" max="2" width="67.59765625" customWidth="1"/>
    <col min="3" max="5" width="13.06640625" customWidth="1"/>
    <col min="6" max="6" width="16.19921875" customWidth="1"/>
    <col min="7" max="7" width="13.06640625" customWidth="1"/>
    <col min="8" max="8" width="16.59765625" customWidth="1"/>
    <col min="9" max="9" width="13.06640625" customWidth="1"/>
    <col min="10" max="10" width="16.06640625" customWidth="1"/>
    <col min="11" max="11" width="13.06640625" customWidth="1"/>
    <col min="12" max="12" width="16.33203125" customWidth="1"/>
    <col min="13" max="13" width="13.06640625" customWidth="1"/>
    <col min="14" max="14" width="16.33203125" customWidth="1"/>
    <col min="15" max="15" width="13.06640625" customWidth="1"/>
    <col min="16" max="16" width="16.53125" customWidth="1"/>
    <col min="17" max="17" width="13.06640625" customWidth="1"/>
    <col min="18" max="18" width="16.59765625" customWidth="1"/>
    <col min="19" max="19" width="13.06640625" customWidth="1"/>
    <col min="20" max="20" width="16.59765625" customWidth="1"/>
    <col min="21" max="21" width="13.06640625" customWidth="1"/>
    <col min="22" max="22" width="16.59765625" customWidth="1"/>
    <col min="23" max="23" width="13.06640625" customWidth="1"/>
    <col min="24" max="24" width="16.46484375" customWidth="1"/>
    <col min="25" max="25" width="13.06640625" customWidth="1"/>
    <col min="26" max="26" width="16.73046875" customWidth="1"/>
    <col min="27" max="27" width="13.06640625" customWidth="1"/>
    <col min="28" max="28" width="16.796875" customWidth="1"/>
    <col min="29" max="29" width="13.06640625" customWidth="1"/>
    <col min="30" max="30" width="16.53125" customWidth="1"/>
    <col min="31" max="31" width="13.06640625" customWidth="1"/>
    <col min="32" max="32" width="16.59765625" customWidth="1"/>
    <col min="33" max="60" width="15.19921875" customWidth="1"/>
  </cols>
  <sheetData>
    <row r="2" spans="2:32" x14ac:dyDescent="0.35">
      <c r="B2" s="1" t="s">
        <v>29</v>
      </c>
    </row>
    <row r="3" spans="2:32" x14ac:dyDescent="0.35">
      <c r="B3" s="1" t="s">
        <v>28</v>
      </c>
    </row>
    <row r="4" spans="2:32" x14ac:dyDescent="0.35">
      <c r="B4" s="1" t="s">
        <v>31</v>
      </c>
    </row>
    <row r="5" spans="2:32" x14ac:dyDescent="0.35">
      <c r="B5" s="1" t="s">
        <v>39</v>
      </c>
    </row>
    <row r="6" spans="2:32" x14ac:dyDescent="0.35">
      <c r="B6" s="1" t="s">
        <v>27</v>
      </c>
    </row>
    <row r="7" spans="2:32" ht="13.15" thickBot="1" x14ac:dyDescent="0.4"/>
    <row r="8" spans="2:32" ht="13.15" x14ac:dyDescent="0.35">
      <c r="B8" s="26" t="s">
        <v>33</v>
      </c>
      <c r="C8" s="10">
        <v>2010</v>
      </c>
      <c r="D8" s="10">
        <v>2011</v>
      </c>
      <c r="E8" s="25">
        <v>2012</v>
      </c>
      <c r="F8" s="24"/>
      <c r="G8" s="25">
        <v>2013</v>
      </c>
      <c r="H8" s="24"/>
      <c r="I8" s="25">
        <v>2014</v>
      </c>
      <c r="J8" s="24"/>
      <c r="K8" s="25">
        <v>2015</v>
      </c>
      <c r="L8" s="24"/>
      <c r="M8" s="25">
        <v>2016</v>
      </c>
      <c r="N8" s="24"/>
      <c r="O8" s="25">
        <v>2017</v>
      </c>
      <c r="P8" s="24"/>
      <c r="Q8" s="25">
        <v>2018</v>
      </c>
      <c r="R8" s="24"/>
      <c r="S8" s="25">
        <v>2019</v>
      </c>
      <c r="T8" s="24"/>
      <c r="U8" s="25">
        <v>2020</v>
      </c>
      <c r="V8" s="24"/>
      <c r="W8" s="28">
        <v>2021</v>
      </c>
      <c r="X8" s="29"/>
      <c r="Y8" s="25">
        <v>2022</v>
      </c>
      <c r="Z8" s="24"/>
      <c r="AA8" s="25">
        <v>2023</v>
      </c>
      <c r="AB8" s="24"/>
      <c r="AC8" s="25">
        <v>2024</v>
      </c>
      <c r="AD8" s="24"/>
      <c r="AE8" s="28">
        <v>2025</v>
      </c>
      <c r="AF8" s="29"/>
    </row>
    <row r="9" spans="2:32" ht="39.4" x14ac:dyDescent="0.35">
      <c r="B9" s="27"/>
      <c r="C9" s="2" t="s">
        <v>32</v>
      </c>
      <c r="D9" s="2" t="s">
        <v>32</v>
      </c>
      <c r="E9" s="2" t="s">
        <v>32</v>
      </c>
      <c r="F9" s="3" t="s">
        <v>34</v>
      </c>
      <c r="G9" s="2" t="s">
        <v>32</v>
      </c>
      <c r="H9" s="3" t="s">
        <v>34</v>
      </c>
      <c r="I9" s="2" t="s">
        <v>32</v>
      </c>
      <c r="J9" s="3" t="s">
        <v>34</v>
      </c>
      <c r="K9" s="2" t="s">
        <v>32</v>
      </c>
      <c r="L9" s="3" t="s">
        <v>34</v>
      </c>
      <c r="M9" s="2" t="s">
        <v>32</v>
      </c>
      <c r="N9" s="3" t="s">
        <v>34</v>
      </c>
      <c r="O9" s="2" t="s">
        <v>32</v>
      </c>
      <c r="P9" s="3" t="s">
        <v>34</v>
      </c>
      <c r="Q9" s="2" t="s">
        <v>32</v>
      </c>
      <c r="R9" s="3" t="s">
        <v>34</v>
      </c>
      <c r="S9" s="2" t="s">
        <v>32</v>
      </c>
      <c r="T9" s="3" t="s">
        <v>34</v>
      </c>
      <c r="U9" s="2" t="s">
        <v>32</v>
      </c>
      <c r="V9" s="3" t="s">
        <v>34</v>
      </c>
      <c r="W9" s="2" t="s">
        <v>32</v>
      </c>
      <c r="X9" s="3" t="s">
        <v>34</v>
      </c>
      <c r="Y9" s="2" t="s">
        <v>32</v>
      </c>
      <c r="Z9" s="3" t="s">
        <v>34</v>
      </c>
      <c r="AA9" s="2" t="s">
        <v>32</v>
      </c>
      <c r="AB9" s="3" t="s">
        <v>34</v>
      </c>
      <c r="AC9" s="2" t="s">
        <v>32</v>
      </c>
      <c r="AD9" s="3" t="s">
        <v>34</v>
      </c>
      <c r="AE9" s="6" t="s">
        <v>32</v>
      </c>
      <c r="AF9" s="3" t="s">
        <v>34</v>
      </c>
    </row>
    <row r="10" spans="2:32" x14ac:dyDescent="0.35">
      <c r="B10" s="9" t="s">
        <v>26</v>
      </c>
      <c r="C10" s="4">
        <v>458228.13363699999</v>
      </c>
      <c r="D10" s="4">
        <v>463819.63945401</v>
      </c>
      <c r="E10" s="4">
        <v>498002.67019999999</v>
      </c>
      <c r="F10" s="14">
        <f>(E10-D10)/D10-'Puntos adicionales al IPC'!$D$3</f>
        <v>3.6398972269110666E-2</v>
      </c>
      <c r="G10" s="4">
        <v>519071.27861600003</v>
      </c>
      <c r="H10" s="14">
        <f>(G10-E10)/E10-'Puntos adicionales al IPC'!$D$4</f>
        <v>1.7906215762937154E-2</v>
      </c>
      <c r="I10" s="4">
        <v>534643.41697499994</v>
      </c>
      <c r="J10" s="14">
        <f>(I10-G10)/G10-'Puntos adicionales al IPC'!$D$5</f>
        <v>1.0600000001001628E-2</v>
      </c>
      <c r="K10" s="4">
        <v>560223.79471966915</v>
      </c>
      <c r="L10" s="14">
        <f>(K10-I10)/I10-'Puntos adicionales al IPC'!$D$6</f>
        <v>1.1245679816656855E-2</v>
      </c>
      <c r="M10" s="4">
        <v>603753.18356899999</v>
      </c>
      <c r="N10" s="14">
        <f>(M10-K10)/K10-'Puntos adicionales al IPC'!$D$7</f>
        <v>9.9999999993083816E-3</v>
      </c>
      <c r="O10" s="4">
        <v>676694.182638</v>
      </c>
      <c r="P10" s="14">
        <f>(O10-M10)/M10-'Puntos adicionales al IPC'!$D$8</f>
        <v>6.3312611931617163E-2</v>
      </c>
      <c r="Q10" s="4">
        <v>734954.39202399994</v>
      </c>
      <c r="R10" s="14">
        <f>(Q10-O10)/O10-'Puntos adicionales al IPC'!$D$9</f>
        <v>4.5195330624655979E-2</v>
      </c>
      <c r="S10" s="4">
        <v>778993.38088100008</v>
      </c>
      <c r="T10" s="14">
        <f>(S10-Q10)/Q10-'Puntos adicionales al IPC'!$D$10</f>
        <v>2.8120709822170895E-2</v>
      </c>
      <c r="U10" s="4">
        <v>829834.75348499999</v>
      </c>
      <c r="V10" s="14">
        <f>(U10-S10)/S10-'Puntos adicionales al IPC'!$D$11</f>
        <v>2.7265474459489021E-2</v>
      </c>
      <c r="W10" s="4">
        <v>868250.90265900001</v>
      </c>
      <c r="X10" s="14">
        <f>(W10-U10)/U10-'Puntos adicionales al IPC'!$D$12</f>
        <v>3.0193733797802946E-2</v>
      </c>
      <c r="Y10" s="4">
        <v>944698.02265400009</v>
      </c>
      <c r="Z10" s="14">
        <f>(Y10-W10)/W10-'Puntos adicionales al IPC'!$D$13</f>
        <v>3.1847268089077008E-2</v>
      </c>
      <c r="AA10" s="4">
        <v>1168659.882547</v>
      </c>
      <c r="AB10" s="14">
        <f>(AA10-Y10)/Y10-'Puntos adicionales al IPC'!$D$14</f>
        <v>0.10587243428308404</v>
      </c>
      <c r="AC10" s="4">
        <v>1359879.0579093616</v>
      </c>
      <c r="AD10" s="14">
        <f>(AC10-AA10)/AA10-'Puntos adicionales al IPC'!$D$15</f>
        <v>7.0822605873673727E-2</v>
      </c>
      <c r="AE10" s="5">
        <v>1432088.6358843488</v>
      </c>
      <c r="AF10" s="14">
        <f>(AE10-AC10)/AC10-'Puntos adicionales al IPC'!$D$16</f>
        <v>1.100000000000087E-3</v>
      </c>
    </row>
    <row r="11" spans="2:32" x14ac:dyDescent="0.35">
      <c r="B11" s="9" t="s">
        <v>25</v>
      </c>
      <c r="C11" s="4">
        <v>46817.590896000002</v>
      </c>
      <c r="D11" s="4">
        <v>45827.665660459999</v>
      </c>
      <c r="E11" s="4">
        <v>49256.666202</v>
      </c>
      <c r="F11" s="14">
        <f>(E11-D11)/D11-'Puntos adicionales al IPC'!$D$3</f>
        <v>3.7523809856379708E-2</v>
      </c>
      <c r="G11" s="4">
        <v>51756.198263999999</v>
      </c>
      <c r="H11" s="14">
        <f>(G11-E11)/E11-'Puntos adicionales al IPC'!$D$4</f>
        <v>2.6345051476880266E-2</v>
      </c>
      <c r="I11" s="4">
        <v>53308.884212999998</v>
      </c>
      <c r="J11" s="14">
        <f>(I11-G11)/G11-'Puntos adicionales al IPC'!$D$5</f>
        <v>1.0600000020867043E-2</v>
      </c>
      <c r="K11" s="4">
        <v>55826.802541415593</v>
      </c>
      <c r="L11" s="14">
        <f>(K11-I11)/I11-'Puntos adicionales al IPC'!$D$6</f>
        <v>1.0632621083477324E-2</v>
      </c>
      <c r="M11" s="4">
        <v>60164.545098999995</v>
      </c>
      <c r="N11" s="14">
        <f>(M11-K11)/K11-'Puntos adicionales al IPC'!$D$7</f>
        <v>1.000000000208523E-2</v>
      </c>
      <c r="O11" s="4">
        <v>67233.879147999993</v>
      </c>
      <c r="P11" s="14">
        <f>(O11-M11)/M11-'Puntos adicionales al IPC'!$D$8</f>
        <v>5.9999999997797669E-2</v>
      </c>
      <c r="Q11" s="4">
        <v>71539.533670999997</v>
      </c>
      <c r="R11" s="14">
        <f>(Q11-O11)/O11-'Puntos adicionales al IPC'!$D$9</f>
        <v>2.313995392742537E-2</v>
      </c>
      <c r="S11" s="4">
        <v>76040.954584999999</v>
      </c>
      <c r="T11" s="14">
        <f>(S11-Q11)/Q11-'Puntos adicionales al IPC'!$D$10</f>
        <v>3.1122145043625642E-2</v>
      </c>
      <c r="U11" s="4">
        <v>82288.140853000004</v>
      </c>
      <c r="V11" s="14">
        <f>(U11-S11)/S11-'Puntos adicionales al IPC'!$D$11</f>
        <v>4.415554765316345E-2</v>
      </c>
      <c r="W11" s="4">
        <v>87669.050803999999</v>
      </c>
      <c r="X11" s="14">
        <f>(W11-U11)/U11-'Puntos adicionales al IPC'!$D$12</f>
        <v>4.9291074524486847E-2</v>
      </c>
      <c r="Y11" s="4">
        <v>98618.365636000002</v>
      </c>
      <c r="Z11" s="14">
        <f>(Y11-W11)/W11-'Puntos adicionales al IPC'!$D$13</f>
        <v>6.869373081589733E-2</v>
      </c>
      <c r="AA11" s="4">
        <v>120968.05648900001</v>
      </c>
      <c r="AB11" s="14">
        <f>(AA11-Y11)/Y11-'Puntos adicionales al IPC'!$D$14</f>
        <v>9.542807996121766E-2</v>
      </c>
      <c r="AC11" s="4">
        <v>146565.00160017921</v>
      </c>
      <c r="AD11" s="14">
        <f>(AC11-AA11)/AA11-'Puntos adicionales al IPC'!$D$15</f>
        <v>0.11880086269143961</v>
      </c>
      <c r="AE11" s="5">
        <v>154347.60318514874</v>
      </c>
      <c r="AF11" s="14">
        <f>(AE11-AC11)/AC11-'Puntos adicionales al IPC'!$D$16</f>
        <v>1.1000000000000662E-3</v>
      </c>
    </row>
    <row r="12" spans="2:32" x14ac:dyDescent="0.35">
      <c r="B12" s="9" t="s">
        <v>40</v>
      </c>
      <c r="C12" s="4">
        <v>88763.308174000005</v>
      </c>
      <c r="D12" s="4">
        <v>86958.840031490006</v>
      </c>
      <c r="E12" s="4">
        <v>93144.101793000009</v>
      </c>
      <c r="F12" s="14">
        <f>(E12-D12)/D12-'Puntos adicionales al IPC'!$D$3</f>
        <v>3.3828613942759156E-2</v>
      </c>
      <c r="G12" s="4">
        <v>98902.087054999996</v>
      </c>
      <c r="H12" s="14">
        <f>(G12-E12)/E12-'Puntos adicionales al IPC'!$D$4</f>
        <v>3.7418034112308263E-2</v>
      </c>
      <c r="I12" s="4">
        <v>101869.14966700001</v>
      </c>
      <c r="J12" s="14">
        <f>(I12-G12)/G12-'Puntos adicionales al IPC'!$D$5</f>
        <v>1.0600000003538942E-2</v>
      </c>
      <c r="K12" s="4">
        <v>106684.9992529398</v>
      </c>
      <c r="L12" s="14">
        <f>(K12-I12)/I12-'Puntos adicionales al IPC'!$D$6</f>
        <v>1.0674858008359968E-2</v>
      </c>
      <c r="M12" s="4">
        <v>114974.423695</v>
      </c>
      <c r="N12" s="14">
        <f>(M12-K12)/K12-'Puntos adicionales al IPC'!$D$7</f>
        <v>1.0000000001000917E-2</v>
      </c>
      <c r="O12" s="4">
        <v>128483.918479</v>
      </c>
      <c r="P12" s="14">
        <f>(O12-M12)/M12-'Puntos adicionales al IPC'!$D$8</f>
        <v>5.9999999998586594E-2</v>
      </c>
      <c r="Q12" s="4">
        <v>136202.45563100002</v>
      </c>
      <c r="R12" s="14">
        <f>(Q12-O12)/O12-'Puntos adicionales al IPC'!$D$9</f>
        <v>1.9173955117282419E-2</v>
      </c>
      <c r="S12" s="4">
        <v>145393.48850899999</v>
      </c>
      <c r="T12" s="14">
        <f>(S12-Q12)/Q12-'Puntos adicionales al IPC'!$D$10</f>
        <v>3.5680669386022927E-2</v>
      </c>
      <c r="U12" s="4">
        <v>156100.80736999999</v>
      </c>
      <c r="V12" s="14">
        <f>(U12-S12)/S12-'Puntos adicionales al IPC'!$D$11</f>
        <v>3.5643730340353001E-2</v>
      </c>
      <c r="W12" s="4">
        <v>165528.002113</v>
      </c>
      <c r="X12" s="14">
        <f>(W12-U12)/U12-'Puntos adicionales al IPC'!$D$12</f>
        <v>4.4291710343016141E-2</v>
      </c>
      <c r="Y12" s="4">
        <v>181669.22408800002</v>
      </c>
      <c r="Z12" s="14">
        <f>(Y12-W12)/W12-'Puntos adicionales al IPC'!$D$13</f>
        <v>4.1313543140459055E-2</v>
      </c>
      <c r="AA12" s="4">
        <v>217892.90957499997</v>
      </c>
      <c r="AB12" s="14">
        <f>(AA12-Y12)/Y12-'Puntos adicionales al IPC'!$D$14</f>
        <v>6.819362689991626E-2</v>
      </c>
      <c r="AC12" s="4">
        <v>252310.02417955999</v>
      </c>
      <c r="AD12" s="14">
        <f>(AC12-AA12)/AA12-'Puntos adicionales al IPC'!$D$15</f>
        <v>6.5154266027704105E-2</v>
      </c>
      <c r="AE12" s="5">
        <v>265707.68646349461</v>
      </c>
      <c r="AF12" s="14">
        <f>(AE12-AC12)/AC12-'Puntos adicionales al IPC'!$D$16</f>
        <v>1.0999999999999552E-3</v>
      </c>
    </row>
    <row r="13" spans="2:32" x14ac:dyDescent="0.35">
      <c r="B13" s="9" t="s">
        <v>24</v>
      </c>
      <c r="C13" s="4">
        <v>73971.370915000007</v>
      </c>
      <c r="D13" s="4">
        <v>72519.799438100003</v>
      </c>
      <c r="E13" s="4">
        <v>77966.666514000011</v>
      </c>
      <c r="F13" s="14">
        <f>(E13-D13)/D13-'Puntos adicionales al IPC'!$D$3</f>
        <v>3.7808689187002462E-2</v>
      </c>
      <c r="G13" s="4">
        <v>81952.638562000007</v>
      </c>
      <c r="H13" s="14">
        <f>(G13-E13)/E13-'Puntos adicionales al IPC'!$D$4</f>
        <v>2.6724053729862349E-2</v>
      </c>
      <c r="I13" s="4">
        <v>84411.217720000001</v>
      </c>
      <c r="J13" s="14">
        <f>(I13-G13)/G13-'Puntos adicionales al IPC'!$D$5</f>
        <v>1.0600000013910389E-2</v>
      </c>
      <c r="K13" s="4">
        <v>88394.545826998001</v>
      </c>
      <c r="L13" s="14">
        <f>(K13-I13)/I13-'Puntos adicionales al IPC'!$D$6</f>
        <v>1.0589558622540865E-2</v>
      </c>
      <c r="M13" s="4">
        <v>95262.802037999994</v>
      </c>
      <c r="N13" s="14">
        <f>(M13-K13)/K13-'Puntos adicionales al IPC'!$D$7</f>
        <v>1.0000000002763174E-2</v>
      </c>
      <c r="O13" s="4">
        <v>106456.181277</v>
      </c>
      <c r="P13" s="14">
        <f>(O13-M13)/M13-'Puntos adicionales al IPC'!$D$8</f>
        <v>5.9999999995118784E-2</v>
      </c>
      <c r="Q13" s="4">
        <v>112988.76333300001</v>
      </c>
      <c r="R13" s="14">
        <f>(Q13-O13)/O13-'Puntos adicionales al IPC'!$D$9</f>
        <v>2.0464046480327652E-2</v>
      </c>
      <c r="S13" s="4">
        <v>120253.80268600001</v>
      </c>
      <c r="T13" s="14">
        <f>(S13-Q13)/Q13-'Puntos adicionales al IPC'!$D$10</f>
        <v>3.2498777495143537E-2</v>
      </c>
      <c r="U13" s="4">
        <v>129396.005951</v>
      </c>
      <c r="V13" s="14">
        <f>(U13-S13)/S13-'Puntos adicionales al IPC'!$D$11</f>
        <v>3.8024234251216142E-2</v>
      </c>
      <c r="W13" s="4">
        <v>137016.96173700001</v>
      </c>
      <c r="X13" s="14">
        <f>(W13-U13)/U13-'Puntos adicionales al IPC'!$D$12</f>
        <v>4.279637574196786E-2</v>
      </c>
      <c r="Y13" s="4">
        <v>150790.24773</v>
      </c>
      <c r="Z13" s="14">
        <f>(Y13-W13)/W13-'Puntos adicionales al IPC'!$D$13</f>
        <v>4.4322488737105495E-2</v>
      </c>
      <c r="AA13" s="4">
        <v>180826.64954299998</v>
      </c>
      <c r="AB13" s="14">
        <f>(AA13-Y13)/Y13-'Puntos adicionales al IPC'!$D$14</f>
        <v>6.7993265248705997E-2</v>
      </c>
      <c r="AC13" s="4">
        <v>211695.66288659035</v>
      </c>
      <c r="AD13" s="14">
        <f>(AC13-AA13)/AA13-'Puntos adicionales al IPC'!$D$15</f>
        <v>7.791053089577829E-2</v>
      </c>
      <c r="AE13" s="5">
        <v>222936.7025858683</v>
      </c>
      <c r="AF13" s="14">
        <f>(AE13-AC13)/AC13-'Puntos adicionales al IPC'!$D$16</f>
        <v>1.1000000000000454E-3</v>
      </c>
    </row>
    <row r="14" spans="2:32" x14ac:dyDescent="0.35">
      <c r="B14" s="9" t="s">
        <v>41</v>
      </c>
      <c r="C14" s="4">
        <v>57076.223167999997</v>
      </c>
      <c r="D14" s="4">
        <v>56025.564000710001</v>
      </c>
      <c r="E14" s="4">
        <v>69357.966832999999</v>
      </c>
      <c r="F14" s="14">
        <f>(E14-D14)/D14-'Puntos adicionales al IPC'!$D$3</f>
        <v>0.20066998870231881</v>
      </c>
      <c r="G14" s="4">
        <v>73964.322416999988</v>
      </c>
      <c r="H14" s="14">
        <f>(G14-E14)/E14-'Puntos adicionales al IPC'!$D$4</f>
        <v>4.2014224556079706E-2</v>
      </c>
      <c r="I14" s="4">
        <v>79181.512902999995</v>
      </c>
      <c r="J14" s="14">
        <f>(I14-G14)/G14-'Puntos adicionales al IPC'!$D$5</f>
        <v>5.1136581902099409E-2</v>
      </c>
      <c r="K14" s="4">
        <v>82915.446008094194</v>
      </c>
      <c r="L14" s="14">
        <f>(K14-I14)/I14-'Puntos adicionales al IPC'!$D$6</f>
        <v>1.0556627452526592E-2</v>
      </c>
      <c r="M14" s="4">
        <v>89357.976162999999</v>
      </c>
      <c r="N14" s="14">
        <f>(M14-K14)/K14-'Puntos adicionales al IPC'!$D$7</f>
        <v>1.0000000000927295E-2</v>
      </c>
      <c r="O14" s="4">
        <v>102357.53836200001</v>
      </c>
      <c r="P14" s="14">
        <f>(O14-M14)/M14-'Puntos adicionales al IPC'!$D$8</f>
        <v>8.7977356999303535E-2</v>
      </c>
      <c r="Q14" s="4">
        <v>108684.30627900001</v>
      </c>
      <c r="R14" s="14">
        <f>(Q14-O14)/O14-'Puntos adicionales al IPC'!$D$9</f>
        <v>2.0910473544455639E-2</v>
      </c>
      <c r="S14" s="4">
        <v>115713.345865</v>
      </c>
      <c r="T14" s="14">
        <f>(S14-Q14)/Q14-'Puntos adicionales al IPC'!$D$10</f>
        <v>3.2873914998877214E-2</v>
      </c>
      <c r="U14" s="4">
        <v>124481.77071200001</v>
      </c>
      <c r="V14" s="14">
        <f>(U14-S14)/S14-'Puntos adicionales al IPC'!$D$11</f>
        <v>3.7777126496972353E-2</v>
      </c>
      <c r="W14" s="4">
        <v>146329.18773199999</v>
      </c>
      <c r="X14" s="14">
        <f>(W14-U14)/U14-'Puntos adicionales al IPC'!$D$12</f>
        <v>0.15940695893092635</v>
      </c>
      <c r="Y14" s="4">
        <v>160779.862184</v>
      </c>
      <c r="Z14" s="14">
        <f>(Y14-W14)/W14-'Puntos adicionales al IPC'!$D$13</f>
        <v>4.2554559332798517E-2</v>
      </c>
      <c r="AA14" s="4">
        <v>192702.57131600002</v>
      </c>
      <c r="AB14" s="14">
        <f>(AA14-Y14)/Y14-'Puntos adicionales al IPC'!$D$14</f>
        <v>6.7349175863000627E-2</v>
      </c>
      <c r="AC14" s="4">
        <v>223463.46830512478</v>
      </c>
      <c r="AD14" s="14">
        <f>(AC14-AA14)/AA14-'Puntos adicionales al IPC'!$D$15</f>
        <v>6.6828887041066209E-2</v>
      </c>
      <c r="AE14" s="5">
        <v>235329.3784721269</v>
      </c>
      <c r="AF14" s="14">
        <f>(AE14-AC14)/AC14-'Puntos adicionales al IPC'!$D$16</f>
        <v>1.0999999999999691E-3</v>
      </c>
    </row>
    <row r="15" spans="2:32" x14ac:dyDescent="0.35">
      <c r="B15" s="9" t="s">
        <v>23</v>
      </c>
      <c r="C15" s="4">
        <v>54999.620252999994</v>
      </c>
      <c r="D15" s="4">
        <v>54065.98622898</v>
      </c>
      <c r="E15" s="4">
        <v>58293.547850999996</v>
      </c>
      <c r="F15" s="14">
        <f>(E15-D15)/D15-'Puntos adicionales al IPC'!$D$3</f>
        <v>4.0892629356938895E-2</v>
      </c>
      <c r="G15" s="4">
        <v>62927.037847</v>
      </c>
      <c r="H15" s="14">
        <f>(G15-E15)/E15-'Puntos adicionales al IPC'!$D$4</f>
        <v>5.5085469092451524E-2</v>
      </c>
      <c r="I15" s="4">
        <v>64814.848983000003</v>
      </c>
      <c r="J15" s="14">
        <f>(I15-G15)/G15-'Puntos adicionales al IPC'!$D$5</f>
        <v>1.0600000009375998E-2</v>
      </c>
      <c r="K15" s="4">
        <v>67889.108020170388</v>
      </c>
      <c r="L15" s="14">
        <f>(K15-I15)/I15-'Puntos adicionales al IPC'!$D$6</f>
        <v>1.0831400140679466E-2</v>
      </c>
      <c r="M15" s="4">
        <v>73164.091713000002</v>
      </c>
      <c r="N15" s="14">
        <f>(M15-K15)/K15-'Puntos adicionales al IPC'!$D$7</f>
        <v>9.9999999950268065E-3</v>
      </c>
      <c r="O15" s="4">
        <v>81760.872488999987</v>
      </c>
      <c r="P15" s="14">
        <f>(O15-M15)/M15-'Puntos adicionales al IPC'!$D$8</f>
        <v>5.9999999996206942E-2</v>
      </c>
      <c r="Q15" s="4">
        <v>86909.994825000002</v>
      </c>
      <c r="R15" s="14">
        <f>(Q15-O15)/O15-'Puntos adicionales al IPC'!$D$9</f>
        <v>2.2077830094618577E-2</v>
      </c>
      <c r="S15" s="4">
        <v>92498.913552000013</v>
      </c>
      <c r="T15" s="14">
        <f>(S15-Q15)/Q15-'Puntos adicionales al IPC'!$D$10</f>
        <v>3.2506973418347691E-2</v>
      </c>
      <c r="U15" s="4">
        <v>99776.014531000008</v>
      </c>
      <c r="V15" s="14">
        <f>(U15-S15)/S15-'Puntos adicionales al IPC'!$D$11</f>
        <v>4.0672285971326959E-2</v>
      </c>
      <c r="W15" s="4">
        <v>107444.12679299997</v>
      </c>
      <c r="X15" s="14">
        <f>(W15-U15)/U15-'Puntos adicionales al IPC'!$D$12</f>
        <v>6.0753262761036764E-2</v>
      </c>
      <c r="Y15" s="4">
        <v>118511.79826399998</v>
      </c>
      <c r="Z15" s="14">
        <f>(Y15-W15)/W15-'Puntos adicionales al IPC'!$D$13</f>
        <v>4.6808622261157146E-2</v>
      </c>
      <c r="AA15" s="4">
        <v>142092.13939700002</v>
      </c>
      <c r="AB15" s="14">
        <f>(AA15-Y15)/Y15-'Puntos adicionales al IPC'!$D$14</f>
        <v>6.7770410359244193E-2</v>
      </c>
      <c r="AC15" s="4">
        <v>167275.98184204157</v>
      </c>
      <c r="AD15" s="14">
        <f>(AC15-AA15)/AA15-'Puntos adicionales al IPC'!$D$15</f>
        <v>8.4436000189136801E-2</v>
      </c>
      <c r="AE15" s="5">
        <v>176158.33647785403</v>
      </c>
      <c r="AF15" s="14">
        <f>(AE15-AC15)/AC15-'Puntos adicionales al IPC'!$D$16</f>
        <v>1.1000000000003091E-3</v>
      </c>
    </row>
    <row r="16" spans="2:32" x14ac:dyDescent="0.35">
      <c r="B16" s="9" t="s">
        <v>22</v>
      </c>
      <c r="C16" s="4">
        <v>55302.215791000002</v>
      </c>
      <c r="D16" s="4">
        <v>54381.897794720004</v>
      </c>
      <c r="E16" s="4">
        <v>60449.717720000001</v>
      </c>
      <c r="F16" s="14">
        <f>(E16-D16)/D16-'Puntos adicionales al IPC'!$D$3</f>
        <v>7.4277936249755663E-2</v>
      </c>
      <c r="G16" s="4">
        <v>64728.994841</v>
      </c>
      <c r="H16" s="14">
        <f>(G16-E16)/E16-'Puntos adicionales al IPC'!$D$4</f>
        <v>4.6390688234830009E-2</v>
      </c>
      <c r="I16" s="4">
        <v>66670.864686000001</v>
      </c>
      <c r="J16" s="14">
        <f>(I16-G16)/G16-'Puntos adicionales al IPC'!$D$5</f>
        <v>1.059999999644674E-2</v>
      </c>
      <c r="K16" s="4">
        <v>69803.35436378239</v>
      </c>
      <c r="L16" s="14">
        <f>(K16-I16)/I16-'Puntos adicionales al IPC'!$D$6</f>
        <v>1.0384386546289537E-2</v>
      </c>
      <c r="M16" s="4">
        <v>75227.074998000011</v>
      </c>
      <c r="N16" s="14">
        <f>(M16-K16)/K16-'Puntos adicionales al IPC'!$D$7</f>
        <v>1.0000000002173673E-2</v>
      </c>
      <c r="O16" s="4">
        <v>86566.256309999997</v>
      </c>
      <c r="P16" s="14">
        <f>(O16-M16)/M16-'Puntos adicionales al IPC'!$D$8</f>
        <v>9.3232715744982125E-2</v>
      </c>
      <c r="Q16" s="4">
        <v>91676.868713999997</v>
      </c>
      <c r="R16" s="14">
        <f>(Q16-O16)/O16-'Puntos adicionales al IPC'!$D$9</f>
        <v>1.8137003814725779E-2</v>
      </c>
      <c r="S16" s="4">
        <v>98020.979238</v>
      </c>
      <c r="T16" s="14">
        <f>(S16-Q16)/Q16-'Puntos adicionales al IPC'!$D$10</f>
        <v>3.740077673891138E-2</v>
      </c>
      <c r="U16" s="4">
        <v>105627.699827</v>
      </c>
      <c r="V16" s="14">
        <f>(U16-S16)/S16-'Puntos adicionales al IPC'!$D$11</f>
        <v>3.9602985076597673E-2</v>
      </c>
      <c r="W16" s="4">
        <v>112210.03976099999</v>
      </c>
      <c r="X16" s="14">
        <f>(W16-U16)/U16-'Puntos adicionales al IPC'!$D$12</f>
        <v>4.6216418371134924E-2</v>
      </c>
      <c r="Y16" s="4">
        <v>123749.65219400001</v>
      </c>
      <c r="Z16" s="14">
        <f>(Y16-W16)/W16-'Puntos adicionales al IPC'!$D$13</f>
        <v>4.6639393494366743E-2</v>
      </c>
      <c r="AA16" s="4">
        <v>148241.904282</v>
      </c>
      <c r="AB16" s="14">
        <f>(AA16-Y16)/Y16-'Puntos adicionales al IPC'!$D$14</f>
        <v>6.671774484831644E-2</v>
      </c>
      <c r="AC16" s="4">
        <v>173004.80711136959</v>
      </c>
      <c r="AD16" s="14">
        <f>(AC16-AA16)/AA16-'Puntos adicionales al IPC'!$D$15</f>
        <v>7.4243879726903772E-2</v>
      </c>
      <c r="AE16" s="5">
        <v>182191.36236898327</v>
      </c>
      <c r="AF16" s="14">
        <f>(AE16-AC16)/AC16-'Puntos adicionales al IPC'!$D$16</f>
        <v>1.0999999999997609E-3</v>
      </c>
    </row>
    <row r="17" spans="2:32" x14ac:dyDescent="0.35">
      <c r="B17" s="9" t="s">
        <v>42</v>
      </c>
      <c r="C17" s="4">
        <v>38354.828345000002</v>
      </c>
      <c r="D17" s="4">
        <v>37795.026125600001</v>
      </c>
      <c r="E17" s="4">
        <v>40651.709112000004</v>
      </c>
      <c r="F17" s="14">
        <f>(E17-D17)/D17-'Puntos adicionales al IPC'!$D$3</f>
        <v>3.8283569565654124E-2</v>
      </c>
      <c r="G17" s="4">
        <v>42896.264021999996</v>
      </c>
      <c r="H17" s="14">
        <f>(G17-E17)/E17-'Puntos adicionales al IPC'!$D$4</f>
        <v>3.0814281490994438E-2</v>
      </c>
      <c r="I17" s="4">
        <v>44183.151942999997</v>
      </c>
      <c r="J17" s="14">
        <f>(I17-G17)/G17-'Puntos adicionales al IPC'!$D$5</f>
        <v>1.0600000007926134E-2</v>
      </c>
      <c r="K17" s="4">
        <v>46282.526049501204</v>
      </c>
      <c r="L17" s="14">
        <f>(K17-I17)/I17-'Puntos adicionales al IPC'!$D$6</f>
        <v>1.0915263492509035E-2</v>
      </c>
      <c r="M17" s="4">
        <v>49878.678324</v>
      </c>
      <c r="N17" s="14">
        <f>(M17-K17)/K17-'Puntos adicionales al IPC'!$D$7</f>
        <v>1.0000000009778048E-2</v>
      </c>
      <c r="O17" s="4">
        <v>55739.423026999997</v>
      </c>
      <c r="P17" s="14">
        <f>(O17-M17)/M17-'Puntos adicionales al IPC'!$D$8</f>
        <v>5.999999999859653E-2</v>
      </c>
      <c r="Q17" s="4">
        <v>59331.045091</v>
      </c>
      <c r="R17" s="14">
        <f>(Q17-O17)/O17-'Puntos adicionales al IPC'!$D$9</f>
        <v>2.3535939034751631E-2</v>
      </c>
      <c r="S17" s="4">
        <v>63394.777438999998</v>
      </c>
      <c r="T17" s="14">
        <f>(S17-Q17)/Q17-'Puntos adicionales al IPC'!$D$10</f>
        <v>3.6692512507864629E-2</v>
      </c>
      <c r="U17" s="4">
        <v>68841.052026000005</v>
      </c>
      <c r="V17" s="14">
        <f>(U17-S17)/S17-'Puntos adicionales al IPC'!$D$11</f>
        <v>4.7910461508292944E-2</v>
      </c>
      <c r="W17" s="4">
        <v>73849.815193000002</v>
      </c>
      <c r="X17" s="14">
        <f>(W17-U17)/U17-'Puntos adicionales al IPC'!$D$12</f>
        <v>5.6658376282632622E-2</v>
      </c>
      <c r="Y17" s="4">
        <v>82075.445344000007</v>
      </c>
      <c r="Z17" s="14">
        <f>(Y17-W17)/W17-'Puntos adicionales al IPC'!$D$13</f>
        <v>5.5183219165857667E-2</v>
      </c>
      <c r="AA17" s="4">
        <v>98889.81666099999</v>
      </c>
      <c r="AB17" s="14">
        <f>(AA17-Y17)/Y17-'Puntos adicionales al IPC'!$D$14</f>
        <v>7.3664819758534172E-2</v>
      </c>
      <c r="AC17" s="4">
        <v>118865.06643114079</v>
      </c>
      <c r="AD17" s="14">
        <f>(AC17-AA17)/AA17-'Puntos adicionales al IPC'!$D$15</f>
        <v>0.10919501267776754</v>
      </c>
      <c r="AE17" s="5">
        <v>125176.80145863436</v>
      </c>
      <c r="AF17" s="14">
        <f>(AE17-AC17)/AC17-'Puntos adicionales al IPC'!$D$16</f>
        <v>1.0999999999999899E-3</v>
      </c>
    </row>
    <row r="18" spans="2:32" x14ac:dyDescent="0.35">
      <c r="B18" s="9" t="s">
        <v>21</v>
      </c>
      <c r="C18" s="4">
        <v>17263.641288999999</v>
      </c>
      <c r="D18" s="4">
        <v>17136.044435160002</v>
      </c>
      <c r="E18" s="4">
        <v>21191.149538000001</v>
      </c>
      <c r="F18" s="14">
        <f>(E18-D18)/D18-'Puntos adicionales al IPC'!$D$3</f>
        <v>0.19934184101435173</v>
      </c>
      <c r="G18" s="4">
        <v>22684.884087999999</v>
      </c>
      <c r="H18" s="14">
        <f>(G18-E18)/E18-'Puntos adicionales al IPC'!$D$4</f>
        <v>4.6088604090185399E-2</v>
      </c>
      <c r="I18" s="4">
        <v>23365.430611</v>
      </c>
      <c r="J18" s="14">
        <f>(I18-G18)/G18-'Puntos adicionales al IPC'!$D$5</f>
        <v>1.0600000015869637E-2</v>
      </c>
      <c r="K18" s="4">
        <v>24469.037217223598</v>
      </c>
      <c r="L18" s="14">
        <f>(K18-I18)/I18-'Puntos adicionales al IPC'!$D$6</f>
        <v>1.0632453131167272E-2</v>
      </c>
      <c r="M18" s="4">
        <v>26370.281408999999</v>
      </c>
      <c r="N18" s="14">
        <f>(M18-K18)/K18-'Puntos adicionales al IPC'!$D$7</f>
        <v>9.9999999999234729E-3</v>
      </c>
      <c r="O18" s="4">
        <v>29468.789475000001</v>
      </c>
      <c r="P18" s="14">
        <f>(O18-M18)/M18-'Puntos adicionales al IPC'!$D$8</f>
        <v>6.0000000016780332E-2</v>
      </c>
      <c r="Q18" s="4">
        <v>31556.250452</v>
      </c>
      <c r="R18" s="14">
        <f>(Q18-O18)/O18-'Puntos adicionales al IPC'!$D$9</f>
        <v>2.9936332750312232E-2</v>
      </c>
      <c r="S18" s="4">
        <v>34078.763190999998</v>
      </c>
      <c r="T18" s="14">
        <f>(S18-Q18)/Q18-'Puntos adicionales al IPC'!$D$10</f>
        <v>4.8137023659923568E-2</v>
      </c>
      <c r="U18" s="4">
        <v>37894.393770000002</v>
      </c>
      <c r="V18" s="14">
        <f>(U18-S18)/S18-'Puntos adicionales al IPC'!$D$11</f>
        <v>7.396505453013888E-2</v>
      </c>
      <c r="W18" s="4">
        <v>41944.732337000001</v>
      </c>
      <c r="X18" s="14">
        <f>(W18-U18)/U18-'Puntos adicionales al IPC'!$D$12</f>
        <v>9.0784902067137588E-2</v>
      </c>
      <c r="Y18" s="4">
        <v>47418.748954000002</v>
      </c>
      <c r="Z18" s="14">
        <f>(Y18-W18)/W18-'Puntos adicionales al IPC'!$D$13</f>
        <v>7.4305460686211106E-2</v>
      </c>
      <c r="AA18" s="4">
        <v>58049.387755999996</v>
      </c>
      <c r="AB18" s="14">
        <f>(AA18-Y18)/Y18-'Puntos adicionales al IPC'!$D$14</f>
        <v>9.2986403827578168E-2</v>
      </c>
      <c r="AC18" s="4">
        <v>74918.250288756783</v>
      </c>
      <c r="AD18" s="14">
        <f>(AC18-AA18)/AA18-'Puntos adicionales al IPC'!$D$15</f>
        <v>0.19779501202083249</v>
      </c>
      <c r="AE18" s="5">
        <v>78896.409379089775</v>
      </c>
      <c r="AF18" s="14">
        <f>(AE18-AC18)/AC18-'Puntos adicionales al IPC'!$D$16</f>
        <v>1.1000000000001009E-3</v>
      </c>
    </row>
    <row r="19" spans="2:32" x14ac:dyDescent="0.35">
      <c r="B19" s="9" t="s">
        <v>20</v>
      </c>
      <c r="C19" s="4">
        <v>8687.3036950000005</v>
      </c>
      <c r="D19" s="4">
        <v>8634.7825179400006</v>
      </c>
      <c r="E19" s="4">
        <v>11066.577216</v>
      </c>
      <c r="F19" s="14">
        <f>(E19-D19)/D19-'Puntos adicionales al IPC'!$D$3</f>
        <v>0.24432778773033326</v>
      </c>
      <c r="G19" s="4">
        <v>14132.229539</v>
      </c>
      <c r="H19" s="14">
        <f>(G19-E19)/E19-'Puntos adicionales al IPC'!$D$4</f>
        <v>0.2526190152893612</v>
      </c>
      <c r="I19" s="4">
        <v>14556.196426</v>
      </c>
      <c r="J19" s="14">
        <f>(I19-G19)/G19-'Puntos adicionales al IPC'!$D$5</f>
        <v>1.0600000058731036E-2</v>
      </c>
      <c r="K19" s="4">
        <v>15234.515179451599</v>
      </c>
      <c r="L19" s="14">
        <f>(K19-I19)/I19-'Puntos adicionales al IPC'!$D$6</f>
        <v>9.999999999999877E-3</v>
      </c>
      <c r="M19" s="4">
        <v>16418.237009</v>
      </c>
      <c r="N19" s="14">
        <f>(M19-K19)/K19-'Puntos adicionales al IPC'!$D$7</f>
        <v>1.0000000006893064E-2</v>
      </c>
      <c r="O19" s="4">
        <v>18347.379858</v>
      </c>
      <c r="P19" s="14">
        <f>(O19-M19)/M19-'Puntos adicionales al IPC'!$D$8</f>
        <v>6.0000000026951723E-2</v>
      </c>
      <c r="Q19" s="4">
        <v>19910.074338999999</v>
      </c>
      <c r="R19" s="14">
        <f>(Q19-O19)/O19-'Puntos adicionales al IPC'!$D$9</f>
        <v>4.4272623725813233E-2</v>
      </c>
      <c r="S19" s="4">
        <v>21886.296300000002</v>
      </c>
      <c r="T19" s="14">
        <f>(S19-Q19)/Q19-'Puntos adicionales al IPC'!$D$10</f>
        <v>6.7457387358366871E-2</v>
      </c>
      <c r="U19" s="4">
        <v>24659.745009999999</v>
      </c>
      <c r="V19" s="14">
        <f>(U19-S19)/S19-'Puntos adicionales al IPC'!$D$11</f>
        <v>8.872078783836973E-2</v>
      </c>
      <c r="W19" s="4">
        <v>27478.746561</v>
      </c>
      <c r="X19" s="14">
        <f>(W19-U19)/U19-'Puntos adicionales al IPC'!$D$12</f>
        <v>9.8215924591144074E-2</v>
      </c>
      <c r="Y19" s="4">
        <v>31652.441174</v>
      </c>
      <c r="Z19" s="14">
        <f>(Y19-W19)/W19-'Puntos adicionales al IPC'!$D$13</f>
        <v>9.5688100271780069E-2</v>
      </c>
      <c r="AA19" s="4">
        <v>38720.480927000004</v>
      </c>
      <c r="AB19" s="14">
        <f>(AA19-Y19)/Y19-'Puntos adicionales al IPC'!$D$14</f>
        <v>9.2101568246996557E-2</v>
      </c>
      <c r="AC19" s="4">
        <v>51895.448285025595</v>
      </c>
      <c r="AD19" s="14">
        <f>(AC19-AA19)/AA19-'Puntos adicionales al IPC'!$D$15</f>
        <v>0.24745836050085357</v>
      </c>
      <c r="AE19" s="5">
        <v>54651.096588960456</v>
      </c>
      <c r="AF19" s="14">
        <f>(AE19-AC19)/AC19-'Puntos adicionales al IPC'!$D$16</f>
        <v>1.1000000000000315E-3</v>
      </c>
    </row>
    <row r="20" spans="2:32" x14ac:dyDescent="0.35">
      <c r="B20" s="9" t="s">
        <v>43</v>
      </c>
      <c r="C20" s="4">
        <v>30382.653595</v>
      </c>
      <c r="D20" s="4">
        <v>30037.31248674</v>
      </c>
      <c r="E20" s="4">
        <v>35498.968537000001</v>
      </c>
      <c r="F20" s="14">
        <f>(E20-D20)/D20-'Puntos adicionales al IPC'!$D$3</f>
        <v>0.14452905187243545</v>
      </c>
      <c r="G20" s="4">
        <v>37297.989593999999</v>
      </c>
      <c r="H20" s="14">
        <f>(G20-E20)/E20-'Puntos adicionales al IPC'!$D$4</f>
        <v>2.6278121960780568E-2</v>
      </c>
      <c r="I20" s="4">
        <v>38416.929281999997</v>
      </c>
      <c r="J20" s="14">
        <f>(I20-G20)/G20-'Puntos adicionales al IPC'!$D$5</f>
        <v>1.0600000004825961E-2</v>
      </c>
      <c r="K20" s="4">
        <v>40218.807005123599</v>
      </c>
      <c r="L20" s="14">
        <f>(K20-I20)/I20-'Puntos adicionales al IPC'!$D$6</f>
        <v>1.0303220970549039E-2</v>
      </c>
      <c r="M20" s="4">
        <v>43343.808309</v>
      </c>
      <c r="N20" s="14">
        <f>(M20-K20)/K20-'Puntos adicionales al IPC'!$D$7</f>
        <v>9.9999999895147851E-3</v>
      </c>
      <c r="O20" s="4">
        <v>48436.705785000006</v>
      </c>
      <c r="P20" s="14">
        <f>(O20-M20)/M20-'Puntos adicionales al IPC'!$D$8</f>
        <v>5.9999999992905693E-2</v>
      </c>
      <c r="Q20" s="4">
        <v>51494.025297</v>
      </c>
      <c r="R20" s="14">
        <f>(Q20-O20)/O20-'Puntos adicionales al IPC'!$D$9</f>
        <v>2.2219889398977101E-2</v>
      </c>
      <c r="S20" s="4">
        <v>54901.208198</v>
      </c>
      <c r="T20" s="14">
        <f>(S20-Q20)/Q20-'Puntos adicionales al IPC'!$D$10</f>
        <v>3.436656750658993E-2</v>
      </c>
      <c r="U20" s="4">
        <v>59852.343849000004</v>
      </c>
      <c r="V20" s="14">
        <f>(U20-S20)/S20-'Puntos adicionales al IPC'!$D$11</f>
        <v>5.2182635565028772E-2</v>
      </c>
      <c r="W20" s="4">
        <v>64610.606176999994</v>
      </c>
      <c r="X20" s="14">
        <f>(W20-U20)/U20-'Puntos adicionales al IPC'!$D$12</f>
        <v>6.3400016574196194E-2</v>
      </c>
      <c r="Y20" s="4">
        <v>72048.987384000007</v>
      </c>
      <c r="Z20" s="14">
        <f>(Y20-W20)/W20-'Puntos adicionales al IPC'!$D$13</f>
        <v>5.892631821813675E-2</v>
      </c>
      <c r="AA20" s="4">
        <v>86970.389374999984</v>
      </c>
      <c r="AB20" s="14">
        <f>(AA20-Y20)/Y20-'Puntos adicionales al IPC'!$D$14</f>
        <v>7.5900787016939947E-2</v>
      </c>
      <c r="AC20" s="4">
        <v>104812.94063699999</v>
      </c>
      <c r="AD20" s="14">
        <f>(AC20-AA20)/AA20-'Puntos adicionales al IPC'!$D$15</f>
        <v>0.11235662158377008</v>
      </c>
      <c r="AE20" s="5">
        <v>110378.50778482469</v>
      </c>
      <c r="AF20" s="14">
        <f>(AE20-AC20)/AC20-'Puntos adicionales al IPC'!$D$16</f>
        <v>1.0999999999999552E-3</v>
      </c>
    </row>
    <row r="21" spans="2:32" x14ac:dyDescent="0.35">
      <c r="B21" s="9" t="s">
        <v>19</v>
      </c>
      <c r="C21" s="4">
        <v>20990.608876999999</v>
      </c>
      <c r="D21" s="4">
        <v>20749.608031529999</v>
      </c>
      <c r="E21" s="4">
        <v>22662.831548999999</v>
      </c>
      <c r="F21" s="14">
        <f>(E21-D21)/D21-'Puntos adicionales al IPC'!$D$3</f>
        <v>5.4905284772742091E-2</v>
      </c>
      <c r="G21" s="4">
        <v>24283.651797999999</v>
      </c>
      <c r="H21" s="14">
        <f>(G21-E21)/E21-'Puntos adicionales al IPC'!$D$4</f>
        <v>4.7118876425285845E-2</v>
      </c>
      <c r="I21" s="4">
        <v>25012.161353</v>
      </c>
      <c r="J21" s="14">
        <f>(I21-G21)/G21-'Puntos adicionales al IPC'!$D$5</f>
        <v>1.060000004365079E-2</v>
      </c>
      <c r="K21" s="4">
        <v>26196.825414136598</v>
      </c>
      <c r="L21" s="14">
        <f>(K21-I21)/I21-'Puntos adicionales al IPC'!$D$6</f>
        <v>1.0763522264920451E-2</v>
      </c>
      <c r="M21" s="4">
        <v>28232.318748999998</v>
      </c>
      <c r="N21" s="14">
        <f>(M21-K21)/K21-'Puntos adicionales al IPC'!$D$7</f>
        <v>1.0000000007061416E-2</v>
      </c>
      <c r="O21" s="4">
        <v>31549.616202000001</v>
      </c>
      <c r="P21" s="14">
        <f>(O21-M21)/M21-'Puntos adicionales al IPC'!$D$8</f>
        <v>5.9999999999734453E-2</v>
      </c>
      <c r="Q21" s="4">
        <v>33797.788306000002</v>
      </c>
      <c r="R21" s="14">
        <f>(Q21-O21)/O21-'Puntos adicionales al IPC'!$D$9</f>
        <v>3.0358302782697071E-2</v>
      </c>
      <c r="S21" s="4">
        <v>36203.594882999998</v>
      </c>
      <c r="T21" s="14">
        <f>(S21-Q21)/Q21-'Puntos adicionales al IPC'!$D$10</f>
        <v>3.938236717794049E-2</v>
      </c>
      <c r="U21" s="4">
        <v>39973.830363000001</v>
      </c>
      <c r="V21" s="14">
        <f>(U21-S21)/S21-'Puntos adicionales al IPC'!$D$11</f>
        <v>6.6139809656592413E-2</v>
      </c>
      <c r="W21" s="4">
        <v>43644.634832999996</v>
      </c>
      <c r="X21" s="14">
        <f>(W21-U21)/U21-'Puntos adicionales al IPC'!$D$12</f>
        <v>7.5730190818984217E-2</v>
      </c>
      <c r="Y21" s="4">
        <v>49328.097652999997</v>
      </c>
      <c r="Z21" s="14">
        <f>(Y21-W21)/W21-'Puntos adicionales al IPC'!$D$13</f>
        <v>7.4021339730460906E-2</v>
      </c>
      <c r="AA21" s="4">
        <v>59831.895010000007</v>
      </c>
      <c r="AB21" s="14">
        <f>(AA21-Y21)/Y21-'Puntos adicionales al IPC'!$D$14</f>
        <v>8.1737410051555048E-2</v>
      </c>
      <c r="AC21" s="4">
        <v>75121.82917392801</v>
      </c>
      <c r="AD21" s="14">
        <f>(AC21-AA21)/AA21-'Puntos adicionales al IPC'!$D$15</f>
        <v>0.16274821824333857</v>
      </c>
      <c r="AE21" s="5">
        <v>79110.798303063566</v>
      </c>
      <c r="AF21" s="14">
        <f>(AE21-AC21)/AC21-'Puntos adicionales al IPC'!$D$16</f>
        <v>1.0999999999997123E-3</v>
      </c>
    </row>
    <row r="22" spans="2:32" x14ac:dyDescent="0.35">
      <c r="B22" s="9" t="s">
        <v>18</v>
      </c>
      <c r="C22" s="4">
        <v>19189.331113</v>
      </c>
      <c r="D22" s="4">
        <v>18949.922702700002</v>
      </c>
      <c r="E22" s="4">
        <v>22773.028782000001</v>
      </c>
      <c r="F22" s="14">
        <f>(E22-D22)/D22-'Puntos adicionales al IPC'!$D$3</f>
        <v>0.16444784558647726</v>
      </c>
      <c r="G22" s="4">
        <v>25212.232228000001</v>
      </c>
      <c r="H22" s="14">
        <f>(G22-E22)/E22-'Puntos adicionales al IPC'!$D$4</f>
        <v>8.2709312044077637E-2</v>
      </c>
      <c r="I22" s="4">
        <v>25968.599194999999</v>
      </c>
      <c r="J22" s="14">
        <f>(I22-G22)/G22-'Puntos adicionales al IPC'!$D$5</f>
        <v>1.060000000634605E-2</v>
      </c>
      <c r="K22" s="4">
        <v>27192.294806163598</v>
      </c>
      <c r="L22" s="14">
        <f>(K22-I22)/I22-'Puntos adicionales al IPC'!$D$6</f>
        <v>1.0522126302415641E-2</v>
      </c>
      <c r="M22" s="4">
        <v>29305.136112999997</v>
      </c>
      <c r="N22" s="14">
        <f>(M22-K22)/K22-'Puntos adicionales al IPC'!$D$7</f>
        <v>1.0000000014617649E-2</v>
      </c>
      <c r="O22" s="4">
        <v>32748.489605999999</v>
      </c>
      <c r="P22" s="14">
        <f>(O22-M22)/M22-'Puntos adicionales al IPC'!$D$8</f>
        <v>5.999999999053076E-2</v>
      </c>
      <c r="Q22" s="4">
        <v>35018.138007000001</v>
      </c>
      <c r="R22" s="14">
        <f>(Q22-O22)/O22-'Puntos adicionales al IPC'!$D$9</f>
        <v>2.8405437542504845E-2</v>
      </c>
      <c r="S22" s="4">
        <v>37769.530177000001</v>
      </c>
      <c r="T22" s="14">
        <f>(S22-Q22)/Q22-'Puntos adicionales al IPC'!$D$10</f>
        <v>4.6770487370002521E-2</v>
      </c>
      <c r="U22" s="4">
        <v>41667.385147000008</v>
      </c>
      <c r="V22" s="14">
        <f>(U22-S22)/S22-'Puntos adicionales al IPC'!$D$11</f>
        <v>6.5201044644543432E-2</v>
      </c>
      <c r="W22" s="4">
        <v>45597.654116999998</v>
      </c>
      <c r="X22" s="14">
        <f>(W22-U22)/U22-'Puntos adicionales al IPC'!$D$12</f>
        <v>7.8224828787173448E-2</v>
      </c>
      <c r="Y22" s="4">
        <v>51569.857130000004</v>
      </c>
      <c r="Z22" s="14">
        <f>(Y22-W22)/W22-'Puntos adicionales al IPC'!$D$13</f>
        <v>7.4776102359910918E-2</v>
      </c>
      <c r="AA22" s="4">
        <v>62438.25628899999</v>
      </c>
      <c r="AB22" s="14">
        <f>(AA22-Y22)/Y22-'Puntos adicionales al IPC'!$D$14</f>
        <v>7.95510038587533E-2</v>
      </c>
      <c r="AC22" s="4">
        <v>78375.591045619178</v>
      </c>
      <c r="AD22" s="14">
        <f>(AC22-AA22)/AA22-'Puntos adicionales al IPC'!$D$15</f>
        <v>0.16244951694442072</v>
      </c>
      <c r="AE22" s="5">
        <v>82537.334930141573</v>
      </c>
      <c r="AF22" s="14">
        <f>(AE22-AC22)/AC22-'Puntos adicionales al IPC'!$D$16</f>
        <v>1.1000000000002189E-3</v>
      </c>
    </row>
    <row r="23" spans="2:32" x14ac:dyDescent="0.35">
      <c r="B23" s="9" t="s">
        <v>44</v>
      </c>
      <c r="C23" s="4">
        <v>13448.118166</v>
      </c>
      <c r="D23" s="4">
        <v>13172.213390700001</v>
      </c>
      <c r="E23" s="4">
        <v>17020.426774</v>
      </c>
      <c r="F23" s="14">
        <f>(E23-D23)/D23-'Puntos adicionales al IPC'!$D$3</f>
        <v>0.25484629835992173</v>
      </c>
      <c r="G23" s="4">
        <v>18132.543783000001</v>
      </c>
      <c r="H23" s="14">
        <f>(G23-E23)/E23-'Puntos adicionales al IPC'!$D$4</f>
        <v>4.0940136517542851E-2</v>
      </c>
      <c r="I23" s="4">
        <v>18676.520097000001</v>
      </c>
      <c r="J23" s="14">
        <f>(I23-G23)/G23-'Puntos adicionales al IPC'!$D$5</f>
        <v>1.0600000028126198E-2</v>
      </c>
      <c r="K23" s="4">
        <v>19562.162008997599</v>
      </c>
      <c r="L23" s="14">
        <f>(K23-I23)/I23-'Puntos adicionales al IPC'!$D$6</f>
        <v>1.0820071158751797E-2</v>
      </c>
      <c r="M23" s="4">
        <v>21082.141996999999</v>
      </c>
      <c r="N23" s="14">
        <f>(M23-K23)/K23-'Puntos adicionales al IPC'!$D$7</f>
        <v>9.9999999950561164E-3</v>
      </c>
      <c r="O23" s="4">
        <v>23559.293682</v>
      </c>
      <c r="P23" s="14">
        <f>(O23-M23)/M23-'Puntos adicionales al IPC'!$D$8</f>
        <v>6.0000000016720352E-2</v>
      </c>
      <c r="Q23" s="4">
        <v>25384.593041</v>
      </c>
      <c r="R23" s="14">
        <f>(Q23-O23)/O23-'Puntos adicionales al IPC'!$D$9</f>
        <v>3.6576828619636563E-2</v>
      </c>
      <c r="S23" s="4">
        <v>27258.9643</v>
      </c>
      <c r="T23" s="14">
        <f>(S23-Q23)/Q23-'Puntos adicionales al IPC'!$D$10</f>
        <v>4.2038932772040245E-2</v>
      </c>
      <c r="U23" s="4">
        <v>30439.282588000002</v>
      </c>
      <c r="V23" s="14">
        <f>(U23-S23)/S23-'Puntos adicionales al IPC'!$D$11</f>
        <v>7.8670547457300205E-2</v>
      </c>
      <c r="W23" s="4">
        <v>33525.967339999996</v>
      </c>
      <c r="X23" s="14">
        <f>(W23-U23)/U23-'Puntos adicionales al IPC'!$D$12</f>
        <v>8.5304648518781098E-2</v>
      </c>
      <c r="Y23" s="4">
        <v>38131.152837000001</v>
      </c>
      <c r="Z23" s="14">
        <f>(Y23-W23)/W23-'Puntos adicionales al IPC'!$D$13</f>
        <v>8.1161748590190153E-2</v>
      </c>
      <c r="AA23" s="4">
        <v>46636.057991000001</v>
      </c>
      <c r="AB23" s="14">
        <f>(AA23-Y23)/Y23-'Puntos adicionales al IPC'!$D$14</f>
        <v>9.1843483378435675E-2</v>
      </c>
      <c r="AC23" s="4">
        <v>61636.348228564806</v>
      </c>
      <c r="AD23" s="14">
        <f>(AC23-AA23)/AA23-'Puntos adicionales al IPC'!$D$15</f>
        <v>0.2288457583198738</v>
      </c>
      <c r="AE23" s="5">
        <v>64909.238319501586</v>
      </c>
      <c r="AF23" s="14">
        <f>(AE23-AC23)/AC23-'Puntos adicionales al IPC'!$D$16</f>
        <v>1.0999999999998233E-3</v>
      </c>
    </row>
    <row r="24" spans="2:32" x14ac:dyDescent="0.35">
      <c r="B24" s="9" t="s">
        <v>17</v>
      </c>
      <c r="C24" s="4">
        <v>8342.6141470000002</v>
      </c>
      <c r="D24" s="4">
        <v>8440.1403722499999</v>
      </c>
      <c r="E24" s="4">
        <v>12680.790520999999</v>
      </c>
      <c r="F24" s="14">
        <f>(E24-D24)/D24-'Puntos adicionales al IPC'!$D$3</f>
        <v>0.465138343643272</v>
      </c>
      <c r="G24" s="4">
        <v>13672.709208</v>
      </c>
      <c r="H24" s="14">
        <f>(G24-E24)/E24-'Puntos adicionales al IPC'!$D$4</f>
        <v>5.3822149112654781E-2</v>
      </c>
      <c r="I24" s="4">
        <v>14082.890485</v>
      </c>
      <c r="J24" s="14">
        <f>(I24-G24)/G24-'Puntos adicionales al IPC'!$D$5</f>
        <v>1.0600000055585156E-2</v>
      </c>
      <c r="K24" s="4">
        <v>14745.74735</v>
      </c>
      <c r="L24" s="14">
        <f>(K24-I24)/I24-'Puntos adicionales al IPC'!$D$6</f>
        <v>1.0468239698804969E-2</v>
      </c>
      <c r="M24" s="4">
        <v>15891.491919</v>
      </c>
      <c r="N24" s="14">
        <f>(M24-K24)/K24-'Puntos adicionales al IPC'!$D$7</f>
        <v>9.9999999935574957E-3</v>
      </c>
      <c r="O24" s="4">
        <v>17758.742219</v>
      </c>
      <c r="P24" s="14">
        <f>(O24-M24)/M24-'Puntos adicionales al IPC'!$D$8</f>
        <v>5.999999996963782E-2</v>
      </c>
      <c r="Q24" s="4">
        <v>19124.645182</v>
      </c>
      <c r="R24" s="14">
        <f>(Q24-O24)/O24-'Puntos adicionales al IPC'!$D$9</f>
        <v>3.6014397774107386E-2</v>
      </c>
      <c r="S24" s="4">
        <v>20336.855124000002</v>
      </c>
      <c r="T24" s="14">
        <f>(S24-Q24)/Q24-'Puntos adicionales al IPC'!$D$10</f>
        <v>3.1584702328539195E-2</v>
      </c>
      <c r="U24" s="4">
        <v>23097.908564999998</v>
      </c>
      <c r="V24" s="14">
        <f>(U24-S24)/S24-'Puntos adicionales al IPC'!$D$11</f>
        <v>9.7765998438057999E-2</v>
      </c>
      <c r="W24" s="4">
        <v>25892.754561000002</v>
      </c>
      <c r="X24" s="14">
        <f>(W24-U24)/U24-'Puntos adicionales al IPC'!$D$12</f>
        <v>0.1048999592878726</v>
      </c>
      <c r="Y24" s="4">
        <v>29901.952315999999</v>
      </c>
      <c r="Z24" s="14">
        <f>(Y24-W24)/W24-'Puntos adicionales al IPC'!$D$13</f>
        <v>9.863859569884087E-2</v>
      </c>
      <c r="AA24" s="4">
        <v>36392.135610999998</v>
      </c>
      <c r="AB24" s="14">
        <f>(AA24-Y24)/Y24-'Puntos adicionales al IPC'!$D$14</f>
        <v>8.5848814285186953E-2</v>
      </c>
      <c r="AC24" s="4">
        <v>48884.315267700789</v>
      </c>
      <c r="AD24" s="14">
        <f>(AC24-AA24)/AA24-'Puntos adicionales al IPC'!$D$15</f>
        <v>0.25046591300470061</v>
      </c>
      <c r="AE24" s="5">
        <v>51480.072408415712</v>
      </c>
      <c r="AF24" s="14">
        <f>(AE24-AC24)/AC24-'Puntos adicionales al IPC'!$D$16</f>
        <v>1.1000000000002189E-3</v>
      </c>
    </row>
    <row r="25" spans="2:32" x14ac:dyDescent="0.35">
      <c r="B25" s="9" t="s">
        <v>16</v>
      </c>
      <c r="C25" s="4">
        <v>222160.93231399998</v>
      </c>
      <c r="D25" s="4">
        <v>217682.51151879001</v>
      </c>
      <c r="E25" s="4">
        <v>232361.846853</v>
      </c>
      <c r="F25" s="14">
        <f>(E25-D25)/D25-'Puntos adicionales al IPC'!$D$3</f>
        <v>3.013461030374455E-2</v>
      </c>
      <c r="G25" s="4">
        <v>246563.46494199999</v>
      </c>
      <c r="H25" s="14">
        <f>(G25-E25)/E25-'Puntos adicionales al IPC'!$D$4</f>
        <v>3.6718545412424884E-2</v>
      </c>
      <c r="I25" s="4">
        <v>253960.36889099999</v>
      </c>
      <c r="J25" s="14">
        <f>(I25-G25)/G25-'Puntos adicionales al IPC'!$D$5</f>
        <v>1.0600000003001254E-2</v>
      </c>
      <c r="K25" s="4">
        <v>265794.9220813206</v>
      </c>
      <c r="L25" s="14">
        <f>(K25-I25)/I25-'Puntos adicionales al IPC'!$D$6</f>
        <v>1.0000000000000057E-2</v>
      </c>
      <c r="M25" s="4">
        <v>286447.18752700003</v>
      </c>
      <c r="N25" s="14">
        <f>(M25-K25)/K25-'Puntos adicionales al IPC'!$D$7</f>
        <v>9.9999999998525851E-3</v>
      </c>
      <c r="O25" s="4">
        <v>320104.73206100002</v>
      </c>
      <c r="P25" s="14">
        <f>(O25-M25)/M25-'Puntos adicionales al IPC'!$D$8</f>
        <v>5.9999999998524976E-2</v>
      </c>
      <c r="Q25" s="4">
        <v>338598.14047699998</v>
      </c>
      <c r="R25" s="14">
        <f>(Q25-O25)/O25-'Puntos adicionales al IPC'!$D$9</f>
        <v>1.6872992910569685E-2</v>
      </c>
      <c r="S25" s="4">
        <v>359719.70041499997</v>
      </c>
      <c r="T25" s="14">
        <f>(S25-Q25)/Q25-'Puntos adicionales al IPC'!$D$10</f>
        <v>3.0579432764293986E-2</v>
      </c>
      <c r="U25" s="4">
        <v>384109.62997499999</v>
      </c>
      <c r="V25" s="14">
        <f>(U25-S25)/S25-'Puntos adicionales al IPC'!$D$11</f>
        <v>2.9802596109865388E-2</v>
      </c>
      <c r="W25" s="4">
        <v>403944.01139800006</v>
      </c>
      <c r="X25" s="14">
        <f>(W25-U25)/U25-'Puntos adicionales al IPC'!$D$12</f>
        <v>3.5537292780946431E-2</v>
      </c>
      <c r="Y25" s="4">
        <v>440845.49662799999</v>
      </c>
      <c r="Z25" s="14">
        <f>(Y25-W25)/W25-'Puntos adicionales al IPC'!$D$13</f>
        <v>3.5152970185864316E-2</v>
      </c>
      <c r="AA25" s="4">
        <v>526534.67462299997</v>
      </c>
      <c r="AB25" s="14">
        <f>(AA25-Y25)/Y25-'Puntos adicionales al IPC'!$D$14</f>
        <v>6.3174624784490763E-2</v>
      </c>
      <c r="AC25" s="4">
        <v>599801.50658901432</v>
      </c>
      <c r="AD25" s="14">
        <f>(AC25-AA25)/AA25-'Puntos adicionales al IPC'!$D$15</f>
        <v>4.6349111154879913E-2</v>
      </c>
      <c r="AE25" s="5">
        <v>631650.96658889099</v>
      </c>
      <c r="AF25" s="14">
        <f>(AE25-AC25)/AC25-'Puntos adicionales al IPC'!$D$16</f>
        <v>1.1000000000000315E-3</v>
      </c>
    </row>
    <row r="26" spans="2:32" x14ac:dyDescent="0.35">
      <c r="B26" s="9" t="s">
        <v>15</v>
      </c>
      <c r="C26" s="4">
        <v>84725.043827000001</v>
      </c>
      <c r="D26" s="4">
        <v>82830.691164860007</v>
      </c>
      <c r="E26" s="4">
        <v>88652.399911</v>
      </c>
      <c r="F26" s="14">
        <f>(E26-D26)/D26-'Puntos adicionales al IPC'!$D$3</f>
        <v>3.2984440033862569E-2</v>
      </c>
      <c r="G26" s="4">
        <v>93611.890119000003</v>
      </c>
      <c r="H26" s="14">
        <f>(G26-E26)/E26-'Puntos adicionales al IPC'!$D$4</f>
        <v>3.154310151760064E-2</v>
      </c>
      <c r="I26" s="4">
        <v>96420.246822999994</v>
      </c>
      <c r="J26" s="14">
        <f>(I26-G26)/G26-'Puntos adicionales al IPC'!$D$5</f>
        <v>1.0600000004593334E-2</v>
      </c>
      <c r="K26" s="4">
        <v>100913.4303249518</v>
      </c>
      <c r="L26" s="14">
        <f>(K26-I26)/I26-'Puntos adicionales al IPC'!$D$6</f>
        <v>1.0000000000000044E-2</v>
      </c>
      <c r="M26" s="4">
        <v>108754.403861</v>
      </c>
      <c r="N26" s="14">
        <f>(M26-K26)/K26-'Puntos adicionales al IPC'!$D$7</f>
        <v>9.9999999980126125E-3</v>
      </c>
      <c r="O26" s="4">
        <v>121533.046315</v>
      </c>
      <c r="P26" s="14">
        <f>(O26-M26)/M26-'Puntos adicionales al IPC'!$D$8</f>
        <v>6.0000000003057351E-2</v>
      </c>
      <c r="Q26" s="4">
        <v>128788.40279400001</v>
      </c>
      <c r="R26" s="14">
        <f>(Q26-O26)/O26-'Puntos adicionales al IPC'!$D$9</f>
        <v>1.8798630940221314E-2</v>
      </c>
      <c r="S26" s="4">
        <v>137996.597564</v>
      </c>
      <c r="T26" s="14">
        <f>(S26-Q26)/Q26-'Puntos adicionales al IPC'!$D$10</f>
        <v>3.969863318616277E-2</v>
      </c>
      <c r="U26" s="4">
        <v>148301.132813</v>
      </c>
      <c r="V26" s="14">
        <f>(U26-S26)/S26-'Puntos adicionales al IPC'!$D$11</f>
        <v>3.667238635518514E-2</v>
      </c>
      <c r="W26" s="4">
        <v>156772.70540000001</v>
      </c>
      <c r="X26" s="14">
        <f>(W26-U26)/U26-'Puntos adicionales al IPC'!$D$12</f>
        <v>4.1024125934238237E-2</v>
      </c>
      <c r="Y26" s="4">
        <v>172194.58904700002</v>
      </c>
      <c r="Z26" s="14">
        <f>(Y26-W26)/W26-'Puntos adicionales al IPC'!$D$13</f>
        <v>4.2170973490899571E-2</v>
      </c>
      <c r="AA26" s="4">
        <v>205798.048733</v>
      </c>
      <c r="AB26" s="14">
        <f>(AA26-Y26)/Y26-'Puntos adicionales al IPC'!$D$14</f>
        <v>6.3948174353074622E-2</v>
      </c>
      <c r="AC26" s="4">
        <v>237257.7412224224</v>
      </c>
      <c r="AD26" s="14">
        <f>(AC26-AA26)/AA26-'Puntos adicionales al IPC'!$D$15</f>
        <v>6.006681619726062E-2</v>
      </c>
      <c r="AE26" s="5">
        <v>249856.12728133303</v>
      </c>
      <c r="AF26" s="14">
        <f>(AE26-AC26)/AC26-'Puntos adicionales al IPC'!$D$16</f>
        <v>1.1000000000000176E-3</v>
      </c>
    </row>
    <row r="27" spans="2:32" x14ac:dyDescent="0.35">
      <c r="B27" s="9" t="s">
        <v>14</v>
      </c>
      <c r="C27" s="4">
        <v>166874.88731300001</v>
      </c>
      <c r="D27" s="4">
        <v>163542.40587387001</v>
      </c>
      <c r="E27" s="4">
        <v>174671.62191099999</v>
      </c>
      <c r="F27" s="14">
        <f>(E27-D27)/D27-'Puntos adicionales al IPC'!$D$3</f>
        <v>3.0750949707278055E-2</v>
      </c>
      <c r="G27" s="4">
        <v>183843.232709</v>
      </c>
      <c r="H27" s="14">
        <f>(G27-E27)/E27-'Puntos adicionales al IPC'!$D$4</f>
        <v>2.8107732496313556E-2</v>
      </c>
      <c r="I27" s="4">
        <v>189358.52969</v>
      </c>
      <c r="J27" s="14">
        <f>(I27-G27)/G27-'Puntos adicionales al IPC'!$D$5</f>
        <v>1.0599999998531315E-2</v>
      </c>
      <c r="K27" s="4">
        <v>198182.63717355399</v>
      </c>
      <c r="L27" s="14">
        <f>(K27-I27)/I27-'Puntos adicionales al IPC'!$D$6</f>
        <v>9.9999999999999534E-3</v>
      </c>
      <c r="M27" s="4">
        <v>213581.428082</v>
      </c>
      <c r="N27" s="14">
        <f>(M27-K27)/K27-'Puntos adicionales al IPC'!$D$7</f>
        <v>1.0000000000307124E-2</v>
      </c>
      <c r="O27" s="4">
        <v>238677.24588200002</v>
      </c>
      <c r="P27" s="14">
        <f>(O27-M27)/M27-'Puntos adicionales al IPC'!$D$8</f>
        <v>6.000000000170904E-2</v>
      </c>
      <c r="Q27" s="4">
        <v>252561.486045</v>
      </c>
      <c r="R27" s="14">
        <f>(Q27-O27)/O27-'Puntos adicionales al IPC'!$D$9</f>
        <v>1.7271612093530821E-2</v>
      </c>
      <c r="S27" s="4">
        <v>268223.951856</v>
      </c>
      <c r="T27" s="14">
        <f>(S27-Q27)/Q27-'Puntos adicionales al IPC'!$D$10</f>
        <v>3.0214466482072211E-2</v>
      </c>
      <c r="U27" s="4">
        <v>286903.52909600001</v>
      </c>
      <c r="V27" s="14">
        <f>(U27-S27)/S27-'Puntos adicionales al IPC'!$D$11</f>
        <v>3.1641719580764442E-2</v>
      </c>
      <c r="W27" s="4">
        <v>302089.49895900005</v>
      </c>
      <c r="X27" s="14">
        <f>(W27-U27)/U27-'Puntos adicionales al IPC'!$D$12</f>
        <v>3.6830578828532634E-2</v>
      </c>
      <c r="Y27" s="4">
        <v>330259.62656900001</v>
      </c>
      <c r="Z27" s="14">
        <f>(Y27-W27)/W27-'Puntos adicionales al IPC'!$D$13</f>
        <v>3.7050932942304132E-2</v>
      </c>
      <c r="AA27" s="4">
        <v>394347.36149900005</v>
      </c>
      <c r="AB27" s="14">
        <f>(AA27-Y27)/Y27-'Puntos adicionales al IPC'!$D$14</f>
        <v>6.2852587038247643E-2</v>
      </c>
      <c r="AC27" s="4">
        <v>449789.75858910714</v>
      </c>
      <c r="AD27" s="14">
        <f>(AC27-AA27)/AA27-'Puntos adicionales al IPC'!$D$15</f>
        <v>4.7792793316426635E-2</v>
      </c>
      <c r="AE27" s="5">
        <v>473673.59477018873</v>
      </c>
      <c r="AF27" s="14">
        <f>(AE27-AC27)/AC27-'Puntos adicionales al IPC'!$D$16</f>
        <v>1.1000000000000246E-3</v>
      </c>
    </row>
    <row r="28" spans="2:32" x14ac:dyDescent="0.35">
      <c r="B28" s="9" t="s">
        <v>45</v>
      </c>
      <c r="C28" s="4">
        <v>88457.282313000003</v>
      </c>
      <c r="D28" s="4">
        <v>86649.09844591</v>
      </c>
      <c r="E28" s="4">
        <v>92669.456646000006</v>
      </c>
      <c r="F28" s="14">
        <f>(E28-D28)/D28-'Puntos adicionales al IPC'!$D$3</f>
        <v>3.2179755797438175E-2</v>
      </c>
      <c r="G28" s="4">
        <v>97767.220027000003</v>
      </c>
      <c r="H28" s="14">
        <f>(G28-E28)/E28-'Puntos adicionales al IPC'!$D$4</f>
        <v>3.0610178817316265E-2</v>
      </c>
      <c r="I28" s="4">
        <v>100700.236628</v>
      </c>
      <c r="J28" s="14">
        <f>(I28-G28)/G28-'Puntos adicionales al IPC'!$D$5</f>
        <v>1.0600000001943347E-2</v>
      </c>
      <c r="K28" s="4">
        <v>105392.86765486478</v>
      </c>
      <c r="L28" s="14">
        <f>(K28-I28)/I28-'Puntos adicionales al IPC'!$D$6</f>
        <v>9.9999999999997938E-3</v>
      </c>
      <c r="M28" s="4">
        <v>113581.893472</v>
      </c>
      <c r="N28" s="14">
        <f>(M28-K28)/K28-'Puntos adicionales al IPC'!$D$7</f>
        <v>1.0000000003342016E-2</v>
      </c>
      <c r="O28" s="4">
        <v>126927.765955</v>
      </c>
      <c r="P28" s="14">
        <f>(O28-M28)/M28-'Puntos adicionales al IPC'!$D$8</f>
        <v>6.0000000000352167E-2</v>
      </c>
      <c r="Q28" s="4">
        <v>134701.89342799998</v>
      </c>
      <c r="R28" s="14">
        <f>(Q28-O28)/O28-'Puntos adicionales al IPC'!$D$9</f>
        <v>2.0348438546977703E-2</v>
      </c>
      <c r="S28" s="4">
        <v>143276.444216</v>
      </c>
      <c r="T28" s="14">
        <f>(S28-Q28)/Q28-'Puntos adicionales al IPC'!$D$10</f>
        <v>3.1855755459615991E-2</v>
      </c>
      <c r="U28" s="4">
        <v>153795.34753399997</v>
      </c>
      <c r="V28" s="14">
        <f>(U28-S28)/S28-'Puntos adicionales al IPC'!$D$11</f>
        <v>3.5416836770055034E-2</v>
      </c>
      <c r="W28" s="4">
        <v>162521.67248800001</v>
      </c>
      <c r="X28" s="14">
        <f>(W28-U28)/U28-'Puntos adicionales al IPC'!$D$12</f>
        <v>4.0639850027458638E-2</v>
      </c>
      <c r="Y28" s="4">
        <v>178560.36899999995</v>
      </c>
      <c r="Z28" s="14">
        <f>(Y28-W28)/W28-'Puntos adicionales al IPC'!$D$13</f>
        <v>4.248650910655731E-2</v>
      </c>
      <c r="AA28" s="4">
        <v>214697.54228300002</v>
      </c>
      <c r="AB28" s="14">
        <f>(AA28-Y28)/Y28-'Puntos adicionales al IPC'!$D$14</f>
        <v>7.1180704550403817E-2</v>
      </c>
      <c r="AC28" s="4">
        <v>250571.83395786234</v>
      </c>
      <c r="AD28" s="14">
        <f>(AC28-AA28)/AA28-'Puntos adicionales al IPC'!$D$15</f>
        <v>7.4292232604950936E-2</v>
      </c>
      <c r="AE28" s="5">
        <v>263877.19834102486</v>
      </c>
      <c r="AF28" s="14">
        <f>(AE28-AC28)/AC28-'Puntos adicionales al IPC'!$D$16</f>
        <v>1.1000000000001356E-3</v>
      </c>
    </row>
    <row r="29" spans="2:32" x14ac:dyDescent="0.35">
      <c r="B29" s="9" t="s">
        <v>13</v>
      </c>
      <c r="C29" s="4">
        <v>58671.435608</v>
      </c>
      <c r="D29" s="4">
        <v>57334.057179520001</v>
      </c>
      <c r="E29" s="4">
        <v>61813.040047999995</v>
      </c>
      <c r="F29" s="14">
        <f>(E29-D29)/D29-'Puntos adicionales al IPC'!$D$3</f>
        <v>4.0820807924960664E-2</v>
      </c>
      <c r="G29" s="4">
        <v>64755.317990999996</v>
      </c>
      <c r="H29" s="14">
        <f>(G29-E29)/E29-'Puntos adicionales al IPC'!$D$4</f>
        <v>2.3199631739762659E-2</v>
      </c>
      <c r="I29" s="4">
        <v>66697.977530999997</v>
      </c>
      <c r="J29" s="14">
        <f>(I29-G29)/G29-'Puntos adicionales al IPC'!$D$5</f>
        <v>1.0600000004169552E-2</v>
      </c>
      <c r="K29" s="4">
        <v>69806.103283944598</v>
      </c>
      <c r="L29" s="14">
        <f>(K29-I29)/I29-'Puntos adicionales al IPC'!$D$6</f>
        <v>1.0000000000000016E-2</v>
      </c>
      <c r="M29" s="4">
        <v>75230.037509000002</v>
      </c>
      <c r="N29" s="14">
        <f>(M29-K29)/K29-'Puntos adicionales al IPC'!$D$7</f>
        <v>9.999999998465875E-3</v>
      </c>
      <c r="O29" s="4">
        <v>84069.566915999996</v>
      </c>
      <c r="P29" s="14">
        <f>(O29-M29)/M29-'Puntos adicionales al IPC'!$D$8</f>
        <v>5.9999999995912455E-2</v>
      </c>
      <c r="Q29" s="4">
        <v>89371.87096</v>
      </c>
      <c r="R29" s="14">
        <f>(Q29-O29)/O29-'Puntos adicionales al IPC'!$D$9</f>
        <v>2.2170433671888916E-2</v>
      </c>
      <c r="S29" s="4">
        <v>95254.020298000018</v>
      </c>
      <c r="T29" s="14">
        <f>(S29-Q29)/Q29-'Puntos adicionales al IPC'!$D$10</f>
        <v>3.4016562580777572E-2</v>
      </c>
      <c r="U29" s="4">
        <v>102711.345543</v>
      </c>
      <c r="V29" s="14">
        <f>(U29-S29)/S29-'Puntos adicionales al IPC'!$D$11</f>
        <v>4.0288824153247436E-2</v>
      </c>
      <c r="W29" s="4">
        <v>109104.58504000002</v>
      </c>
      <c r="X29" s="14">
        <f>(W29-U29)/U29-'Puntos adicionales al IPC'!$D$12</f>
        <v>4.6144725382586807E-2</v>
      </c>
      <c r="Y29" s="4">
        <v>120497.03655300001</v>
      </c>
      <c r="Z29" s="14">
        <f>(Y29-W29)/W29-'Puntos adicionales al IPC'!$D$13</f>
        <v>4.8217715431695951E-2</v>
      </c>
      <c r="AA29" s="4">
        <v>145351.06450800001</v>
      </c>
      <c r="AB29" s="14">
        <f>(AA29-Y29)/Y29-'Puntos adicionales al IPC'!$D$14</f>
        <v>7.5062566001513925E-2</v>
      </c>
      <c r="AC29" s="4">
        <v>172946.17361634239</v>
      </c>
      <c r="AD29" s="14">
        <f>(AC29-AA29)/AA29-'Puntos adicionales al IPC'!$D$15</f>
        <v>9.7051441417022238E-2</v>
      </c>
      <c r="AE29" s="5">
        <v>182129.61543537016</v>
      </c>
      <c r="AF29" s="14">
        <f>(AE29-AC29)/AC29-'Puntos adicionales al IPC'!$D$16</f>
        <v>1.0999999999999066E-3</v>
      </c>
    </row>
    <row r="30" spans="2:32" x14ac:dyDescent="0.35">
      <c r="B30" s="9" t="s">
        <v>12</v>
      </c>
      <c r="C30" s="4">
        <v>45610.322266999996</v>
      </c>
      <c r="D30" s="4">
        <v>44661.859572330002</v>
      </c>
      <c r="E30" s="4">
        <v>48114.551444000004</v>
      </c>
      <c r="F30" s="14">
        <f>(E30-D30)/D30-'Puntos adicionales al IPC'!$D$3</f>
        <v>4.0007391692420652E-2</v>
      </c>
      <c r="G30" s="4">
        <v>50936.283608000005</v>
      </c>
      <c r="H30" s="14">
        <f>(G30-E30)/E30-'Puntos adicionales al IPC'!$D$4</f>
        <v>3.4246128443786571E-2</v>
      </c>
      <c r="I30" s="4">
        <v>52464.372116999999</v>
      </c>
      <c r="J30" s="14">
        <f>(I30-G30)/G30-'Puntos adicionales al IPC'!$D$5</f>
        <v>1.0600000014920476E-2</v>
      </c>
      <c r="K30" s="4">
        <v>54909.211857652197</v>
      </c>
      <c r="L30" s="14">
        <f>(K30-I30)/I30-'Puntos adicionales al IPC'!$D$6</f>
        <v>9.9999999999999672E-3</v>
      </c>
      <c r="M30" s="4">
        <v>59175.657619000005</v>
      </c>
      <c r="N30" s="14">
        <f>(M30-K30)/K30-'Puntos adicionales al IPC'!$D$7</f>
        <v>1.0000000000149931E-2</v>
      </c>
      <c r="O30" s="4">
        <v>66128.797388999999</v>
      </c>
      <c r="P30" s="14">
        <f>(O30-M30)/M30-'Puntos adicionales al IPC'!$D$8</f>
        <v>5.9999999996070912E-2</v>
      </c>
      <c r="Q30" s="4">
        <v>70296.086129000003</v>
      </c>
      <c r="R30" s="14">
        <f>(Q30-O30)/O30-'Puntos adicionales al IPC'!$D$9</f>
        <v>2.2117760862731171E-2</v>
      </c>
      <c r="S30" s="4">
        <v>74981.108233999985</v>
      </c>
      <c r="T30" s="14">
        <f>(S30-Q30)/Q30-'Puntos adicionales al IPC'!$D$10</f>
        <v>3.4846983679895353E-2</v>
      </c>
      <c r="U30" s="4">
        <v>81233.01421899999</v>
      </c>
      <c r="V30" s="14">
        <f>(U30-S30)/S30-'Puntos adicionales al IPC'!$D$11</f>
        <v>4.5379749009432417E-2</v>
      </c>
      <c r="W30" s="4">
        <v>87065.706806999995</v>
      </c>
      <c r="X30" s="14">
        <f>(W30-U30)/U30-'Puntos adicionales al IPC'!$D$12</f>
        <v>5.5701996319813624E-2</v>
      </c>
      <c r="Y30" s="4">
        <v>96628.24132500001</v>
      </c>
      <c r="Z30" s="14">
        <f>(Y30-W30)/W30-'Puntos adicionales al IPC'!$D$13</f>
        <v>5.3631239746292358E-2</v>
      </c>
      <c r="AA30" s="4">
        <v>116560.394806</v>
      </c>
      <c r="AB30" s="14">
        <f>(AA30-Y30)/Y30-'Puntos adicionales al IPC'!$D$14</f>
        <v>7.507668689488059E-2</v>
      </c>
      <c r="AC30" s="4">
        <v>139435.13982499679</v>
      </c>
      <c r="AD30" s="14">
        <f>(AC30-AA30)/AA30-'Puntos adicionales al IPC'!$D$15</f>
        <v>0.10344800565465576</v>
      </c>
      <c r="AE30" s="5">
        <v>146839.1457497041</v>
      </c>
      <c r="AF30" s="14">
        <f>(AE30-AC30)/AC30-'Puntos adicionales al IPC'!$D$16</f>
        <v>1.0999999999998442E-3</v>
      </c>
    </row>
    <row r="31" spans="2:32" x14ac:dyDescent="0.35">
      <c r="B31" s="9" t="s">
        <v>11</v>
      </c>
      <c r="C31" s="4">
        <v>32419.784641999999</v>
      </c>
      <c r="D31" s="4">
        <v>31847.885435660002</v>
      </c>
      <c r="E31" s="4">
        <v>36941.589025999994</v>
      </c>
      <c r="F31" s="14">
        <f>(E31-D31)/D31-'Puntos adicionales al IPC'!$D$3</f>
        <v>0.12263851775906554</v>
      </c>
      <c r="G31" s="4">
        <v>39079.656540999997</v>
      </c>
      <c r="H31" s="14">
        <f>(G31-E31)/E31-'Puntos adicionales al IPC'!$D$4</f>
        <v>3.3476977449324159E-2</v>
      </c>
      <c r="I31" s="4">
        <v>40252.046238000003</v>
      </c>
      <c r="J31" s="14">
        <f>(I31-G31)/G31-'Puntos adicionales al IPC'!$D$5</f>
        <v>1.0600000019703501E-2</v>
      </c>
      <c r="K31" s="4">
        <v>42127.791592690795</v>
      </c>
      <c r="L31" s="14">
        <f>(K31-I31)/I31-'Puntos adicionales al IPC'!$D$6</f>
        <v>9.9999999999998146E-3</v>
      </c>
      <c r="M31" s="4">
        <v>45401.120999000006</v>
      </c>
      <c r="N31" s="14">
        <f>(M31-K31)/K31-'Puntos adicionales al IPC'!$D$7</f>
        <v>9.9999999894876124E-3</v>
      </c>
      <c r="O31" s="4">
        <v>50735.752716000003</v>
      </c>
      <c r="P31" s="14">
        <f>(O31-M31)/M31-'Puntos adicionales al IPC'!$D$8</f>
        <v>5.9999999991575008E-2</v>
      </c>
      <c r="Q31" s="4">
        <v>54032.832154999996</v>
      </c>
      <c r="R31" s="14">
        <f>(Q31-O31)/O31-'Puntos adicionales al IPC'!$D$9</f>
        <v>2.4085326175327014E-2</v>
      </c>
      <c r="S31" s="4">
        <v>58253.913071999996</v>
      </c>
      <c r="T31" s="14">
        <f>(S31-Q31)/Q31-'Puntos adicionales al IPC'!$D$10</f>
        <v>4.632066753953034E-2</v>
      </c>
      <c r="U31" s="4">
        <v>63391.927611999992</v>
      </c>
      <c r="V31" s="14">
        <f>(U31-S31)/S31-'Puntos adicionales al IPC'!$D$11</f>
        <v>5.0200333145853614E-2</v>
      </c>
      <c r="W31" s="4">
        <v>67976.791526000001</v>
      </c>
      <c r="X31" s="14">
        <f>(W31-U31)/U31-'Puntos adicionales al IPC'!$D$12</f>
        <v>5.6225674367600412E-2</v>
      </c>
      <c r="Y31" s="4">
        <v>75720.771689999994</v>
      </c>
      <c r="Z31" s="14">
        <f>(Y31-W31)/W31-'Puntos adicionales al IPC'!$D$13</f>
        <v>5.7720942576968332E-2</v>
      </c>
      <c r="AA31" s="4">
        <v>91846.073686999996</v>
      </c>
      <c r="AB31" s="14">
        <f>(AA31-Y31)/Y31-'Puntos adicionales al IPC'!$D$14</f>
        <v>8.175744400250981E-2</v>
      </c>
      <c r="AC31" s="4">
        <v>112038.7366231536</v>
      </c>
      <c r="AD31" s="14">
        <f>(AC31-AA31)/AA31-'Puntos adicionales al IPC'!$D$15</f>
        <v>0.12705330592320896</v>
      </c>
      <c r="AE31" s="5">
        <v>117987.99353784305</v>
      </c>
      <c r="AF31" s="14">
        <f>(AE31-AC31)/AC31-'Puntos adicionales al IPC'!$D$16</f>
        <v>1.099999999999976E-3</v>
      </c>
    </row>
    <row r="32" spans="2:32" x14ac:dyDescent="0.35">
      <c r="B32" s="9" t="s">
        <v>10</v>
      </c>
      <c r="C32" s="4">
        <v>37156.969470999997</v>
      </c>
      <c r="D32" s="4">
        <v>36558.713162970002</v>
      </c>
      <c r="E32" s="4">
        <v>41795.628776000005</v>
      </c>
      <c r="F32" s="14">
        <f>(E32-D32)/D32-'Puntos adicionales al IPC'!$D$3</f>
        <v>0.10594671630768529</v>
      </c>
      <c r="G32" s="4">
        <v>45706.568869999996</v>
      </c>
      <c r="H32" s="14">
        <f>(G32-E32)/E32-'Puntos adicionales al IPC'!$D$4</f>
        <v>6.9172945509692663E-2</v>
      </c>
      <c r="I32" s="4">
        <v>47077.765936999996</v>
      </c>
      <c r="J32" s="14">
        <f>(I32-G32)/G32-'Puntos adicionales al IPC'!$D$5</f>
        <v>1.0600000019690848E-2</v>
      </c>
      <c r="K32" s="4">
        <v>49271.589829664204</v>
      </c>
      <c r="L32" s="14">
        <f>(K32-I32)/I32-'Puntos adicionales al IPC'!$D$6</f>
        <v>1.0000000000000175E-2</v>
      </c>
      <c r="M32" s="4">
        <v>53099.992358999996</v>
      </c>
      <c r="N32" s="14">
        <f>(M32-K32)/K32-'Puntos adicionales al IPC'!$D$7</f>
        <v>9.9999999912907811E-3</v>
      </c>
      <c r="O32" s="4">
        <v>59339.241460999998</v>
      </c>
      <c r="P32" s="14">
        <f>(O32-M32)/M32-'Puntos adicionales al IPC'!$D$8</f>
        <v>5.9999999996563129E-2</v>
      </c>
      <c r="Q32" s="4">
        <v>63140.847609000004</v>
      </c>
      <c r="R32" s="14">
        <f>(Q32-O32)/O32-'Puntos adicionales al IPC'!$D$9</f>
        <v>2.3165634382916168E-2</v>
      </c>
      <c r="S32" s="4">
        <v>67445.224923000002</v>
      </c>
      <c r="T32" s="14">
        <f>(S32-Q32)/Q32-'Puntos adicionales al IPC'!$D$10</f>
        <v>3.6371041045487294E-2</v>
      </c>
      <c r="U32" s="4">
        <v>73153.892299999992</v>
      </c>
      <c r="V32" s="14">
        <f>(U32-S32)/S32-'Puntos adicionales al IPC'!$D$11</f>
        <v>4.6641535164533725E-2</v>
      </c>
      <c r="W32" s="7">
        <v>78087.842315999995</v>
      </c>
      <c r="X32" s="14">
        <f>(W32-U32)/U32-'Puntos adicionales al IPC'!$D$12</f>
        <v>5.1346172184060304E-2</v>
      </c>
      <c r="Y32" s="4">
        <v>86609.916745999988</v>
      </c>
      <c r="Z32" s="14">
        <f>(Y32-W32)/W32-'Puntos adicionales al IPC'!$D$13</f>
        <v>5.2934459055911737E-2</v>
      </c>
      <c r="AA32" s="4">
        <v>104367.61030299999</v>
      </c>
      <c r="AB32" s="14">
        <f>(AA32-Y32)/Y32-'Puntos adicionales al IPC'!$D$14</f>
        <v>7.3830719623918045E-2</v>
      </c>
      <c r="AC32" s="4">
        <v>125314.05618411841</v>
      </c>
      <c r="AD32" s="14">
        <f>(AC32-AA32)/AA32-'Puntos adicionales al IPC'!$D$15</f>
        <v>0.10789872080338628</v>
      </c>
      <c r="AE32" s="5">
        <v>131968.23256749508</v>
      </c>
      <c r="AF32" s="14">
        <f>(AE32-AC32)/AC32-'Puntos adicionales al IPC'!$D$16</f>
        <v>1.0999999999998997E-3</v>
      </c>
    </row>
    <row r="33" spans="2:32" x14ac:dyDescent="0.35">
      <c r="B33" s="9" t="s">
        <v>9</v>
      </c>
      <c r="C33" s="4">
        <v>23719.472489</v>
      </c>
      <c r="D33" s="4">
        <v>23263.830036620002</v>
      </c>
      <c r="E33" s="4">
        <v>27999.732748999999</v>
      </c>
      <c r="F33" s="14">
        <f>(E33-D33)/D33-'Puntos adicionales al IPC'!$D$3</f>
        <v>0.16627364651156451</v>
      </c>
      <c r="G33" s="4">
        <v>31243.330383999997</v>
      </c>
      <c r="H33" s="14">
        <f>(G33-E33)/E33-'Puntos adicionales al IPC'!$D$4</f>
        <v>9.1443878371154891E-2</v>
      </c>
      <c r="I33" s="4">
        <v>32180.630295999999</v>
      </c>
      <c r="J33" s="14">
        <f>(I33-G33)/G33-'Puntos adicionales al IPC'!$D$5</f>
        <v>1.0600000015363351E-2</v>
      </c>
      <c r="K33" s="4">
        <v>33680.247667793599</v>
      </c>
      <c r="L33" s="14">
        <f>(K33-I33)/I33-'Puntos adicionales al IPC'!$D$6</f>
        <v>9.999999999999995E-3</v>
      </c>
      <c r="M33" s="4">
        <v>36297.202912000001</v>
      </c>
      <c r="N33" s="14">
        <f>(M33-K33)/K33-'Puntos adicionales al IPC'!$D$7</f>
        <v>1.0000000012435742E-2</v>
      </c>
      <c r="O33" s="4">
        <v>40562.124253999995</v>
      </c>
      <c r="P33" s="14">
        <f>(O33-M33)/M33-'Puntos adicionales al IPC'!$D$8</f>
        <v>5.9999999995591781E-2</v>
      </c>
      <c r="Q33" s="4">
        <v>43273.452432999999</v>
      </c>
      <c r="R33" s="14">
        <f>(Q33-O33)/O33-'Puntos adicionales al IPC'!$D$9</f>
        <v>2.594384087040582E-2</v>
      </c>
      <c r="S33" s="4">
        <v>47134.909118999996</v>
      </c>
      <c r="T33" s="14">
        <f>(S33-Q33)/Q33-'Puntos adicionales al IPC'!$D$10</f>
        <v>5.7433848211641207E-2</v>
      </c>
      <c r="U33" s="4">
        <v>51676.978174000003</v>
      </c>
      <c r="V33" s="14">
        <f>(U33-S33)/S33-'Puntos adicionales al IPC'!$D$11</f>
        <v>5.8363165642958827E-2</v>
      </c>
      <c r="W33" s="4">
        <v>55898.234134999992</v>
      </c>
      <c r="X33" s="14">
        <f>(W33-U33)/U33-'Puntos adicionales al IPC'!$D$12</f>
        <v>6.5585425699365069E-2</v>
      </c>
      <c r="Y33" s="4">
        <v>62672.490578999998</v>
      </c>
      <c r="Z33" s="14">
        <f>(Y33-W33)/W33-'Puntos adicionales al IPC'!$D$13</f>
        <v>6.4989095663370675E-2</v>
      </c>
      <c r="AA33" s="4">
        <v>75693.888294000004</v>
      </c>
      <c r="AB33" s="14">
        <f>(AA33-Y33)/Y33-'Puntos adicionales al IPC'!$D$14</f>
        <v>7.6568952449500322E-2</v>
      </c>
      <c r="AC33" s="4">
        <v>92505.9656416832</v>
      </c>
      <c r="AD33" s="14">
        <f>(AC33-AA33)/AA33-'Puntos adicionales al IPC'!$D$15</f>
        <v>0.12930613996184198</v>
      </c>
      <c r="AE33" s="5">
        <v>97418.032417256574</v>
      </c>
      <c r="AF33" s="14">
        <f>(AE33-AC33)/AC33-'Puntos adicionales al IPC'!$D$16</f>
        <v>1.0999999999999552E-3</v>
      </c>
    </row>
    <row r="34" spans="2:32" x14ac:dyDescent="0.35">
      <c r="B34" s="9" t="s">
        <v>8</v>
      </c>
      <c r="C34" s="4">
        <v>8052.2679049999997</v>
      </c>
      <c r="D34" s="4">
        <v>8185.8873293199995</v>
      </c>
      <c r="E34" s="4">
        <v>12830.730325999999</v>
      </c>
      <c r="F34" s="14">
        <f>(E34-D34)/D34-'Puntos adicionales al IPC'!$D$3</f>
        <v>0.53012083170913205</v>
      </c>
      <c r="G34" s="4">
        <v>15111.047372000001</v>
      </c>
      <c r="H34" s="14">
        <f>(G34-E34)/E34-'Puntos adicionales al IPC'!$D$4</f>
        <v>0.15332309042917081</v>
      </c>
      <c r="I34" s="4">
        <v>15564.378794</v>
      </c>
      <c r="J34" s="14">
        <f>(I34-G34)/G34-'Puntos adicionales al IPC'!$D$5</f>
        <v>1.0600000055588421E-2</v>
      </c>
      <c r="K34" s="4">
        <v>16289.678845800399</v>
      </c>
      <c r="L34" s="14">
        <f>(K34-I34)/I34-'Puntos adicionales al IPC'!$D$6</f>
        <v>9.9999999999999464E-3</v>
      </c>
      <c r="M34" s="4">
        <v>17555.386892000002</v>
      </c>
      <c r="N34" s="14">
        <f>(M34-K34)/K34-'Puntos adicionales al IPC'!$D$7</f>
        <v>9.9999999926893568E-3</v>
      </c>
      <c r="O34" s="4">
        <v>19618.144852000001</v>
      </c>
      <c r="P34" s="14">
        <f>(O34-M34)/M34-'Puntos adicionales al IPC'!$D$8</f>
        <v>6.000000001082282E-2</v>
      </c>
      <c r="Q34" s="4">
        <v>21115.963739999999</v>
      </c>
      <c r="R34" s="14">
        <f>(Q34-O34)/O34-'Puntos adicionales al IPC'!$D$9</f>
        <v>3.5448650664963395E-2</v>
      </c>
      <c r="S34" s="4">
        <v>22615.931969999998</v>
      </c>
      <c r="T34" s="14">
        <f>(S34-Q34)/Q34-'Puntos adicionales al IPC'!$D$10</f>
        <v>3.9234798528215258E-2</v>
      </c>
      <c r="U34" s="4">
        <v>25629.348887</v>
      </c>
      <c r="V34" s="14">
        <f>(U34-S34)/S34-'Puntos adicionales al IPC'!$D$11</f>
        <v>9.5243101411752351E-2</v>
      </c>
      <c r="W34" s="8">
        <v>28591.770512999999</v>
      </c>
      <c r="X34" s="14">
        <f>(W34-U34)/U34-'Puntos adicionales al IPC'!$D$12</f>
        <v>9.9487081008625675E-2</v>
      </c>
      <c r="Y34" s="4">
        <v>32846.003446999996</v>
      </c>
      <c r="Z34" s="14">
        <f>(Y34-W34)/W34-'Puntos adicionales al IPC'!$D$13</f>
        <v>9.2592217399258187E-2</v>
      </c>
      <c r="AA34" s="4">
        <v>40658.917868999997</v>
      </c>
      <c r="AB34" s="14">
        <f>(AA34-Y34)/Y34-'Puntos adicionales al IPC'!$D$14</f>
        <v>0.10666499427873616</v>
      </c>
      <c r="AC34" s="4">
        <v>52974.446052243198</v>
      </c>
      <c r="AD34" s="14">
        <f>(AC34-AA34)/AA34-'Puntos adicionales al IPC'!$D$15</f>
        <v>0.21009857253267084</v>
      </c>
      <c r="AE34" s="5">
        <v>55787.389137617312</v>
      </c>
      <c r="AF34" s="14">
        <f>(AE34-AC34)/AC34-'Puntos adicionales al IPC'!$D$16</f>
        <v>1.1000000000000107E-3</v>
      </c>
    </row>
    <row r="35" spans="2:32" x14ac:dyDescent="0.35">
      <c r="B35" s="9" t="s">
        <v>7</v>
      </c>
      <c r="C35" s="4">
        <v>26995.385533000001</v>
      </c>
      <c r="D35" s="4">
        <v>26847.883112760002</v>
      </c>
      <c r="E35" s="4">
        <v>31529.498489000001</v>
      </c>
      <c r="F35" s="14">
        <f>(E35-D35)/D35-'Puntos adicionales al IPC'!$D$3</f>
        <v>0.13707558695325839</v>
      </c>
      <c r="G35" s="4">
        <v>33542.081891000002</v>
      </c>
      <c r="H35" s="14">
        <f>(G35-E35)/E35-'Puntos adicionales al IPC'!$D$4</f>
        <v>3.9431760682845922E-2</v>
      </c>
      <c r="I35" s="4">
        <v>34548.344348999999</v>
      </c>
      <c r="J35" s="14">
        <f>(I35-G35)/G35-'Puntos adicionales al IPC'!$D$5</f>
        <v>1.0600000037862805E-2</v>
      </c>
      <c r="K35" s="4">
        <v>36158.297195663399</v>
      </c>
      <c r="L35" s="14">
        <f>(K35-I35)/I35-'Puntos adicionales al IPC'!$D$6</f>
        <v>1.0000000000000002E-2</v>
      </c>
      <c r="M35" s="4">
        <v>38967.796887999997</v>
      </c>
      <c r="N35" s="14">
        <f>(M35-K35)/K35-'Puntos adicionales al IPC'!$D$7</f>
        <v>1.0000000006459148E-2</v>
      </c>
      <c r="O35" s="4">
        <v>43546.513021999999</v>
      </c>
      <c r="P35" s="14">
        <f>(O35-M35)/M35-'Puntos adicionales al IPC'!$D$8</f>
        <v>5.9999999991274901E-2</v>
      </c>
      <c r="Q35" s="4">
        <v>46427.052632999999</v>
      </c>
      <c r="R35" s="14">
        <f>(Q35-O35)/O35-'Puntos adicionales al IPC'!$D$9</f>
        <v>2.5248571058829251E-2</v>
      </c>
      <c r="S35" s="4">
        <v>50200.056370999999</v>
      </c>
      <c r="T35" s="14">
        <f>(S35-Q35)/Q35-'Puntos adicionales al IPC'!$D$10</f>
        <v>4.9467354355339298E-2</v>
      </c>
      <c r="U35" s="4">
        <v>54963.434247000005</v>
      </c>
      <c r="V35" s="14">
        <f>(U35-S35)/S35-'Puntos adicionales al IPC'!$D$11</f>
        <v>5.688789894570228E-2</v>
      </c>
      <c r="W35" s="4">
        <v>59579.428182000003</v>
      </c>
      <c r="X35" s="14">
        <f>(W35-U35)/U35-'Puntos adicionales al IPC'!$D$12</f>
        <v>6.7882997027736619E-2</v>
      </c>
      <c r="Y35" s="4">
        <v>66747.043711999999</v>
      </c>
      <c r="Z35" s="14">
        <f>(Y35-W35)/W35-'Puntos adicionales al IPC'!$D$13</f>
        <v>6.4103530072573925E-2</v>
      </c>
      <c r="AA35" s="4">
        <v>81277.616639</v>
      </c>
      <c r="AB35" s="14">
        <f>(AA35-Y35)/Y35-'Puntos adicionales al IPC'!$D$14</f>
        <v>8.6496127332567535E-2</v>
      </c>
      <c r="AC35" s="4">
        <v>100638.34327009921</v>
      </c>
      <c r="AD35" s="14">
        <f>(AC35-AA35)/AA35-'Puntos adicionales al IPC'!$D$15</f>
        <v>0.14540490107493165</v>
      </c>
      <c r="AE35" s="5">
        <v>105982.23929774146</v>
      </c>
      <c r="AF35" s="14">
        <f>(AE35-AC35)/AC35-'Puntos adicionales al IPC'!$D$16</f>
        <v>1.0999999999997609E-3</v>
      </c>
    </row>
    <row r="36" spans="2:32" x14ac:dyDescent="0.35">
      <c r="B36" s="9" t="s">
        <v>46</v>
      </c>
      <c r="C36" s="4">
        <v>34457.812929</v>
      </c>
      <c r="D36" s="4">
        <v>33857.34685414</v>
      </c>
      <c r="E36" s="4">
        <v>39082.749303999997</v>
      </c>
      <c r="F36" s="14">
        <f>(E36-D36)/D36-'Puntos adicionales al IPC'!$D$3</f>
        <v>0.11703585131083735</v>
      </c>
      <c r="G36" s="4">
        <v>43639.101710000003</v>
      </c>
      <c r="H36" s="14">
        <f>(G36-E36)/E36-'Puntos adicionales al IPC'!$D$4</f>
        <v>9.2182187464833171E-2</v>
      </c>
      <c r="I36" s="4">
        <v>44948.274762000001</v>
      </c>
      <c r="J36" s="14">
        <f>(I36-G36)/G36-'Puntos adicionales al IPC'!$D$5</f>
        <v>1.0600000016040619E-2</v>
      </c>
      <c r="K36" s="4">
        <v>47042.864365909205</v>
      </c>
      <c r="L36" s="14">
        <f>(K36-I36)/I36-'Puntos adicionales al IPC'!$D$6</f>
        <v>1.0000000000000085E-2</v>
      </c>
      <c r="M36" s="4">
        <v>50698.094927000006</v>
      </c>
      <c r="N36" s="14">
        <f>(M36-K36)/K36-'Puntos adicionales al IPC'!$D$7</f>
        <v>9.9999999970166731E-3</v>
      </c>
      <c r="O36" s="4">
        <v>56655.121080999998</v>
      </c>
      <c r="P36" s="14">
        <f>(O36-M36)/M36-'Puntos adicionales al IPC'!$D$8</f>
        <v>6.0000000001528477E-2</v>
      </c>
      <c r="Q36" s="4">
        <v>60357.922708999999</v>
      </c>
      <c r="R36" s="14">
        <f>(Q36-O36)/O36-'Puntos adicionales al IPC'!$D$9</f>
        <v>2.4456874318670933E-2</v>
      </c>
      <c r="S36" s="4">
        <v>64870.638828000003</v>
      </c>
      <c r="T36" s="14">
        <f>(S36-Q36)/Q36-'Puntos adicionales al IPC'!$D$10</f>
        <v>4.2965928256956241E-2</v>
      </c>
      <c r="U36" s="4">
        <v>70455.798253999994</v>
      </c>
      <c r="V36" s="14">
        <f>(U36-S36)/S36-'Puntos adicionales al IPC'!$D$11</f>
        <v>4.8096877214492274E-2</v>
      </c>
      <c r="W36" s="4">
        <v>75898.851028999998</v>
      </c>
      <c r="X36" s="14">
        <f>(W36-U36)/U36-'Puntos adicionales al IPC'!$D$12</f>
        <v>6.1154859215096391E-2</v>
      </c>
      <c r="Y36" s="4">
        <v>84511.428721999997</v>
      </c>
      <c r="Z36" s="14">
        <f>(Y36-W36)/W36-'Puntos adicionales al IPC'!$D$13</f>
        <v>5.7274414648375127E-2</v>
      </c>
      <c r="AA36" s="4">
        <v>102890.600576</v>
      </c>
      <c r="AB36" s="14">
        <f>(AA36-Y36)/Y36-'Puntos adicionales al IPC'!$D$14</f>
        <v>8.6275578533386438E-2</v>
      </c>
      <c r="AC36" s="4">
        <v>126999.02601245281</v>
      </c>
      <c r="AD36" s="14">
        <f>(AC36-AA36)/AA36-'Puntos adicionales al IPC'!$D$15</f>
        <v>0.14151125196557837</v>
      </c>
      <c r="AE36" s="5">
        <v>133742.67429371405</v>
      </c>
      <c r="AF36" s="14">
        <f>(AE36-AC36)/AC36-'Puntos adicionales al IPC'!$D$16</f>
        <v>1.0999999999999482E-3</v>
      </c>
    </row>
    <row r="37" spans="2:32" x14ac:dyDescent="0.35">
      <c r="B37" s="9" t="s">
        <v>6</v>
      </c>
      <c r="C37" s="4">
        <v>8526.3439120000003</v>
      </c>
      <c r="D37" s="4">
        <v>8600.3654731099996</v>
      </c>
      <c r="E37" s="4">
        <v>11947.687058</v>
      </c>
      <c r="F37" s="14">
        <f>(E37-D37)/D37-'Puntos adicionales al IPC'!$D$3</f>
        <v>0.35190690002718766</v>
      </c>
      <c r="G37" s="4">
        <v>14390.164664</v>
      </c>
      <c r="H37" s="14">
        <f>(G37-E37)/E37-'Puntos adicionales al IPC'!$D$4</f>
        <v>0.18003099941796286</v>
      </c>
      <c r="I37" s="4">
        <v>14821.869604</v>
      </c>
      <c r="J37" s="14">
        <f>(I37-G37)/G37-'Puntos adicionales al IPC'!$D$5</f>
        <v>1.0600000005559326E-2</v>
      </c>
      <c r="K37" s="4">
        <v>15512.568727999998</v>
      </c>
      <c r="L37" s="14">
        <f>(K37-I37)/I37-'Puntos adicionales al IPC'!$D$6</f>
        <v>1.0000000030603348E-2</v>
      </c>
      <c r="M37" s="4">
        <v>16717.895317999999</v>
      </c>
      <c r="N37" s="14">
        <f>(M37-K37)/K37-'Puntos adicionales al IPC'!$D$7</f>
        <v>9.9999999893248398E-3</v>
      </c>
      <c r="O37" s="4">
        <v>18682.248017999998</v>
      </c>
      <c r="P37" s="14">
        <f>(O37-M37)/M37-'Puntos adicionales al IPC'!$D$8</f>
        <v>6.0000000008075156E-2</v>
      </c>
      <c r="Q37" s="4">
        <v>20163.549863</v>
      </c>
      <c r="R37" s="14">
        <f>(Q37-O37)/O37-'Puntos adicionales al IPC'!$D$9</f>
        <v>3.8389272017628449E-2</v>
      </c>
      <c r="S37" s="4">
        <v>21958.195668</v>
      </c>
      <c r="T37" s="14">
        <f>(S37-Q37)/Q37-'Puntos adicionales al IPC'!$D$10</f>
        <v>5.7204456913272243E-2</v>
      </c>
      <c r="U37" s="4">
        <v>24899.221220000003</v>
      </c>
      <c r="V37" s="14">
        <f>(U37-S37)/S37-'Puntos adicionales al IPC'!$D$11</f>
        <v>9.5937487235620289E-2</v>
      </c>
      <c r="W37" s="4">
        <v>27845.021292999998</v>
      </c>
      <c r="X37" s="14">
        <f>(W37-U37)/U37-'Puntos adicionales al IPC'!$D$12</f>
        <v>0.10220892408128074</v>
      </c>
      <c r="Y37" s="4">
        <v>32060.660317000002</v>
      </c>
      <c r="Z37" s="14">
        <f>(Y37-W37)/W37-'Puntos adicionales al IPC'!$D$13</f>
        <v>9.5196509258902218E-2</v>
      </c>
      <c r="AA37" s="4">
        <v>39295.870995999998</v>
      </c>
      <c r="AB37" s="14">
        <f>(AA37-Y37)/Y37-'Puntos adicionales al IPC'!$D$14</f>
        <v>9.4472540972699914E-2</v>
      </c>
      <c r="AC37" s="4">
        <v>51372.694699428801</v>
      </c>
      <c r="AD37" s="14">
        <f>(AC37-AA37)/AA37-'Puntos adicionales al IPC'!$D$15</f>
        <v>0.2145306023591671</v>
      </c>
      <c r="AE37" s="5">
        <v>54100.584787968466</v>
      </c>
      <c r="AF37" s="14">
        <f>(AE37-AC37)/AC37-'Puntos adicionales al IPC'!$D$16</f>
        <v>1.0999999999999205E-3</v>
      </c>
    </row>
    <row r="38" spans="2:32" x14ac:dyDescent="0.35">
      <c r="B38" s="9" t="s">
        <v>5</v>
      </c>
      <c r="C38" s="4">
        <v>13010.178145999998</v>
      </c>
      <c r="D38" s="4">
        <v>12969.811587929998</v>
      </c>
      <c r="E38" s="4">
        <v>16883.006720999998</v>
      </c>
      <c r="F38" s="14">
        <f>(E38-D38)/D38-'Puntos adicionales al IPC'!$D$3</f>
        <v>0.26441564995683575</v>
      </c>
      <c r="G38" s="4">
        <v>17941.879929999999</v>
      </c>
      <c r="H38" s="14">
        <f>(G38-E38)/E38-'Puntos adicionales al IPC'!$D$4</f>
        <v>3.8318283922905601E-2</v>
      </c>
      <c r="I38" s="4">
        <v>18480.136328000001</v>
      </c>
      <c r="J38" s="14">
        <f>(I38-G38)/G38-'Puntos adicionales al IPC'!$D$5</f>
        <v>1.0600000005573627E-2</v>
      </c>
      <c r="K38" s="4">
        <v>19341.310680884799</v>
      </c>
      <c r="L38" s="14">
        <f>(K38-I38)/I38-'Puntos adicionales al IPC'!$D$6</f>
        <v>9.9999999999999048E-3</v>
      </c>
      <c r="M38" s="4">
        <v>20844.130520999999</v>
      </c>
      <c r="N38" s="14">
        <f>(M38-K38)/K38-'Puntos adicionales al IPC'!$D$7</f>
        <v>1.000000001088093E-2</v>
      </c>
      <c r="O38" s="4">
        <v>23293.315857000001</v>
      </c>
      <c r="P38" s="14">
        <f>(O38-M38)/M38-'Puntos adicionales al IPC'!$D$8</f>
        <v>5.9999999989565518E-2</v>
      </c>
      <c r="Q38" s="4">
        <v>25028.330084000001</v>
      </c>
      <c r="R38" s="14">
        <f>(Q38-O38)/O38-'Puntos adicionales al IPC'!$D$9</f>
        <v>3.3585497799086476E-2</v>
      </c>
      <c r="S38" s="4">
        <v>26896.699031</v>
      </c>
      <c r="T38" s="14">
        <f>(S38-Q38)/Q38-'Puntos adicionales al IPC'!$D$10</f>
        <v>4.2850164063258915E-2</v>
      </c>
      <c r="U38" s="4">
        <v>30075.191333000002</v>
      </c>
      <c r="V38" s="14">
        <f>(U38-S38)/S38-'Puntos adicionales al IPC'!$D$11</f>
        <v>8.0174066577337472E-2</v>
      </c>
      <c r="W38" s="4">
        <v>33267.718545000003</v>
      </c>
      <c r="X38" s="14">
        <f>(W38-U38)/U38-'Puntos adicionales al IPC'!$D$12</f>
        <v>9.0051517928898442E-2</v>
      </c>
      <c r="Y38" s="4">
        <v>37887.688841000003</v>
      </c>
      <c r="Z38" s="14">
        <f>(Y38-W38)/W38-'Puntos adicionales al IPC'!$D$13</f>
        <v>8.2672471514712909E-2</v>
      </c>
      <c r="AA38" s="4">
        <v>46215.665741999997</v>
      </c>
      <c r="AB38" s="14">
        <f>(AA38-Y38)/Y38-'Puntos adicionales al IPC'!$D$14</f>
        <v>8.8606938764443977E-2</v>
      </c>
      <c r="AC38" s="4">
        <v>59550.898638857594</v>
      </c>
      <c r="AD38" s="14">
        <f>(AC38-AA38)/AA38-'Puntos adicionales al IPC'!$D$15</f>
        <v>0.19574356380587132</v>
      </c>
      <c r="AE38" s="5">
        <v>62713.051356580923</v>
      </c>
      <c r="AF38" s="14">
        <f>(AE38-AC38)/AC38-'Puntos adicionales al IPC'!$D$16</f>
        <v>1.0999999999998511E-3</v>
      </c>
    </row>
    <row r="39" spans="2:32" x14ac:dyDescent="0.35">
      <c r="B39" s="9" t="s">
        <v>4</v>
      </c>
      <c r="C39" s="4">
        <v>13532.663315</v>
      </c>
      <c r="D39" s="4">
        <v>13478.03170132</v>
      </c>
      <c r="E39" s="4">
        <v>18247.193675999999</v>
      </c>
      <c r="F39" s="14">
        <f>(E39-D39)/D39-'Puntos adicionales al IPC'!$D$3</f>
        <v>0.31654706612709038</v>
      </c>
      <c r="G39" s="4">
        <v>22152.129027999999</v>
      </c>
      <c r="H39" s="14">
        <f>(G39-E39)/E39-'Puntos adicionales al IPC'!$D$4</f>
        <v>0.18960196771824961</v>
      </c>
      <c r="I39" s="4">
        <v>22816.692899000001</v>
      </c>
      <c r="J39" s="14">
        <f>(I39-G39)/G39-'Puntos adicionales al IPC'!$D$5</f>
        <v>1.0600000007222877E-2</v>
      </c>
      <c r="K39" s="4">
        <v>23879.950788093396</v>
      </c>
      <c r="L39" s="14">
        <f>(K39-I39)/I39-'Puntos adicionales al IPC'!$D$6</f>
        <v>9.9999999999997591E-3</v>
      </c>
      <c r="M39" s="4">
        <v>25735.422964000001</v>
      </c>
      <c r="N39" s="14">
        <f>(M39-K39)/K39-'Puntos adicionales al IPC'!$D$7</f>
        <v>9.9999999862540878E-3</v>
      </c>
      <c r="O39" s="4">
        <v>28759.335161999999</v>
      </c>
      <c r="P39" s="14">
        <f>(O39-M39)/M39-'Puntos adicionales al IPC'!$D$8</f>
        <v>5.999999998950855E-2</v>
      </c>
      <c r="Q39" s="4">
        <v>30841.402234000001</v>
      </c>
      <c r="R39" s="14">
        <f>(Q39-O39)/O39-'Puntos adicionales al IPC'!$D$9</f>
        <v>3.1496217098615616E-2</v>
      </c>
      <c r="S39" s="4">
        <v>33233.295266000001</v>
      </c>
      <c r="T39" s="14">
        <f>(S39-Q39)/Q39-'Puntos adicionales al IPC'!$D$10</f>
        <v>4.5754613563035181E-2</v>
      </c>
      <c r="U39" s="4">
        <v>36959.401299999998</v>
      </c>
      <c r="V39" s="14">
        <f>(U39-S39)/S39-'Puntos adicionales al IPC'!$D$11</f>
        <v>7.4119668067104544E-2</v>
      </c>
      <c r="W39" s="4">
        <v>40514.298431999989</v>
      </c>
      <c r="X39" s="14">
        <f>(W39-U39)/U39-'Puntos adicionales al IPC'!$D$12</f>
        <v>8.008383975283688E-2</v>
      </c>
      <c r="Y39" s="4">
        <v>45853.471906999999</v>
      </c>
      <c r="Z39" s="14">
        <f>(Y39-W39)/W39-'Puntos adicionales al IPC'!$D$13</f>
        <v>7.5584917464667112E-2</v>
      </c>
      <c r="AA39" s="4">
        <v>55263.584063999995</v>
      </c>
      <c r="AB39" s="14">
        <f>(AA39-Y39)/Y39-'Puntos adicionales al IPC'!$D$14</f>
        <v>7.4021366357722801E-2</v>
      </c>
      <c r="AC39" s="4">
        <v>69686.754477139213</v>
      </c>
      <c r="AD39" s="14">
        <f>(AC39-AA39)/AA39-'Puntos adicionales al IPC'!$D$15</f>
        <v>0.16818869006461729</v>
      </c>
      <c r="AE39" s="5">
        <v>73387.121139875293</v>
      </c>
      <c r="AF39" s="14">
        <f>(AE39-AC39)/AC39-'Puntos adicionales al IPC'!$D$16</f>
        <v>1.0999999999998233E-3</v>
      </c>
    </row>
    <row r="40" spans="2:32" x14ac:dyDescent="0.35">
      <c r="B40" s="9" t="s">
        <v>3</v>
      </c>
      <c r="C40" s="4">
        <v>13154.010127</v>
      </c>
      <c r="D40" s="4">
        <v>12900.81556465</v>
      </c>
      <c r="E40" s="4">
        <v>14133.503443</v>
      </c>
      <c r="F40" s="14">
        <f>(E40-D40)/D40-'Puntos adicionales al IPC'!$D$3</f>
        <v>5.8251158930427094E-2</v>
      </c>
      <c r="G40" s="4">
        <v>16137.855253</v>
      </c>
      <c r="H40" s="14">
        <f>(G40-E40)/E40-'Puntos adicionales al IPC'!$D$4</f>
        <v>0.11741563814545286</v>
      </c>
      <c r="I40" s="4">
        <v>16621.990911000001</v>
      </c>
      <c r="J40" s="14">
        <f>(I40-G40)/G40-'Puntos adicionales al IPC'!$D$5</f>
        <v>1.0600000025406169E-2</v>
      </c>
      <c r="K40" s="4">
        <v>17396.575687452598</v>
      </c>
      <c r="L40" s="14">
        <f>(K40-I40)/I40-'Puntos adicionales al IPC'!$D$6</f>
        <v>9.9999999999998146E-3</v>
      </c>
      <c r="M40" s="4">
        <v>18748.289617999999</v>
      </c>
      <c r="N40" s="14">
        <f>(M40-K40)/K40-'Puntos adicionales al IPC'!$D$7</f>
        <v>9.999999978865623E-3</v>
      </c>
      <c r="O40" s="4">
        <v>20951.213648000001</v>
      </c>
      <c r="P40" s="14">
        <f>(O40-M40)/M40-'Puntos adicionales al IPC'!$D$8</f>
        <v>5.9999999993866217E-2</v>
      </c>
      <c r="Q40" s="4">
        <v>22831.849162999999</v>
      </c>
      <c r="R40" s="14">
        <f>(Q40-O40)/O40-'Puntos adicionales al IPC'!$D$9</f>
        <v>4.8862605002098443E-2</v>
      </c>
      <c r="S40" s="4">
        <v>25515.160267000003</v>
      </c>
      <c r="T40" s="14">
        <f>(S40-Q40)/Q40-'Puntos adicionales al IPC'!$D$10</f>
        <v>8.5724913766004801E-2</v>
      </c>
      <c r="U40" s="4">
        <v>28670.308171000001</v>
      </c>
      <c r="V40" s="14">
        <f>(U40-S40)/S40-'Puntos adicionales al IPC'!$D$11</f>
        <v>8.5657773299613715E-2</v>
      </c>
      <c r="W40" s="4">
        <v>31876.399345000002</v>
      </c>
      <c r="X40" s="14">
        <f>(W40-U40)/U40-'Puntos adicionales al IPC'!$D$12</f>
        <v>9.5726184597588679E-2</v>
      </c>
      <c r="Y40" s="4">
        <v>36695.780293999997</v>
      </c>
      <c r="Z40" s="14">
        <f>(Y40-W40)/W40-'Puntos adicionales al IPC'!$D$13</f>
        <v>9.4989627687856876E-2</v>
      </c>
      <c r="AA40" s="4">
        <v>44659.159698999996</v>
      </c>
      <c r="AB40" s="14">
        <f>(AA40-Y40)/Y40-'Puntos adicionales al IPC'!$D$14</f>
        <v>8.5810766393270177E-2</v>
      </c>
      <c r="AC40" s="4">
        <v>58538.593932067197</v>
      </c>
      <c r="AD40" s="14">
        <f>(AC40-AA40)/AA40-'Puntos adicionales al IPC'!$D$15</f>
        <v>0.21798583490181495</v>
      </c>
      <c r="AE40" s="5">
        <v>61646.993269859959</v>
      </c>
      <c r="AF40" s="14">
        <f>(AE40-AC40)/AC40-'Puntos adicionales al IPC'!$D$16</f>
        <v>1.0999999999998927E-3</v>
      </c>
    </row>
    <row r="41" spans="2:32" x14ac:dyDescent="0.35">
      <c r="B41" s="9" t="s">
        <v>47</v>
      </c>
      <c r="C41" s="4">
        <v>29117.698447999999</v>
      </c>
      <c r="D41" s="4">
        <v>28800.670755010004</v>
      </c>
      <c r="E41" s="4">
        <v>33863.608583000001</v>
      </c>
      <c r="F41" s="14">
        <f>(E41-D41)/D41-'Puntos adicionales al IPC'!$D$3</f>
        <v>0.13849235813836999</v>
      </c>
      <c r="G41" s="4">
        <v>37616.480566999999</v>
      </c>
      <c r="H41" s="14">
        <f>(G41-E41)/E41-'Puntos adicionales al IPC'!$D$4</f>
        <v>8.6423156215076014E-2</v>
      </c>
      <c r="I41" s="4">
        <v>38744.974985000001</v>
      </c>
      <c r="J41" s="14">
        <f>(I41-G41)/G41-'Puntos adicionales al IPC'!$D$5</f>
        <v>1.0600000026318307E-2</v>
      </c>
      <c r="K41" s="4">
        <v>40582.968310403201</v>
      </c>
      <c r="L41" s="14">
        <f>(K41-I41)/I41-'Puntos adicionales al IPC'!$D$6</f>
        <v>1.083823750343816E-2</v>
      </c>
      <c r="M41" s="4">
        <v>43736.264947999996</v>
      </c>
      <c r="N41" s="14">
        <f>(M41-K41)/K41-'Puntos adicionales al IPC'!$D$7</f>
        <v>9.9999999970053211E-3</v>
      </c>
      <c r="O41" s="4">
        <v>48875.276079000003</v>
      </c>
      <c r="P41" s="14">
        <f>(O41-M41)/M41-'Puntos adicionales al IPC'!$D$8</f>
        <v>5.9999999991083068E-2</v>
      </c>
      <c r="Q41" s="4">
        <v>52173.158751999996</v>
      </c>
      <c r="R41" s="14">
        <f>(Q41-O41)/O41-'Puntos adicionales al IPC'!$D$9</f>
        <v>2.6575479170070158E-2</v>
      </c>
      <c r="S41" s="4">
        <v>57184.524682000003</v>
      </c>
      <c r="T41" s="14">
        <f>(S41-Q41)/Q41-'Puntos adicionales al IPC'!$D$10</f>
        <v>6.4252568981323227E-2</v>
      </c>
      <c r="U41" s="4">
        <v>62289.999665000003</v>
      </c>
      <c r="V41" s="14">
        <f>(U41-S41)/S41-'Puntos adicionales al IPC'!$D$11</f>
        <v>5.1280710321389679E-2</v>
      </c>
      <c r="W41" s="4">
        <v>66998.420027</v>
      </c>
      <c r="X41" s="14">
        <f>(W41-U41)/U41-'Puntos adicionales al IPC'!$D$12</f>
        <v>5.9488704243413265E-2</v>
      </c>
      <c r="Y41" s="4">
        <v>74688.116122000007</v>
      </c>
      <c r="Z41" s="14">
        <f>(Y41-W41)/W41-'Puntos adicionales al IPC'!$D$13</f>
        <v>5.8574290078797386E-2</v>
      </c>
      <c r="AA41" s="4">
        <v>90307.958532999997</v>
      </c>
      <c r="AB41" s="14">
        <f>(AA41-Y41)/Y41-'Puntos adicionales al IPC'!$D$14</f>
        <v>7.7934240117739917E-2</v>
      </c>
      <c r="AC41" s="4">
        <v>113585.4913488624</v>
      </c>
      <c r="AD41" s="14">
        <f>(AC41-AA41)/AA41-'Puntos adicionales al IPC'!$D$15</f>
        <v>0.16495726961380058</v>
      </c>
      <c r="AE41" s="5">
        <v>119616.88093948699</v>
      </c>
      <c r="AF41" s="14">
        <f>(AE41-AC41)/AC41-'Puntos adicionales al IPC'!$D$16</f>
        <v>1.0999999999999621E-3</v>
      </c>
    </row>
    <row r="42" spans="2:32" x14ac:dyDescent="0.35">
      <c r="B42" s="9" t="s">
        <v>2</v>
      </c>
      <c r="C42" s="4" t="s">
        <v>30</v>
      </c>
      <c r="D42" s="4" t="s">
        <v>30</v>
      </c>
      <c r="E42" s="4" t="s">
        <v>30</v>
      </c>
      <c r="F42" s="14" t="s">
        <v>30</v>
      </c>
      <c r="G42" s="4" t="s">
        <v>30</v>
      </c>
      <c r="H42" s="14" t="s">
        <v>30</v>
      </c>
      <c r="I42" s="4" t="s">
        <v>30</v>
      </c>
      <c r="J42" s="14" t="s">
        <v>30</v>
      </c>
      <c r="K42" s="4" t="s">
        <v>30</v>
      </c>
      <c r="L42" s="14" t="s">
        <v>30</v>
      </c>
      <c r="M42" s="4" t="s">
        <v>30</v>
      </c>
      <c r="N42" s="14" t="s">
        <v>30</v>
      </c>
      <c r="O42" s="4" t="s">
        <v>30</v>
      </c>
      <c r="P42" s="14" t="s">
        <v>30</v>
      </c>
      <c r="Q42" s="4" t="s">
        <v>30</v>
      </c>
      <c r="R42" s="14" t="s">
        <v>30</v>
      </c>
      <c r="S42" s="4" t="s">
        <v>30</v>
      </c>
      <c r="T42" s="14" t="s">
        <v>30</v>
      </c>
      <c r="U42" s="4" t="s">
        <v>30</v>
      </c>
      <c r="V42" s="14" t="s">
        <v>30</v>
      </c>
      <c r="W42" s="4">
        <v>5419.2</v>
      </c>
      <c r="X42" s="14" t="s">
        <v>30</v>
      </c>
      <c r="Y42" s="4">
        <v>19309.791021999998</v>
      </c>
      <c r="Z42" s="14">
        <f>(Y42-W42)/W42-'Puntos adicionales al IPC'!$D$13</f>
        <v>2.5070180067168581</v>
      </c>
      <c r="AA42" s="4">
        <v>23861.884303999999</v>
      </c>
      <c r="AB42" s="14">
        <f>(AA42-Y42)/Y42-'Puntos adicionales al IPC'!$D$14</f>
        <v>0.10454016294706239</v>
      </c>
      <c r="AC42" s="4">
        <v>33735.745100411201</v>
      </c>
      <c r="AD42" s="14">
        <f>(AC42-AA42)/AA42-'Puntos adicionales al IPC'!$D$15</f>
        <v>0.32099216622704158</v>
      </c>
      <c r="AE42" s="5">
        <v>35527.113165243041</v>
      </c>
      <c r="AF42" s="14">
        <f>(AE42-AC42)/AC42-'Puntos adicionales al IPC'!$D$16</f>
        <v>1.1000000000001703E-3</v>
      </c>
    </row>
    <row r="43" spans="2:32" x14ac:dyDescent="0.35">
      <c r="B43" s="9" t="s">
        <v>1</v>
      </c>
      <c r="C43" s="4" t="s">
        <v>30</v>
      </c>
      <c r="D43" s="4" t="s">
        <v>30</v>
      </c>
      <c r="E43" s="4" t="s">
        <v>30</v>
      </c>
      <c r="F43" s="14" t="s">
        <v>30</v>
      </c>
      <c r="G43" s="4" t="s">
        <v>30</v>
      </c>
      <c r="H43" s="14" t="s">
        <v>30</v>
      </c>
      <c r="I43" s="4" t="s">
        <v>30</v>
      </c>
      <c r="J43" s="14" t="s">
        <v>30</v>
      </c>
      <c r="K43" s="4" t="s">
        <v>30</v>
      </c>
      <c r="L43" s="14" t="s">
        <v>30</v>
      </c>
      <c r="M43" s="4" t="s">
        <v>30</v>
      </c>
      <c r="N43" s="14" t="s">
        <v>30</v>
      </c>
      <c r="O43" s="4" t="s">
        <v>30</v>
      </c>
      <c r="P43" s="14" t="s">
        <v>30</v>
      </c>
      <c r="Q43" s="4" t="s">
        <v>30</v>
      </c>
      <c r="R43" s="14" t="s">
        <v>30</v>
      </c>
      <c r="S43" s="4" t="s">
        <v>30</v>
      </c>
      <c r="T43" s="14" t="s">
        <v>30</v>
      </c>
      <c r="U43" s="4">
        <v>11600</v>
      </c>
      <c r="V43" s="14" t="s">
        <v>30</v>
      </c>
      <c r="W43" s="4">
        <v>12308.76</v>
      </c>
      <c r="X43" s="14">
        <f>(W43-U43)/U43-'Puntos adicionales al IPC'!$D$12</f>
        <v>4.5000000000000012E-2</v>
      </c>
      <c r="Y43" s="4">
        <v>13572.869652000001</v>
      </c>
      <c r="Z43" s="14">
        <f>(Y43-W43)/W43-'Puntos adicionales al IPC'!$D$13</f>
        <v>4.6500000000000083E-2</v>
      </c>
      <c r="AA43" s="4">
        <v>16303.773633000001</v>
      </c>
      <c r="AB43" s="14">
        <f>(AA43-Y43)/Y43-'Puntos adicionales al IPC'!$D$14</f>
        <v>7.0003139131126435E-2</v>
      </c>
      <c r="AC43" s="4">
        <v>21484.103453142397</v>
      </c>
      <c r="AD43" s="14">
        <f>(AC43-AA43)/AA43-'Puntos adicionales al IPC'!$D$15</f>
        <v>0.22493808547347838</v>
      </c>
      <c r="AE43" s="5">
        <v>22624.909346504264</v>
      </c>
      <c r="AF43" s="14">
        <f>(AE43-AC43)/AC43-'Puntos adicionales al IPC'!$D$16</f>
        <v>1.1000000000002536E-3</v>
      </c>
    </row>
    <row r="44" spans="2:32" ht="13.5" thickBot="1" x14ac:dyDescent="0.4">
      <c r="B44" s="18" t="s">
        <v>0</v>
      </c>
      <c r="C44" s="15">
        <v>1898460.0526200004</v>
      </c>
      <c r="D44" s="15">
        <v>1878526.3074398602</v>
      </c>
      <c r="E44" s="15">
        <v>2073554.6641059995</v>
      </c>
      <c r="F44" s="16">
        <f>(E44-D44)/D44-'Puntos adicionales al IPC'!$D$3</f>
        <v>6.651986980631254E-2</v>
      </c>
      <c r="G44" s="15">
        <v>2205652.7674679989</v>
      </c>
      <c r="H44" s="16">
        <f>(G44-E44)/E44-'Puntos adicionales al IPC'!$D$4</f>
        <v>3.9306110887099614E-2</v>
      </c>
      <c r="I44" s="15">
        <v>2274820.6113220002</v>
      </c>
      <c r="J44" s="16">
        <f>(I44-G44)/G44-'Puntos adicionales al IPC'!$D$5</f>
        <v>1.1959353056013061E-2</v>
      </c>
      <c r="K44" s="15">
        <v>2381922.9818323106</v>
      </c>
      <c r="L44" s="16">
        <f>(K44-I44)/I44-'Puntos adicionales al IPC'!$D$6</f>
        <v>1.0481677551738205E-2</v>
      </c>
      <c r="M44" s="15">
        <v>2566998.3975200001</v>
      </c>
      <c r="N44" s="16">
        <f>(M44-K44)/K44-'Puntos adicionales al IPC'!$D$7</f>
        <v>9.9999999997141126E-3</v>
      </c>
      <c r="O44" s="15">
        <v>2875620.7092249999</v>
      </c>
      <c r="P44" s="16">
        <f>(O44-M44)/M44-'Puntos adicionales al IPC'!$D$8</f>
        <v>6.2726920282911935E-2</v>
      </c>
      <c r="Q44" s="15">
        <v>3072277.1153999995</v>
      </c>
      <c r="R44" s="16">
        <f>(Q44-O44)/O44-'Puntos adicionales al IPC'!$D$9</f>
        <v>2.7487463459323867E-2</v>
      </c>
      <c r="S44" s="15">
        <v>3277505.2267080001</v>
      </c>
      <c r="T44" s="16">
        <f>(S44-Q44)/Q44-'Puntos adicionales al IPC'!$D$10</f>
        <v>3.4999999999765823E-2</v>
      </c>
      <c r="U44" s="15">
        <v>3544750.6343900003</v>
      </c>
      <c r="V44" s="16">
        <f>(U44-S44)/S44-'Puntos adicionales al IPC'!$D$11</f>
        <v>4.3539277345539883E-2</v>
      </c>
      <c r="W44" s="15">
        <v>3786754.0981529988</v>
      </c>
      <c r="X44" s="16">
        <f>(W44-U44)/U44-'Puntos adicionales al IPC'!$D$12</f>
        <v>5.2170941660934028E-2</v>
      </c>
      <c r="Y44" s="15">
        <v>4189105.2477149996</v>
      </c>
      <c r="Z44" s="16">
        <f>(Y44-W44)/W44-'Puntos adicionales al IPC'!$D$13</f>
        <v>5.0052251699746961E-2</v>
      </c>
      <c r="AA44" s="15">
        <v>5075244.2235600008</v>
      </c>
      <c r="AB44" s="16">
        <f>(AA44-Y44)/Y44-'Puntos adicionales al IPC'!$D$14</f>
        <v>8.0334187719049766E-2</v>
      </c>
      <c r="AC44" s="15">
        <v>6016930.8024253687</v>
      </c>
      <c r="AD44" s="16">
        <f>(AC44-AA44)/AA44-'Puntos adicionales al IPC'!$D$15</f>
        <v>9.2745076726342718E-2</v>
      </c>
      <c r="AE44" s="17">
        <v>6336429.8280341532</v>
      </c>
      <c r="AF44" s="16">
        <f>(AE44-AC44)/AC44-'Puntos adicionales al IPC'!$D$16</f>
        <v>1.0999999999995805E-3</v>
      </c>
    </row>
  </sheetData>
  <mergeCells count="15">
    <mergeCell ref="E8:F8"/>
    <mergeCell ref="B8:B9"/>
    <mergeCell ref="W8:X8"/>
    <mergeCell ref="AA8:AB8"/>
    <mergeCell ref="AC8:AD8"/>
    <mergeCell ref="G8:H8"/>
    <mergeCell ref="I8:J8"/>
    <mergeCell ref="K8:L8"/>
    <mergeCell ref="AE8:AF8"/>
    <mergeCell ref="S8:T8"/>
    <mergeCell ref="U8:V8"/>
    <mergeCell ref="Y8:Z8"/>
    <mergeCell ref="M8:N8"/>
    <mergeCell ref="O8:P8"/>
    <mergeCell ref="Q8:R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AF633-6A37-479B-9F14-58EE915824B8}">
  <dimension ref="A1:J22"/>
  <sheetViews>
    <sheetView zoomScaleNormal="100" workbookViewId="0"/>
  </sheetViews>
  <sheetFormatPr baseColWidth="10" defaultRowHeight="12.75" x14ac:dyDescent="0.35"/>
  <cols>
    <col min="3" max="3" width="13.59765625" customWidth="1"/>
    <col min="5" max="5" width="17.19921875" customWidth="1"/>
  </cols>
  <sheetData>
    <row r="1" spans="1:7" ht="52.5" x14ac:dyDescent="0.35">
      <c r="A1" s="11" t="s">
        <v>35</v>
      </c>
      <c r="B1" s="11" t="s">
        <v>32</v>
      </c>
      <c r="C1" s="11" t="s">
        <v>36</v>
      </c>
      <c r="D1" s="11" t="s">
        <v>37</v>
      </c>
      <c r="E1" s="11" t="s">
        <v>38</v>
      </c>
    </row>
    <row r="2" spans="1:7" x14ac:dyDescent="0.35">
      <c r="A2" s="12">
        <v>2010</v>
      </c>
      <c r="B2" s="13">
        <v>1898460.0526200002</v>
      </c>
      <c r="C2" s="20"/>
      <c r="D2" s="21">
        <v>3.1699999999999999E-2</v>
      </c>
      <c r="E2" s="22"/>
    </row>
    <row r="3" spans="1:7" x14ac:dyDescent="0.35">
      <c r="A3" s="12">
        <v>2011</v>
      </c>
      <c r="B3" s="13">
        <v>1878526.30743986</v>
      </c>
      <c r="C3" s="20">
        <f>(B3-B2)/B2</f>
        <v>-1.0499955030726279E-2</v>
      </c>
      <c r="D3" s="21">
        <v>3.73E-2</v>
      </c>
      <c r="E3" s="23" t="s">
        <v>50</v>
      </c>
    </row>
    <row r="4" spans="1:7" x14ac:dyDescent="0.35">
      <c r="A4" s="12">
        <v>2012</v>
      </c>
      <c r="B4" s="13">
        <v>2073554.6641060002</v>
      </c>
      <c r="C4" s="20">
        <f t="shared" ref="C4:C17" si="0">(B4-B3)/B3</f>
        <v>0.10381986980631305</v>
      </c>
      <c r="D4" s="21">
        <v>2.4399999999999998E-2</v>
      </c>
      <c r="E4" s="23">
        <f>C4-D3</f>
        <v>6.6519869806313053E-2</v>
      </c>
      <c r="G4" s="19"/>
    </row>
    <row r="5" spans="1:7" x14ac:dyDescent="0.35">
      <c r="A5" s="12">
        <v>2013</v>
      </c>
      <c r="B5" s="13">
        <v>2205652.7674680003</v>
      </c>
      <c r="C5" s="20">
        <f t="shared" si="0"/>
        <v>6.3706110887099918E-2</v>
      </c>
      <c r="D5" s="21">
        <v>1.9400000000000001E-2</v>
      </c>
      <c r="E5" s="23">
        <f t="shared" ref="E5:E17" si="1">C5-D4</f>
        <v>3.930611088709992E-2</v>
      </c>
    </row>
    <row r="6" spans="1:7" x14ac:dyDescent="0.35">
      <c r="A6" s="12">
        <v>2014</v>
      </c>
      <c r="B6" s="13">
        <v>2274820.6113220002</v>
      </c>
      <c r="C6" s="20">
        <f t="shared" si="0"/>
        <v>3.135935305601241E-2</v>
      </c>
      <c r="D6" s="21">
        <v>3.6600000000000001E-2</v>
      </c>
      <c r="E6" s="23">
        <f t="shared" si="1"/>
        <v>1.1959353056012409E-2</v>
      </c>
    </row>
    <row r="7" spans="1:7" x14ac:dyDescent="0.35">
      <c r="A7" s="12">
        <v>2015</v>
      </c>
      <c r="B7" s="13">
        <v>2381922.981832311</v>
      </c>
      <c r="C7" s="20">
        <f t="shared" si="0"/>
        <v>4.7081677551738414E-2</v>
      </c>
      <c r="D7" s="21">
        <v>6.7699999999999996E-2</v>
      </c>
      <c r="E7" s="23">
        <f t="shared" si="1"/>
        <v>1.0481677551738414E-2</v>
      </c>
    </row>
    <row r="8" spans="1:7" x14ac:dyDescent="0.35">
      <c r="A8" s="12">
        <v>2016</v>
      </c>
      <c r="B8" s="13">
        <v>2566998.3975199996</v>
      </c>
      <c r="C8" s="20">
        <f t="shared" si="0"/>
        <v>7.7699999999713706E-2</v>
      </c>
      <c r="D8" s="21">
        <v>5.7500000000000002E-2</v>
      </c>
      <c r="E8" s="23">
        <f t="shared" si="1"/>
        <v>9.9999999997137101E-3</v>
      </c>
    </row>
    <row r="9" spans="1:7" x14ac:dyDescent="0.35">
      <c r="A9" s="12">
        <v>2017</v>
      </c>
      <c r="B9" s="13">
        <v>2875620.7092249994</v>
      </c>
      <c r="C9" s="20">
        <f t="shared" si="0"/>
        <v>0.12022692028291197</v>
      </c>
      <c r="D9" s="21">
        <v>4.0899999999999999E-2</v>
      </c>
      <c r="E9" s="23">
        <f t="shared" si="1"/>
        <v>6.2726920282911963E-2</v>
      </c>
    </row>
    <row r="10" spans="1:7" x14ac:dyDescent="0.35">
      <c r="A10" s="12">
        <v>2018</v>
      </c>
      <c r="B10" s="13">
        <v>3072277.1154</v>
      </c>
      <c r="C10" s="20">
        <f t="shared" si="0"/>
        <v>6.8387463459324199E-2</v>
      </c>
      <c r="D10" s="21">
        <v>3.1800000000000002E-2</v>
      </c>
      <c r="E10" s="23">
        <f t="shared" si="1"/>
        <v>2.74874634593242E-2</v>
      </c>
    </row>
    <row r="11" spans="1:7" x14ac:dyDescent="0.35">
      <c r="A11" s="12">
        <v>2019</v>
      </c>
      <c r="B11" s="13">
        <v>3277505.2267079996</v>
      </c>
      <c r="C11" s="20">
        <f t="shared" si="0"/>
        <v>6.6799999999765505E-2</v>
      </c>
      <c r="D11" s="21">
        <v>3.7999999999999999E-2</v>
      </c>
      <c r="E11" s="23">
        <f t="shared" si="1"/>
        <v>3.4999999999765503E-2</v>
      </c>
    </row>
    <row r="12" spans="1:7" x14ac:dyDescent="0.35">
      <c r="A12" s="12">
        <v>2020</v>
      </c>
      <c r="B12" s="13">
        <v>3544750.6343900003</v>
      </c>
      <c r="C12" s="20">
        <f t="shared" si="0"/>
        <v>8.1539277345540034E-2</v>
      </c>
      <c r="D12" s="21">
        <v>1.61E-2</v>
      </c>
      <c r="E12" s="23">
        <f t="shared" si="1"/>
        <v>4.3539277345540035E-2</v>
      </c>
    </row>
    <row r="13" spans="1:7" x14ac:dyDescent="0.35">
      <c r="A13" s="12">
        <v>2021</v>
      </c>
      <c r="B13" s="13">
        <v>3786754.0981530002</v>
      </c>
      <c r="C13" s="20">
        <f t="shared" si="0"/>
        <v>6.827094166093442E-2</v>
      </c>
      <c r="D13" s="21">
        <v>5.62E-2</v>
      </c>
      <c r="E13" s="23">
        <f t="shared" si="1"/>
        <v>5.2170941660934417E-2</v>
      </c>
    </row>
    <row r="14" spans="1:7" x14ac:dyDescent="0.35">
      <c r="A14" s="12">
        <v>2022</v>
      </c>
      <c r="B14" s="13">
        <v>4189105.2477150001</v>
      </c>
      <c r="C14" s="20">
        <f t="shared" si="0"/>
        <v>0.10625225169974668</v>
      </c>
      <c r="D14" s="21">
        <v>0.13119999999999998</v>
      </c>
      <c r="E14" s="23">
        <f t="shared" si="1"/>
        <v>5.0052251699746683E-2</v>
      </c>
    </row>
    <row r="15" spans="1:7" x14ac:dyDescent="0.35">
      <c r="A15" s="12">
        <v>2023</v>
      </c>
      <c r="B15" s="13">
        <v>5075244.2235600008</v>
      </c>
      <c r="C15" s="20">
        <f t="shared" si="0"/>
        <v>0.21153418771904964</v>
      </c>
      <c r="D15" s="21">
        <v>9.2799999999999994E-2</v>
      </c>
      <c r="E15" s="23">
        <f>C15-D14</f>
        <v>8.0334187719049654E-2</v>
      </c>
    </row>
    <row r="16" spans="1:7" x14ac:dyDescent="0.35">
      <c r="A16" s="12">
        <v>2024</v>
      </c>
      <c r="B16" s="13">
        <v>6016930.8024253706</v>
      </c>
      <c r="C16" s="20">
        <f t="shared" si="0"/>
        <v>0.18554507672634307</v>
      </c>
      <c r="D16" s="21">
        <v>5.1999999999999998E-2</v>
      </c>
      <c r="E16" s="23">
        <f t="shared" si="1"/>
        <v>9.2745076726343079E-2</v>
      </c>
    </row>
    <row r="17" spans="1:10" x14ac:dyDescent="0.35">
      <c r="A17" s="12" t="s">
        <v>49</v>
      </c>
      <c r="B17" s="13">
        <v>6336429.8280341467</v>
      </c>
      <c r="C17" s="20">
        <f t="shared" si="0"/>
        <v>5.3099999999998163E-2</v>
      </c>
      <c r="D17" s="22"/>
      <c r="E17" s="23">
        <f t="shared" si="1"/>
        <v>1.0999999999981649E-3</v>
      </c>
    </row>
    <row r="19" spans="1:10" x14ac:dyDescent="0.35">
      <c r="A19" s="30" t="s">
        <v>48</v>
      </c>
      <c r="B19" s="30"/>
      <c r="C19" s="30"/>
      <c r="D19" s="30"/>
      <c r="E19" s="30"/>
      <c r="F19" s="30"/>
      <c r="G19" s="30"/>
      <c r="H19" s="30"/>
      <c r="I19" s="30"/>
      <c r="J19" s="30"/>
    </row>
    <row r="20" spans="1:10" x14ac:dyDescent="0.35">
      <c r="A20" s="30"/>
      <c r="B20" s="30"/>
      <c r="C20" s="30"/>
      <c r="D20" s="30"/>
      <c r="E20" s="30"/>
      <c r="F20" s="30"/>
      <c r="G20" s="30"/>
      <c r="H20" s="30"/>
      <c r="I20" s="30"/>
      <c r="J20" s="30"/>
    </row>
    <row r="21" spans="1:10" x14ac:dyDescent="0.35">
      <c r="A21" s="30"/>
      <c r="B21" s="30"/>
      <c r="C21" s="30"/>
      <c r="D21" s="30"/>
      <c r="E21" s="30"/>
      <c r="F21" s="30"/>
      <c r="G21" s="30"/>
      <c r="H21" s="30"/>
      <c r="I21" s="30"/>
      <c r="J21" s="30"/>
    </row>
    <row r="22" spans="1:10" x14ac:dyDescent="0.35">
      <c r="A22" s="30"/>
      <c r="B22" s="30"/>
      <c r="C22" s="30"/>
      <c r="D22" s="30"/>
      <c r="E22" s="30"/>
      <c r="F22" s="30"/>
      <c r="G22" s="30"/>
      <c r="H22" s="30"/>
      <c r="I22" s="30"/>
      <c r="J22" s="30"/>
    </row>
  </sheetData>
  <mergeCells count="1">
    <mergeCell ref="A19:J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Artículo 86</vt:lpstr>
      <vt:lpstr>Puntos adicionales al IPC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Julian Rodriguez Martinez</dc:creator>
  <cp:lastModifiedBy>Ruben Dario Moreno Martinez</cp:lastModifiedBy>
  <dcterms:created xsi:type="dcterms:W3CDTF">2024-09-13T16:57:18Z</dcterms:created>
  <dcterms:modified xsi:type="dcterms:W3CDTF">2025-03-14T02:14:34Z</dcterms:modified>
</cp:coreProperties>
</file>