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rodriguez\Desktop\Proposición 66\"/>
    </mc:Choice>
  </mc:AlternateContent>
  <xr:revisionPtr revIDLastSave="0" documentId="13_ncr:1_{3A143789-770D-418A-AEA5-7B83EB62A05E}" xr6:coauthVersionLast="47" xr6:coauthVersionMax="47" xr10:uidLastSave="{00000000-0000-0000-0000-000000000000}"/>
  <bookViews>
    <workbookView xWindow="-110" yWindow="-110" windowWidth="19420" windowHeight="11500" firstSheet="1" activeTab="4" xr2:uid="{36BF5C43-600B-4269-89EA-99BE04676A82}"/>
  </bookViews>
  <sheets>
    <sheet name="Regionalizacion 2023" sheetId="1" r:id="rId1"/>
    <sheet name="Regionalizacion 2024" sheetId="2" r:id="rId2"/>
    <sheet name="Metas 2023" sheetId="3" r:id="rId3"/>
    <sheet name="Metas 2024" sheetId="4" r:id="rId4"/>
    <sheet name="Ejecución PPI" sheetId="5" r:id="rId5"/>
  </sheets>
  <definedNames>
    <definedName name="_xlnm._FilterDatabase" localSheetId="2" hidden="1">'Metas 2023'!$A$1:$C$92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9" i="1" l="1"/>
  <c r="G179" i="1"/>
  <c r="F179" i="1"/>
  <c r="H178" i="1"/>
  <c r="G178" i="1"/>
  <c r="F178" i="1"/>
  <c r="H177" i="1"/>
  <c r="G177" i="1"/>
  <c r="F177" i="1"/>
  <c r="E177" i="1"/>
  <c r="D177" i="1"/>
  <c r="C177" i="1"/>
  <c r="B177" i="1"/>
  <c r="H176" i="1"/>
  <c r="G176" i="1"/>
  <c r="F176" i="1"/>
  <c r="H175" i="1"/>
  <c r="G175" i="1"/>
  <c r="F175" i="1"/>
  <c r="E174" i="1"/>
  <c r="H174" i="1" s="1"/>
  <c r="D174" i="1"/>
  <c r="G174" i="1" s="1"/>
  <c r="C174" i="1"/>
  <c r="F174" i="1" s="1"/>
  <c r="B174" i="1"/>
  <c r="H173" i="1"/>
  <c r="G173" i="1"/>
  <c r="F173" i="1"/>
  <c r="H172" i="1"/>
  <c r="G172" i="1"/>
  <c r="F172" i="1"/>
  <c r="H171" i="1"/>
  <c r="G171" i="1"/>
  <c r="F171" i="1"/>
  <c r="H170" i="1"/>
  <c r="G170" i="1"/>
  <c r="F170" i="1"/>
  <c r="H169" i="1"/>
  <c r="G169" i="1"/>
  <c r="F169" i="1"/>
  <c r="H168" i="1"/>
  <c r="G168" i="1"/>
  <c r="F168" i="1"/>
  <c r="E167" i="1"/>
  <c r="H167" i="1" s="1"/>
  <c r="D167" i="1"/>
  <c r="G167" i="1" s="1"/>
  <c r="C167" i="1"/>
  <c r="F167" i="1" s="1"/>
  <c r="B167" i="1"/>
  <c r="H166" i="1"/>
  <c r="G166" i="1"/>
  <c r="F166" i="1"/>
  <c r="H165" i="1"/>
  <c r="G165" i="1"/>
  <c r="F165" i="1"/>
  <c r="H164" i="1"/>
  <c r="G164" i="1"/>
  <c r="F164" i="1"/>
  <c r="H163" i="1"/>
  <c r="G163" i="1"/>
  <c r="F163" i="1"/>
  <c r="H162" i="1"/>
  <c r="G162" i="1"/>
  <c r="F162" i="1"/>
  <c r="H161" i="1"/>
  <c r="G161" i="1"/>
  <c r="F161" i="1"/>
  <c r="G160" i="1"/>
  <c r="F160" i="1"/>
  <c r="E160" i="1"/>
  <c r="H160" i="1" s="1"/>
  <c r="D160" i="1"/>
  <c r="C160" i="1"/>
  <c r="B160" i="1"/>
  <c r="H159" i="1"/>
  <c r="G159" i="1"/>
  <c r="F159" i="1"/>
  <c r="H158" i="1"/>
  <c r="G158" i="1"/>
  <c r="F158" i="1"/>
  <c r="H157" i="1"/>
  <c r="G157" i="1"/>
  <c r="F157" i="1"/>
  <c r="H156" i="1"/>
  <c r="G156" i="1"/>
  <c r="F156" i="1"/>
  <c r="H155" i="1"/>
  <c r="E155" i="1"/>
  <c r="D155" i="1"/>
  <c r="G155" i="1" s="1"/>
  <c r="C155" i="1"/>
  <c r="F155" i="1" s="1"/>
  <c r="B155" i="1"/>
  <c r="H154" i="1"/>
  <c r="G154" i="1"/>
  <c r="F154" i="1"/>
  <c r="H153" i="1"/>
  <c r="G153" i="1"/>
  <c r="F153" i="1"/>
  <c r="H152" i="1"/>
  <c r="G152" i="1"/>
  <c r="F152" i="1"/>
  <c r="H151" i="1"/>
  <c r="G151" i="1"/>
  <c r="F151" i="1"/>
  <c r="H150" i="1"/>
  <c r="G150" i="1"/>
  <c r="F150" i="1"/>
  <c r="E149" i="1"/>
  <c r="H149" i="1" s="1"/>
  <c r="D149" i="1"/>
  <c r="G149" i="1" s="1"/>
  <c r="C149" i="1"/>
  <c r="F149" i="1" s="1"/>
  <c r="B149" i="1"/>
  <c r="H148" i="1"/>
  <c r="G148" i="1"/>
  <c r="F148" i="1"/>
  <c r="H147" i="1"/>
  <c r="G147" i="1"/>
  <c r="F147" i="1"/>
  <c r="H146" i="1"/>
  <c r="G146" i="1"/>
  <c r="F146" i="1"/>
  <c r="H145" i="1"/>
  <c r="G145" i="1"/>
  <c r="F145" i="1"/>
  <c r="E144" i="1"/>
  <c r="H144" i="1" s="1"/>
  <c r="D144" i="1"/>
  <c r="G144" i="1" s="1"/>
  <c r="C144" i="1"/>
  <c r="F144" i="1" s="1"/>
  <c r="B144" i="1"/>
  <c r="H143" i="1"/>
  <c r="G143" i="1"/>
  <c r="F143" i="1"/>
  <c r="H142" i="1"/>
  <c r="G142" i="1"/>
  <c r="F142" i="1"/>
  <c r="H141" i="1"/>
  <c r="G141" i="1"/>
  <c r="F141" i="1"/>
  <c r="H140" i="1"/>
  <c r="G140" i="1"/>
  <c r="F140" i="1"/>
  <c r="F139" i="1"/>
  <c r="E139" i="1"/>
  <c r="H139" i="1" s="1"/>
  <c r="D139" i="1"/>
  <c r="G139" i="1" s="1"/>
  <c r="C139" i="1"/>
  <c r="B139" i="1"/>
  <c r="H138" i="1"/>
  <c r="G138" i="1"/>
  <c r="F138" i="1"/>
  <c r="H137" i="1"/>
  <c r="G137" i="1"/>
  <c r="F137" i="1"/>
  <c r="H136" i="1"/>
  <c r="G136" i="1"/>
  <c r="F136" i="1"/>
  <c r="H135" i="1"/>
  <c r="G135" i="1"/>
  <c r="F135" i="1"/>
  <c r="H134" i="1"/>
  <c r="G134" i="1"/>
  <c r="F134" i="1"/>
  <c r="E133" i="1"/>
  <c r="H133" i="1" s="1"/>
  <c r="D133" i="1"/>
  <c r="G133" i="1" s="1"/>
  <c r="C133" i="1"/>
  <c r="F133" i="1" s="1"/>
  <c r="B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E127" i="1"/>
  <c r="H127" i="1" s="1"/>
  <c r="D127" i="1"/>
  <c r="G127" i="1" s="1"/>
  <c r="C127" i="1"/>
  <c r="F127" i="1" s="1"/>
  <c r="B127" i="1"/>
  <c r="H126" i="1"/>
  <c r="G126" i="1"/>
  <c r="F126" i="1"/>
  <c r="H125" i="1"/>
  <c r="G125" i="1"/>
  <c r="F125" i="1"/>
  <c r="H124" i="1"/>
  <c r="G124" i="1"/>
  <c r="F124" i="1"/>
  <c r="H123" i="1"/>
  <c r="G123" i="1"/>
  <c r="F123" i="1"/>
  <c r="H122" i="1"/>
  <c r="G122" i="1"/>
  <c r="F122" i="1"/>
  <c r="H121" i="1"/>
  <c r="G121" i="1"/>
  <c r="F121" i="1"/>
  <c r="E121" i="1"/>
  <c r="D121" i="1"/>
  <c r="C121" i="1"/>
  <c r="B121" i="1"/>
  <c r="H120" i="1"/>
  <c r="G120" i="1"/>
  <c r="F120" i="1"/>
  <c r="H119" i="1"/>
  <c r="G119" i="1"/>
  <c r="F119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F107" i="1"/>
  <c r="E107" i="1"/>
  <c r="H107" i="1" s="1"/>
  <c r="D107" i="1"/>
  <c r="G107" i="1" s="1"/>
  <c r="C107" i="1"/>
  <c r="B107" i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E102" i="1"/>
  <c r="D102" i="1"/>
  <c r="C102" i="1"/>
  <c r="F102" i="1" s="1"/>
  <c r="B102" i="1"/>
  <c r="H101" i="1"/>
  <c r="G101" i="1"/>
  <c r="F101" i="1"/>
  <c r="H100" i="1"/>
  <c r="G100" i="1"/>
  <c r="F100" i="1"/>
  <c r="H99" i="1"/>
  <c r="G99" i="1"/>
  <c r="F99" i="1"/>
  <c r="H98" i="1"/>
  <c r="G98" i="1"/>
  <c r="F98" i="1"/>
  <c r="E97" i="1"/>
  <c r="H97" i="1" s="1"/>
  <c r="D97" i="1"/>
  <c r="G97" i="1" s="1"/>
  <c r="C97" i="1"/>
  <c r="F97" i="1" s="1"/>
  <c r="B97" i="1"/>
  <c r="H96" i="1"/>
  <c r="G96" i="1"/>
  <c r="F96" i="1"/>
  <c r="H95" i="1"/>
  <c r="G95" i="1"/>
  <c r="F95" i="1"/>
  <c r="H94" i="1"/>
  <c r="G94" i="1"/>
  <c r="F94" i="1"/>
  <c r="E93" i="1"/>
  <c r="H93" i="1" s="1"/>
  <c r="D93" i="1"/>
  <c r="G93" i="1" s="1"/>
  <c r="C93" i="1"/>
  <c r="F93" i="1" s="1"/>
  <c r="B93" i="1"/>
  <c r="H92" i="1"/>
  <c r="G92" i="1"/>
  <c r="F92" i="1"/>
  <c r="H91" i="1"/>
  <c r="G91" i="1"/>
  <c r="F91" i="1"/>
  <c r="H90" i="1"/>
  <c r="G90" i="1"/>
  <c r="F90" i="1"/>
  <c r="H89" i="1"/>
  <c r="G89" i="1"/>
  <c r="F89" i="1"/>
  <c r="E88" i="1"/>
  <c r="H88" i="1" s="1"/>
  <c r="D88" i="1"/>
  <c r="G88" i="1" s="1"/>
  <c r="C88" i="1"/>
  <c r="F88" i="1" s="1"/>
  <c r="B88" i="1"/>
  <c r="H87" i="1"/>
  <c r="G87" i="1"/>
  <c r="F87" i="1"/>
  <c r="H86" i="1"/>
  <c r="G86" i="1"/>
  <c r="F86" i="1"/>
  <c r="H85" i="1"/>
  <c r="G85" i="1"/>
  <c r="F85" i="1"/>
  <c r="E84" i="1"/>
  <c r="H84" i="1" s="1"/>
  <c r="D84" i="1"/>
  <c r="G84" i="1" s="1"/>
  <c r="C84" i="1"/>
  <c r="F84" i="1" s="1"/>
  <c r="B84" i="1"/>
  <c r="H83" i="1"/>
  <c r="G83" i="1"/>
  <c r="F83" i="1"/>
  <c r="H82" i="1"/>
  <c r="G82" i="1"/>
  <c r="F82" i="1"/>
  <c r="E81" i="1"/>
  <c r="H81" i="1" s="1"/>
  <c r="D81" i="1"/>
  <c r="G81" i="1" s="1"/>
  <c r="C81" i="1"/>
  <c r="F81" i="1" s="1"/>
  <c r="B81" i="1"/>
  <c r="H80" i="1"/>
  <c r="G80" i="1"/>
  <c r="F80" i="1"/>
  <c r="H79" i="1"/>
  <c r="G79" i="1"/>
  <c r="F79" i="1"/>
  <c r="H78" i="1"/>
  <c r="G78" i="1"/>
  <c r="F78" i="1"/>
  <c r="H77" i="1"/>
  <c r="G77" i="1"/>
  <c r="F77" i="1"/>
  <c r="E76" i="1"/>
  <c r="H76" i="1" s="1"/>
  <c r="D76" i="1"/>
  <c r="G76" i="1" s="1"/>
  <c r="C76" i="1"/>
  <c r="F76" i="1" s="1"/>
  <c r="B76" i="1"/>
  <c r="H75" i="1"/>
  <c r="G75" i="1"/>
  <c r="F75" i="1"/>
  <c r="H74" i="1"/>
  <c r="G74" i="1"/>
  <c r="F74" i="1"/>
  <c r="H73" i="1"/>
  <c r="G73" i="1"/>
  <c r="F73" i="1"/>
  <c r="H72" i="1"/>
  <c r="G72" i="1"/>
  <c r="F72" i="1"/>
  <c r="E71" i="1"/>
  <c r="H71" i="1" s="1"/>
  <c r="D71" i="1"/>
  <c r="G71" i="1" s="1"/>
  <c r="C71" i="1"/>
  <c r="F71" i="1" s="1"/>
  <c r="B71" i="1"/>
  <c r="H70" i="1"/>
  <c r="G70" i="1"/>
  <c r="F70" i="1"/>
  <c r="H69" i="1"/>
  <c r="G69" i="1"/>
  <c r="F69" i="1"/>
  <c r="H68" i="1"/>
  <c r="G68" i="1"/>
  <c r="F68" i="1"/>
  <c r="H67" i="1"/>
  <c r="G67" i="1"/>
  <c r="F67" i="1"/>
  <c r="E66" i="1"/>
  <c r="H66" i="1" s="1"/>
  <c r="D66" i="1"/>
  <c r="G66" i="1" s="1"/>
  <c r="C66" i="1"/>
  <c r="F66" i="1" s="1"/>
  <c r="B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E59" i="1"/>
  <c r="H59" i="1" s="1"/>
  <c r="D59" i="1"/>
  <c r="G59" i="1" s="1"/>
  <c r="C59" i="1"/>
  <c r="F59" i="1" s="1"/>
  <c r="B59" i="1"/>
  <c r="H58" i="1"/>
  <c r="G58" i="1"/>
  <c r="F58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G52" i="1"/>
  <c r="F52" i="1"/>
  <c r="E52" i="1"/>
  <c r="H52" i="1" s="1"/>
  <c r="D52" i="1"/>
  <c r="C52" i="1"/>
  <c r="B52" i="1"/>
  <c r="H51" i="1"/>
  <c r="G51" i="1"/>
  <c r="F51" i="1"/>
  <c r="H50" i="1"/>
  <c r="G50" i="1"/>
  <c r="F50" i="1"/>
  <c r="H49" i="1"/>
  <c r="G49" i="1"/>
  <c r="F49" i="1"/>
  <c r="G48" i="1"/>
  <c r="F48" i="1"/>
  <c r="E48" i="1"/>
  <c r="H48" i="1" s="1"/>
  <c r="D48" i="1"/>
  <c r="C48" i="1"/>
  <c r="B48" i="1"/>
  <c r="H47" i="1"/>
  <c r="G47" i="1"/>
  <c r="F47" i="1"/>
  <c r="H46" i="1"/>
  <c r="G46" i="1"/>
  <c r="F46" i="1"/>
  <c r="H45" i="1"/>
  <c r="G45" i="1"/>
  <c r="F45" i="1"/>
  <c r="G44" i="1"/>
  <c r="F44" i="1"/>
  <c r="E44" i="1"/>
  <c r="H44" i="1" s="1"/>
  <c r="D44" i="1"/>
  <c r="C44" i="1"/>
  <c r="B44" i="1"/>
  <c r="H43" i="1"/>
  <c r="G43" i="1"/>
  <c r="F43" i="1"/>
  <c r="H42" i="1"/>
  <c r="G42" i="1"/>
  <c r="F42" i="1"/>
  <c r="H41" i="1"/>
  <c r="G41" i="1"/>
  <c r="F41" i="1"/>
  <c r="G40" i="1"/>
  <c r="F40" i="1"/>
  <c r="E40" i="1"/>
  <c r="H40" i="1" s="1"/>
  <c r="D40" i="1"/>
  <c r="C40" i="1"/>
  <c r="B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E35" i="1"/>
  <c r="D35" i="1"/>
  <c r="G35" i="1" s="1"/>
  <c r="C35" i="1"/>
  <c r="F35" i="1" s="1"/>
  <c r="B35" i="1"/>
  <c r="H34" i="1"/>
  <c r="G34" i="1"/>
  <c r="F34" i="1"/>
  <c r="H33" i="1"/>
  <c r="G33" i="1"/>
  <c r="F33" i="1"/>
  <c r="H32" i="1"/>
  <c r="G32" i="1"/>
  <c r="F32" i="1"/>
  <c r="H31" i="1"/>
  <c r="E31" i="1"/>
  <c r="D31" i="1"/>
  <c r="G31" i="1" s="1"/>
  <c r="C31" i="1"/>
  <c r="B31" i="1"/>
  <c r="F31" i="1" s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E25" i="1"/>
  <c r="H25" i="1" s="1"/>
  <c r="D25" i="1"/>
  <c r="G25" i="1" s="1"/>
  <c r="C25" i="1"/>
  <c r="F25" i="1" s="1"/>
  <c r="B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F19" i="1"/>
  <c r="E19" i="1"/>
  <c r="H19" i="1" s="1"/>
  <c r="D19" i="1"/>
  <c r="G19" i="1" s="1"/>
  <c r="C19" i="1"/>
  <c r="B19" i="1"/>
  <c r="H18" i="1"/>
  <c r="G18" i="1"/>
  <c r="F18" i="1"/>
  <c r="H17" i="1"/>
  <c r="G17" i="1"/>
  <c r="F17" i="1"/>
  <c r="E16" i="1"/>
  <c r="H16" i="1" s="1"/>
  <c r="D16" i="1"/>
  <c r="G16" i="1" s="1"/>
  <c r="C16" i="1"/>
  <c r="F16" i="1" s="1"/>
  <c r="B16" i="1"/>
  <c r="H15" i="1"/>
  <c r="G15" i="1"/>
  <c r="F15" i="1"/>
  <c r="H14" i="1"/>
  <c r="G14" i="1"/>
  <c r="F14" i="1"/>
  <c r="H13" i="1"/>
  <c r="G13" i="1"/>
  <c r="F13" i="1"/>
  <c r="H12" i="1"/>
  <c r="G12" i="1"/>
  <c r="F12" i="1"/>
  <c r="F11" i="1"/>
  <c r="E11" i="1"/>
  <c r="H11" i="1" s="1"/>
  <c r="D11" i="1"/>
  <c r="G11" i="1" s="1"/>
  <c r="C11" i="1"/>
  <c r="B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E5" i="1"/>
  <c r="D5" i="1"/>
  <c r="G5" i="1" s="1"/>
  <c r="C5" i="1"/>
  <c r="F5" i="1" s="1"/>
  <c r="B5" i="1"/>
  <c r="H5" i="1" s="1"/>
  <c r="H4" i="1"/>
  <c r="G4" i="1"/>
  <c r="F4" i="1"/>
  <c r="H3" i="1"/>
  <c r="G3" i="1"/>
  <c r="F3" i="1"/>
  <c r="H2" i="1"/>
  <c r="G2" i="1"/>
  <c r="E2" i="1"/>
  <c r="E180" i="1" s="1"/>
  <c r="H180" i="1" s="1"/>
  <c r="D2" i="1"/>
  <c r="D180" i="1" s="1"/>
  <c r="C2" i="1"/>
  <c r="F2" i="1" s="1"/>
  <c r="B2" i="1"/>
  <c r="B180" i="1" s="1"/>
  <c r="G180" i="1" l="1"/>
  <c r="C180" i="1"/>
  <c r="F180" i="1" s="1"/>
</calcChain>
</file>

<file path=xl/sharedStrings.xml><?xml version="1.0" encoding="utf-8"?>
<sst xmlns="http://schemas.openxmlformats.org/spreadsheetml/2006/main" count="538" uniqueCount="206">
  <si>
    <t>Departamento/Proyecto de Inversión</t>
  </si>
  <si>
    <t>Apr Vigente</t>
  </si>
  <si>
    <t xml:space="preserve"> Compromiso</t>
  </si>
  <si>
    <t xml:space="preserve"> Obligacion</t>
  </si>
  <si>
    <t xml:space="preserve"> Pago</t>
  </si>
  <si>
    <t xml:space="preserve"> % Comp</t>
  </si>
  <si>
    <t xml:space="preserve"> % Oblig</t>
  </si>
  <si>
    <t xml:space="preserve"> % Pagos</t>
  </si>
  <si>
    <t>Amazonas</t>
  </si>
  <si>
    <t>IMPLANTACION DE UN SUBSIDIO ECONOMICO EN DINERO PARA LA PROTECCION EN LA VEJEZ DE EXMADRES COMUNITARIAS Y EXMADRES QUE NO PUEDIERON ACCEDER A UNA PENSION O BEP.  NACIONAL</t>
  </si>
  <si>
    <t>IMPLEMENTACIÓN FONDO DE SOLIDARIDAD PENSIONAL SUBCUENTA DE SOLIDARIDAD  NACIONAL</t>
  </si>
  <si>
    <t>Antioquia</t>
  </si>
  <si>
    <t>APOYO A LAS INICIATIVAS DE EMPRENDIMIENTO Y EMPRESARISMO FORMAL DE LAS VI´CTIMAS DEL CONFLICTO ARMADO  NACIONAL</t>
  </si>
  <si>
    <t>FORTALECIMIENTO DE LA POLÍTICA DE FORMACIÓN PARA EL TRABAJO, ASEGURAMIENTO DE LA CALIDAD Y MOVILIDAD LABORAL DE LOS TRABAJADORES  NACIONAL</t>
  </si>
  <si>
    <t>IMPLEMENTACIÓN DE ESTRATEGIAS DE FORMACIÓN PARA EL TRABAJO Y EMPLEABILIDAD A VÍCTIMAS DEL CONFLICTO ARMADO,  NACIONAL</t>
  </si>
  <si>
    <t>Arauca</t>
  </si>
  <si>
    <t>Archipiélago de San Andrés, Providencia y Santa Catalina</t>
  </si>
  <si>
    <t>Atlántico</t>
  </si>
  <si>
    <t>Bogotá</t>
  </si>
  <si>
    <t>DESARROLLO DE LA RUTA DE EMPLEO Y AUTOEMPLEO A SUJETOS DE REPARACIÒN COLECTIVA A NIVEL NACIONAL   NACIONAL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</si>
  <si>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</si>
  <si>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</si>
  <si>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</si>
  <si>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</si>
  <si>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</si>
  <si>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</si>
  <si>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</si>
  <si>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</si>
  <si>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</si>
  <si>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</si>
  <si>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</si>
  <si>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</si>
  <si>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</si>
  <si>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</si>
  <si>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</si>
  <si>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</si>
  <si>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Nacional</t>
  </si>
  <si>
    <t>DIVULGACIÓN DE LOS DERECHOS FUNDAMENTALES DEL TRABAJO EN LA APLICACIÓN DEL TRABAJO DECENTE EN EL TERRITORIO A NIVEL  NACIONAL</t>
  </si>
  <si>
    <t>FORTALECIMIENTO A LA POLÍTICA DE FORMALIZACIÓN LABORAL, GENERACIÓN DE INGRESOS Y ECONOMÍA SOLIDARIA EN EL TERRITORIO NACIONAL  NACIONAL</t>
  </si>
  <si>
    <t>FORTALECIMIENTO DE LA GESTIÓN INTEGRAL, ADMINISTRATIVA  E INSTITUCIONAL DEL MINISTERIO DEL TRABAJO A NIVEL  NACIONAL</t>
  </si>
  <si>
    <t>Fortalecimiento de las politicas de empleo y de formacion para el trabajo   Nacional</t>
  </si>
  <si>
    <t>FORTALECIMIENTO DE LOS MECANISMOS DE ANÁLISIS E IMPLEMENTACIÓN DE HERRAMIENTAS PARA APOYAR EL DISEÑO Y MONITOREO DE LA POLÍTICA DE MERCADO DE TRABAJO A NIVEL NACIONAL, REGIONAL Y LOCAL  NACIONAL</t>
  </si>
  <si>
    <t>Fortalecimiento de los mecanismos que promueven el acceso a los Sistemas de Proteccion a la Vejez   Nacional</t>
  </si>
  <si>
    <t>FORTALECIMIENTO DEL DESARROLLO DE LAS POLÍTICAS DE EMPLEO EN EL MARCO DEL TRABAJO DECENTE EN EL TERRITORIO   NACIONAL</t>
  </si>
  <si>
    <t>FORTALECIMIENTO DEL DIÁLOGO SOCIAL Y LA CONCERTACIÓN A NIVEL  NACIONAL</t>
  </si>
  <si>
    <t>FORTALECIMIENTO TECNOLÓGICO DEL MINISTERIO DEL TRABAJO A NIVEL  NACIONAL</t>
  </si>
  <si>
    <t>INCREMENTO DE LA EFECTIVIDAD DE LA INSPECCIÓN, VIGILANCIA Y CONTROL EJERCIDA POR EL MINISTERIO DE TRABAJO A NIVEL NACIONAL    NACIONAL</t>
  </si>
  <si>
    <t>MEJORAMIENTO Y SOSTENIBILIDAD DEL SISTEMA DE GESTIÓN PARA EL FORTALECIMIENTO ESTRATÉGICO DE LA ENTIDAD Y SU DESEMPEÑO INSTITUCIONAL.  NACIONAL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</si>
  <si>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</si>
  <si>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</si>
  <si>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</si>
  <si>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</si>
  <si>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</si>
  <si>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</si>
  <si>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</si>
  <si>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</si>
  <si>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</si>
  <si>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</si>
  <si>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</si>
  <si>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Total general</t>
  </si>
  <si>
    <t>Por Regionalizar</t>
  </si>
  <si>
    <t>Generación de mecanismos e instrumentos que permitan al Fondo FIVICOT financiar las iniciativas tendientes al fortalecimiento de la inspección, vigilancia y control del trabajo y la seguridad social a nivel  Nacional</t>
  </si>
  <si>
    <t>Modernización de la Inspección, Vigilancia y Control del Trabajo y la Seguridad Social a nivel  Nacional</t>
  </si>
  <si>
    <t>Proyecto/producto</t>
  </si>
  <si>
    <t>Meta Vigencia</t>
  </si>
  <si>
    <t>Avance Ejecutado</t>
  </si>
  <si>
    <t xml:space="preserve"> IMPLEMENTACIÓN FONDO DE SOLIDARIDAD PENSIONAL SUBCUENTA DE SOLIDARIDAD  NACIONAL</t>
  </si>
  <si>
    <t>Servicio de apoyo financiero para población trabajadora con ingreso inferior a un salario mínimo mensual legal vigente</t>
  </si>
  <si>
    <t>DISEÑO IMPLEMENTACIÓN Y FORTALECIMIENTO DE LAS POLÍTICAS, PLANES Y PROGRAMAS DEL SISTEMA DE SUBSIDIO FAMILIAR EN EL ÁMBITO NACIONAL NACIONAL</t>
  </si>
  <si>
    <t>Documentos de lineamientos técnicos</t>
  </si>
  <si>
    <t>Documentos normativos</t>
  </si>
  <si>
    <t>Servicio de asistencia técnica para la generación y formalización del empleo</t>
  </si>
  <si>
    <t>Servicio de promoción y divulgación para generación y formalización del empleo</t>
  </si>
  <si>
    <t>FORTALECIMIENTO DE LA GESTIÓN JURÍDICA DEL MINISTERIO DEL TRABAJO A NIVEL NACIONAL NACIONAL</t>
  </si>
  <si>
    <t>FORTALECIMIENTO DEL DESARROLLO DE LAS POLÍTICAS DE EMPLEO EN EL MARCO DEL TRABAJO DECENTE EN EL TERRITORIO NACIONAL</t>
  </si>
  <si>
    <t>Servicio de apoyo al diseño e implementación depolíticas de protección al cesante</t>
  </si>
  <si>
    <t>Servicio de apoyo al fortalecimiento de políticas públicas para la generación y formalización del empleo en el marco del trabajo decente</t>
  </si>
  <si>
    <t>Servicio de asistencia técnica a entidades territorialesy direcciones territoriales en el marco del trabajo decente</t>
  </si>
  <si>
    <t>Servicios de información implementados</t>
  </si>
  <si>
    <t>Servicio de información y monitoreo del mercado de trabajo</t>
  </si>
  <si>
    <t>Servicio de asistencia técnica para el trabajo decente</t>
  </si>
  <si>
    <t>Servicio de promoción y divulgación de los derechos fundamentales del trabajo y fortalecimiento del dialogo social</t>
  </si>
  <si>
    <t>Servicio de prevencióndel trabajo infantil y protección del adolescente trabajador</t>
  </si>
  <si>
    <t>Documentos de investigación</t>
  </si>
  <si>
    <t>Servicio de apoyo para el fortalecimiento de la política de formación para el trabajo</t>
  </si>
  <si>
    <t>Servicio de apoyo para la población migrante laboral</t>
  </si>
  <si>
    <t xml:space="preserve">Servicio de aseguramiento de calidad de la formación para el trabajo </t>
  </si>
  <si>
    <t>Servicio de asistencia técnica en Inspección, Vigilancia y Control en el Marco del Trabajo Decente</t>
  </si>
  <si>
    <t xml:space="preserve">Servicio de educación informal en Inspección, Vigilancia y Control en normas laborales y de seguridad social y de salud en el trabajo </t>
  </si>
  <si>
    <t>Servicio de información en inspección, vigilancia y control en el marco del Trabajo Decente</t>
  </si>
  <si>
    <t>Servicio de Inspección, Vigilancia y Control a las empresas para el cumplimiento de los derechos fundamentales y el trabajo decente</t>
  </si>
  <si>
    <t>Servicio de formación para el trabajo en competencias para la inserción laboral</t>
  </si>
  <si>
    <t>APOYO A LAS INICIATIVAS DE EMPRENDIMIENTO Y EMPRESARISMO FORMAL DE LAS VÍCTIMAS DEL CONFLICTO ARMADO  NACIONAL</t>
  </si>
  <si>
    <t>Servicio de educación para el trabajo en emprendimiento</t>
  </si>
  <si>
    <t>Servicios de asistencia técnica para la generación de Alianzas Estratégicas</t>
  </si>
  <si>
    <t>Servicio de gestión para el emprendimiento</t>
  </si>
  <si>
    <t>FORTALECIMIENTO DE COOPERACIÓN Y LAS RELACIONES INTERNACIONALES DEL MINISTERIO DEL TRABAJO NACIONAL</t>
  </si>
  <si>
    <t>Servicios de asistencia técnica para la Cooperación y Relaciones Internacionales en materia de trabajo</t>
  </si>
  <si>
    <t>Servicio de implementación sistemas de gestión</t>
  </si>
  <si>
    <t>Servicios de información actualizados</t>
  </si>
  <si>
    <t>Sedes adecuadas</t>
  </si>
  <si>
    <t>Sedes adquiridas</t>
  </si>
  <si>
    <t>Sedes construidas</t>
  </si>
  <si>
    <t>Sedes mantenidas</t>
  </si>
  <si>
    <t>Servicio de Educación informal para la gestión Administrativa</t>
  </si>
  <si>
    <t>Servicio de Gestión Documental</t>
  </si>
  <si>
    <t>FORTALECIMIENTO DE LAS POLITICAS DE EMPLEO Y DE FORMACION PARA EL TRABAJO NACIONAL</t>
  </si>
  <si>
    <t>Servicio de articulación con el sector productivo</t>
  </si>
  <si>
    <t>Servicio de aseguramiento de calidad de la formación para el trabajo</t>
  </si>
  <si>
    <t>Servicio de asistencia técnica para el fortalecimiento de la red de prestadores del Servicio Público de Empleo</t>
  </si>
  <si>
    <t>Servicio de certificación de competencias</t>
  </si>
  <si>
    <t>Servicio de fomento para la oferta de formación para el trabajo</t>
  </si>
  <si>
    <t>Servicio de orientación laboral y ocupacional</t>
  </si>
  <si>
    <t>FORTALECIMIENTO DEL SISTEMA DE PREVENCION,  INSPECCION, VIGILANCIA Y CONTROL DEL TRABAJO Y LA SEGURIDAD SOCIAL  NACIONAL</t>
  </si>
  <si>
    <t>Servicio de apoyo financiero para la prevención, inspección, vigilacia y control del trabajo</t>
  </si>
  <si>
    <t>IMPLANTACIÓN DE UN SUBSIDIO ECONÓMICO EN DINERO PARA LA PROTECCIÓN EN LA VEJEZ DE EXMADRES COMUNITARIAS Y EXMADRES QUE NO PUDIERON ACCEDER A UNA PENSION O BEP, NACIONAL</t>
  </si>
  <si>
    <t>Servicio de apoyo financiero para Ex Madres Comunitarias y/o Sustitutas</t>
  </si>
  <si>
    <t>FORTALECIMIENTO DE LOS MECANISMOS QUE PROMUEVEN EL ACCESO A LOS SISTEMAS DE PROTECCION A LA VEJEZ NACIONAL</t>
  </si>
  <si>
    <t>Servicio de información implementado</t>
  </si>
  <si>
    <t>IMPLEMENTACION DE ACCIONES PARA GARANTIZAR LA IGUALDAD LABORAL DE LAS MUJERES A NIVEL NACIONAL NACIONAL</t>
  </si>
  <si>
    <t>Servicio de asistencia técnica para la equidad laboral en materia de género</t>
  </si>
  <si>
    <t>Servicio de divulgación para la aplicación del enfoque de género</t>
  </si>
  <si>
    <t>Proyecto/Producto</t>
  </si>
  <si>
    <t xml:space="preserve"> Meta Vigencia</t>
  </si>
  <si>
    <t xml:space="preserve"> Avance Ejecutado</t>
  </si>
  <si>
    <t>Servicio de apoyo financiero para población trabajadora con ingreso inferior a un salario mínimo mensual legal vigente.</t>
  </si>
  <si>
    <t xml:space="preserve"> FORTALECIMIENTO DEL DIÁLOGO SOCIAL Y LA CONCERTACIÓN A NIVEL  NACIONAL</t>
  </si>
  <si>
    <t xml:space="preserve"> DIVULGACIÓN DE LOS DERECHOS FUNDAMENTALES DEL TRABAJO EN LA APLICACIÓN DEL TRABAJO DECENTE EN EL TERRITORIO A NIVEL  NACIONAL</t>
  </si>
  <si>
    <t xml:space="preserve"> IMPLANTACIÓN DE UN SUBSIDIO ECONÓMICO EN DINERO PARA LA PROTECCIÓN EN LA VEJEZ DE EXMADRES COMUNITARIAS Y EXMADRES QUE NO PUDIERON ACCEDER A UNA PENSION O BEP NACIONAL</t>
  </si>
  <si>
    <t>Servicio de apoyo financiero para Ex Madres Comunitarias y/o Sustitutas.</t>
  </si>
  <si>
    <t xml:space="preserve"> FORTALECIMIENTO LOS MECANISMOS QUE PROMUEVEN EL ACCESO A LOS SISTEMA DE PROTECCIÓN A LA VEJEZ. NACIONAL</t>
  </si>
  <si>
    <t>FORTALECIMIENTO DE  LOS MECANISMOS PARA EL CIERRE DE BRECHAS EN EL ACCESO Y PERMANENCIA DE LAS MUJERES EN EL MUNDO DEL TRABAJO.  NACIONAL</t>
  </si>
  <si>
    <t xml:space="preserve"> GENERACIÓN DE MECANISMOS E INSTRUMENTOS QUE PERMITAN AL FONDO FIVICOT FINANCIAR LAS INICIATIVAS TENDIENTES AL FORTALECIMIENTO DE LA INSPECCIÓN, VIGILACIA Y CONTROL DEL TRABAJO NACIONAL</t>
  </si>
  <si>
    <t xml:space="preserve">Servicio de apoyo financiero para la prevención, inspección, vigilacia y control del trabajo     (Producto principal del proyecto)  </t>
  </si>
  <si>
    <t xml:space="preserve">Servicio de evaluación de las iniciativas para el fortalecimiento de la inspección, vigilancia y control del trabajo </t>
  </si>
  <si>
    <t xml:space="preserve"> MODERNIZACIÓN DE LA INSPECCIÓN, VIGILANCIA Y CONTROL DEL TRABAJO Y LA SEGURIDAD SOCIAL A NIVEL  NACIONAL</t>
  </si>
  <si>
    <t xml:space="preserve">Servicio de asistencia técnica </t>
  </si>
  <si>
    <t xml:space="preserve">Servicio de información en inspección, vigilancia y control en el marco del Trabajo Decente. </t>
  </si>
  <si>
    <t xml:space="preserve">Servicio de Inspección, Vigilancia y Control a las empresas para el cumplimiento de los derechos fundamentales y el trabajo decente.     (Producto principal del proyecto)  </t>
  </si>
  <si>
    <t>FORTALECIMIENTO  A LAS ESTRATEGIAS QUE PERMITAN EL ACCESO DE LA POBLACIÓN A LAS POLÍTICAS DE EMPLEO EN EL TERRITORIO NACIONAL.  NACIONAL</t>
  </si>
  <si>
    <t xml:space="preserve">Servicio de actualización del Sistema de Gestión </t>
  </si>
  <si>
    <t>Servicio de implementación sistemas de gestión     (Producto principal del proyecto)   - Herramienta</t>
  </si>
  <si>
    <t>Servicio de implementación sistemas de gestión     (Producto principal del proyecto)   - Sistema</t>
  </si>
  <si>
    <t>GENERACIÓN  DE ESTRATEGIAS PARA EL FORTALECIMIENTO INSTITUCIONAL Y DEL SISTEMA DE GESTIÓN  NACIONAL</t>
  </si>
  <si>
    <t>Documentos de lineamientos técnicos  - para la implementación y la mejora de MIPG</t>
  </si>
  <si>
    <t>Documentos metodológicos     (Producto principal del proyecto)   - para el direccionamiento estratégico</t>
  </si>
  <si>
    <t xml:space="preserve">Servicio de implementación sistemas de gestión </t>
  </si>
  <si>
    <t>Servicios tecnológicos  - para herramientas de apoyo estratégico y de gestión</t>
  </si>
  <si>
    <t>MEJORAMIENTO DE LA GESTIÓN PARA LA OFERTA DE COOPERACIÓN NACIONAL E INTERNACIONAL EN MATERIA LABORAL  NACIONAL</t>
  </si>
  <si>
    <t>Documentos de lineamientos técnicos  - Documentos de lineamientos técnicos</t>
  </si>
  <si>
    <t>Servicio de asistencia técnica     (Producto principal del proyecto)   - Servicio de asistencia técnica para la Cooperación y Relaciones Internacionales en materia de Trabajo</t>
  </si>
  <si>
    <t xml:space="preserve">Servicio de seguimiento </t>
  </si>
  <si>
    <t xml:space="preserve">Documentos de lineamientos técnicos </t>
  </si>
  <si>
    <t xml:space="preserve">Servicios de información implementados     (Producto principal del proyecto)  </t>
  </si>
  <si>
    <t>FORTALECIMIENTO DE LOS MECANISMOS DE APROPIACIÓN Y APROVECHAMIENTO DE LAS HERRAMIENTAS DE INFORMACIÓN DEL MERCADO DE TRABAJO   NACIONAL</t>
  </si>
  <si>
    <t xml:space="preserve">Documentos de investigación </t>
  </si>
  <si>
    <t xml:space="preserve">Servicio de información y monitoreo del mercado de trabajo     (Producto principal del proyecto)  </t>
  </si>
  <si>
    <t>MEJORAMIENTO DEL ACCESO A LA FORMALIZACIÓN LABORAL Y LA PROTECCIÓN DEL EMPLEO EN EL TERRITORIO  NACIONAL</t>
  </si>
  <si>
    <t>Documentos de lineamientos técnicos     (Producto principal del proyecto)   - para el estímulo de la formalización laboral y protección del empleo</t>
  </si>
  <si>
    <t>Servicio de apoyo al fortalecimiento de políticas públicas para la generación y formalización del empleo en el marco del trabajo decente  - para la formalización laboral y protección del empleo</t>
  </si>
  <si>
    <t>FORTALECIMIENTO  A LAS ESTRATEGIAS QUE PERMITAN EL ACCESO DE LA POBLACIÓN A LAS POLÍTICAS DE EMPLEO EN EL TERRITORIO NACIONAL</t>
  </si>
  <si>
    <t xml:space="preserve">Servicio de apoyo al diseño e implementación depolíticas de protección al cesante </t>
  </si>
  <si>
    <t xml:space="preserve">Servicio de apoyo al fortalecimiento de políticas públicas para la generación y formalización del empleo en el marco del trabajo decente     (Producto principal del proyecto)  </t>
  </si>
  <si>
    <t>FORTALECIMIENTO TÉCNICO DEL SISTEMA DE SUBSIDIO FAMILIAR EN COLOMBIA  NACIONAL</t>
  </si>
  <si>
    <t>Documentos de lineamientos técnicos     (Producto principal del proyecto)   - para el análisis de la información general del Sistema de Subsidio Familiar</t>
  </si>
  <si>
    <t>Documentos de lineamientos técnicos     (Producto principal del proyecto)   - para el fortalecimiento del Sistema de Subsidio Familiar</t>
  </si>
  <si>
    <t xml:space="preserve"> MEJORAMIENTO DE LAS CAPACIDADES TERRITORIALES PARA EL DESARROLLO DE POLÍTICAS PÚBLICAS DE TRABAJO DIGNO Y DECENTE  NACIONAL</t>
  </si>
  <si>
    <t xml:space="preserve">Servicio de apoyo al fortalecimiento de políticas públicas para la generación y formalización del empleo en el marco del trabajo decente </t>
  </si>
  <si>
    <t>Servicio de asistencia técnica     (Producto principal del proyecto)   - a entidades territoriales y direcciones territoriales en el marco del trabajo decente</t>
  </si>
  <si>
    <t xml:space="preserve"> FORTALECIMIENTO DE MECANISMOS PARA MEJORAR LA MOVILIDAD FUNCIONAL Y GEOGRÁFICA DE LOS TRABAJADORES  NACIONAL</t>
  </si>
  <si>
    <t xml:space="preserve">Servicio de apoyo para el fortalecimiento de la política de formación para el trabajo </t>
  </si>
  <si>
    <t xml:space="preserve">Servicio de apoyo para la población migrante laboral </t>
  </si>
  <si>
    <t xml:space="preserve">Servicio de aseguramiento de calidad de la formación para el trabajo     (Producto principal del proyecto)  </t>
  </si>
  <si>
    <t xml:space="preserve">Servicio de información para la política del talento humano </t>
  </si>
  <si>
    <t xml:space="preserve"> FORTALECIMIENTO DE  LOS MECANISMOS PARA EL CIERRE DE BRECHAS EN EL ACCESO Y PERMANENCIA DE LAS MUJERES EN EL MUNDO DEL TRABAJO.  NACIONAL</t>
  </si>
  <si>
    <t>Documentos de lineamientos técnicos  - para la conciliación de la vida personal, familiar y laboral.</t>
  </si>
  <si>
    <t>Documentos de lineamientos técnicos  - para la prevención de las violencias contra las mujeres en el mundo del trabajo</t>
  </si>
  <si>
    <t>Servicio de asistencia técnica     (Producto principal del proyecto)   - para promover el cierre de brechas en el mundo del trabajo para las mujeres</t>
  </si>
  <si>
    <t>Reconocimiento de saberes previos </t>
  </si>
  <si>
    <t>Reconversión laboral, con enfoque de genero </t>
  </si>
  <si>
    <t>Programa de equidad laboral con enfoque diferencial y de género para las mujeres </t>
  </si>
  <si>
    <t>Prácticas laborales para jóvenes en el sector público en municipios rurales y PDET </t>
  </si>
  <si>
    <t>MINTRABAJO 2024</t>
  </si>
  <si>
    <t>3. Regionales para todos los departamentos </t>
  </si>
  <si>
    <t>Seguridad humana y justicia social</t>
  </si>
  <si>
    <t>Mintrabajo</t>
  </si>
  <si>
    <t>Fortalecimiento de mecanismos para mejorar la movilidad funcional y geográfica de los trabajadores Nacional </t>
  </si>
  <si>
    <t xml:space="preserve">Mintrabajo </t>
  </si>
  <si>
    <t>Fortalecimiento de los mecanismos para el cierre de brechas en el acceso y permanencia de las mujeres en el mundo del trabajo. Nacional</t>
  </si>
  <si>
    <t xml:space="preserve">Fortalecimiento de las Políticas de Empleo y de Formación para el Trabajo </t>
  </si>
  <si>
    <t>Mejoramiento del acceso a la formalización laboral y la protección del empleo en el territorio Nacional</t>
  </si>
  <si>
    <t>Entidad</t>
  </si>
  <si>
    <t xml:space="preserve">BPIN </t>
  </si>
  <si>
    <t xml:space="preserve">Nombre del Proyecto </t>
  </si>
  <si>
    <t>Valor 2024</t>
  </si>
  <si>
    <t xml:space="preserve">Nombre de la Iniciativa </t>
  </si>
  <si>
    <t xml:space="preserve">Transformación del PND </t>
  </si>
  <si>
    <t xml:space="preserve">Cobertura </t>
  </si>
  <si>
    <t>Pago</t>
  </si>
  <si>
    <t xml:space="preserve">Obligación </t>
  </si>
  <si>
    <t xml:space="preserve">Observaciones </t>
  </si>
  <si>
    <t xml:space="preserve">iniciativa sin recursos para 2024 por deficit de recursos en inversión </t>
  </si>
  <si>
    <t xml:space="preserve">Compromiso </t>
  </si>
  <si>
    <t xml:space="preserve">Esta iniciativa se encuentra en ejecución, con los porgramas Saber Hacer Vale que busca en 2024 certificar los conocimientos de 715 ciudadanos y el programa RAP que busca reconocer los aperndizajes previos de 140 beneficiarios </t>
  </si>
  <si>
    <t>Esta iniciativa  busca fortalecer los mecanismos para el cierre de brechas en el acceso y permanencia de las mujeres en el mundo del trabajo.</t>
  </si>
  <si>
    <t xml:space="preserve">INICIATIVAS PLAN PLURIANUAL DE INVERSIÓN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</si>
</sst>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Verdana"/>
      <family val="2"/>
    </font>
    <font>
      <b/>
      <sz val="14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theme="6" tint="-0.249977111117893"/>
      </patternFill>
    </fill>
    <fill>
      <patternFill patternType="solid">
        <fgColor rgb="FF99FFCC"/>
        <bgColor theme="6" tint="0.39997558519241921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4" fillId="3" borderId="1" xfId="0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right" vertical="center"/>
    </xf>
    <xf numFmtId="9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 indent="1"/>
    </xf>
    <xf numFmtId="164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wrapText="1"/>
    </xf>
    <xf numFmtId="164" fontId="2" fillId="4" borderId="1" xfId="0" applyNumberFormat="1" applyFont="1" applyFill="1" applyBorder="1" applyAlignment="1">
      <alignment horizontal="right" vertical="center"/>
    </xf>
    <xf numFmtId="9" fontId="2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3" fontId="3" fillId="0" borderId="0" xfId="1" applyFont="1"/>
    <xf numFmtId="0" fontId="3" fillId="0" borderId="1" xfId="0" applyFont="1" applyBorder="1" applyAlignment="1">
      <alignment horizontal="left" wrapText="1" indent="2"/>
    </xf>
    <xf numFmtId="0" fontId="5" fillId="2" borderId="0" xfId="0" applyFont="1" applyFill="1" applyAlignment="1">
      <alignment horizontal="center" vertical="center"/>
    </xf>
    <xf numFmtId="0" fontId="0" fillId="7" borderId="0" xfId="0" applyFill="1"/>
    <xf numFmtId="0" fontId="0" fillId="6" borderId="1" xfId="0" applyFill="1" applyBorder="1" applyAlignment="1">
      <alignment horizontal="left" vertical="center" wrapText="1" indent="1"/>
    </xf>
    <xf numFmtId="164" fontId="0" fillId="6" borderId="1" xfId="0" applyNumberFormat="1" applyFill="1" applyBorder="1" applyAlignment="1">
      <alignment horizontal="right" vertical="center"/>
    </xf>
    <xf numFmtId="0" fontId="0" fillId="7" borderId="1" xfId="0" applyFill="1" applyBorder="1" applyAlignment="1">
      <alignment horizontal="left" indent="2"/>
    </xf>
    <xf numFmtId="164" fontId="0" fillId="7" borderId="1" xfId="0" applyNumberFormat="1" applyFill="1" applyBorder="1" applyAlignment="1">
      <alignment horizontal="right" vertical="center"/>
    </xf>
    <xf numFmtId="0" fontId="0" fillId="7" borderId="1" xfId="0" applyFill="1" applyBorder="1" applyAlignment="1">
      <alignment horizontal="left" vertical="center" wrapText="1" indent="2"/>
    </xf>
    <xf numFmtId="0" fontId="5" fillId="2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 indent="1"/>
    </xf>
    <xf numFmtId="164" fontId="0" fillId="5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 indent="2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wrapText="1" indent="2"/>
    </xf>
    <xf numFmtId="0" fontId="0" fillId="5" borderId="1" xfId="0" applyFill="1" applyBorder="1" applyAlignment="1">
      <alignment horizontal="left" indent="1"/>
    </xf>
    <xf numFmtId="43" fontId="0" fillId="5" borderId="1" xfId="0" applyNumberFormat="1" applyFill="1" applyBorder="1"/>
    <xf numFmtId="43" fontId="0" fillId="0" borderId="1" xfId="0" applyNumberFormat="1" applyBorder="1"/>
    <xf numFmtId="0" fontId="0" fillId="5" borderId="1" xfId="0" applyFill="1" applyBorder="1" applyAlignment="1">
      <alignment horizontal="left" vertical="center" indent="1"/>
    </xf>
    <xf numFmtId="0" fontId="0" fillId="0" borderId="1" xfId="0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 applyProtection="1">
      <alignment vertical="center"/>
      <protection locked="0"/>
    </xf>
    <xf numFmtId="1" fontId="7" fillId="0" borderId="1" xfId="0" applyNumberFormat="1" applyFont="1" applyBorder="1" applyAlignment="1" applyProtection="1">
      <alignment vertical="center"/>
      <protection locked="0"/>
    </xf>
    <xf numFmtId="3" fontId="7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87046-43B9-48B6-98F5-99113F1EC311}">
  <dimension ref="A1:H182"/>
  <sheetViews>
    <sheetView topLeftCell="A171" workbookViewId="0">
      <selection activeCell="E190" sqref="E190"/>
    </sheetView>
  </sheetViews>
  <sheetFormatPr baseColWidth="10" defaultRowHeight="12" x14ac:dyDescent="0.3"/>
  <cols>
    <col min="1" max="1" width="49.90625" style="13" customWidth="1"/>
    <col min="2" max="5" width="13.08984375" style="3" bestFit="1" customWidth="1"/>
    <col min="6" max="6" width="6.81640625" style="3" bestFit="1" customWidth="1"/>
    <col min="7" max="7" width="6.26953125" style="3" bestFit="1" customWidth="1"/>
    <col min="8" max="8" width="6.81640625" style="3" bestFit="1" customWidth="1"/>
    <col min="9" max="16384" width="10.90625" style="3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s="4" t="s">
        <v>8</v>
      </c>
      <c r="B2" s="5">
        <f>SUM(B3:B4)</f>
        <v>79776279</v>
      </c>
      <c r="C2" s="5">
        <f t="shared" ref="C2:E2" si="0">SUM(C3:C4)</f>
        <v>76270043</v>
      </c>
      <c r="D2" s="5">
        <f t="shared" si="0"/>
        <v>70866562</v>
      </c>
      <c r="E2" s="5">
        <f t="shared" si="0"/>
        <v>70880354</v>
      </c>
      <c r="F2" s="6">
        <f>+C2/B2</f>
        <v>0.95604914087306581</v>
      </c>
      <c r="G2" s="6">
        <f>+D2/B2</f>
        <v>0.88831621239190661</v>
      </c>
      <c r="H2" s="6">
        <f>+E2/B2</f>
        <v>0.88848909586269376</v>
      </c>
    </row>
    <row r="3" spans="1:8" ht="36" x14ac:dyDescent="0.3">
      <c r="A3" s="7" t="s">
        <v>9</v>
      </c>
      <c r="B3" s="8">
        <v>4051187</v>
      </c>
      <c r="C3" s="8">
        <v>4051187</v>
      </c>
      <c r="D3" s="8">
        <v>1257943</v>
      </c>
      <c r="E3" s="8">
        <v>1271734</v>
      </c>
      <c r="F3" s="9">
        <f t="shared" ref="F3:F66" si="1">+C3/B3</f>
        <v>1</v>
      </c>
      <c r="G3" s="9">
        <f t="shared" ref="G3:G66" si="2">+D3/B3</f>
        <v>0.31051220296668608</v>
      </c>
      <c r="H3" s="9">
        <f t="shared" ref="H3:H66" si="3">+E3/B3</f>
        <v>0.31391639043075525</v>
      </c>
    </row>
    <row r="4" spans="1:8" ht="24" x14ac:dyDescent="0.3">
      <c r="A4" s="7" t="s">
        <v>10</v>
      </c>
      <c r="B4" s="8">
        <v>75725092</v>
      </c>
      <c r="C4" s="8">
        <v>72218856</v>
      </c>
      <c r="D4" s="8">
        <v>69608619</v>
      </c>
      <c r="E4" s="8">
        <v>69608620</v>
      </c>
      <c r="F4" s="9">
        <f t="shared" si="1"/>
        <v>0.95369783109672546</v>
      </c>
      <c r="G4" s="9">
        <f t="shared" si="2"/>
        <v>0.91922792249628438</v>
      </c>
      <c r="H4" s="9">
        <f t="shared" si="3"/>
        <v>0.91922793570194672</v>
      </c>
    </row>
    <row r="5" spans="1:8" x14ac:dyDescent="0.3">
      <c r="A5" s="4" t="s">
        <v>11</v>
      </c>
      <c r="B5" s="5">
        <f>SUM(B6:B10)</f>
        <v>34558823621.459999</v>
      </c>
      <c r="C5" s="5">
        <f t="shared" ref="C5:E5" si="4">SUM(C6:C10)</f>
        <v>33226540005.459999</v>
      </c>
      <c r="D5" s="5">
        <f t="shared" si="4"/>
        <v>30833776966.040001</v>
      </c>
      <c r="E5" s="5">
        <f t="shared" si="4"/>
        <v>30839016189.040001</v>
      </c>
      <c r="F5" s="6">
        <f t="shared" si="1"/>
        <v>0.96144881461842668</v>
      </c>
      <c r="G5" s="6">
        <f t="shared" si="2"/>
        <v>0.89221141621536981</v>
      </c>
      <c r="H5" s="6">
        <f t="shared" si="3"/>
        <v>0.89236301926347661</v>
      </c>
    </row>
    <row r="6" spans="1:8" ht="24" x14ac:dyDescent="0.3">
      <c r="A6" s="7" t="s">
        <v>12</v>
      </c>
      <c r="B6" s="8">
        <v>1623534766.5599997</v>
      </c>
      <c r="C6" s="8">
        <v>1623534766.5599997</v>
      </c>
      <c r="D6" s="8">
        <v>1283571788.1400001</v>
      </c>
      <c r="E6" s="8">
        <v>1283571788.1400001</v>
      </c>
      <c r="F6" s="9">
        <f t="shared" si="1"/>
        <v>1</v>
      </c>
      <c r="G6" s="9">
        <f t="shared" si="2"/>
        <v>0.79060320393364614</v>
      </c>
      <c r="H6" s="9">
        <f t="shared" si="3"/>
        <v>0.79060320393364614</v>
      </c>
    </row>
    <row r="7" spans="1:8" ht="36" x14ac:dyDescent="0.3">
      <c r="A7" s="7" t="s">
        <v>13</v>
      </c>
      <c r="B7" s="8">
        <v>1290753300</v>
      </c>
      <c r="C7" s="8">
        <v>1290500000</v>
      </c>
      <c r="D7" s="8">
        <v>1290500000</v>
      </c>
      <c r="E7" s="8">
        <v>1290500000</v>
      </c>
      <c r="F7" s="9">
        <f t="shared" si="1"/>
        <v>0.99980375800704901</v>
      </c>
      <c r="G7" s="9">
        <f t="shared" si="2"/>
        <v>0.99980375800704901</v>
      </c>
      <c r="H7" s="9">
        <f t="shared" si="3"/>
        <v>0.99980375800704901</v>
      </c>
    </row>
    <row r="8" spans="1:8" ht="36" x14ac:dyDescent="0.3">
      <c r="A8" s="7" t="s">
        <v>9</v>
      </c>
      <c r="B8" s="8">
        <v>1539058849</v>
      </c>
      <c r="C8" s="8">
        <v>1539058849</v>
      </c>
      <c r="D8" s="8">
        <v>477896700</v>
      </c>
      <c r="E8" s="8">
        <v>483135923</v>
      </c>
      <c r="F8" s="9">
        <f t="shared" si="1"/>
        <v>1</v>
      </c>
      <c r="G8" s="9">
        <f t="shared" si="2"/>
        <v>0.31051229802584374</v>
      </c>
      <c r="H8" s="9">
        <f t="shared" si="3"/>
        <v>0.31391647129927258</v>
      </c>
    </row>
    <row r="9" spans="1:8" ht="24" x14ac:dyDescent="0.3">
      <c r="A9" s="7" t="s">
        <v>14</v>
      </c>
      <c r="B9" s="8">
        <v>1337269868.9000001</v>
      </c>
      <c r="C9" s="8">
        <v>1337269868.9000001</v>
      </c>
      <c r="D9" s="8">
        <v>1337269868.9000001</v>
      </c>
      <c r="E9" s="8">
        <v>1337269868.9000001</v>
      </c>
      <c r="F9" s="9">
        <f t="shared" si="1"/>
        <v>1</v>
      </c>
      <c r="G9" s="9">
        <f t="shared" si="2"/>
        <v>1</v>
      </c>
      <c r="H9" s="9">
        <f t="shared" si="3"/>
        <v>1</v>
      </c>
    </row>
    <row r="10" spans="1:8" ht="24" x14ac:dyDescent="0.3">
      <c r="A10" s="7" t="s">
        <v>10</v>
      </c>
      <c r="B10" s="8">
        <v>28768206837</v>
      </c>
      <c r="C10" s="8">
        <v>27436176521</v>
      </c>
      <c r="D10" s="8">
        <v>26444538609</v>
      </c>
      <c r="E10" s="8">
        <v>26444538609</v>
      </c>
      <c r="F10" s="9">
        <f t="shared" si="1"/>
        <v>0.95369783304370503</v>
      </c>
      <c r="G10" s="9">
        <f t="shared" si="2"/>
        <v>0.91922790874085925</v>
      </c>
      <c r="H10" s="9">
        <f t="shared" si="3"/>
        <v>0.91922790874085925</v>
      </c>
    </row>
    <row r="11" spans="1:8" x14ac:dyDescent="0.3">
      <c r="A11" s="4" t="s">
        <v>15</v>
      </c>
      <c r="B11" s="5">
        <f>SUM(B12:B15)</f>
        <v>882046562.05999994</v>
      </c>
      <c r="C11" s="5">
        <f>SUM(C12:C15)</f>
        <v>873012349.07999992</v>
      </c>
      <c r="D11" s="5">
        <f t="shared" ref="D11:E11" si="5">SUM(D12:D15)</f>
        <v>858864743.81999993</v>
      </c>
      <c r="E11" s="5">
        <f t="shared" si="5"/>
        <v>858900277.81999993</v>
      </c>
      <c r="F11" s="6">
        <f t="shared" si="1"/>
        <v>0.98975766884811522</v>
      </c>
      <c r="G11" s="6">
        <f t="shared" si="2"/>
        <v>0.97371814682225011</v>
      </c>
      <c r="H11" s="6">
        <f t="shared" si="3"/>
        <v>0.97375843267736073</v>
      </c>
    </row>
    <row r="12" spans="1:8" ht="24" x14ac:dyDescent="0.3">
      <c r="A12" s="7" t="s">
        <v>12</v>
      </c>
      <c r="B12" s="8">
        <v>403012881.55999994</v>
      </c>
      <c r="C12" s="8">
        <v>403012881.55999994</v>
      </c>
      <c r="D12" s="8">
        <v>403012881.55999994</v>
      </c>
      <c r="E12" s="8">
        <v>403012881.55999994</v>
      </c>
      <c r="F12" s="9">
        <f t="shared" si="1"/>
        <v>1</v>
      </c>
      <c r="G12" s="9">
        <f t="shared" si="2"/>
        <v>1</v>
      </c>
      <c r="H12" s="9">
        <f t="shared" si="3"/>
        <v>1</v>
      </c>
    </row>
    <row r="13" spans="1:8" ht="36" x14ac:dyDescent="0.3">
      <c r="A13" s="7" t="s">
        <v>9</v>
      </c>
      <c r="B13" s="8">
        <v>10438340</v>
      </c>
      <c r="C13" s="8">
        <v>10438340</v>
      </c>
      <c r="D13" s="8">
        <v>3241233</v>
      </c>
      <c r="E13" s="8">
        <v>3276767</v>
      </c>
      <c r="F13" s="9">
        <f t="shared" si="1"/>
        <v>1</v>
      </c>
      <c r="G13" s="9">
        <f t="shared" si="2"/>
        <v>0.31051230368047028</v>
      </c>
      <c r="H13" s="9">
        <f t="shared" si="3"/>
        <v>0.31391648480505518</v>
      </c>
    </row>
    <row r="14" spans="1:8" ht="24" x14ac:dyDescent="0.3">
      <c r="A14" s="7" t="s">
        <v>14</v>
      </c>
      <c r="B14" s="8">
        <v>273481090.5</v>
      </c>
      <c r="C14" s="8">
        <v>273481090.51999998</v>
      </c>
      <c r="D14" s="8">
        <v>273256164.25999999</v>
      </c>
      <c r="E14" s="8">
        <v>273256164.25999999</v>
      </c>
      <c r="F14" s="9">
        <f t="shared" si="1"/>
        <v>1.0000000000731311</v>
      </c>
      <c r="G14" s="9">
        <f t="shared" si="2"/>
        <v>0.99917754372125411</v>
      </c>
      <c r="H14" s="9">
        <f t="shared" si="3"/>
        <v>0.99917754372125411</v>
      </c>
    </row>
    <row r="15" spans="1:8" ht="24" x14ac:dyDescent="0.3">
      <c r="A15" s="7" t="s">
        <v>10</v>
      </c>
      <c r="B15" s="8">
        <v>195114250</v>
      </c>
      <c r="C15" s="8">
        <v>186080037</v>
      </c>
      <c r="D15" s="8">
        <v>179354465</v>
      </c>
      <c r="E15" s="8">
        <v>179354465</v>
      </c>
      <c r="F15" s="9">
        <f t="shared" si="1"/>
        <v>0.95369783088626281</v>
      </c>
      <c r="G15" s="9">
        <f t="shared" si="2"/>
        <v>0.91922791390172676</v>
      </c>
      <c r="H15" s="9">
        <f t="shared" si="3"/>
        <v>0.91922791390172676</v>
      </c>
    </row>
    <row r="16" spans="1:8" x14ac:dyDescent="0.3">
      <c r="A16" s="4" t="s">
        <v>16</v>
      </c>
      <c r="B16" s="5">
        <f>SUM(B17:B18)</f>
        <v>369447807</v>
      </c>
      <c r="C16" s="5">
        <f t="shared" ref="C16:E16" si="6">SUM(C17:C18)</f>
        <v>353210258</v>
      </c>
      <c r="D16" s="5">
        <f t="shared" si="6"/>
        <v>328186474</v>
      </c>
      <c r="E16" s="5">
        <f t="shared" si="6"/>
        <v>328250340</v>
      </c>
      <c r="F16" s="6">
        <f t="shared" si="1"/>
        <v>0.95604913957440274</v>
      </c>
      <c r="G16" s="6">
        <f t="shared" si="2"/>
        <v>0.88831620537945166</v>
      </c>
      <c r="H16" s="6">
        <f t="shared" si="3"/>
        <v>0.88848907418199941</v>
      </c>
    </row>
    <row r="17" spans="1:8" ht="36" x14ac:dyDescent="0.3">
      <c r="A17" s="7" t="s">
        <v>9</v>
      </c>
      <c r="B17" s="8">
        <v>18761241</v>
      </c>
      <c r="C17" s="8">
        <v>18761241</v>
      </c>
      <c r="D17" s="8">
        <v>5825596</v>
      </c>
      <c r="E17" s="8">
        <v>5889462</v>
      </c>
      <c r="F17" s="9">
        <f t="shared" si="1"/>
        <v>1</v>
      </c>
      <c r="G17" s="9">
        <f t="shared" si="2"/>
        <v>0.3105122950022336</v>
      </c>
      <c r="H17" s="9">
        <f t="shared" si="3"/>
        <v>0.31391644081540238</v>
      </c>
    </row>
    <row r="18" spans="1:8" ht="24" x14ac:dyDescent="0.3">
      <c r="A18" s="7" t="s">
        <v>10</v>
      </c>
      <c r="B18" s="8">
        <v>350686566</v>
      </c>
      <c r="C18" s="8">
        <v>334449017</v>
      </c>
      <c r="D18" s="8">
        <v>322360878</v>
      </c>
      <c r="E18" s="8">
        <v>322360878</v>
      </c>
      <c r="F18" s="9">
        <f t="shared" si="1"/>
        <v>0.95369782998759067</v>
      </c>
      <c r="G18" s="9">
        <f t="shared" si="2"/>
        <v>0.91922790677986788</v>
      </c>
      <c r="H18" s="9">
        <f t="shared" si="3"/>
        <v>0.91922790677986788</v>
      </c>
    </row>
    <row r="19" spans="1:8" x14ac:dyDescent="0.3">
      <c r="A19" s="4" t="s">
        <v>17</v>
      </c>
      <c r="B19" s="5">
        <f>SUM(B20:B24)</f>
        <v>9779338737.8099995</v>
      </c>
      <c r="C19" s="5">
        <f t="shared" ref="C19:E19" si="7">SUM(C20:C24)</f>
        <v>9403474076.4500008</v>
      </c>
      <c r="D19" s="5">
        <f t="shared" si="7"/>
        <v>8783127804.8500004</v>
      </c>
      <c r="E19" s="5">
        <f t="shared" si="7"/>
        <v>8784316633.8500004</v>
      </c>
      <c r="F19" s="6">
        <f t="shared" si="1"/>
        <v>0.96156543183162402</v>
      </c>
      <c r="G19" s="6">
        <f t="shared" si="2"/>
        <v>0.89813105367663215</v>
      </c>
      <c r="H19" s="6">
        <f t="shared" si="3"/>
        <v>0.89825261905358378</v>
      </c>
    </row>
    <row r="20" spans="1:8" ht="24" x14ac:dyDescent="0.3">
      <c r="A20" s="7" t="s">
        <v>12</v>
      </c>
      <c r="B20" s="8">
        <v>920212746.21000004</v>
      </c>
      <c r="C20" s="8">
        <v>846826309.88999999</v>
      </c>
      <c r="D20" s="8">
        <v>692954535.08000004</v>
      </c>
      <c r="E20" s="8">
        <v>692954535.08000004</v>
      </c>
      <c r="F20" s="9">
        <f t="shared" si="1"/>
        <v>0.92025057616051253</v>
      </c>
      <c r="G20" s="9">
        <f t="shared" si="2"/>
        <v>0.75303731439714505</v>
      </c>
      <c r="H20" s="9">
        <f t="shared" si="3"/>
        <v>0.75303731439714505</v>
      </c>
    </row>
    <row r="21" spans="1:8" ht="36" x14ac:dyDescent="0.3">
      <c r="A21" s="7" t="s">
        <v>13</v>
      </c>
      <c r="B21" s="8">
        <v>1161677970</v>
      </c>
      <c r="C21" s="8">
        <v>1161450000</v>
      </c>
      <c r="D21" s="8">
        <v>1161450000</v>
      </c>
      <c r="E21" s="8">
        <v>1161450000</v>
      </c>
      <c r="F21" s="9">
        <f t="shared" si="1"/>
        <v>0.99980375800704901</v>
      </c>
      <c r="G21" s="9">
        <f t="shared" si="2"/>
        <v>0.99980375800704901</v>
      </c>
      <c r="H21" s="9">
        <f t="shared" si="3"/>
        <v>0.99980375800704901</v>
      </c>
    </row>
    <row r="22" spans="1:8" ht="36" x14ac:dyDescent="0.3">
      <c r="A22" s="7" t="s">
        <v>9</v>
      </c>
      <c r="B22" s="8">
        <v>349226985</v>
      </c>
      <c r="C22" s="8">
        <v>349226985</v>
      </c>
      <c r="D22" s="8">
        <v>108439273</v>
      </c>
      <c r="E22" s="8">
        <v>109628103</v>
      </c>
      <c r="F22" s="9">
        <f t="shared" si="1"/>
        <v>1</v>
      </c>
      <c r="G22" s="9">
        <f t="shared" si="2"/>
        <v>0.31051229617894505</v>
      </c>
      <c r="H22" s="9">
        <f t="shared" si="3"/>
        <v>0.31391647183278232</v>
      </c>
    </row>
    <row r="23" spans="1:8" ht="24" x14ac:dyDescent="0.3">
      <c r="A23" s="7" t="s">
        <v>14</v>
      </c>
      <c r="B23" s="8">
        <v>820443271.60000002</v>
      </c>
      <c r="C23" s="8">
        <v>820443271.55999994</v>
      </c>
      <c r="D23" s="8">
        <v>819768492.76999998</v>
      </c>
      <c r="E23" s="8">
        <v>819768492.76999998</v>
      </c>
      <c r="F23" s="9">
        <f t="shared" si="1"/>
        <v>0.99999999995124578</v>
      </c>
      <c r="G23" s="9">
        <f t="shared" si="2"/>
        <v>0.99917754358728039</v>
      </c>
      <c r="H23" s="9">
        <f t="shared" si="3"/>
        <v>0.99917754358728039</v>
      </c>
    </row>
    <row r="24" spans="1:8" ht="24" x14ac:dyDescent="0.3">
      <c r="A24" s="7" t="s">
        <v>10</v>
      </c>
      <c r="B24" s="8">
        <v>6527777765</v>
      </c>
      <c r="C24" s="8">
        <v>6225527510</v>
      </c>
      <c r="D24" s="8">
        <v>6000515504</v>
      </c>
      <c r="E24" s="8">
        <v>6000515503</v>
      </c>
      <c r="F24" s="9">
        <f t="shared" si="1"/>
        <v>0.95369783318596169</v>
      </c>
      <c r="G24" s="9">
        <f t="shared" si="2"/>
        <v>0.91922790879508443</v>
      </c>
      <c r="H24" s="9">
        <f t="shared" si="3"/>
        <v>0.91922790864189297</v>
      </c>
    </row>
    <row r="25" spans="1:8" x14ac:dyDescent="0.3">
      <c r="A25" s="4" t="s">
        <v>18</v>
      </c>
      <c r="B25" s="5">
        <f>SUM(B26:B30)</f>
        <v>45249570188.510002</v>
      </c>
      <c r="C25" s="5">
        <f t="shared" ref="C25:E25" si="8">SUM(C26:C30)</f>
        <v>43326692649.470001</v>
      </c>
      <c r="D25" s="5">
        <f t="shared" si="8"/>
        <v>40446222447.590004</v>
      </c>
      <c r="E25" s="5">
        <f t="shared" si="8"/>
        <v>40212792106.840004</v>
      </c>
      <c r="F25" s="6">
        <f t="shared" si="1"/>
        <v>0.95750506510825895</v>
      </c>
      <c r="G25" s="6">
        <f t="shared" si="2"/>
        <v>0.89384766041071284</v>
      </c>
      <c r="H25" s="6">
        <f t="shared" si="3"/>
        <v>0.88868892984647707</v>
      </c>
    </row>
    <row r="26" spans="1:8" ht="24" x14ac:dyDescent="0.3">
      <c r="A26" s="7" t="s">
        <v>12</v>
      </c>
      <c r="B26" s="8">
        <v>1594031736.77</v>
      </c>
      <c r="C26" s="8">
        <v>1527856809.1800001</v>
      </c>
      <c r="D26" s="8">
        <v>1474006810.21</v>
      </c>
      <c r="E26" s="8">
        <v>1384794622.5300002</v>
      </c>
      <c r="F26" s="9">
        <f t="shared" si="1"/>
        <v>0.9584858155182715</v>
      </c>
      <c r="G26" s="9">
        <f t="shared" si="2"/>
        <v>0.92470355276413285</v>
      </c>
      <c r="H26" s="9">
        <f t="shared" si="3"/>
        <v>0.86873717165507713</v>
      </c>
    </row>
    <row r="27" spans="1:8" ht="24" x14ac:dyDescent="0.3">
      <c r="A27" s="7" t="s">
        <v>19</v>
      </c>
      <c r="B27" s="8">
        <v>468536046</v>
      </c>
      <c r="C27" s="8">
        <v>456162175.05000001</v>
      </c>
      <c r="D27" s="8">
        <v>445900554.17000002</v>
      </c>
      <c r="E27" s="8">
        <v>387698113.50999999</v>
      </c>
      <c r="F27" s="9">
        <f t="shared" si="1"/>
        <v>0.97359035434810492</v>
      </c>
      <c r="G27" s="9">
        <f t="shared" si="2"/>
        <v>0.95168889987601935</v>
      </c>
      <c r="H27" s="9">
        <f t="shared" si="3"/>
        <v>0.82746699388418021</v>
      </c>
    </row>
    <row r="28" spans="1:8" ht="36" x14ac:dyDescent="0.3">
      <c r="A28" s="7" t="s">
        <v>9</v>
      </c>
      <c r="B28" s="8">
        <v>2103024378</v>
      </c>
      <c r="C28" s="8">
        <v>2103024378</v>
      </c>
      <c r="D28" s="8">
        <v>653014930.75</v>
      </c>
      <c r="E28" s="8">
        <v>660173987</v>
      </c>
      <c r="F28" s="9">
        <f t="shared" si="1"/>
        <v>1</v>
      </c>
      <c r="G28" s="9">
        <f t="shared" si="2"/>
        <v>0.31051229723310414</v>
      </c>
      <c r="H28" s="9">
        <f t="shared" si="3"/>
        <v>0.31391646901774528</v>
      </c>
    </row>
    <row r="29" spans="1:8" ht="24" x14ac:dyDescent="0.3">
      <c r="A29" s="7" t="s">
        <v>14</v>
      </c>
      <c r="B29" s="8">
        <v>1774083975.74</v>
      </c>
      <c r="C29" s="8">
        <v>1749888525.04</v>
      </c>
      <c r="D29" s="8">
        <v>1738548454.4200001</v>
      </c>
      <c r="E29" s="8">
        <v>1645373687.76</v>
      </c>
      <c r="F29" s="9">
        <f t="shared" si="1"/>
        <v>0.98636172186273896</v>
      </c>
      <c r="G29" s="9">
        <f t="shared" si="2"/>
        <v>0.97996965092637311</v>
      </c>
      <c r="H29" s="9">
        <f t="shared" si="3"/>
        <v>0.92744972067835019</v>
      </c>
    </row>
    <row r="30" spans="1:8" ht="24" x14ac:dyDescent="0.3">
      <c r="A30" s="7" t="s">
        <v>10</v>
      </c>
      <c r="B30" s="8">
        <v>39309894052</v>
      </c>
      <c r="C30" s="8">
        <v>37489760762.199997</v>
      </c>
      <c r="D30" s="8">
        <v>36134751698.040001</v>
      </c>
      <c r="E30" s="8">
        <v>36134751696.040001</v>
      </c>
      <c r="F30" s="9">
        <f t="shared" si="1"/>
        <v>0.9536978327290252</v>
      </c>
      <c r="G30" s="9">
        <f t="shared" si="2"/>
        <v>0.91922790863389636</v>
      </c>
      <c r="H30" s="9">
        <f t="shared" si="3"/>
        <v>0.9192279085830185</v>
      </c>
    </row>
    <row r="31" spans="1:8" x14ac:dyDescent="0.3">
      <c r="A31" s="4" t="s">
        <v>20</v>
      </c>
      <c r="B31" s="5">
        <f>SUM(B32:B34)</f>
        <v>5287212751</v>
      </c>
      <c r="C31" s="5">
        <f t="shared" ref="C31:E31" si="9">SUM(C32:C34)</f>
        <v>5089612325</v>
      </c>
      <c r="D31" s="5">
        <f t="shared" si="9"/>
        <v>4785089101</v>
      </c>
      <c r="E31" s="5">
        <f t="shared" si="9"/>
        <v>4785866316</v>
      </c>
      <c r="F31" s="6">
        <f t="shared" si="1"/>
        <v>0.9626267306980173</v>
      </c>
      <c r="G31" s="6">
        <f t="shared" si="2"/>
        <v>0.90503055699715684</v>
      </c>
      <c r="H31" s="6">
        <f t="shared" si="3"/>
        <v>0.90517755599958072</v>
      </c>
    </row>
    <row r="32" spans="1:8" ht="36" x14ac:dyDescent="0.3">
      <c r="A32" s="7" t="s">
        <v>9</v>
      </c>
      <c r="B32" s="8">
        <v>228312134</v>
      </c>
      <c r="C32" s="8">
        <v>228312134</v>
      </c>
      <c r="D32" s="8">
        <v>70893726</v>
      </c>
      <c r="E32" s="8">
        <v>71670939</v>
      </c>
      <c r="F32" s="9">
        <f t="shared" si="1"/>
        <v>1</v>
      </c>
      <c r="G32" s="9">
        <f t="shared" si="2"/>
        <v>0.31051230067342805</v>
      </c>
      <c r="H32" s="9">
        <f t="shared" si="3"/>
        <v>0.31391646928410732</v>
      </c>
    </row>
    <row r="33" spans="1:8" ht="24" x14ac:dyDescent="0.3">
      <c r="A33" s="7" t="s">
        <v>14</v>
      </c>
      <c r="B33" s="8">
        <v>791272583</v>
      </c>
      <c r="C33" s="8">
        <v>791272583</v>
      </c>
      <c r="D33" s="8">
        <v>791272583</v>
      </c>
      <c r="E33" s="8">
        <v>791272583</v>
      </c>
      <c r="F33" s="9">
        <f t="shared" si="1"/>
        <v>1</v>
      </c>
      <c r="G33" s="9">
        <f t="shared" si="2"/>
        <v>1</v>
      </c>
      <c r="H33" s="9">
        <f t="shared" si="3"/>
        <v>1</v>
      </c>
    </row>
    <row r="34" spans="1:8" ht="24" x14ac:dyDescent="0.3">
      <c r="A34" s="7" t="s">
        <v>10</v>
      </c>
      <c r="B34" s="8">
        <v>4267628034</v>
      </c>
      <c r="C34" s="8">
        <v>4070027608</v>
      </c>
      <c r="D34" s="8">
        <v>3922922792</v>
      </c>
      <c r="E34" s="8">
        <v>3922922794</v>
      </c>
      <c r="F34" s="9">
        <f t="shared" si="1"/>
        <v>0.95369783298222655</v>
      </c>
      <c r="G34" s="9">
        <f t="shared" si="2"/>
        <v>0.91922790851176606</v>
      </c>
      <c r="H34" s="9">
        <f t="shared" si="3"/>
        <v>0.9192279089804104</v>
      </c>
    </row>
    <row r="35" spans="1:8" x14ac:dyDescent="0.3">
      <c r="A35" s="4" t="s">
        <v>21</v>
      </c>
      <c r="B35" s="5">
        <f>SUM(B36:B39)</f>
        <v>7782416656.6800003</v>
      </c>
      <c r="C35" s="5">
        <f t="shared" ref="C35:E35" si="10">SUM(C36:C39)</f>
        <v>7500868490.7799997</v>
      </c>
      <c r="D35" s="5">
        <f t="shared" si="10"/>
        <v>7049693779.4400005</v>
      </c>
      <c r="E35" s="5">
        <f t="shared" si="10"/>
        <v>7050710388.4400005</v>
      </c>
      <c r="F35" s="6">
        <f t="shared" si="1"/>
        <v>0.9638225273304617</v>
      </c>
      <c r="G35" s="6">
        <f t="shared" si="2"/>
        <v>0.90584892719524712</v>
      </c>
      <c r="H35" s="6">
        <f t="shared" si="3"/>
        <v>0.90597955615599901</v>
      </c>
    </row>
    <row r="36" spans="1:8" ht="24" x14ac:dyDescent="0.3">
      <c r="A36" s="7" t="s">
        <v>12</v>
      </c>
      <c r="B36" s="8">
        <v>1256273705.6799998</v>
      </c>
      <c r="C36" s="8">
        <v>1233316912.78</v>
      </c>
      <c r="D36" s="8">
        <v>1180463761.4400001</v>
      </c>
      <c r="E36" s="8">
        <v>1180463761.4400001</v>
      </c>
      <c r="F36" s="9">
        <f t="shared" si="1"/>
        <v>0.98172628082860836</v>
      </c>
      <c r="G36" s="9">
        <f t="shared" si="2"/>
        <v>0.93965491445276639</v>
      </c>
      <c r="H36" s="9">
        <f t="shared" si="3"/>
        <v>0.93965491445276639</v>
      </c>
    </row>
    <row r="37" spans="1:8" ht="36" x14ac:dyDescent="0.3">
      <c r="A37" s="7" t="s">
        <v>13</v>
      </c>
      <c r="B37" s="8">
        <v>645376650</v>
      </c>
      <c r="C37" s="8">
        <v>645250000</v>
      </c>
      <c r="D37" s="8">
        <v>645250000</v>
      </c>
      <c r="E37" s="8">
        <v>645250000</v>
      </c>
      <c r="F37" s="9">
        <f t="shared" si="1"/>
        <v>0.99980375800704901</v>
      </c>
      <c r="G37" s="9">
        <f t="shared" si="2"/>
        <v>0.99980375800704901</v>
      </c>
      <c r="H37" s="9">
        <f t="shared" si="3"/>
        <v>0.99980375800704901</v>
      </c>
    </row>
    <row r="38" spans="1:8" ht="36" x14ac:dyDescent="0.3">
      <c r="A38" s="7" t="s">
        <v>9</v>
      </c>
      <c r="B38" s="8">
        <v>298636159</v>
      </c>
      <c r="C38" s="8">
        <v>298636159</v>
      </c>
      <c r="D38" s="8">
        <v>92730200</v>
      </c>
      <c r="E38" s="8">
        <v>93746811</v>
      </c>
      <c r="F38" s="9">
        <f t="shared" si="1"/>
        <v>1</v>
      </c>
      <c r="G38" s="9">
        <f t="shared" si="2"/>
        <v>0.31051229801010133</v>
      </c>
      <c r="H38" s="9">
        <f t="shared" si="3"/>
        <v>0.31391647720730292</v>
      </c>
    </row>
    <row r="39" spans="1:8" ht="24" x14ac:dyDescent="0.3">
      <c r="A39" s="7" t="s">
        <v>10</v>
      </c>
      <c r="B39" s="8">
        <v>5582130142</v>
      </c>
      <c r="C39" s="8">
        <v>5323665419</v>
      </c>
      <c r="D39" s="8">
        <v>5131249818</v>
      </c>
      <c r="E39" s="8">
        <v>5131249816</v>
      </c>
      <c r="F39" s="9">
        <f t="shared" si="1"/>
        <v>0.95369783282992471</v>
      </c>
      <c r="G39" s="9">
        <f t="shared" si="2"/>
        <v>0.91922790896479245</v>
      </c>
      <c r="H39" s="9">
        <f t="shared" si="3"/>
        <v>0.91922790860650627</v>
      </c>
    </row>
    <row r="40" spans="1:8" x14ac:dyDescent="0.3">
      <c r="A40" s="4" t="s">
        <v>22</v>
      </c>
      <c r="B40" s="5">
        <f>SUM(B41:B43)</f>
        <v>13967440265</v>
      </c>
      <c r="C40" s="5">
        <f t="shared" ref="C40:E40" si="11">SUM(C41:C43)</f>
        <v>13355616244</v>
      </c>
      <c r="D40" s="5">
        <f t="shared" si="11"/>
        <v>12365929227</v>
      </c>
      <c r="E40" s="5">
        <f t="shared" si="11"/>
        <v>12368335691</v>
      </c>
      <c r="F40" s="6">
        <f t="shared" si="1"/>
        <v>0.95619641040934855</v>
      </c>
      <c r="G40" s="6">
        <f t="shared" si="2"/>
        <v>0.88533968947673891</v>
      </c>
      <c r="H40" s="6">
        <f t="shared" si="3"/>
        <v>0.8855119804587902</v>
      </c>
    </row>
    <row r="41" spans="1:8" ht="24" x14ac:dyDescent="0.3">
      <c r="A41" s="7" t="s">
        <v>12</v>
      </c>
      <c r="B41" s="8">
        <v>46801278</v>
      </c>
      <c r="C41" s="8">
        <v>46801278</v>
      </c>
      <c r="D41" s="8">
        <v>0</v>
      </c>
      <c r="E41" s="8">
        <v>0</v>
      </c>
      <c r="F41" s="9">
        <f t="shared" si="1"/>
        <v>1</v>
      </c>
      <c r="G41" s="9">
        <f t="shared" si="2"/>
        <v>0</v>
      </c>
      <c r="H41" s="9">
        <f t="shared" si="3"/>
        <v>0</v>
      </c>
    </row>
    <row r="42" spans="1:8" ht="36" x14ac:dyDescent="0.3">
      <c r="A42" s="7" t="s">
        <v>9</v>
      </c>
      <c r="B42" s="8">
        <v>706915723</v>
      </c>
      <c r="C42" s="8">
        <v>706915723</v>
      </c>
      <c r="D42" s="8">
        <v>219506025</v>
      </c>
      <c r="E42" s="8">
        <v>221912489</v>
      </c>
      <c r="F42" s="9">
        <f t="shared" si="1"/>
        <v>1</v>
      </c>
      <c r="G42" s="9">
        <f t="shared" si="2"/>
        <v>0.3105122970931572</v>
      </c>
      <c r="H42" s="9">
        <f t="shared" si="3"/>
        <v>0.31391647091714214</v>
      </c>
    </row>
    <row r="43" spans="1:8" ht="24" x14ac:dyDescent="0.3">
      <c r="A43" s="7" t="s">
        <v>10</v>
      </c>
      <c r="B43" s="8">
        <v>13213723264</v>
      </c>
      <c r="C43" s="8">
        <v>12601899243</v>
      </c>
      <c r="D43" s="8">
        <v>12146423202</v>
      </c>
      <c r="E43" s="8">
        <v>12146423202</v>
      </c>
      <c r="F43" s="9">
        <f t="shared" si="1"/>
        <v>0.95369783301979105</v>
      </c>
      <c r="G43" s="9">
        <f t="shared" si="2"/>
        <v>0.91922790869188287</v>
      </c>
      <c r="H43" s="9">
        <f t="shared" si="3"/>
        <v>0.91922790869188287</v>
      </c>
    </row>
    <row r="44" spans="1:8" x14ac:dyDescent="0.3">
      <c r="A44" s="4" t="s">
        <v>23</v>
      </c>
      <c r="B44" s="5">
        <f>SUM(B45:B47)</f>
        <v>894803198.5</v>
      </c>
      <c r="C44" s="5">
        <f t="shared" ref="C44:E44" si="12">SUM(C45:C47)</f>
        <v>867495559.51999998</v>
      </c>
      <c r="D44" s="5">
        <f t="shared" si="12"/>
        <v>825186664.25999999</v>
      </c>
      <c r="E44" s="5">
        <f t="shared" si="12"/>
        <v>825294070.25999999</v>
      </c>
      <c r="F44" s="6">
        <f t="shared" si="1"/>
        <v>0.96948196092081806</v>
      </c>
      <c r="G44" s="6">
        <f t="shared" si="2"/>
        <v>0.92219905521493284</v>
      </c>
      <c r="H44" s="6">
        <f t="shared" si="3"/>
        <v>0.92231908831291465</v>
      </c>
    </row>
    <row r="45" spans="1:8" ht="36" x14ac:dyDescent="0.3">
      <c r="A45" s="7" t="s">
        <v>9</v>
      </c>
      <c r="B45" s="8">
        <v>31551883</v>
      </c>
      <c r="C45" s="8">
        <v>31551883</v>
      </c>
      <c r="D45" s="8">
        <v>9797248</v>
      </c>
      <c r="E45" s="8">
        <v>9904655</v>
      </c>
      <c r="F45" s="9">
        <f t="shared" si="1"/>
        <v>1</v>
      </c>
      <c r="G45" s="9">
        <f t="shared" si="2"/>
        <v>0.31051230761726645</v>
      </c>
      <c r="H45" s="9">
        <f t="shared" si="3"/>
        <v>0.31391644676167185</v>
      </c>
    </row>
    <row r="46" spans="1:8" ht="24" x14ac:dyDescent="0.3">
      <c r="A46" s="7" t="s">
        <v>14</v>
      </c>
      <c r="B46" s="8">
        <v>273481090.5</v>
      </c>
      <c r="C46" s="8">
        <v>273481090.51999998</v>
      </c>
      <c r="D46" s="8">
        <v>273256164.25999999</v>
      </c>
      <c r="E46" s="8">
        <v>273256164.25999999</v>
      </c>
      <c r="F46" s="9">
        <f t="shared" si="1"/>
        <v>1.0000000000731311</v>
      </c>
      <c r="G46" s="9">
        <f t="shared" si="2"/>
        <v>0.99917754372125411</v>
      </c>
      <c r="H46" s="9">
        <f t="shared" si="3"/>
        <v>0.99917754372125411</v>
      </c>
    </row>
    <row r="47" spans="1:8" ht="24" x14ac:dyDescent="0.3">
      <c r="A47" s="7" t="s">
        <v>10</v>
      </c>
      <c r="B47" s="8">
        <v>589770225</v>
      </c>
      <c r="C47" s="8">
        <v>562462586</v>
      </c>
      <c r="D47" s="8">
        <v>542133252</v>
      </c>
      <c r="E47" s="8">
        <v>542133251</v>
      </c>
      <c r="F47" s="9">
        <f t="shared" si="1"/>
        <v>0.95369783376229278</v>
      </c>
      <c r="G47" s="9">
        <f t="shared" si="2"/>
        <v>0.91922791117506819</v>
      </c>
      <c r="H47" s="9">
        <f t="shared" si="3"/>
        <v>0.91922790947949262</v>
      </c>
    </row>
    <row r="48" spans="1:8" x14ac:dyDescent="0.3">
      <c r="A48" s="4" t="s">
        <v>24</v>
      </c>
      <c r="B48" s="5">
        <f>SUM(B49:B51)</f>
        <v>726755085.82999992</v>
      </c>
      <c r="C48" s="5">
        <f t="shared" ref="C48:E48" si="13">SUM(C49:C51)</f>
        <v>713097731.82999992</v>
      </c>
      <c r="D48" s="5">
        <f t="shared" si="13"/>
        <v>662053012.33999991</v>
      </c>
      <c r="E48" s="5">
        <f t="shared" si="13"/>
        <v>662106732.33999991</v>
      </c>
      <c r="F48" s="6">
        <f t="shared" si="1"/>
        <v>0.98120776274389265</v>
      </c>
      <c r="G48" s="6">
        <f t="shared" si="2"/>
        <v>0.91097128213955847</v>
      </c>
      <c r="H48" s="6">
        <f t="shared" si="3"/>
        <v>0.91104519975093456</v>
      </c>
    </row>
    <row r="49" spans="1:8" ht="24" x14ac:dyDescent="0.3">
      <c r="A49" s="7" t="s">
        <v>12</v>
      </c>
      <c r="B49" s="8">
        <v>416013611.82999998</v>
      </c>
      <c r="C49" s="8">
        <v>416013611.82999998</v>
      </c>
      <c r="D49" s="8">
        <v>386016324.33999997</v>
      </c>
      <c r="E49" s="8">
        <v>386016324.33999997</v>
      </c>
      <c r="F49" s="9">
        <f t="shared" si="1"/>
        <v>1</v>
      </c>
      <c r="G49" s="9">
        <f t="shared" si="2"/>
        <v>0.92789349521991571</v>
      </c>
      <c r="H49" s="9">
        <f t="shared" si="3"/>
        <v>0.92789349521991571</v>
      </c>
    </row>
    <row r="50" spans="1:8" ht="36" x14ac:dyDescent="0.3">
      <c r="A50" s="7" t="s">
        <v>9</v>
      </c>
      <c r="B50" s="8">
        <v>15780025</v>
      </c>
      <c r="C50" s="8">
        <v>15780025</v>
      </c>
      <c r="D50" s="8">
        <v>4899892</v>
      </c>
      <c r="E50" s="8">
        <v>4953612</v>
      </c>
      <c r="F50" s="9">
        <f t="shared" si="1"/>
        <v>1</v>
      </c>
      <c r="G50" s="9">
        <f t="shared" si="2"/>
        <v>0.31051230907428856</v>
      </c>
      <c r="H50" s="9">
        <f t="shared" si="3"/>
        <v>0.31391661293312273</v>
      </c>
    </row>
    <row r="51" spans="1:8" ht="24" x14ac:dyDescent="0.3">
      <c r="A51" s="7" t="s">
        <v>10</v>
      </c>
      <c r="B51" s="8">
        <v>294961449</v>
      </c>
      <c r="C51" s="8">
        <v>281304095</v>
      </c>
      <c r="D51" s="8">
        <v>271136796</v>
      </c>
      <c r="E51" s="8">
        <v>271136796</v>
      </c>
      <c r="F51" s="9">
        <f t="shared" si="1"/>
        <v>0.95369783391591623</v>
      </c>
      <c r="G51" s="9">
        <f t="shared" si="2"/>
        <v>0.91922790900040641</v>
      </c>
      <c r="H51" s="9">
        <f t="shared" si="3"/>
        <v>0.91922790900040641</v>
      </c>
    </row>
    <row r="52" spans="1:8" x14ac:dyDescent="0.3">
      <c r="A52" s="4" t="s">
        <v>25</v>
      </c>
      <c r="B52" s="5">
        <f>SUM(B53:B58)</f>
        <v>9455992982.6399994</v>
      </c>
      <c r="C52" s="5">
        <f t="shared" ref="C52:E52" si="14">SUM(C53:C58)</f>
        <v>9275683983.1899986</v>
      </c>
      <c r="D52" s="5">
        <f t="shared" si="14"/>
        <v>8890645543.0699997</v>
      </c>
      <c r="E52" s="5">
        <f t="shared" si="14"/>
        <v>8891354250.0699997</v>
      </c>
      <c r="F52" s="6">
        <f t="shared" si="1"/>
        <v>0.9809317752476101</v>
      </c>
      <c r="G52" s="6">
        <f t="shared" si="2"/>
        <v>0.9402127898563476</v>
      </c>
      <c r="H52" s="6">
        <f t="shared" si="3"/>
        <v>0.94028773777575714</v>
      </c>
    </row>
    <row r="53" spans="1:8" ht="24" x14ac:dyDescent="0.3">
      <c r="A53" s="7" t="s">
        <v>12</v>
      </c>
      <c r="B53" s="8">
        <v>853043932.63999999</v>
      </c>
      <c r="C53" s="8">
        <v>853043932.63999999</v>
      </c>
      <c r="D53" s="8">
        <v>780998564.05999994</v>
      </c>
      <c r="E53" s="8">
        <v>780998564.05999994</v>
      </c>
      <c r="F53" s="9">
        <f t="shared" si="1"/>
        <v>1</v>
      </c>
      <c r="G53" s="9">
        <f t="shared" si="2"/>
        <v>0.9155431908916648</v>
      </c>
      <c r="H53" s="9">
        <f t="shared" si="3"/>
        <v>0.9155431908916648</v>
      </c>
    </row>
    <row r="54" spans="1:8" ht="24" x14ac:dyDescent="0.3">
      <c r="A54" s="7" t="s">
        <v>19</v>
      </c>
      <c r="B54" s="8">
        <v>2965426321.0999994</v>
      </c>
      <c r="C54" s="8">
        <v>2965426320.6499996</v>
      </c>
      <c r="D54" s="8">
        <v>2930113373.1099992</v>
      </c>
      <c r="E54" s="8">
        <v>2930113373.1099992</v>
      </c>
      <c r="F54" s="9">
        <f t="shared" si="1"/>
        <v>0.99999999984825128</v>
      </c>
      <c r="G54" s="9">
        <f t="shared" si="2"/>
        <v>0.98809178034917378</v>
      </c>
      <c r="H54" s="9">
        <f t="shared" si="3"/>
        <v>0.98809178034917378</v>
      </c>
    </row>
    <row r="55" spans="1:8" ht="36" x14ac:dyDescent="0.3">
      <c r="A55" s="7" t="s">
        <v>13</v>
      </c>
      <c r="B55" s="8">
        <v>645376650</v>
      </c>
      <c r="C55" s="8">
        <v>645250000</v>
      </c>
      <c r="D55" s="8">
        <v>645250000</v>
      </c>
      <c r="E55" s="8">
        <v>645250000</v>
      </c>
      <c r="F55" s="9">
        <f t="shared" si="1"/>
        <v>0.99980375800704901</v>
      </c>
      <c r="G55" s="9">
        <f t="shared" si="2"/>
        <v>0.99980375800704901</v>
      </c>
      <c r="H55" s="9">
        <f t="shared" si="3"/>
        <v>0.99980375800704901</v>
      </c>
    </row>
    <row r="56" spans="1:8" ht="36" x14ac:dyDescent="0.3">
      <c r="A56" s="7" t="s">
        <v>9</v>
      </c>
      <c r="B56" s="8">
        <v>208186884</v>
      </c>
      <c r="C56" s="8">
        <v>208186884</v>
      </c>
      <c r="D56" s="8">
        <v>64644587</v>
      </c>
      <c r="E56" s="8">
        <v>65353294</v>
      </c>
      <c r="F56" s="9">
        <f t="shared" si="1"/>
        <v>1</v>
      </c>
      <c r="G56" s="9">
        <f t="shared" si="2"/>
        <v>0.31051229432878202</v>
      </c>
      <c r="H56" s="9">
        <f t="shared" si="3"/>
        <v>0.31391648092489821</v>
      </c>
    </row>
    <row r="57" spans="1:8" ht="24" x14ac:dyDescent="0.3">
      <c r="A57" s="7" t="s">
        <v>14</v>
      </c>
      <c r="B57" s="8">
        <v>892513877.89999998</v>
      </c>
      <c r="C57" s="8">
        <v>892513877.89999998</v>
      </c>
      <c r="D57" s="8">
        <v>892513877.89999998</v>
      </c>
      <c r="E57" s="8">
        <v>892513877.89999998</v>
      </c>
      <c r="F57" s="9">
        <f t="shared" si="1"/>
        <v>1</v>
      </c>
      <c r="G57" s="9">
        <f t="shared" si="2"/>
        <v>1</v>
      </c>
      <c r="H57" s="9">
        <f t="shared" si="3"/>
        <v>1</v>
      </c>
    </row>
    <row r="58" spans="1:8" ht="24" x14ac:dyDescent="0.3">
      <c r="A58" s="7" t="s">
        <v>10</v>
      </c>
      <c r="B58" s="8">
        <v>3891445317</v>
      </c>
      <c r="C58" s="8">
        <v>3711262968</v>
      </c>
      <c r="D58" s="8">
        <v>3577125141</v>
      </c>
      <c r="E58" s="8">
        <v>3577125141</v>
      </c>
      <c r="F58" s="9">
        <f t="shared" si="1"/>
        <v>0.95369783349829862</v>
      </c>
      <c r="G58" s="9">
        <f t="shared" si="2"/>
        <v>0.91922790881144478</v>
      </c>
      <c r="H58" s="9">
        <f t="shared" si="3"/>
        <v>0.91922790881144478</v>
      </c>
    </row>
    <row r="59" spans="1:8" x14ac:dyDescent="0.3">
      <c r="A59" s="4" t="s">
        <v>26</v>
      </c>
      <c r="B59" s="5">
        <f>SUM(B60:B65)</f>
        <v>4406671153.7200003</v>
      </c>
      <c r="C59" s="5">
        <f t="shared" ref="C59:E59" si="15">SUM(C60:C65)</f>
        <v>4331973369.3599997</v>
      </c>
      <c r="D59" s="5">
        <f t="shared" si="15"/>
        <v>4207698276.5099998</v>
      </c>
      <c r="E59" s="5">
        <f t="shared" si="15"/>
        <v>4207991586.5099998</v>
      </c>
      <c r="F59" s="6">
        <f t="shared" si="1"/>
        <v>0.98304893155075967</v>
      </c>
      <c r="G59" s="6">
        <f t="shared" si="2"/>
        <v>0.95484735069417814</v>
      </c>
      <c r="H59" s="6">
        <f t="shared" si="3"/>
        <v>0.95491391114077573</v>
      </c>
    </row>
    <row r="60" spans="1:8" ht="24" x14ac:dyDescent="0.3">
      <c r="A60" s="7" t="s">
        <v>12</v>
      </c>
      <c r="B60" s="8">
        <v>685121898.63999999</v>
      </c>
      <c r="C60" s="8">
        <v>685121898.63999999</v>
      </c>
      <c r="D60" s="8">
        <v>685121898.63999999</v>
      </c>
      <c r="E60" s="8">
        <v>685121898.63999999</v>
      </c>
      <c r="F60" s="9">
        <f t="shared" si="1"/>
        <v>1</v>
      </c>
      <c r="G60" s="9">
        <f t="shared" si="2"/>
        <v>1</v>
      </c>
      <c r="H60" s="9">
        <f t="shared" si="3"/>
        <v>1</v>
      </c>
    </row>
    <row r="61" spans="1:8" ht="24" x14ac:dyDescent="0.3">
      <c r="A61" s="7" t="s">
        <v>19</v>
      </c>
      <c r="B61" s="8">
        <v>741356580.58000004</v>
      </c>
      <c r="C61" s="8">
        <v>741356580.17000008</v>
      </c>
      <c r="D61" s="8">
        <v>732528343.26999998</v>
      </c>
      <c r="E61" s="8">
        <v>732528343.26999998</v>
      </c>
      <c r="F61" s="9">
        <f t="shared" si="1"/>
        <v>0.99999999944695983</v>
      </c>
      <c r="G61" s="9">
        <f t="shared" si="2"/>
        <v>0.98809177993254838</v>
      </c>
      <c r="H61" s="9">
        <f t="shared" si="3"/>
        <v>0.98809177993254838</v>
      </c>
    </row>
    <row r="62" spans="1:8" ht="36" x14ac:dyDescent="0.3">
      <c r="A62" s="7" t="s">
        <v>13</v>
      </c>
      <c r="B62" s="8">
        <v>645376650</v>
      </c>
      <c r="C62" s="8">
        <v>645250000</v>
      </c>
      <c r="D62" s="8">
        <v>645250000</v>
      </c>
      <c r="E62" s="8">
        <v>645250000</v>
      </c>
      <c r="F62" s="9">
        <f t="shared" si="1"/>
        <v>0.99980375800704901</v>
      </c>
      <c r="G62" s="9">
        <f t="shared" si="2"/>
        <v>0.99980375800704901</v>
      </c>
      <c r="H62" s="9">
        <f t="shared" si="3"/>
        <v>0.99980375800704901</v>
      </c>
    </row>
    <row r="63" spans="1:8" ht="36" x14ac:dyDescent="0.3">
      <c r="A63" s="7" t="s">
        <v>9</v>
      </c>
      <c r="B63" s="8">
        <v>86161224</v>
      </c>
      <c r="C63" s="8">
        <v>86161224</v>
      </c>
      <c r="D63" s="8">
        <v>26754120</v>
      </c>
      <c r="E63" s="8">
        <v>27047428</v>
      </c>
      <c r="F63" s="9">
        <f t="shared" si="1"/>
        <v>1</v>
      </c>
      <c r="G63" s="9">
        <f t="shared" si="2"/>
        <v>0.3105123019143739</v>
      </c>
      <c r="H63" s="9">
        <f t="shared" si="3"/>
        <v>0.31391647825244451</v>
      </c>
    </row>
    <row r="64" spans="1:8" ht="24" x14ac:dyDescent="0.3">
      <c r="A64" s="7" t="s">
        <v>14</v>
      </c>
      <c r="B64" s="8">
        <v>638122544.5</v>
      </c>
      <c r="C64" s="8">
        <v>638122544.54999995</v>
      </c>
      <c r="D64" s="8">
        <v>637597716.60000002</v>
      </c>
      <c r="E64" s="8">
        <v>637597716.60000002</v>
      </c>
      <c r="F64" s="9">
        <f t="shared" si="1"/>
        <v>1.0000000000783549</v>
      </c>
      <c r="G64" s="9">
        <f t="shared" si="2"/>
        <v>0.9991775437108068</v>
      </c>
      <c r="H64" s="9">
        <f t="shared" si="3"/>
        <v>0.9991775437108068</v>
      </c>
    </row>
    <row r="65" spans="1:8" ht="24" x14ac:dyDescent="0.3">
      <c r="A65" s="7" t="s">
        <v>10</v>
      </c>
      <c r="B65" s="8">
        <v>1610532256</v>
      </c>
      <c r="C65" s="8">
        <v>1535961122</v>
      </c>
      <c r="D65" s="8">
        <v>1480446198</v>
      </c>
      <c r="E65" s="8">
        <v>1480446200</v>
      </c>
      <c r="F65" s="9">
        <f t="shared" si="1"/>
        <v>0.95369783267476516</v>
      </c>
      <c r="G65" s="9">
        <f t="shared" si="2"/>
        <v>0.91922790896278705</v>
      </c>
      <c r="H65" s="9">
        <f t="shared" si="3"/>
        <v>0.91922791020461248</v>
      </c>
    </row>
    <row r="66" spans="1:8" x14ac:dyDescent="0.3">
      <c r="A66" s="4" t="s">
        <v>27</v>
      </c>
      <c r="B66" s="5">
        <f>SUM(B67:B70)</f>
        <v>2432911120.4200001</v>
      </c>
      <c r="C66" s="5">
        <f t="shared" ref="C66:E66" si="16">SUM(C67:C70)</f>
        <v>2417649098.4200001</v>
      </c>
      <c r="D66" s="5">
        <f t="shared" si="16"/>
        <v>2376472226.6600003</v>
      </c>
      <c r="E66" s="5">
        <f t="shared" si="16"/>
        <v>2376532258.6600003</v>
      </c>
      <c r="F66" s="6">
        <f t="shared" si="1"/>
        <v>0.99372684769620134</v>
      </c>
      <c r="G66" s="6">
        <f t="shared" si="2"/>
        <v>0.97680190892043084</v>
      </c>
      <c r="H66" s="6">
        <f t="shared" si="3"/>
        <v>0.97682658388676902</v>
      </c>
    </row>
    <row r="67" spans="1:8" ht="24" x14ac:dyDescent="0.3">
      <c r="A67" s="7" t="s">
        <v>19</v>
      </c>
      <c r="B67" s="8">
        <v>1482713160.3199999</v>
      </c>
      <c r="C67" s="8">
        <v>1482713160.3199999</v>
      </c>
      <c r="D67" s="8">
        <v>1465056686.5600002</v>
      </c>
      <c r="E67" s="8">
        <v>1465056686.5600002</v>
      </c>
      <c r="F67" s="9">
        <f t="shared" ref="F67:F130" si="17">+C67/B67</f>
        <v>1</v>
      </c>
      <c r="G67" s="9">
        <f t="shared" ref="G67:G130" si="18">+D67/B67</f>
        <v>0.98809178050582003</v>
      </c>
      <c r="H67" s="9">
        <f t="shared" ref="H67:H130" si="19">+E67/B67</f>
        <v>0.98809178050582003</v>
      </c>
    </row>
    <row r="68" spans="1:8" ht="36" x14ac:dyDescent="0.3">
      <c r="A68" s="7" t="s">
        <v>9</v>
      </c>
      <c r="B68" s="8">
        <v>17634096</v>
      </c>
      <c r="C68" s="8">
        <v>17634096</v>
      </c>
      <c r="D68" s="8">
        <v>5475604</v>
      </c>
      <c r="E68" s="8">
        <v>5535635</v>
      </c>
      <c r="F68" s="9">
        <f t="shared" si="17"/>
        <v>1</v>
      </c>
      <c r="G68" s="9">
        <f t="shared" si="18"/>
        <v>0.3105123165939439</v>
      </c>
      <c r="H68" s="9">
        <f t="shared" si="19"/>
        <v>0.31391657389185135</v>
      </c>
    </row>
    <row r="69" spans="1:8" ht="24" x14ac:dyDescent="0.3">
      <c r="A69" s="7" t="s">
        <v>14</v>
      </c>
      <c r="B69" s="8">
        <v>602945972.10000002</v>
      </c>
      <c r="C69" s="8">
        <v>602945972.10000002</v>
      </c>
      <c r="D69" s="8">
        <v>602945972.10000002</v>
      </c>
      <c r="E69" s="8">
        <v>602945972.10000002</v>
      </c>
      <c r="F69" s="9">
        <f t="shared" si="17"/>
        <v>1</v>
      </c>
      <c r="G69" s="9">
        <f t="shared" si="18"/>
        <v>1</v>
      </c>
      <c r="H69" s="9">
        <f t="shared" si="19"/>
        <v>1</v>
      </c>
    </row>
    <row r="70" spans="1:8" ht="24" x14ac:dyDescent="0.3">
      <c r="A70" s="7" t="s">
        <v>10</v>
      </c>
      <c r="B70" s="8">
        <v>329617892</v>
      </c>
      <c r="C70" s="8">
        <v>314355870</v>
      </c>
      <c r="D70" s="8">
        <v>302993964</v>
      </c>
      <c r="E70" s="8">
        <v>302993965</v>
      </c>
      <c r="F70" s="9">
        <f t="shared" si="17"/>
        <v>0.95369783506776384</v>
      </c>
      <c r="G70" s="9">
        <f t="shared" si="18"/>
        <v>0.91922790404836396</v>
      </c>
      <c r="H70" s="9">
        <f t="shared" si="19"/>
        <v>0.91922790708217983</v>
      </c>
    </row>
    <row r="71" spans="1:8" x14ac:dyDescent="0.3">
      <c r="A71" s="4" t="s">
        <v>28</v>
      </c>
      <c r="B71" s="5">
        <f>SUM(B72:B75)</f>
        <v>5146277683.9400005</v>
      </c>
      <c r="C71" s="5">
        <f t="shared" ref="C71:E71" si="20">SUM(C72:C75)</f>
        <v>4722040695.5</v>
      </c>
      <c r="D71" s="5">
        <f t="shared" si="20"/>
        <v>4293824246.7999997</v>
      </c>
      <c r="E71" s="5">
        <f t="shared" si="20"/>
        <v>4293691609.7999997</v>
      </c>
      <c r="F71" s="6">
        <f t="shared" si="17"/>
        <v>0.91756430288168911</v>
      </c>
      <c r="G71" s="6">
        <f t="shared" si="18"/>
        <v>0.83435533612959634</v>
      </c>
      <c r="H71" s="6">
        <f t="shared" si="19"/>
        <v>0.83432956274383174</v>
      </c>
    </row>
    <row r="72" spans="1:8" ht="24" x14ac:dyDescent="0.3">
      <c r="A72" s="7" t="s">
        <v>12</v>
      </c>
      <c r="B72" s="8">
        <v>1793407322.9400001</v>
      </c>
      <c r="C72" s="8">
        <v>1793407322.9400001</v>
      </c>
      <c r="D72" s="8">
        <v>1515223985.0299997</v>
      </c>
      <c r="E72" s="8">
        <v>1514710149.0299997</v>
      </c>
      <c r="F72" s="9">
        <f t="shared" si="17"/>
        <v>1</v>
      </c>
      <c r="G72" s="9">
        <f t="shared" si="18"/>
        <v>0.84488557933734543</v>
      </c>
      <c r="H72" s="9">
        <f t="shared" si="19"/>
        <v>0.84459906550781694</v>
      </c>
    </row>
    <row r="73" spans="1:8" ht="36" x14ac:dyDescent="0.3">
      <c r="A73" s="7" t="s">
        <v>9</v>
      </c>
      <c r="B73" s="8">
        <v>111979371</v>
      </c>
      <c r="C73" s="8">
        <v>111979371</v>
      </c>
      <c r="D73" s="8">
        <v>34770971</v>
      </c>
      <c r="E73" s="8">
        <v>35152169</v>
      </c>
      <c r="F73" s="9">
        <f t="shared" si="17"/>
        <v>1</v>
      </c>
      <c r="G73" s="9">
        <f t="shared" si="18"/>
        <v>0.31051229069682845</v>
      </c>
      <c r="H73" s="9">
        <f t="shared" si="19"/>
        <v>0.31391647127576738</v>
      </c>
    </row>
    <row r="74" spans="1:8" ht="24" x14ac:dyDescent="0.3">
      <c r="A74" s="7" t="s">
        <v>14</v>
      </c>
      <c r="B74" s="8">
        <v>1147763942</v>
      </c>
      <c r="C74" s="8">
        <v>820443271.55999994</v>
      </c>
      <c r="D74" s="8">
        <v>819768492.76999998</v>
      </c>
      <c r="E74" s="8">
        <v>819768492.76999998</v>
      </c>
      <c r="F74" s="9">
        <f t="shared" si="17"/>
        <v>0.71481882427005183</v>
      </c>
      <c r="G74" s="9">
        <f t="shared" si="18"/>
        <v>0.71423091697892005</v>
      </c>
      <c r="H74" s="9">
        <f t="shared" si="19"/>
        <v>0.71423091697892005</v>
      </c>
    </row>
    <row r="75" spans="1:8" ht="24" x14ac:dyDescent="0.3">
      <c r="A75" s="7" t="s">
        <v>10</v>
      </c>
      <c r="B75" s="8">
        <v>2093127048</v>
      </c>
      <c r="C75" s="8">
        <v>1996210730</v>
      </c>
      <c r="D75" s="8">
        <v>1924060798</v>
      </c>
      <c r="E75" s="8">
        <v>1924060799</v>
      </c>
      <c r="F75" s="9">
        <f t="shared" si="17"/>
        <v>0.95369783306149314</v>
      </c>
      <c r="G75" s="9">
        <f t="shared" si="18"/>
        <v>0.91922790823349965</v>
      </c>
      <c r="H75" s="9">
        <f t="shared" si="19"/>
        <v>0.91922790871125371</v>
      </c>
    </row>
    <row r="76" spans="1:8" x14ac:dyDescent="0.3">
      <c r="A76" s="4" t="s">
        <v>29</v>
      </c>
      <c r="B76" s="5">
        <f>SUM(B77:B80)</f>
        <v>19748394802.619999</v>
      </c>
      <c r="C76" s="5">
        <f t="shared" ref="C76:E76" si="21">SUM(C77:C80)</f>
        <v>19164459873.619999</v>
      </c>
      <c r="D76" s="5">
        <f t="shared" si="21"/>
        <v>18223219286.43</v>
      </c>
      <c r="E76" s="5">
        <f t="shared" si="21"/>
        <v>18225512169.43</v>
      </c>
      <c r="F76" s="6">
        <f t="shared" si="17"/>
        <v>0.97043127125843509</v>
      </c>
      <c r="G76" s="6">
        <f t="shared" si="18"/>
        <v>0.92276964627081204</v>
      </c>
      <c r="H76" s="6">
        <f t="shared" si="19"/>
        <v>0.92288575104909487</v>
      </c>
    </row>
    <row r="77" spans="1:8" ht="24" x14ac:dyDescent="0.3">
      <c r="A77" s="7" t="s">
        <v>12</v>
      </c>
      <c r="B77" s="8">
        <v>1450846373.6199999</v>
      </c>
      <c r="C77" s="8">
        <v>1450846373.6199999</v>
      </c>
      <c r="D77" s="8">
        <v>1407989057.4299998</v>
      </c>
      <c r="E77" s="8">
        <v>1407989057.4299998</v>
      </c>
      <c r="F77" s="9">
        <f t="shared" si="17"/>
        <v>1</v>
      </c>
      <c r="G77" s="9">
        <f t="shared" si="18"/>
        <v>0.97046047261153712</v>
      </c>
      <c r="H77" s="9">
        <f t="shared" si="19"/>
        <v>0.97046047261153712</v>
      </c>
    </row>
    <row r="78" spans="1:8" ht="36" x14ac:dyDescent="0.3">
      <c r="A78" s="7" t="s">
        <v>13</v>
      </c>
      <c r="B78" s="8">
        <v>5033937870</v>
      </c>
      <c r="C78" s="8">
        <v>5032950000</v>
      </c>
      <c r="D78" s="8">
        <v>5032950000</v>
      </c>
      <c r="E78" s="8">
        <v>5032950000</v>
      </c>
      <c r="F78" s="9">
        <f t="shared" si="17"/>
        <v>0.99980375800704901</v>
      </c>
      <c r="G78" s="9">
        <f t="shared" si="18"/>
        <v>0.99980375800704901</v>
      </c>
      <c r="H78" s="9">
        <f t="shared" si="19"/>
        <v>0.99980375800704901</v>
      </c>
    </row>
    <row r="79" spans="1:8" ht="36" x14ac:dyDescent="0.3">
      <c r="A79" s="7" t="s">
        <v>9</v>
      </c>
      <c r="B79" s="8">
        <v>673550607</v>
      </c>
      <c r="C79" s="8">
        <v>673550607</v>
      </c>
      <c r="D79" s="8">
        <v>209145747</v>
      </c>
      <c r="E79" s="8">
        <v>211438631</v>
      </c>
      <c r="F79" s="9">
        <f t="shared" si="17"/>
        <v>1</v>
      </c>
      <c r="G79" s="9">
        <f t="shared" si="18"/>
        <v>0.31051229829861915</v>
      </c>
      <c r="H79" s="9">
        <f t="shared" si="19"/>
        <v>0.31391647309435206</v>
      </c>
    </row>
    <row r="80" spans="1:8" ht="24" x14ac:dyDescent="0.3">
      <c r="A80" s="7" t="s">
        <v>10</v>
      </c>
      <c r="B80" s="8">
        <v>12590059952</v>
      </c>
      <c r="C80" s="8">
        <v>12007112893</v>
      </c>
      <c r="D80" s="8">
        <v>11573134482</v>
      </c>
      <c r="E80" s="8">
        <v>11573134481</v>
      </c>
      <c r="F80" s="9">
        <f t="shared" si="17"/>
        <v>0.95369783295532318</v>
      </c>
      <c r="G80" s="9">
        <f t="shared" si="18"/>
        <v>0.91922790885213734</v>
      </c>
      <c r="H80" s="9">
        <f t="shared" si="19"/>
        <v>0.91922790877270955</v>
      </c>
    </row>
    <row r="81" spans="1:8" x14ac:dyDescent="0.3">
      <c r="A81" s="4" t="s">
        <v>30</v>
      </c>
      <c r="B81" s="5">
        <f>SUM(B82:B83)</f>
        <v>1930072</v>
      </c>
      <c r="C81" s="5">
        <f t="shared" ref="C81:E81" si="22">SUM(C82:C83)</f>
        <v>1845242</v>
      </c>
      <c r="D81" s="5">
        <f t="shared" si="22"/>
        <v>1714515</v>
      </c>
      <c r="E81" s="5">
        <f t="shared" si="22"/>
        <v>1714849</v>
      </c>
      <c r="F81" s="6">
        <f t="shared" si="17"/>
        <v>0.95604827177431728</v>
      </c>
      <c r="G81" s="6">
        <f t="shared" si="18"/>
        <v>0.88831660166045623</v>
      </c>
      <c r="H81" s="6">
        <f t="shared" si="19"/>
        <v>0.88848965219950349</v>
      </c>
    </row>
    <row r="82" spans="1:8" ht="36" x14ac:dyDescent="0.3">
      <c r="A82" s="7" t="s">
        <v>9</v>
      </c>
      <c r="B82" s="8">
        <v>98013</v>
      </c>
      <c r="C82" s="8">
        <v>98013</v>
      </c>
      <c r="D82" s="8">
        <v>30435</v>
      </c>
      <c r="E82" s="8">
        <v>30769</v>
      </c>
      <c r="F82" s="9">
        <f t="shared" si="17"/>
        <v>1</v>
      </c>
      <c r="G82" s="9">
        <f t="shared" si="18"/>
        <v>0.3105200330568394</v>
      </c>
      <c r="H82" s="9">
        <f t="shared" si="19"/>
        <v>0.31392774427882014</v>
      </c>
    </row>
    <row r="83" spans="1:8" ht="24" x14ac:dyDescent="0.3">
      <c r="A83" s="7" t="s">
        <v>10</v>
      </c>
      <c r="B83" s="8">
        <v>1832059</v>
      </c>
      <c r="C83" s="8">
        <v>1747229</v>
      </c>
      <c r="D83" s="8">
        <v>1684080</v>
      </c>
      <c r="E83" s="8">
        <v>1684080</v>
      </c>
      <c r="F83" s="9">
        <f t="shared" si="17"/>
        <v>0.95369690604942303</v>
      </c>
      <c r="G83" s="9">
        <f t="shared" si="18"/>
        <v>0.91922803796165953</v>
      </c>
      <c r="H83" s="9">
        <f t="shared" si="19"/>
        <v>0.91922803796165953</v>
      </c>
    </row>
    <row r="84" spans="1:8" x14ac:dyDescent="0.3">
      <c r="A84" s="4" t="s">
        <v>31</v>
      </c>
      <c r="B84" s="5">
        <f>SUM(B85:B87)</f>
        <v>327362246.5</v>
      </c>
      <c r="C84" s="5">
        <f t="shared" ref="C84:E84" si="23">SUM(C85:C87)</f>
        <v>324994124.51999998</v>
      </c>
      <c r="D84" s="5">
        <f t="shared" si="23"/>
        <v>321119668.25999999</v>
      </c>
      <c r="E84" s="5">
        <f t="shared" si="23"/>
        <v>321128983.25999999</v>
      </c>
      <c r="F84" s="6">
        <f t="shared" si="17"/>
        <v>0.9927660504370347</v>
      </c>
      <c r="G84" s="6">
        <f t="shared" si="18"/>
        <v>0.9809306714297612</v>
      </c>
      <c r="H84" s="6">
        <f t="shared" si="19"/>
        <v>0.98095912614651481</v>
      </c>
    </row>
    <row r="85" spans="1:8" ht="36" x14ac:dyDescent="0.3">
      <c r="A85" s="7" t="s">
        <v>9</v>
      </c>
      <c r="B85" s="8">
        <v>2736184</v>
      </c>
      <c r="C85" s="8">
        <v>2736184</v>
      </c>
      <c r="D85" s="8">
        <v>849618</v>
      </c>
      <c r="E85" s="8">
        <v>858932</v>
      </c>
      <c r="F85" s="9">
        <f t="shared" si="17"/>
        <v>1</v>
      </c>
      <c r="G85" s="9">
        <f t="shared" si="18"/>
        <v>0.31051201235004661</v>
      </c>
      <c r="H85" s="9">
        <f t="shared" si="19"/>
        <v>0.31391602319142281</v>
      </c>
    </row>
    <row r="86" spans="1:8" ht="24" x14ac:dyDescent="0.3">
      <c r="A86" s="7" t="s">
        <v>14</v>
      </c>
      <c r="B86" s="8">
        <v>273481090.5</v>
      </c>
      <c r="C86" s="8">
        <v>273481090.51999998</v>
      </c>
      <c r="D86" s="8">
        <v>273256164.25999999</v>
      </c>
      <c r="E86" s="8">
        <v>273256164.25999999</v>
      </c>
      <c r="F86" s="9">
        <f t="shared" si="17"/>
        <v>1.0000000000731311</v>
      </c>
      <c r="G86" s="9">
        <f t="shared" si="18"/>
        <v>0.99917754372125411</v>
      </c>
      <c r="H86" s="9">
        <f t="shared" si="19"/>
        <v>0.99917754372125411</v>
      </c>
    </row>
    <row r="87" spans="1:8" ht="24" x14ac:dyDescent="0.3">
      <c r="A87" s="7" t="s">
        <v>10</v>
      </c>
      <c r="B87" s="8">
        <v>51144972</v>
      </c>
      <c r="C87" s="8">
        <v>48776850</v>
      </c>
      <c r="D87" s="8">
        <v>47013886</v>
      </c>
      <c r="E87" s="8">
        <v>47013887</v>
      </c>
      <c r="F87" s="9">
        <f t="shared" si="17"/>
        <v>0.95369785323178979</v>
      </c>
      <c r="G87" s="9">
        <f t="shared" si="18"/>
        <v>0.91922791550262262</v>
      </c>
      <c r="H87" s="9">
        <f t="shared" si="19"/>
        <v>0.91922793505488676</v>
      </c>
    </row>
    <row r="88" spans="1:8" x14ac:dyDescent="0.3">
      <c r="A88" s="4" t="s">
        <v>32</v>
      </c>
      <c r="B88" s="5">
        <f>SUM(B89:B92)</f>
        <v>5575572453.1800003</v>
      </c>
      <c r="C88" s="5">
        <f t="shared" ref="C88:E88" si="24">SUM(C89:C92)</f>
        <v>5365905204.2200003</v>
      </c>
      <c r="D88" s="5">
        <f t="shared" si="24"/>
        <v>5042410846.1000004</v>
      </c>
      <c r="E88" s="5">
        <f t="shared" si="24"/>
        <v>5043235521.1000004</v>
      </c>
      <c r="F88" s="6">
        <f t="shared" si="17"/>
        <v>0.96239538617412868</v>
      </c>
      <c r="G88" s="6">
        <f t="shared" si="18"/>
        <v>0.90437544995475505</v>
      </c>
      <c r="H88" s="6">
        <f t="shared" si="19"/>
        <v>0.90452335853399513</v>
      </c>
    </row>
    <row r="89" spans="1:8" ht="24" x14ac:dyDescent="0.3">
      <c r="A89" s="7" t="s">
        <v>12</v>
      </c>
      <c r="B89" s="8">
        <v>349277830.68000001</v>
      </c>
      <c r="C89" s="8">
        <v>349277830.68000001</v>
      </c>
      <c r="D89" s="8">
        <v>349277830.68000001</v>
      </c>
      <c r="E89" s="8">
        <v>349277830.68000001</v>
      </c>
      <c r="F89" s="9">
        <f t="shared" si="17"/>
        <v>1</v>
      </c>
      <c r="G89" s="9">
        <f t="shared" si="18"/>
        <v>1</v>
      </c>
      <c r="H89" s="9">
        <f t="shared" si="19"/>
        <v>1</v>
      </c>
    </row>
    <row r="90" spans="1:8" ht="36" x14ac:dyDescent="0.3">
      <c r="A90" s="7" t="s">
        <v>9</v>
      </c>
      <c r="B90" s="8">
        <v>242254423</v>
      </c>
      <c r="C90" s="8">
        <v>242254423</v>
      </c>
      <c r="D90" s="8">
        <v>75222978</v>
      </c>
      <c r="E90" s="8">
        <v>76047653</v>
      </c>
      <c r="F90" s="9">
        <f t="shared" si="17"/>
        <v>1</v>
      </c>
      <c r="G90" s="9">
        <f t="shared" si="18"/>
        <v>0.31051229970732053</v>
      </c>
      <c r="H90" s="9">
        <f t="shared" si="19"/>
        <v>0.31391646872016038</v>
      </c>
    </row>
    <row r="91" spans="1:8" ht="24" x14ac:dyDescent="0.3">
      <c r="A91" s="7" t="s">
        <v>14</v>
      </c>
      <c r="B91" s="8">
        <v>455801817.5</v>
      </c>
      <c r="C91" s="8">
        <v>455801817.54000002</v>
      </c>
      <c r="D91" s="8">
        <v>455426940.42000002</v>
      </c>
      <c r="E91" s="8">
        <v>455426940.42000002</v>
      </c>
      <c r="F91" s="9">
        <f t="shared" si="17"/>
        <v>1.0000000000877576</v>
      </c>
      <c r="G91" s="9">
        <f t="shared" si="18"/>
        <v>0.99917754369200162</v>
      </c>
      <c r="H91" s="9">
        <f t="shared" si="19"/>
        <v>0.99917754369200162</v>
      </c>
    </row>
    <row r="92" spans="1:8" ht="24" x14ac:dyDescent="0.3">
      <c r="A92" s="7" t="s">
        <v>10</v>
      </c>
      <c r="B92" s="8">
        <v>4528238382</v>
      </c>
      <c r="C92" s="8">
        <v>4318571133</v>
      </c>
      <c r="D92" s="8">
        <v>4162483097</v>
      </c>
      <c r="E92" s="8">
        <v>4162483097</v>
      </c>
      <c r="F92" s="9">
        <f t="shared" si="17"/>
        <v>0.95369783317206991</v>
      </c>
      <c r="G92" s="9">
        <f t="shared" si="18"/>
        <v>0.91922790848337455</v>
      </c>
      <c r="H92" s="9">
        <f t="shared" si="19"/>
        <v>0.91922790848337455</v>
      </c>
    </row>
    <row r="93" spans="1:8" x14ac:dyDescent="0.3">
      <c r="A93" s="4" t="s">
        <v>33</v>
      </c>
      <c r="B93" s="5">
        <f>SUM(B94:B96)</f>
        <v>570883864.29999995</v>
      </c>
      <c r="C93" s="5">
        <f t="shared" ref="C93:E93" si="25">SUM(C94:C96)</f>
        <v>560188430.29999995</v>
      </c>
      <c r="D93" s="5">
        <f t="shared" si="25"/>
        <v>543705630.29999995</v>
      </c>
      <c r="E93" s="5">
        <f t="shared" si="25"/>
        <v>543747698.29999995</v>
      </c>
      <c r="F93" s="6">
        <f t="shared" si="17"/>
        <v>0.98126513172146768</v>
      </c>
      <c r="G93" s="6">
        <f t="shared" si="18"/>
        <v>0.95239270944656129</v>
      </c>
      <c r="H93" s="6">
        <f t="shared" si="19"/>
        <v>0.95246639868990945</v>
      </c>
    </row>
    <row r="94" spans="1:8" ht="36" x14ac:dyDescent="0.3">
      <c r="A94" s="7" t="s">
        <v>9</v>
      </c>
      <c r="B94" s="8">
        <v>12357753</v>
      </c>
      <c r="C94" s="8">
        <v>12357753</v>
      </c>
      <c r="D94" s="8">
        <v>3837234</v>
      </c>
      <c r="E94" s="8">
        <v>3879302</v>
      </c>
      <c r="F94" s="9">
        <f t="shared" si="17"/>
        <v>1</v>
      </c>
      <c r="G94" s="9">
        <f t="shared" si="18"/>
        <v>0.31051227516847119</v>
      </c>
      <c r="H94" s="9">
        <f t="shared" si="19"/>
        <v>0.31391645390549561</v>
      </c>
    </row>
    <row r="95" spans="1:8" ht="24" x14ac:dyDescent="0.3">
      <c r="A95" s="7" t="s">
        <v>14</v>
      </c>
      <c r="B95" s="8">
        <v>327534045.30000001</v>
      </c>
      <c r="C95" s="8">
        <v>327534045.30000001</v>
      </c>
      <c r="D95" s="8">
        <v>327534045.30000001</v>
      </c>
      <c r="E95" s="8">
        <v>327534045.30000001</v>
      </c>
      <c r="F95" s="9">
        <f t="shared" si="17"/>
        <v>1</v>
      </c>
      <c r="G95" s="9">
        <f t="shared" si="18"/>
        <v>1</v>
      </c>
      <c r="H95" s="9">
        <f t="shared" si="19"/>
        <v>1</v>
      </c>
    </row>
    <row r="96" spans="1:8" ht="24" x14ac:dyDescent="0.3">
      <c r="A96" s="7" t="s">
        <v>10</v>
      </c>
      <c r="B96" s="8">
        <v>230992066</v>
      </c>
      <c r="C96" s="8">
        <v>220296632</v>
      </c>
      <c r="D96" s="8">
        <v>212334351</v>
      </c>
      <c r="E96" s="8">
        <v>212334351</v>
      </c>
      <c r="F96" s="9">
        <f t="shared" si="17"/>
        <v>0.95369782960424276</v>
      </c>
      <c r="G96" s="9">
        <f t="shared" si="18"/>
        <v>0.91922789677113848</v>
      </c>
      <c r="H96" s="9">
        <f t="shared" si="19"/>
        <v>0.91922789677113848</v>
      </c>
    </row>
    <row r="97" spans="1:8" x14ac:dyDescent="0.3">
      <c r="A97" s="4" t="s">
        <v>34</v>
      </c>
      <c r="B97" s="5">
        <f>SUM(B98:B101)</f>
        <v>3408326428.1800003</v>
      </c>
      <c r="C97" s="5">
        <f t="shared" ref="C97:E97" si="26">SUM(C98:C101)</f>
        <v>3306871797.1399999</v>
      </c>
      <c r="D97" s="5">
        <f t="shared" si="26"/>
        <v>3145505523.3299999</v>
      </c>
      <c r="E97" s="5">
        <f t="shared" si="26"/>
        <v>3145904570.3299999</v>
      </c>
      <c r="F97" s="6">
        <f t="shared" si="17"/>
        <v>0.97023329977986417</v>
      </c>
      <c r="G97" s="6">
        <f t="shared" si="18"/>
        <v>0.92288857584854533</v>
      </c>
      <c r="H97" s="6">
        <f t="shared" si="19"/>
        <v>0.92300565589014605</v>
      </c>
    </row>
    <row r="98" spans="1:8" ht="24" x14ac:dyDescent="0.3">
      <c r="A98" s="7" t="s">
        <v>19</v>
      </c>
      <c r="B98" s="8">
        <v>370678290.08000004</v>
      </c>
      <c r="C98" s="8">
        <v>370678290.08000004</v>
      </c>
      <c r="D98" s="8">
        <v>366264171.63999999</v>
      </c>
      <c r="E98" s="8">
        <v>366264171.63999999</v>
      </c>
      <c r="F98" s="9">
        <f t="shared" si="17"/>
        <v>1</v>
      </c>
      <c r="G98" s="9">
        <f t="shared" si="18"/>
        <v>0.98809178050581981</v>
      </c>
      <c r="H98" s="9">
        <f t="shared" si="19"/>
        <v>0.98809178050581981</v>
      </c>
    </row>
    <row r="99" spans="1:8" ht="36" x14ac:dyDescent="0.3">
      <c r="A99" s="7" t="s">
        <v>9</v>
      </c>
      <c r="B99" s="8">
        <v>117223044</v>
      </c>
      <c r="C99" s="8">
        <v>117223044</v>
      </c>
      <c r="D99" s="8">
        <v>36399197</v>
      </c>
      <c r="E99" s="8">
        <v>36798244</v>
      </c>
      <c r="F99" s="9">
        <f t="shared" si="17"/>
        <v>1</v>
      </c>
      <c r="G99" s="9">
        <f t="shared" si="18"/>
        <v>0.31051229995358248</v>
      </c>
      <c r="H99" s="9">
        <f t="shared" si="19"/>
        <v>0.31391646850597055</v>
      </c>
    </row>
    <row r="100" spans="1:8" ht="24" x14ac:dyDescent="0.3">
      <c r="A100" s="7" t="s">
        <v>14</v>
      </c>
      <c r="B100" s="8">
        <v>729282908.10000002</v>
      </c>
      <c r="C100" s="8">
        <v>729282908.05999994</v>
      </c>
      <c r="D100" s="8">
        <v>728683104.69000006</v>
      </c>
      <c r="E100" s="8">
        <v>728683104.69000006</v>
      </c>
      <c r="F100" s="9">
        <f t="shared" si="17"/>
        <v>0.99999999994515154</v>
      </c>
      <c r="G100" s="9">
        <f t="shared" si="18"/>
        <v>0.99917754357967525</v>
      </c>
      <c r="H100" s="9">
        <f t="shared" si="19"/>
        <v>0.99917754357967525</v>
      </c>
    </row>
    <row r="101" spans="1:8" ht="24" x14ac:dyDescent="0.3">
      <c r="A101" s="7" t="s">
        <v>10</v>
      </c>
      <c r="B101" s="8">
        <v>2191142186</v>
      </c>
      <c r="C101" s="8">
        <v>2089687555</v>
      </c>
      <c r="D101" s="8">
        <v>2014159050</v>
      </c>
      <c r="E101" s="8">
        <v>2014159050</v>
      </c>
      <c r="F101" s="9">
        <f t="shared" si="17"/>
        <v>0.9536978331902739</v>
      </c>
      <c r="G101" s="9">
        <f t="shared" si="18"/>
        <v>0.91922790901895401</v>
      </c>
      <c r="H101" s="9">
        <f t="shared" si="19"/>
        <v>0.91922790901895401</v>
      </c>
    </row>
    <row r="102" spans="1:8" x14ac:dyDescent="0.3">
      <c r="A102" s="4" t="s">
        <v>35</v>
      </c>
      <c r="B102" s="5">
        <f>SUM(B103:B106)</f>
        <v>2506650793.71</v>
      </c>
      <c r="C102" s="5">
        <f t="shared" ref="C102:E102" si="27">SUM(C103:C106)</f>
        <v>2405655648.71</v>
      </c>
      <c r="D102" s="5">
        <f t="shared" si="27"/>
        <v>2182409570.6999998</v>
      </c>
      <c r="E102" s="5">
        <f t="shared" si="27"/>
        <v>2182806810.6999998</v>
      </c>
      <c r="F102" s="6">
        <f t="shared" si="17"/>
        <v>0.95970912850987078</v>
      </c>
      <c r="G102" s="6">
        <f t="shared" si="18"/>
        <v>0.87064762916971661</v>
      </c>
      <c r="H102" s="6">
        <f t="shared" si="19"/>
        <v>0.87080610357747879</v>
      </c>
    </row>
    <row r="103" spans="1:8" ht="24" x14ac:dyDescent="0.3">
      <c r="A103" s="7" t="s">
        <v>12</v>
      </c>
      <c r="B103" s="8">
        <v>67601846.00999999</v>
      </c>
      <c r="C103" s="8">
        <v>67601846.00999999</v>
      </c>
      <c r="D103" s="8">
        <v>0</v>
      </c>
      <c r="E103" s="8">
        <v>0</v>
      </c>
      <c r="F103" s="9">
        <f t="shared" si="17"/>
        <v>1</v>
      </c>
      <c r="G103" s="9">
        <f t="shared" si="18"/>
        <v>0</v>
      </c>
      <c r="H103" s="9">
        <f t="shared" si="19"/>
        <v>0</v>
      </c>
    </row>
    <row r="104" spans="1:8" ht="36" x14ac:dyDescent="0.3">
      <c r="A104" s="7" t="s">
        <v>9</v>
      </c>
      <c r="B104" s="8">
        <v>116692142</v>
      </c>
      <c r="C104" s="8">
        <v>116692142</v>
      </c>
      <c r="D104" s="8">
        <v>36234346</v>
      </c>
      <c r="E104" s="8">
        <v>36631586</v>
      </c>
      <c r="F104" s="9">
        <f t="shared" si="17"/>
        <v>1</v>
      </c>
      <c r="G104" s="9">
        <f t="shared" si="18"/>
        <v>0.31051230510448596</v>
      </c>
      <c r="H104" s="9">
        <f t="shared" si="19"/>
        <v>0.31391647605543138</v>
      </c>
    </row>
    <row r="105" spans="1:8" ht="24" x14ac:dyDescent="0.3">
      <c r="A105" s="7" t="s">
        <v>14</v>
      </c>
      <c r="B105" s="8">
        <v>141138270.69999999</v>
      </c>
      <c r="C105" s="8">
        <v>141138270.69999999</v>
      </c>
      <c r="D105" s="8">
        <v>141138270.69999999</v>
      </c>
      <c r="E105" s="8">
        <v>141138270.69999999</v>
      </c>
      <c r="F105" s="9">
        <f t="shared" si="17"/>
        <v>1</v>
      </c>
      <c r="G105" s="9">
        <f t="shared" si="18"/>
        <v>1</v>
      </c>
      <c r="H105" s="9">
        <f t="shared" si="19"/>
        <v>1</v>
      </c>
    </row>
    <row r="106" spans="1:8" ht="24" x14ac:dyDescent="0.3">
      <c r="A106" s="7" t="s">
        <v>10</v>
      </c>
      <c r="B106" s="8">
        <v>2181218535</v>
      </c>
      <c r="C106" s="8">
        <v>2080223390</v>
      </c>
      <c r="D106" s="8">
        <v>2005036954</v>
      </c>
      <c r="E106" s="8">
        <v>2005036954</v>
      </c>
      <c r="F106" s="9">
        <f t="shared" si="17"/>
        <v>0.95369783294088872</v>
      </c>
      <c r="G106" s="9">
        <f t="shared" si="18"/>
        <v>0.91922790945841659</v>
      </c>
      <c r="H106" s="9">
        <f t="shared" si="19"/>
        <v>0.91922790945841659</v>
      </c>
    </row>
    <row r="107" spans="1:8" x14ac:dyDescent="0.3">
      <c r="A107" s="4" t="s">
        <v>36</v>
      </c>
      <c r="B107" s="5">
        <f>SUM(B108:B120)</f>
        <v>55482724569</v>
      </c>
      <c r="C107" s="5">
        <f t="shared" ref="C107:E107" si="28">SUM(C108:C120)</f>
        <v>50760174324.68</v>
      </c>
      <c r="D107" s="5">
        <f t="shared" si="28"/>
        <v>46389345718.900002</v>
      </c>
      <c r="E107" s="5">
        <f t="shared" si="28"/>
        <v>41720287583.830002</v>
      </c>
      <c r="F107" s="6">
        <f t="shared" si="17"/>
        <v>0.914882510168604</v>
      </c>
      <c r="G107" s="6">
        <f t="shared" si="18"/>
        <v>0.83610432038550675</v>
      </c>
      <c r="H107" s="6">
        <f t="shared" si="19"/>
        <v>0.7519509524436816</v>
      </c>
    </row>
    <row r="108" spans="1:8" ht="36" x14ac:dyDescent="0.3">
      <c r="A108" s="7" t="s">
        <v>37</v>
      </c>
      <c r="B108" s="8">
        <v>2884000000</v>
      </c>
      <c r="C108" s="8">
        <v>2725181511.5999999</v>
      </c>
      <c r="D108" s="8">
        <v>2583024746.0599999</v>
      </c>
      <c r="E108" s="8">
        <v>2181962229.5699997</v>
      </c>
      <c r="F108" s="9">
        <f t="shared" si="17"/>
        <v>0.94493117600554777</v>
      </c>
      <c r="G108" s="9">
        <f t="shared" si="18"/>
        <v>0.89563964842579746</v>
      </c>
      <c r="H108" s="9">
        <f t="shared" si="19"/>
        <v>0.75657497557905673</v>
      </c>
    </row>
    <row r="109" spans="1:8" ht="36" x14ac:dyDescent="0.3">
      <c r="A109" s="7" t="s">
        <v>38</v>
      </c>
      <c r="B109" s="8">
        <v>2628300000</v>
      </c>
      <c r="C109" s="8">
        <v>2279718709</v>
      </c>
      <c r="D109" s="8">
        <v>2031232135</v>
      </c>
      <c r="E109" s="8">
        <v>1832583686.99</v>
      </c>
      <c r="F109" s="9">
        <f t="shared" si="17"/>
        <v>0.8673738572461287</v>
      </c>
      <c r="G109" s="9">
        <f t="shared" si="18"/>
        <v>0.77283115892401932</v>
      </c>
      <c r="H109" s="9">
        <f t="shared" si="19"/>
        <v>0.69725057527299017</v>
      </c>
    </row>
    <row r="110" spans="1:8" ht="24" x14ac:dyDescent="0.3">
      <c r="A110" s="7" t="s">
        <v>39</v>
      </c>
      <c r="B110" s="8">
        <v>6617750000</v>
      </c>
      <c r="C110" s="8">
        <v>6369102193.7399998</v>
      </c>
      <c r="D110" s="8">
        <v>5414431390.46</v>
      </c>
      <c r="E110" s="8">
        <v>5032776720.9699993</v>
      </c>
      <c r="F110" s="9">
        <f t="shared" si="17"/>
        <v>0.9624271381874504</v>
      </c>
      <c r="G110" s="9">
        <f t="shared" si="18"/>
        <v>0.81816801638925618</v>
      </c>
      <c r="H110" s="9">
        <f t="shared" si="19"/>
        <v>0.76049665233198582</v>
      </c>
    </row>
    <row r="111" spans="1:8" ht="36" x14ac:dyDescent="0.3">
      <c r="A111" s="7" t="s">
        <v>13</v>
      </c>
      <c r="B111" s="8">
        <v>2659925846</v>
      </c>
      <c r="C111" s="8">
        <v>2479828248</v>
      </c>
      <c r="D111" s="8">
        <v>2415270063.98</v>
      </c>
      <c r="E111" s="8">
        <v>1990779366.97</v>
      </c>
      <c r="F111" s="9">
        <f t="shared" si="17"/>
        <v>0.93229224857120319</v>
      </c>
      <c r="G111" s="9">
        <f t="shared" si="18"/>
        <v>0.90802157797447114</v>
      </c>
      <c r="H111" s="9">
        <f t="shared" si="19"/>
        <v>0.74843416028448184</v>
      </c>
    </row>
    <row r="112" spans="1:8" ht="24" x14ac:dyDescent="0.3">
      <c r="A112" s="7" t="s">
        <v>40</v>
      </c>
      <c r="B112" s="8">
        <v>22883509782</v>
      </c>
      <c r="C112" s="8">
        <v>20282013810.079998</v>
      </c>
      <c r="D112" s="8">
        <v>19267073762.07</v>
      </c>
      <c r="E112" s="8">
        <v>16606781909.07</v>
      </c>
      <c r="F112" s="9">
        <f t="shared" si="17"/>
        <v>0.88631569209866923</v>
      </c>
      <c r="G112" s="9">
        <f t="shared" si="18"/>
        <v>0.84196322791468547</v>
      </c>
      <c r="H112" s="9">
        <f t="shared" si="19"/>
        <v>0.72570956410422549</v>
      </c>
    </row>
    <row r="113" spans="1:8" ht="48" x14ac:dyDescent="0.3">
      <c r="A113" s="7" t="s">
        <v>41</v>
      </c>
      <c r="B113" s="8">
        <v>2030000000</v>
      </c>
      <c r="C113" s="8">
        <v>1549779968</v>
      </c>
      <c r="D113" s="8">
        <v>1378240954.46</v>
      </c>
      <c r="E113" s="8">
        <v>1130823538.46</v>
      </c>
      <c r="F113" s="9">
        <f t="shared" si="17"/>
        <v>0.76343840788177342</v>
      </c>
      <c r="G113" s="9">
        <f t="shared" si="18"/>
        <v>0.67893643076847288</v>
      </c>
      <c r="H113" s="9">
        <f t="shared" si="19"/>
        <v>0.55705593027586209</v>
      </c>
    </row>
    <row r="114" spans="1:8" ht="24" x14ac:dyDescent="0.3">
      <c r="A114" s="7" t="s">
        <v>42</v>
      </c>
      <c r="B114" s="8">
        <v>824000000</v>
      </c>
      <c r="C114" s="8">
        <v>750300820</v>
      </c>
      <c r="D114" s="8">
        <v>750300820</v>
      </c>
      <c r="E114" s="8">
        <v>724024191</v>
      </c>
      <c r="F114" s="9">
        <f t="shared" si="17"/>
        <v>0.91055924757281559</v>
      </c>
      <c r="G114" s="9">
        <f t="shared" si="18"/>
        <v>0.91055924757281559</v>
      </c>
      <c r="H114" s="9">
        <f t="shared" si="19"/>
        <v>0.87867013470873789</v>
      </c>
    </row>
    <row r="115" spans="1:8" ht="24" x14ac:dyDescent="0.3">
      <c r="A115" s="7" t="s">
        <v>43</v>
      </c>
      <c r="B115" s="8">
        <v>1995218611</v>
      </c>
      <c r="C115" s="8">
        <v>1641560071.4000001</v>
      </c>
      <c r="D115" s="8">
        <v>1635142353.4000001</v>
      </c>
      <c r="E115" s="8">
        <v>1505080746.4000001</v>
      </c>
      <c r="F115" s="9">
        <f t="shared" si="17"/>
        <v>0.8227469723617169</v>
      </c>
      <c r="G115" s="9">
        <f t="shared" si="18"/>
        <v>0.81953042357622641</v>
      </c>
      <c r="H115" s="9">
        <f t="shared" si="19"/>
        <v>0.75434377872290215</v>
      </c>
    </row>
    <row r="116" spans="1:8" ht="24" x14ac:dyDescent="0.3">
      <c r="A116" s="7" t="s">
        <v>44</v>
      </c>
      <c r="B116" s="8">
        <v>978500000</v>
      </c>
      <c r="C116" s="8">
        <v>948823752.25999999</v>
      </c>
      <c r="D116" s="8">
        <v>945610528.25999999</v>
      </c>
      <c r="E116" s="8">
        <v>848026779.25999999</v>
      </c>
      <c r="F116" s="9">
        <f t="shared" si="17"/>
        <v>0.96967169367399075</v>
      </c>
      <c r="G116" s="9">
        <f t="shared" si="18"/>
        <v>0.96638786740929994</v>
      </c>
      <c r="H116" s="9">
        <f t="shared" si="19"/>
        <v>0.86665996858456817</v>
      </c>
    </row>
    <row r="117" spans="1:8" ht="24" x14ac:dyDescent="0.3">
      <c r="A117" s="7" t="s">
        <v>45</v>
      </c>
      <c r="B117" s="8">
        <v>2163000000</v>
      </c>
      <c r="C117" s="8">
        <v>2129115493.3200002</v>
      </c>
      <c r="D117" s="8">
        <v>2126781513.3200002</v>
      </c>
      <c r="E117" s="8">
        <v>2063067630.25</v>
      </c>
      <c r="F117" s="9">
        <f t="shared" si="17"/>
        <v>0.98433448604715679</v>
      </c>
      <c r="G117" s="9">
        <f t="shared" si="18"/>
        <v>0.98325543842810914</v>
      </c>
      <c r="H117" s="9">
        <f t="shared" si="19"/>
        <v>0.95379918180767453</v>
      </c>
    </row>
    <row r="118" spans="1:8" ht="36" x14ac:dyDescent="0.3">
      <c r="A118" s="7" t="s">
        <v>9</v>
      </c>
      <c r="B118" s="8">
        <v>493518285</v>
      </c>
      <c r="C118" s="8">
        <v>493518285</v>
      </c>
      <c r="D118" s="8">
        <v>493518285</v>
      </c>
      <c r="E118" s="8">
        <v>493518285</v>
      </c>
      <c r="F118" s="9">
        <f t="shared" si="17"/>
        <v>1</v>
      </c>
      <c r="G118" s="9">
        <f t="shared" si="18"/>
        <v>1</v>
      </c>
      <c r="H118" s="9">
        <f t="shared" si="19"/>
        <v>1</v>
      </c>
    </row>
    <row r="119" spans="1:8" ht="36" x14ac:dyDescent="0.3">
      <c r="A119" s="7" t="s">
        <v>46</v>
      </c>
      <c r="B119" s="8">
        <v>8476623578</v>
      </c>
      <c r="C119" s="8">
        <v>8289486908.6800003</v>
      </c>
      <c r="D119" s="8">
        <v>6536831280.29</v>
      </c>
      <c r="E119" s="8">
        <v>6536831280.29</v>
      </c>
      <c r="F119" s="9">
        <f t="shared" si="17"/>
        <v>0.97792320638069985</v>
      </c>
      <c r="G119" s="9">
        <f t="shared" si="18"/>
        <v>0.77115979259188949</v>
      </c>
      <c r="H119" s="9">
        <f t="shared" si="19"/>
        <v>0.77115979259188949</v>
      </c>
    </row>
    <row r="120" spans="1:8" ht="36" x14ac:dyDescent="0.3">
      <c r="A120" s="7" t="s">
        <v>47</v>
      </c>
      <c r="B120" s="8">
        <v>848378467</v>
      </c>
      <c r="C120" s="8">
        <v>821744553.60000002</v>
      </c>
      <c r="D120" s="8">
        <v>811887886.60000002</v>
      </c>
      <c r="E120" s="8">
        <v>774031219.60000002</v>
      </c>
      <c r="F120" s="9">
        <f t="shared" si="17"/>
        <v>0.96860609452502766</v>
      </c>
      <c r="G120" s="9">
        <f t="shared" si="18"/>
        <v>0.95698785174376666</v>
      </c>
      <c r="H120" s="9">
        <f t="shared" si="19"/>
        <v>0.91236547096379805</v>
      </c>
    </row>
    <row r="121" spans="1:8" x14ac:dyDescent="0.3">
      <c r="A121" s="4" t="s">
        <v>48</v>
      </c>
      <c r="B121" s="5">
        <f>SUM(B122:B126)</f>
        <v>9090492173.6700001</v>
      </c>
      <c r="C121" s="5">
        <f t="shared" ref="C121:E121" si="29">SUM(C122:C126)</f>
        <v>8818207509.2600002</v>
      </c>
      <c r="D121" s="5">
        <f t="shared" si="29"/>
        <v>7979841185.3699999</v>
      </c>
      <c r="E121" s="5">
        <f t="shared" si="29"/>
        <v>7980912152.3699999</v>
      </c>
      <c r="F121" s="6">
        <f t="shared" si="17"/>
        <v>0.97004731325783944</v>
      </c>
      <c r="G121" s="6">
        <f t="shared" si="18"/>
        <v>0.87782278813055625</v>
      </c>
      <c r="H121" s="6">
        <f t="shared" si="19"/>
        <v>0.8779405999035097</v>
      </c>
    </row>
    <row r="122" spans="1:8" ht="24" x14ac:dyDescent="0.3">
      <c r="A122" s="7" t="s">
        <v>12</v>
      </c>
      <c r="B122" s="8">
        <v>1316508746.4099998</v>
      </c>
      <c r="C122" s="8">
        <v>1316508746.4099998</v>
      </c>
      <c r="D122" s="8">
        <v>911004336.86000001</v>
      </c>
      <c r="E122" s="8">
        <v>911004336.86000001</v>
      </c>
      <c r="F122" s="9">
        <f t="shared" si="17"/>
        <v>1</v>
      </c>
      <c r="G122" s="9">
        <f t="shared" si="18"/>
        <v>0.69198502428808495</v>
      </c>
      <c r="H122" s="9">
        <f t="shared" si="19"/>
        <v>0.69198502428808495</v>
      </c>
    </row>
    <row r="123" spans="1:8" ht="24" x14ac:dyDescent="0.3">
      <c r="A123" s="7" t="s">
        <v>19</v>
      </c>
      <c r="B123" s="8">
        <v>1112034870.6599998</v>
      </c>
      <c r="C123" s="8">
        <v>1112034870.25</v>
      </c>
      <c r="D123" s="8">
        <v>1098792514.9099998</v>
      </c>
      <c r="E123" s="8">
        <v>1098792514.9099998</v>
      </c>
      <c r="F123" s="9">
        <f t="shared" si="17"/>
        <v>0.9999999996313067</v>
      </c>
      <c r="G123" s="9">
        <f t="shared" si="18"/>
        <v>0.98809178012363896</v>
      </c>
      <c r="H123" s="9">
        <f t="shared" si="19"/>
        <v>0.98809178012363896</v>
      </c>
    </row>
    <row r="124" spans="1:8" ht="36" x14ac:dyDescent="0.3">
      <c r="A124" s="7" t="s">
        <v>9</v>
      </c>
      <c r="B124" s="8">
        <v>314604042</v>
      </c>
      <c r="C124" s="8">
        <v>314604042</v>
      </c>
      <c r="D124" s="8">
        <v>97688424</v>
      </c>
      <c r="E124" s="8">
        <v>98759391</v>
      </c>
      <c r="F124" s="9">
        <f t="shared" si="17"/>
        <v>1</v>
      </c>
      <c r="G124" s="9">
        <f t="shared" si="18"/>
        <v>0.31051229786806106</v>
      </c>
      <c r="H124" s="9">
        <f t="shared" si="19"/>
        <v>0.3139164721856943</v>
      </c>
    </row>
    <row r="125" spans="1:8" ht="24" x14ac:dyDescent="0.3">
      <c r="A125" s="7" t="s">
        <v>14</v>
      </c>
      <c r="B125" s="8">
        <v>466741479.60000002</v>
      </c>
      <c r="C125" s="8">
        <v>466741479.60000002</v>
      </c>
      <c r="D125" s="8">
        <v>466741479.60000002</v>
      </c>
      <c r="E125" s="8">
        <v>466741479.60000002</v>
      </c>
      <c r="F125" s="9">
        <f t="shared" si="17"/>
        <v>1</v>
      </c>
      <c r="G125" s="9">
        <f t="shared" si="18"/>
        <v>1</v>
      </c>
      <c r="H125" s="9">
        <f t="shared" si="19"/>
        <v>1</v>
      </c>
    </row>
    <row r="126" spans="1:8" ht="24" x14ac:dyDescent="0.3">
      <c r="A126" s="7" t="s">
        <v>10</v>
      </c>
      <c r="B126" s="8">
        <v>5880603035</v>
      </c>
      <c r="C126" s="8">
        <v>5608318371</v>
      </c>
      <c r="D126" s="8">
        <v>5405614430</v>
      </c>
      <c r="E126" s="8">
        <v>5405614430</v>
      </c>
      <c r="F126" s="9">
        <f t="shared" si="17"/>
        <v>0.95369783296382626</v>
      </c>
      <c r="G126" s="9">
        <f t="shared" si="18"/>
        <v>0.91922790874116533</v>
      </c>
      <c r="H126" s="9">
        <f t="shared" si="19"/>
        <v>0.91922790874116533</v>
      </c>
    </row>
    <row r="127" spans="1:8" x14ac:dyDescent="0.3">
      <c r="A127" s="4" t="s">
        <v>49</v>
      </c>
      <c r="B127" s="5">
        <f>SUM(B128:B132)</f>
        <v>8643633262.1300011</v>
      </c>
      <c r="C127" s="5">
        <f t="shared" ref="C127:E127" si="30">SUM(C128:C132)</f>
        <v>8310831266.2200003</v>
      </c>
      <c r="D127" s="5">
        <f t="shared" si="30"/>
        <v>7831584502.8699999</v>
      </c>
      <c r="E127" s="5">
        <f t="shared" si="30"/>
        <v>7832641623.8699999</v>
      </c>
      <c r="F127" s="6">
        <f t="shared" si="17"/>
        <v>0.96149744143263316</v>
      </c>
      <c r="G127" s="6">
        <f t="shared" si="18"/>
        <v>0.9060523816046433</v>
      </c>
      <c r="H127" s="6">
        <f t="shared" si="19"/>
        <v>0.9061746821428478</v>
      </c>
    </row>
    <row r="128" spans="1:8" ht="24" x14ac:dyDescent="0.3">
      <c r="A128" s="7" t="s">
        <v>12</v>
      </c>
      <c r="B128" s="8">
        <v>905479135.62999988</v>
      </c>
      <c r="C128" s="8">
        <v>841568078.72000003</v>
      </c>
      <c r="D128" s="8">
        <v>776515606.36999989</v>
      </c>
      <c r="E128" s="8">
        <v>776515606.36999989</v>
      </c>
      <c r="F128" s="9">
        <f t="shared" si="17"/>
        <v>0.92941741626599395</v>
      </c>
      <c r="G128" s="9">
        <f t="shared" si="18"/>
        <v>0.85757426738466835</v>
      </c>
      <c r="H128" s="9">
        <f t="shared" si="19"/>
        <v>0.85757426738466835</v>
      </c>
    </row>
    <row r="129" spans="1:8" ht="36" x14ac:dyDescent="0.3">
      <c r="A129" s="7" t="s">
        <v>13</v>
      </c>
      <c r="B129" s="8">
        <v>645376650</v>
      </c>
      <c r="C129" s="8">
        <v>645250000</v>
      </c>
      <c r="D129" s="8">
        <v>645250000</v>
      </c>
      <c r="E129" s="8">
        <v>645250000</v>
      </c>
      <c r="F129" s="9">
        <f t="shared" si="17"/>
        <v>0.99980375800704901</v>
      </c>
      <c r="G129" s="9">
        <f t="shared" si="18"/>
        <v>0.99980375800704901</v>
      </c>
      <c r="H129" s="9">
        <f t="shared" si="19"/>
        <v>0.99980375800704901</v>
      </c>
    </row>
    <row r="130" spans="1:8" ht="36" x14ac:dyDescent="0.3">
      <c r="A130" s="7" t="s">
        <v>9</v>
      </c>
      <c r="B130" s="8">
        <v>310536520</v>
      </c>
      <c r="C130" s="8">
        <v>310536520</v>
      </c>
      <c r="D130" s="8">
        <v>96425408</v>
      </c>
      <c r="E130" s="8">
        <v>97482528</v>
      </c>
      <c r="F130" s="9">
        <f t="shared" si="17"/>
        <v>1</v>
      </c>
      <c r="G130" s="9">
        <f t="shared" si="18"/>
        <v>0.31051229658914192</v>
      </c>
      <c r="H130" s="9">
        <f t="shared" si="19"/>
        <v>0.31391646947032187</v>
      </c>
    </row>
    <row r="131" spans="1:8" ht="24" x14ac:dyDescent="0.3">
      <c r="A131" s="7" t="s">
        <v>14</v>
      </c>
      <c r="B131" s="8">
        <v>977668357.5</v>
      </c>
      <c r="C131" s="8">
        <v>977668357.5</v>
      </c>
      <c r="D131" s="8">
        <v>977668357.5</v>
      </c>
      <c r="E131" s="8">
        <v>977668357.5</v>
      </c>
      <c r="F131" s="9">
        <f t="shared" ref="F131:F180" si="31">+C131/B131</f>
        <v>1</v>
      </c>
      <c r="G131" s="9">
        <f t="shared" ref="G131:G180" si="32">+D131/B131</f>
        <v>1</v>
      </c>
      <c r="H131" s="9">
        <f t="shared" ref="H131:H180" si="33">+E131/B131</f>
        <v>1</v>
      </c>
    </row>
    <row r="132" spans="1:8" ht="24" x14ac:dyDescent="0.3">
      <c r="A132" s="7" t="s">
        <v>10</v>
      </c>
      <c r="B132" s="8">
        <v>5804572599</v>
      </c>
      <c r="C132" s="8">
        <v>5535808310</v>
      </c>
      <c r="D132" s="8">
        <v>5335725131</v>
      </c>
      <c r="E132" s="8">
        <v>5335725132</v>
      </c>
      <c r="F132" s="9">
        <f t="shared" si="31"/>
        <v>0.953697833145148</v>
      </c>
      <c r="G132" s="9">
        <f t="shared" si="32"/>
        <v>0.91922790868689075</v>
      </c>
      <c r="H132" s="9">
        <f t="shared" si="33"/>
        <v>0.91922790885916872</v>
      </c>
    </row>
    <row r="133" spans="1:8" x14ac:dyDescent="0.3">
      <c r="A133" s="4" t="s">
        <v>50</v>
      </c>
      <c r="B133" s="5">
        <f>SUM(B134:B138)</f>
        <v>2225599777.8899999</v>
      </c>
      <c r="C133" s="5">
        <f t="shared" ref="C133:E133" si="34">SUM(C134:C138)</f>
        <v>1918396840.1100001</v>
      </c>
      <c r="D133" s="5">
        <f t="shared" si="34"/>
        <v>1681227751.8800001</v>
      </c>
      <c r="E133" s="5">
        <f t="shared" si="34"/>
        <v>1681275018.8800001</v>
      </c>
      <c r="F133" s="6">
        <f t="shared" si="31"/>
        <v>0.86196847212518768</v>
      </c>
      <c r="G133" s="6">
        <f t="shared" si="32"/>
        <v>0.75540434923744615</v>
      </c>
      <c r="H133" s="6">
        <f t="shared" si="33"/>
        <v>0.75542558710800567</v>
      </c>
    </row>
    <row r="134" spans="1:8" ht="24" x14ac:dyDescent="0.3">
      <c r="A134" s="7" t="s">
        <v>12</v>
      </c>
      <c r="B134" s="8">
        <v>205406734.91000003</v>
      </c>
      <c r="C134" s="8">
        <v>205406734.91000003</v>
      </c>
      <c r="D134" s="8">
        <v>0</v>
      </c>
      <c r="E134" s="8">
        <v>0</v>
      </c>
      <c r="F134" s="9">
        <f t="shared" si="31"/>
        <v>1</v>
      </c>
      <c r="G134" s="9">
        <f t="shared" si="32"/>
        <v>0</v>
      </c>
      <c r="H134" s="9">
        <f t="shared" si="33"/>
        <v>0</v>
      </c>
    </row>
    <row r="135" spans="1:8" ht="24" x14ac:dyDescent="0.3">
      <c r="A135" s="7" t="s">
        <v>19</v>
      </c>
      <c r="B135" s="8">
        <v>1407220469.0199997</v>
      </c>
      <c r="C135" s="8">
        <v>1112034870.24</v>
      </c>
      <c r="D135" s="8">
        <v>1098792514.9200001</v>
      </c>
      <c r="E135" s="8">
        <v>1098792514.9200001</v>
      </c>
      <c r="F135" s="9">
        <f t="shared" si="31"/>
        <v>0.79023500206362862</v>
      </c>
      <c r="G135" s="9">
        <f t="shared" si="32"/>
        <v>0.78082471020707123</v>
      </c>
      <c r="H135" s="9">
        <f t="shared" si="33"/>
        <v>0.78082471020707123</v>
      </c>
    </row>
    <row r="136" spans="1:8" ht="36" x14ac:dyDescent="0.3">
      <c r="A136" s="7" t="s">
        <v>9</v>
      </c>
      <c r="B136" s="8">
        <v>13885115</v>
      </c>
      <c r="C136" s="8">
        <v>13885115</v>
      </c>
      <c r="D136" s="8">
        <v>4311500</v>
      </c>
      <c r="E136" s="8">
        <v>4358767</v>
      </c>
      <c r="F136" s="9">
        <f t="shared" si="31"/>
        <v>1</v>
      </c>
      <c r="G136" s="9">
        <f t="shared" si="32"/>
        <v>0.31051237242183444</v>
      </c>
      <c r="H136" s="9">
        <f t="shared" si="33"/>
        <v>0.31391652139719406</v>
      </c>
    </row>
    <row r="137" spans="1:8" ht="24" x14ac:dyDescent="0.3">
      <c r="A137" s="7" t="s">
        <v>14</v>
      </c>
      <c r="B137" s="8">
        <v>339545812.95999998</v>
      </c>
      <c r="C137" s="8">
        <v>339545812.95999998</v>
      </c>
      <c r="D137" s="8">
        <v>339545812.95999998</v>
      </c>
      <c r="E137" s="8">
        <v>339545812.95999998</v>
      </c>
      <c r="F137" s="9">
        <f t="shared" si="31"/>
        <v>1</v>
      </c>
      <c r="G137" s="9">
        <f t="shared" si="32"/>
        <v>1</v>
      </c>
      <c r="H137" s="9">
        <f t="shared" si="33"/>
        <v>1</v>
      </c>
    </row>
    <row r="138" spans="1:8" ht="24" x14ac:dyDescent="0.3">
      <c r="A138" s="7" t="s">
        <v>10</v>
      </c>
      <c r="B138" s="8">
        <v>259541646</v>
      </c>
      <c r="C138" s="8">
        <v>247524307</v>
      </c>
      <c r="D138" s="8">
        <v>238577924</v>
      </c>
      <c r="E138" s="8">
        <v>238577924</v>
      </c>
      <c r="F138" s="9">
        <f t="shared" si="31"/>
        <v>0.9536978393055271</v>
      </c>
      <c r="G138" s="9">
        <f t="shared" si="32"/>
        <v>0.91922790687703348</v>
      </c>
      <c r="H138" s="9">
        <f t="shared" si="33"/>
        <v>0.91922790687703348</v>
      </c>
    </row>
    <row r="139" spans="1:8" x14ac:dyDescent="0.3">
      <c r="A139" s="4" t="s">
        <v>51</v>
      </c>
      <c r="B139" s="5">
        <f>SUM(B140:B143)</f>
        <v>5212123602.0200005</v>
      </c>
      <c r="C139" s="5">
        <f t="shared" ref="C139:E139" si="35">SUM(C140:C143)</f>
        <v>4993306477.2600002</v>
      </c>
      <c r="D139" s="5">
        <f t="shared" si="35"/>
        <v>4614620726.3400002</v>
      </c>
      <c r="E139" s="5">
        <f t="shared" si="35"/>
        <v>4615447848.3400002</v>
      </c>
      <c r="F139" s="6">
        <f t="shared" si="31"/>
        <v>0.958017663918178</v>
      </c>
      <c r="G139" s="6">
        <f t="shared" si="32"/>
        <v>0.88536287292794946</v>
      </c>
      <c r="H139" s="6">
        <f t="shared" si="33"/>
        <v>0.88552156486681288</v>
      </c>
    </row>
    <row r="140" spans="1:8" ht="24" x14ac:dyDescent="0.3">
      <c r="A140" s="7" t="s">
        <v>12</v>
      </c>
      <c r="B140" s="8">
        <v>62835487.019999996</v>
      </c>
      <c r="C140" s="8">
        <v>54307685.230000004</v>
      </c>
      <c r="D140" s="8">
        <v>0</v>
      </c>
      <c r="E140" s="8">
        <v>0</v>
      </c>
      <c r="F140" s="9">
        <f t="shared" si="31"/>
        <v>0.86428366844223448</v>
      </c>
      <c r="G140" s="9">
        <f t="shared" si="32"/>
        <v>0</v>
      </c>
      <c r="H140" s="9">
        <f t="shared" si="33"/>
        <v>0</v>
      </c>
    </row>
    <row r="141" spans="1:8" ht="36" x14ac:dyDescent="0.3">
      <c r="A141" s="7" t="s">
        <v>9</v>
      </c>
      <c r="B141" s="8">
        <v>242973182</v>
      </c>
      <c r="C141" s="8">
        <v>242973182</v>
      </c>
      <c r="D141" s="8">
        <v>75446161</v>
      </c>
      <c r="E141" s="8">
        <v>76273283</v>
      </c>
      <c r="F141" s="9">
        <f t="shared" si="31"/>
        <v>1</v>
      </c>
      <c r="G141" s="9">
        <f t="shared" si="32"/>
        <v>0.31051229760821919</v>
      </c>
      <c r="H141" s="9">
        <f t="shared" si="33"/>
        <v>0.31391646753838043</v>
      </c>
    </row>
    <row r="142" spans="1:8" ht="24" x14ac:dyDescent="0.3">
      <c r="A142" s="7" t="s">
        <v>14</v>
      </c>
      <c r="B142" s="8">
        <v>364641454</v>
      </c>
      <c r="C142" s="8">
        <v>364641454.02999997</v>
      </c>
      <c r="D142" s="8">
        <v>364341552.33999997</v>
      </c>
      <c r="E142" s="8">
        <v>364341552.33999997</v>
      </c>
      <c r="F142" s="9">
        <f t="shared" si="31"/>
        <v>1.0000000000822724</v>
      </c>
      <c r="G142" s="9">
        <f t="shared" si="32"/>
        <v>0.99917754370297118</v>
      </c>
      <c r="H142" s="9">
        <f t="shared" si="33"/>
        <v>0.99917754370297118</v>
      </c>
    </row>
    <row r="143" spans="1:8" ht="24" x14ac:dyDescent="0.3">
      <c r="A143" s="7" t="s">
        <v>10</v>
      </c>
      <c r="B143" s="8">
        <v>4541673479</v>
      </c>
      <c r="C143" s="8">
        <v>4331384156</v>
      </c>
      <c r="D143" s="8">
        <v>4174833013</v>
      </c>
      <c r="E143" s="8">
        <v>4174833013</v>
      </c>
      <c r="F143" s="9">
        <f t="shared" si="31"/>
        <v>0.95369783319467027</v>
      </c>
      <c r="G143" s="9">
        <f t="shared" si="32"/>
        <v>0.91922790845792546</v>
      </c>
      <c r="H143" s="9">
        <f t="shared" si="33"/>
        <v>0.91922790845792546</v>
      </c>
    </row>
    <row r="144" spans="1:8" x14ac:dyDescent="0.3">
      <c r="A144" s="4" t="s">
        <v>52</v>
      </c>
      <c r="B144" s="5">
        <f>SUM(B145:B148)</f>
        <v>9140260102.5100002</v>
      </c>
      <c r="C144" s="5">
        <f t="shared" ref="C144:E144" si="36">SUM(C145:C148)</f>
        <v>8761770422.5499992</v>
      </c>
      <c r="D144" s="5">
        <f t="shared" si="36"/>
        <v>8105300800.4200001</v>
      </c>
      <c r="E144" s="5">
        <f t="shared" si="36"/>
        <v>8106789498.4200001</v>
      </c>
      <c r="F144" s="6">
        <f t="shared" si="31"/>
        <v>0.95859092895441078</v>
      </c>
      <c r="G144" s="6">
        <f t="shared" si="32"/>
        <v>0.8867691629688097</v>
      </c>
      <c r="H144" s="6">
        <f t="shared" si="33"/>
        <v>0.88693203557673383</v>
      </c>
    </row>
    <row r="145" spans="1:8" ht="24" x14ac:dyDescent="0.3">
      <c r="A145" s="7" t="s">
        <v>12</v>
      </c>
      <c r="B145" s="8">
        <v>72801988.010000005</v>
      </c>
      <c r="C145" s="8">
        <v>72801988.010000005</v>
      </c>
      <c r="D145" s="8">
        <v>0</v>
      </c>
      <c r="E145" s="8">
        <v>0</v>
      </c>
      <c r="F145" s="9">
        <f t="shared" si="31"/>
        <v>1</v>
      </c>
      <c r="G145" s="9">
        <f t="shared" si="32"/>
        <v>0</v>
      </c>
      <c r="H145" s="9">
        <f t="shared" si="33"/>
        <v>0</v>
      </c>
    </row>
    <row r="146" spans="1:8" ht="36" x14ac:dyDescent="0.3">
      <c r="A146" s="7" t="s">
        <v>9</v>
      </c>
      <c r="B146" s="8">
        <v>437315790</v>
      </c>
      <c r="C146" s="8">
        <v>437315790</v>
      </c>
      <c r="D146" s="8">
        <v>135791930</v>
      </c>
      <c r="E146" s="8">
        <v>137280629</v>
      </c>
      <c r="F146" s="9">
        <f t="shared" si="31"/>
        <v>1</v>
      </c>
      <c r="G146" s="9">
        <f t="shared" si="32"/>
        <v>0.31051229593150526</v>
      </c>
      <c r="H146" s="9">
        <f t="shared" si="33"/>
        <v>0.31391646983521909</v>
      </c>
    </row>
    <row r="147" spans="1:8" ht="24" x14ac:dyDescent="0.3">
      <c r="A147" s="7" t="s">
        <v>14</v>
      </c>
      <c r="B147" s="8">
        <v>455801817.5</v>
      </c>
      <c r="C147" s="8">
        <v>455801817.54000002</v>
      </c>
      <c r="D147" s="8">
        <v>455426940.42000002</v>
      </c>
      <c r="E147" s="8">
        <v>455426940.42000002</v>
      </c>
      <c r="F147" s="9">
        <f t="shared" si="31"/>
        <v>1.0000000000877576</v>
      </c>
      <c r="G147" s="9">
        <f t="shared" si="32"/>
        <v>0.99917754369200162</v>
      </c>
      <c r="H147" s="9">
        <f t="shared" si="33"/>
        <v>0.99917754369200162</v>
      </c>
    </row>
    <row r="148" spans="1:8" ht="24" x14ac:dyDescent="0.3">
      <c r="A148" s="7" t="s">
        <v>10</v>
      </c>
      <c r="B148" s="8">
        <v>8174340507</v>
      </c>
      <c r="C148" s="8">
        <v>7795850827</v>
      </c>
      <c r="D148" s="8">
        <v>7514081930</v>
      </c>
      <c r="E148" s="8">
        <v>7514081929</v>
      </c>
      <c r="F148" s="9">
        <f t="shared" si="31"/>
        <v>0.95369783291069354</v>
      </c>
      <c r="G148" s="9">
        <f t="shared" si="32"/>
        <v>0.91922790879159055</v>
      </c>
      <c r="H148" s="9">
        <f t="shared" si="33"/>
        <v>0.91922790866925652</v>
      </c>
    </row>
    <row r="149" spans="1:8" x14ac:dyDescent="0.3">
      <c r="A149" s="4" t="s">
        <v>53</v>
      </c>
      <c r="B149" s="5">
        <f>SUM(B150:B154)</f>
        <v>21156122026.880001</v>
      </c>
      <c r="C149" s="5">
        <f t="shared" ref="C149:E149" si="37">SUM(C150:C154)</f>
        <v>20354707966.959999</v>
      </c>
      <c r="D149" s="5">
        <f t="shared" si="37"/>
        <v>18941480229.77</v>
      </c>
      <c r="E149" s="5">
        <f t="shared" si="37"/>
        <v>18944631403.77</v>
      </c>
      <c r="F149" s="6">
        <f t="shared" si="31"/>
        <v>0.96211904720053321</v>
      </c>
      <c r="G149" s="6">
        <f t="shared" si="32"/>
        <v>0.89531910459316799</v>
      </c>
      <c r="H149" s="6">
        <f t="shared" si="33"/>
        <v>0.89546805315737066</v>
      </c>
    </row>
    <row r="150" spans="1:8" ht="24" x14ac:dyDescent="0.3">
      <c r="A150" s="7" t="s">
        <v>12</v>
      </c>
      <c r="B150" s="8">
        <v>725207045.88</v>
      </c>
      <c r="C150" s="8">
        <v>725207045.88</v>
      </c>
      <c r="D150" s="8">
        <v>547402800.92999995</v>
      </c>
      <c r="E150" s="8">
        <v>547402800.92999995</v>
      </c>
      <c r="F150" s="9">
        <f t="shared" si="31"/>
        <v>1</v>
      </c>
      <c r="G150" s="9">
        <f t="shared" si="32"/>
        <v>0.75482278342422326</v>
      </c>
      <c r="H150" s="9">
        <f t="shared" si="33"/>
        <v>0.75482278342422326</v>
      </c>
    </row>
    <row r="151" spans="1:8" ht="36" x14ac:dyDescent="0.3">
      <c r="A151" s="7" t="s">
        <v>13</v>
      </c>
      <c r="B151" s="8">
        <v>1290753300</v>
      </c>
      <c r="C151" s="8">
        <v>1290500000</v>
      </c>
      <c r="D151" s="8">
        <v>1290500000</v>
      </c>
      <c r="E151" s="8">
        <v>1290500000</v>
      </c>
      <c r="F151" s="9">
        <f t="shared" si="31"/>
        <v>0.99980375800704901</v>
      </c>
      <c r="G151" s="9">
        <f t="shared" si="32"/>
        <v>0.99980375800704901</v>
      </c>
      <c r="H151" s="9">
        <f t="shared" si="33"/>
        <v>0.99980375800704901</v>
      </c>
    </row>
    <row r="152" spans="1:8" ht="36" x14ac:dyDescent="0.3">
      <c r="A152" s="7" t="s">
        <v>9</v>
      </c>
      <c r="B152" s="8">
        <v>925679798</v>
      </c>
      <c r="C152" s="8">
        <v>925679798</v>
      </c>
      <c r="D152" s="8">
        <v>287434961</v>
      </c>
      <c r="E152" s="8">
        <v>290586136</v>
      </c>
      <c r="F152" s="9">
        <f t="shared" si="31"/>
        <v>1</v>
      </c>
      <c r="G152" s="9">
        <f t="shared" si="32"/>
        <v>0.31051229768762872</v>
      </c>
      <c r="H152" s="9">
        <f t="shared" si="33"/>
        <v>0.31391647157886876</v>
      </c>
    </row>
    <row r="153" spans="1:8" ht="24" x14ac:dyDescent="0.3">
      <c r="A153" s="7" t="s">
        <v>14</v>
      </c>
      <c r="B153" s="8">
        <v>911603635</v>
      </c>
      <c r="C153" s="8">
        <v>911603635.08000004</v>
      </c>
      <c r="D153" s="8">
        <v>910853880.84000003</v>
      </c>
      <c r="E153" s="8">
        <v>910853880.84000003</v>
      </c>
      <c r="F153" s="9">
        <f t="shared" si="31"/>
        <v>1.0000000000877576</v>
      </c>
      <c r="G153" s="9">
        <f t="shared" si="32"/>
        <v>0.99917754369200162</v>
      </c>
      <c r="H153" s="9">
        <f t="shared" si="33"/>
        <v>0.99917754369200162</v>
      </c>
    </row>
    <row r="154" spans="1:8" ht="24" x14ac:dyDescent="0.3">
      <c r="A154" s="7" t="s">
        <v>10</v>
      </c>
      <c r="B154" s="8">
        <v>17302878248</v>
      </c>
      <c r="C154" s="8">
        <v>16501717488</v>
      </c>
      <c r="D154" s="8">
        <v>15905288587</v>
      </c>
      <c r="E154" s="8">
        <v>15905288586</v>
      </c>
      <c r="F154" s="9">
        <f t="shared" si="31"/>
        <v>0.95369783289710175</v>
      </c>
      <c r="G154" s="9">
        <f t="shared" si="32"/>
        <v>0.91922790873469018</v>
      </c>
      <c r="H154" s="9">
        <f t="shared" si="33"/>
        <v>0.9192279086768963</v>
      </c>
    </row>
    <row r="155" spans="1:8" x14ac:dyDescent="0.3">
      <c r="A155" s="4" t="s">
        <v>54</v>
      </c>
      <c r="B155" s="5">
        <f>SUM(B156:B159)</f>
        <v>3012348913.1400003</v>
      </c>
      <c r="C155" s="5">
        <f t="shared" ref="C155:E155" si="38">SUM(C156:C159)</f>
        <v>2464023083.7199998</v>
      </c>
      <c r="D155" s="5">
        <f t="shared" si="38"/>
        <v>2293356753.5799999</v>
      </c>
      <c r="E155" s="5">
        <f t="shared" si="38"/>
        <v>2293604127.5799999</v>
      </c>
      <c r="F155" s="6">
        <f t="shared" si="31"/>
        <v>0.81797399795615344</v>
      </c>
      <c r="G155" s="6">
        <f t="shared" si="32"/>
        <v>0.76131843279384914</v>
      </c>
      <c r="H155" s="6">
        <f t="shared" si="33"/>
        <v>0.76140055276306018</v>
      </c>
    </row>
    <row r="156" spans="1:8" ht="24" x14ac:dyDescent="0.3">
      <c r="A156" s="7" t="s">
        <v>12</v>
      </c>
      <c r="B156" s="8">
        <v>1034399730.1400001</v>
      </c>
      <c r="C156" s="8">
        <v>548967005.67999995</v>
      </c>
      <c r="D156" s="8">
        <v>475675478.06</v>
      </c>
      <c r="E156" s="8">
        <v>475675478.06</v>
      </c>
      <c r="F156" s="9">
        <f t="shared" si="31"/>
        <v>0.53071070079039984</v>
      </c>
      <c r="G156" s="9">
        <f t="shared" si="32"/>
        <v>0.45985653727463754</v>
      </c>
      <c r="H156" s="9">
        <f t="shared" si="33"/>
        <v>0.45985653727463754</v>
      </c>
    </row>
    <row r="157" spans="1:8" ht="36" x14ac:dyDescent="0.3">
      <c r="A157" s="7" t="s">
        <v>9</v>
      </c>
      <c r="B157" s="8">
        <v>72668159</v>
      </c>
      <c r="C157" s="8">
        <v>72668159</v>
      </c>
      <c r="D157" s="8">
        <v>22564357</v>
      </c>
      <c r="E157" s="8">
        <v>22811731</v>
      </c>
      <c r="F157" s="9">
        <f t="shared" si="31"/>
        <v>1</v>
      </c>
      <c r="G157" s="9">
        <f t="shared" si="32"/>
        <v>0.3105122974148829</v>
      </c>
      <c r="H157" s="9">
        <f t="shared" si="33"/>
        <v>0.31391645686248909</v>
      </c>
    </row>
    <row r="158" spans="1:8" ht="24" x14ac:dyDescent="0.3">
      <c r="A158" s="7" t="s">
        <v>14</v>
      </c>
      <c r="B158" s="8">
        <v>546962181</v>
      </c>
      <c r="C158" s="8">
        <v>546962181.03999996</v>
      </c>
      <c r="D158" s="8">
        <v>546512328.51999998</v>
      </c>
      <c r="E158" s="8">
        <v>546512328.51999998</v>
      </c>
      <c r="F158" s="9">
        <f t="shared" si="31"/>
        <v>1.0000000000731311</v>
      </c>
      <c r="G158" s="9">
        <f t="shared" si="32"/>
        <v>0.99917754372125411</v>
      </c>
      <c r="H158" s="9">
        <f t="shared" si="33"/>
        <v>0.99917754372125411</v>
      </c>
    </row>
    <row r="159" spans="1:8" ht="24" x14ac:dyDescent="0.3">
      <c r="A159" s="7" t="s">
        <v>10</v>
      </c>
      <c r="B159" s="8">
        <v>1358318843</v>
      </c>
      <c r="C159" s="8">
        <v>1295425738</v>
      </c>
      <c r="D159" s="8">
        <v>1248604590</v>
      </c>
      <c r="E159" s="8">
        <v>1248604590</v>
      </c>
      <c r="F159" s="9">
        <f t="shared" si="31"/>
        <v>0.95369783366835026</v>
      </c>
      <c r="G159" s="9">
        <f t="shared" si="32"/>
        <v>0.91922790914268426</v>
      </c>
      <c r="H159" s="9">
        <f t="shared" si="33"/>
        <v>0.91922790914268426</v>
      </c>
    </row>
    <row r="160" spans="1:8" x14ac:dyDescent="0.3">
      <c r="A160" s="4" t="s">
        <v>55</v>
      </c>
      <c r="B160" s="5">
        <f>SUM(B161:B166)</f>
        <v>12253611544.200001</v>
      </c>
      <c r="C160" s="5">
        <f t="shared" ref="C160:E160" si="39">SUM(C161:C166)</f>
        <v>11798381133.200001</v>
      </c>
      <c r="D160" s="5">
        <f t="shared" si="39"/>
        <v>10978200704.74</v>
      </c>
      <c r="E160" s="5">
        <f t="shared" si="39"/>
        <v>10979990745.74</v>
      </c>
      <c r="F160" s="6">
        <f t="shared" si="31"/>
        <v>0.96284928656682656</v>
      </c>
      <c r="G160" s="6">
        <f t="shared" si="32"/>
        <v>0.89591551561272631</v>
      </c>
      <c r="H160" s="6">
        <f t="shared" si="33"/>
        <v>0.89606159834054444</v>
      </c>
    </row>
    <row r="161" spans="1:8" ht="24" x14ac:dyDescent="0.3">
      <c r="A161" s="7" t="s">
        <v>12</v>
      </c>
      <c r="B161" s="8">
        <v>114403124.02</v>
      </c>
      <c r="C161" s="8">
        <v>114403124.02</v>
      </c>
      <c r="D161" s="8">
        <v>0</v>
      </c>
      <c r="E161" s="8">
        <v>0</v>
      </c>
      <c r="F161" s="9">
        <f t="shared" si="31"/>
        <v>1</v>
      </c>
      <c r="G161" s="9">
        <f t="shared" si="32"/>
        <v>0</v>
      </c>
      <c r="H161" s="9">
        <f t="shared" si="33"/>
        <v>0</v>
      </c>
    </row>
    <row r="162" spans="1:8" ht="24" x14ac:dyDescent="0.3">
      <c r="A162" s="7" t="s">
        <v>19</v>
      </c>
      <c r="B162" s="8">
        <v>370678290.08000004</v>
      </c>
      <c r="C162" s="8">
        <v>370678290.08000004</v>
      </c>
      <c r="D162" s="8">
        <v>366264171.63999999</v>
      </c>
      <c r="E162" s="8">
        <v>366264171.63999999</v>
      </c>
      <c r="F162" s="9">
        <f t="shared" si="31"/>
        <v>1</v>
      </c>
      <c r="G162" s="9">
        <f t="shared" si="32"/>
        <v>0.98809178050581981</v>
      </c>
      <c r="H162" s="9">
        <f t="shared" si="33"/>
        <v>0.98809178050581981</v>
      </c>
    </row>
    <row r="163" spans="1:8" ht="36" x14ac:dyDescent="0.3">
      <c r="A163" s="7" t="s">
        <v>13</v>
      </c>
      <c r="B163" s="8">
        <v>645376650</v>
      </c>
      <c r="C163" s="8">
        <v>645250000</v>
      </c>
      <c r="D163" s="8">
        <v>645250000</v>
      </c>
      <c r="E163" s="8">
        <v>645250000</v>
      </c>
      <c r="F163" s="9">
        <f t="shared" si="31"/>
        <v>0.99980375800704901</v>
      </c>
      <c r="G163" s="9">
        <f t="shared" si="32"/>
        <v>0.99980375800704901</v>
      </c>
      <c r="H163" s="9">
        <f t="shared" si="33"/>
        <v>0.99980375800704901</v>
      </c>
    </row>
    <row r="164" spans="1:8" ht="36" x14ac:dyDescent="0.3">
      <c r="A164" s="7" t="s">
        <v>9</v>
      </c>
      <c r="B164" s="8">
        <v>525837484</v>
      </c>
      <c r="C164" s="8">
        <v>525837484</v>
      </c>
      <c r="D164" s="8">
        <v>163279005</v>
      </c>
      <c r="E164" s="8">
        <v>165069046</v>
      </c>
      <c r="F164" s="9">
        <f t="shared" si="31"/>
        <v>1</v>
      </c>
      <c r="G164" s="9">
        <f t="shared" si="32"/>
        <v>0.31051229698946298</v>
      </c>
      <c r="H164" s="9">
        <f t="shared" si="33"/>
        <v>0.31391646853384075</v>
      </c>
    </row>
    <row r="165" spans="1:8" ht="24" x14ac:dyDescent="0.3">
      <c r="A165" s="7" t="s">
        <v>14</v>
      </c>
      <c r="B165" s="8">
        <v>768321153.10000002</v>
      </c>
      <c r="C165" s="8">
        <v>768321153.10000002</v>
      </c>
      <c r="D165" s="8">
        <v>768321153.10000002</v>
      </c>
      <c r="E165" s="8">
        <v>768321153.10000002</v>
      </c>
      <c r="F165" s="9">
        <f t="shared" si="31"/>
        <v>1</v>
      </c>
      <c r="G165" s="9">
        <f t="shared" si="32"/>
        <v>1</v>
      </c>
      <c r="H165" s="9">
        <f t="shared" si="33"/>
        <v>1</v>
      </c>
    </row>
    <row r="166" spans="1:8" ht="24" x14ac:dyDescent="0.3">
      <c r="A166" s="7" t="s">
        <v>10</v>
      </c>
      <c r="B166" s="8">
        <v>9828994843</v>
      </c>
      <c r="C166" s="8">
        <v>9373891082</v>
      </c>
      <c r="D166" s="8">
        <v>9035086375</v>
      </c>
      <c r="E166" s="8">
        <v>9035086375</v>
      </c>
      <c r="F166" s="9">
        <f t="shared" si="31"/>
        <v>0.95369783296568567</v>
      </c>
      <c r="G166" s="9">
        <f t="shared" si="32"/>
        <v>0.91922790878607441</v>
      </c>
      <c r="H166" s="9">
        <f t="shared" si="33"/>
        <v>0.91922790878607441</v>
      </c>
    </row>
    <row r="167" spans="1:8" x14ac:dyDescent="0.3">
      <c r="A167" s="4" t="s">
        <v>56</v>
      </c>
      <c r="B167" s="5">
        <f>SUM(B168:B173)</f>
        <v>33358993636.5</v>
      </c>
      <c r="C167" s="5">
        <f t="shared" ref="C167:E167" si="40">SUM(C168:C173)</f>
        <v>31950072302.190002</v>
      </c>
      <c r="D167" s="5">
        <f t="shared" si="40"/>
        <v>29578408391.099998</v>
      </c>
      <c r="E167" s="5">
        <f t="shared" si="40"/>
        <v>29583399353.099998</v>
      </c>
      <c r="F167" s="6">
        <f t="shared" si="31"/>
        <v>0.95776487295562729</v>
      </c>
      <c r="G167" s="6">
        <f t="shared" si="32"/>
        <v>0.8866696853449606</v>
      </c>
      <c r="H167" s="6">
        <f t="shared" si="33"/>
        <v>0.88681929903098433</v>
      </c>
    </row>
    <row r="168" spans="1:8" ht="24" x14ac:dyDescent="0.3">
      <c r="A168" s="7" t="s">
        <v>12</v>
      </c>
      <c r="B168" s="8">
        <v>1113052533.8399999</v>
      </c>
      <c r="C168" s="8">
        <v>973220509.52999997</v>
      </c>
      <c r="D168" s="8">
        <v>565912870.32000005</v>
      </c>
      <c r="E168" s="8">
        <v>565912870.32000005</v>
      </c>
      <c r="F168" s="9">
        <f t="shared" si="31"/>
        <v>0.87437068776297255</v>
      </c>
      <c r="G168" s="9">
        <f t="shared" si="32"/>
        <v>0.5084332078806888</v>
      </c>
      <c r="H168" s="9">
        <f t="shared" si="33"/>
        <v>0.5084332078806888</v>
      </c>
    </row>
    <row r="169" spans="1:8" ht="24" x14ac:dyDescent="0.3">
      <c r="A169" s="7" t="s">
        <v>19</v>
      </c>
      <c r="B169" s="8">
        <v>741356580.15999997</v>
      </c>
      <c r="C169" s="8">
        <v>741356580.15999997</v>
      </c>
      <c r="D169" s="8">
        <v>732528343.27999997</v>
      </c>
      <c r="E169" s="8">
        <v>732528343.27999997</v>
      </c>
      <c r="F169" s="9">
        <f t="shared" si="31"/>
        <v>1</v>
      </c>
      <c r="G169" s="9">
        <f t="shared" si="32"/>
        <v>0.98809178050581992</v>
      </c>
      <c r="H169" s="9">
        <f t="shared" si="33"/>
        <v>0.98809178050581992</v>
      </c>
    </row>
    <row r="170" spans="1:8" ht="36" x14ac:dyDescent="0.3">
      <c r="A170" s="7" t="s">
        <v>13</v>
      </c>
      <c r="B170" s="8">
        <v>903527310</v>
      </c>
      <c r="C170" s="8">
        <v>903350000</v>
      </c>
      <c r="D170" s="8">
        <v>903350000</v>
      </c>
      <c r="E170" s="8">
        <v>903350000</v>
      </c>
      <c r="F170" s="9">
        <f t="shared" si="31"/>
        <v>0.99980375800704901</v>
      </c>
      <c r="G170" s="9">
        <f t="shared" si="32"/>
        <v>0.99980375800704901</v>
      </c>
      <c r="H170" s="9">
        <f t="shared" si="33"/>
        <v>0.99980375800704901</v>
      </c>
    </row>
    <row r="171" spans="1:8" ht="36" x14ac:dyDescent="0.3">
      <c r="A171" s="7" t="s">
        <v>9</v>
      </c>
      <c r="B171" s="8">
        <v>1466130475</v>
      </c>
      <c r="C171" s="8">
        <v>1466130475</v>
      </c>
      <c r="D171" s="8">
        <v>455251543</v>
      </c>
      <c r="E171" s="8">
        <v>460242505</v>
      </c>
      <c r="F171" s="9">
        <f t="shared" si="31"/>
        <v>1</v>
      </c>
      <c r="G171" s="9">
        <f t="shared" si="32"/>
        <v>0.31051229802722707</v>
      </c>
      <c r="H171" s="9">
        <f t="shared" si="33"/>
        <v>0.31391647117900606</v>
      </c>
    </row>
    <row r="172" spans="1:8" ht="24" x14ac:dyDescent="0.3">
      <c r="A172" s="7" t="s">
        <v>14</v>
      </c>
      <c r="B172" s="8">
        <v>1729902695.5</v>
      </c>
      <c r="C172" s="8">
        <v>1729902695.5</v>
      </c>
      <c r="D172" s="8">
        <v>1729902695.5</v>
      </c>
      <c r="E172" s="8">
        <v>1729902695.5</v>
      </c>
      <c r="F172" s="9">
        <f t="shared" si="31"/>
        <v>1</v>
      </c>
      <c r="G172" s="9">
        <f t="shared" si="32"/>
        <v>1</v>
      </c>
      <c r="H172" s="9">
        <f t="shared" si="33"/>
        <v>1</v>
      </c>
    </row>
    <row r="173" spans="1:8" ht="24" x14ac:dyDescent="0.3">
      <c r="A173" s="7" t="s">
        <v>10</v>
      </c>
      <c r="B173" s="8">
        <v>27405024042</v>
      </c>
      <c r="C173" s="8">
        <v>26136112042</v>
      </c>
      <c r="D173" s="8">
        <v>25191462939</v>
      </c>
      <c r="E173" s="8">
        <v>25191462939</v>
      </c>
      <c r="F173" s="9">
        <f t="shared" si="31"/>
        <v>0.9536978329938588</v>
      </c>
      <c r="G173" s="9">
        <f t="shared" si="32"/>
        <v>0.91922790873645754</v>
      </c>
      <c r="H173" s="9">
        <f t="shared" si="33"/>
        <v>0.91922790873645754</v>
      </c>
    </row>
    <row r="174" spans="1:8" x14ac:dyDescent="0.3">
      <c r="A174" s="4" t="s">
        <v>57</v>
      </c>
      <c r="B174" s="5">
        <f>SUM(B175:B176)</f>
        <v>1103187</v>
      </c>
      <c r="C174" s="5">
        <f t="shared" ref="C174:E174" si="41">SUM(C175:C176)</f>
        <v>1054702</v>
      </c>
      <c r="D174" s="5">
        <f t="shared" si="41"/>
        <v>979980</v>
      </c>
      <c r="E174" s="5">
        <f t="shared" si="41"/>
        <v>980170</v>
      </c>
      <c r="F174" s="6">
        <f t="shared" si="31"/>
        <v>0.95605006222879707</v>
      </c>
      <c r="G174" s="6">
        <f t="shared" si="32"/>
        <v>0.88831721185982071</v>
      </c>
      <c r="H174" s="6">
        <f t="shared" si="33"/>
        <v>0.88848944014024822</v>
      </c>
    </row>
    <row r="175" spans="1:8" ht="36" x14ac:dyDescent="0.3">
      <c r="A175" s="7" t="s">
        <v>9</v>
      </c>
      <c r="B175" s="8">
        <v>56022</v>
      </c>
      <c r="C175" s="8">
        <v>56022</v>
      </c>
      <c r="D175" s="8">
        <v>17397</v>
      </c>
      <c r="E175" s="8">
        <v>17587</v>
      </c>
      <c r="F175" s="9">
        <f t="shared" si="31"/>
        <v>1</v>
      </c>
      <c r="G175" s="9">
        <f t="shared" si="32"/>
        <v>0.31053871693263363</v>
      </c>
      <c r="H175" s="9">
        <f t="shared" si="33"/>
        <v>0.31393024169076433</v>
      </c>
    </row>
    <row r="176" spans="1:8" ht="24" x14ac:dyDescent="0.3">
      <c r="A176" s="7" t="s">
        <v>10</v>
      </c>
      <c r="B176" s="8">
        <v>1047165</v>
      </c>
      <c r="C176" s="8">
        <v>998680</v>
      </c>
      <c r="D176" s="8">
        <v>962583</v>
      </c>
      <c r="E176" s="8">
        <v>962583</v>
      </c>
      <c r="F176" s="9">
        <f t="shared" si="31"/>
        <v>0.95369879627374865</v>
      </c>
      <c r="G176" s="9">
        <f t="shared" si="32"/>
        <v>0.91922762888370024</v>
      </c>
      <c r="H176" s="9">
        <f t="shared" si="33"/>
        <v>0.91922762888370024</v>
      </c>
    </row>
    <row r="177" spans="1:8" x14ac:dyDescent="0.3">
      <c r="A177" s="4" t="s">
        <v>58</v>
      </c>
      <c r="B177" s="5">
        <f>SUM(B178:B179)</f>
        <v>1103187</v>
      </c>
      <c r="C177" s="5">
        <f t="shared" ref="C177:E177" si="42">SUM(C178:C179)</f>
        <v>1054702</v>
      </c>
      <c r="D177" s="5">
        <f t="shared" si="42"/>
        <v>979980</v>
      </c>
      <c r="E177" s="5">
        <f t="shared" si="42"/>
        <v>980170</v>
      </c>
      <c r="F177" s="6">
        <f t="shared" si="31"/>
        <v>0.95605006222879707</v>
      </c>
      <c r="G177" s="6">
        <f t="shared" si="32"/>
        <v>0.88831721185982071</v>
      </c>
      <c r="H177" s="6">
        <f t="shared" si="33"/>
        <v>0.88848944014024822</v>
      </c>
    </row>
    <row r="178" spans="1:8" ht="36" x14ac:dyDescent="0.3">
      <c r="A178" s="7" t="s">
        <v>9</v>
      </c>
      <c r="B178" s="8">
        <v>56022</v>
      </c>
      <c r="C178" s="8">
        <v>56022</v>
      </c>
      <c r="D178" s="8">
        <v>17397</v>
      </c>
      <c r="E178" s="8">
        <v>17587</v>
      </c>
      <c r="F178" s="9">
        <f t="shared" si="31"/>
        <v>1</v>
      </c>
      <c r="G178" s="9">
        <f t="shared" si="32"/>
        <v>0.31053871693263363</v>
      </c>
      <c r="H178" s="9">
        <f t="shared" si="33"/>
        <v>0.31393024169076433</v>
      </c>
    </row>
    <row r="179" spans="1:8" ht="24" x14ac:dyDescent="0.3">
      <c r="A179" s="7" t="s">
        <v>10</v>
      </c>
      <c r="B179" s="8">
        <v>1047165</v>
      </c>
      <c r="C179" s="8">
        <v>998680</v>
      </c>
      <c r="D179" s="8">
        <v>962583</v>
      </c>
      <c r="E179" s="8">
        <v>962583</v>
      </c>
      <c r="F179" s="9">
        <f t="shared" si="31"/>
        <v>0.95369879627374865</v>
      </c>
      <c r="G179" s="9">
        <f t="shared" si="32"/>
        <v>0.91922762888370024</v>
      </c>
      <c r="H179" s="9">
        <f t="shared" si="33"/>
        <v>0.91922762888370024</v>
      </c>
    </row>
    <row r="180" spans="1:8" x14ac:dyDescent="0.3">
      <c r="A180" s="10" t="s">
        <v>59</v>
      </c>
      <c r="B180" s="11">
        <f>+B2+B5+B11+B16+B19+B25+B31+B35+B40+B44+B48+B52+B59+B66+B71+B76+B81+B84+B88+B93+B97+B102+B107+B121+B127+B133+B139+B144+B149+B155+B160+B167+B174+B177</f>
        <v>332736720736</v>
      </c>
      <c r="C180" s="11">
        <f t="shared" ref="C180:E180" si="43">+C2+C5+C11+C16+C19+C25+C31+C35+C40+C44+C48+C52+C59+C66+C71+C76+C81+C84+C88+C93+C97+C102+C107+C121+C127+C133+C139+C144+C149+C155+C160+C167+C174+C177</f>
        <v>316795137929.71997</v>
      </c>
      <c r="D180" s="11">
        <f t="shared" si="43"/>
        <v>294633048840.46997</v>
      </c>
      <c r="E180" s="11">
        <f t="shared" si="43"/>
        <v>289761029102.64996</v>
      </c>
      <c r="F180" s="12">
        <f t="shared" si="31"/>
        <v>0.95208949955683309</v>
      </c>
      <c r="G180" s="12">
        <f t="shared" si="32"/>
        <v>0.88548401928333531</v>
      </c>
      <c r="H180" s="12">
        <f t="shared" si="33"/>
        <v>0.87084175278794129</v>
      </c>
    </row>
    <row r="182" spans="1:8" x14ac:dyDescent="0.3">
      <c r="B182" s="14"/>
      <c r="C182" s="14"/>
      <c r="D182" s="14"/>
      <c r="E182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6996A-6B6A-46CC-9149-F7E4869D81DB}">
  <dimension ref="A1:H118"/>
  <sheetViews>
    <sheetView workbookViewId="0">
      <selection activeCell="C13" sqref="C13"/>
    </sheetView>
  </sheetViews>
  <sheetFormatPr baseColWidth="10" defaultRowHeight="12" x14ac:dyDescent="0.3"/>
  <cols>
    <col min="1" max="1" width="57.7265625" style="13" customWidth="1"/>
    <col min="2" max="5" width="15.1796875" style="3" bestFit="1" customWidth="1"/>
    <col min="6" max="6" width="6.81640625" style="3" bestFit="1" customWidth="1"/>
    <col min="7" max="7" width="6.54296875" style="3" bestFit="1" customWidth="1"/>
    <col min="8" max="8" width="6.81640625" style="3" bestFit="1" customWidth="1"/>
    <col min="9" max="16384" width="10.90625" style="3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s="4" t="s">
        <v>8</v>
      </c>
      <c r="B2" s="5">
        <v>91380291</v>
      </c>
      <c r="C2" s="5">
        <v>85452291</v>
      </c>
      <c r="D2" s="5">
        <v>85292291</v>
      </c>
      <c r="E2" s="5">
        <v>85292291</v>
      </c>
      <c r="F2" s="6">
        <v>0.93512824335391975</v>
      </c>
      <c r="G2" s="6">
        <v>0.9333773187480876</v>
      </c>
      <c r="H2" s="6">
        <v>0.9333773187480876</v>
      </c>
    </row>
    <row r="3" spans="1:8" ht="36" x14ac:dyDescent="0.3">
      <c r="A3" s="15" t="s">
        <v>9</v>
      </c>
      <c r="B3" s="8">
        <v>4800000</v>
      </c>
      <c r="C3" s="8">
        <v>4800000</v>
      </c>
      <c r="D3" s="8">
        <v>4640000</v>
      </c>
      <c r="E3" s="8">
        <v>4640000</v>
      </c>
      <c r="F3" s="9">
        <v>1</v>
      </c>
      <c r="G3" s="9">
        <v>0.96666666666666667</v>
      </c>
      <c r="H3" s="9">
        <v>0.96666666666666667</v>
      </c>
    </row>
    <row r="4" spans="1:8" ht="24" x14ac:dyDescent="0.3">
      <c r="A4" s="15" t="s">
        <v>10</v>
      </c>
      <c r="B4" s="8">
        <v>86580291</v>
      </c>
      <c r="C4" s="8">
        <v>80652291</v>
      </c>
      <c r="D4" s="8">
        <v>80652291</v>
      </c>
      <c r="E4" s="8">
        <v>80652291</v>
      </c>
      <c r="F4" s="9">
        <v>0.93153176165693419</v>
      </c>
      <c r="G4" s="9">
        <v>0.93153176165693419</v>
      </c>
      <c r="H4" s="9">
        <v>0.93153176165693419</v>
      </c>
    </row>
    <row r="5" spans="1:8" x14ac:dyDescent="0.3">
      <c r="A5" s="4" t="s">
        <v>11</v>
      </c>
      <c r="B5" s="5">
        <v>36613379961</v>
      </c>
      <c r="C5" s="5">
        <v>19310509503</v>
      </c>
      <c r="D5" s="5">
        <v>18215684508.259998</v>
      </c>
      <c r="E5" s="5">
        <v>18215684508.259998</v>
      </c>
      <c r="F5" s="6">
        <v>0.52741674009799844</v>
      </c>
      <c r="G5" s="6">
        <v>0.49751442034750859</v>
      </c>
      <c r="H5" s="6">
        <v>0.49751442034750859</v>
      </c>
    </row>
    <row r="6" spans="1:8" ht="24" x14ac:dyDescent="0.3">
      <c r="A6" s="15" t="s">
        <v>39</v>
      </c>
      <c r="B6" s="8">
        <v>28380744</v>
      </c>
      <c r="C6" s="8">
        <v>26272222</v>
      </c>
      <c r="D6" s="8">
        <v>7332844.2599999998</v>
      </c>
      <c r="E6" s="8">
        <v>7332844.2599999998</v>
      </c>
      <c r="F6" s="9">
        <v>0.92570589410904802</v>
      </c>
      <c r="G6" s="9">
        <v>0.25837392634949952</v>
      </c>
      <c r="H6" s="9">
        <v>0.25837392634949952</v>
      </c>
    </row>
    <row r="7" spans="1:8" ht="36" x14ac:dyDescent="0.3">
      <c r="A7" s="15" t="s">
        <v>9</v>
      </c>
      <c r="B7" s="8">
        <v>1630765617</v>
      </c>
      <c r="C7" s="8">
        <v>1629485617</v>
      </c>
      <c r="D7" s="8">
        <v>553600000</v>
      </c>
      <c r="E7" s="8">
        <v>553600000</v>
      </c>
      <c r="F7" s="9">
        <v>0.9992150926002753</v>
      </c>
      <c r="G7" s="9">
        <v>0.33947245038095503</v>
      </c>
      <c r="H7" s="9">
        <v>0.33947245038095503</v>
      </c>
    </row>
    <row r="8" spans="1:8" ht="24" x14ac:dyDescent="0.3">
      <c r="A8" s="15" t="s">
        <v>10</v>
      </c>
      <c r="B8" s="8">
        <v>34954233600</v>
      </c>
      <c r="C8" s="8">
        <v>17654751664</v>
      </c>
      <c r="D8" s="8">
        <v>17654751664</v>
      </c>
      <c r="E8" s="8">
        <v>17654751664</v>
      </c>
      <c r="F8" s="9">
        <v>0.50508192701441468</v>
      </c>
      <c r="G8" s="9">
        <v>0.50508192701441468</v>
      </c>
      <c r="H8" s="9">
        <v>0.50508192701441468</v>
      </c>
    </row>
    <row r="9" spans="1:8" x14ac:dyDescent="0.3">
      <c r="A9" s="4" t="s">
        <v>15</v>
      </c>
      <c r="B9" s="5">
        <v>302696695</v>
      </c>
      <c r="C9" s="5">
        <v>268127095</v>
      </c>
      <c r="D9" s="5">
        <v>263247095</v>
      </c>
      <c r="E9" s="5">
        <v>263247095</v>
      </c>
      <c r="F9" s="6">
        <v>0.88579459052237086</v>
      </c>
      <c r="G9" s="6">
        <v>0.86967284198461436</v>
      </c>
      <c r="H9" s="6">
        <v>0.86967284198461436</v>
      </c>
    </row>
    <row r="10" spans="1:8" ht="36" x14ac:dyDescent="0.3">
      <c r="A10" s="15" t="s">
        <v>9</v>
      </c>
      <c r="B10" s="8">
        <v>34560000</v>
      </c>
      <c r="C10" s="8">
        <v>34560000</v>
      </c>
      <c r="D10" s="8">
        <v>29680000</v>
      </c>
      <c r="E10" s="8">
        <v>29680000</v>
      </c>
      <c r="F10" s="9">
        <v>1</v>
      </c>
      <c r="G10" s="9">
        <v>0.85879629629629628</v>
      </c>
      <c r="H10" s="9">
        <v>0.85879629629629628</v>
      </c>
    </row>
    <row r="11" spans="1:8" ht="24" x14ac:dyDescent="0.3">
      <c r="A11" s="15" t="s">
        <v>10</v>
      </c>
      <c r="B11" s="8">
        <v>268136695</v>
      </c>
      <c r="C11" s="8">
        <v>233567095</v>
      </c>
      <c r="D11" s="8">
        <v>233567095</v>
      </c>
      <c r="E11" s="8">
        <v>233567095</v>
      </c>
      <c r="F11" s="9">
        <v>0.87107471433553696</v>
      </c>
      <c r="G11" s="9">
        <v>0.87107471433553696</v>
      </c>
      <c r="H11" s="9">
        <v>0.87107471433553696</v>
      </c>
    </row>
    <row r="12" spans="1:8" x14ac:dyDescent="0.3">
      <c r="A12" s="4" t="s">
        <v>16</v>
      </c>
      <c r="B12" s="5">
        <v>411164805</v>
      </c>
      <c r="C12" s="5">
        <v>324116805</v>
      </c>
      <c r="D12" s="5">
        <v>313909516</v>
      </c>
      <c r="E12" s="5">
        <v>313909516</v>
      </c>
      <c r="F12" s="6">
        <v>0.78828927247311453</v>
      </c>
      <c r="G12" s="6">
        <v>0.763463974014021</v>
      </c>
      <c r="H12" s="6">
        <v>0.763463974014021</v>
      </c>
    </row>
    <row r="13" spans="1:8" ht="36" x14ac:dyDescent="0.3">
      <c r="A13" s="15" t="s">
        <v>9</v>
      </c>
      <c r="B13" s="8">
        <v>10207289</v>
      </c>
      <c r="C13" s="8">
        <v>10207289</v>
      </c>
      <c r="D13" s="8">
        <v>0</v>
      </c>
      <c r="E13" s="8">
        <v>0</v>
      </c>
      <c r="F13" s="9">
        <v>1</v>
      </c>
      <c r="G13" s="9">
        <v>0</v>
      </c>
      <c r="H13" s="9">
        <v>0</v>
      </c>
    </row>
    <row r="14" spans="1:8" ht="24" x14ac:dyDescent="0.3">
      <c r="A14" s="15" t="s">
        <v>10</v>
      </c>
      <c r="B14" s="8">
        <v>400957516</v>
      </c>
      <c r="C14" s="8">
        <v>313909516</v>
      </c>
      <c r="D14" s="8">
        <v>313909516</v>
      </c>
      <c r="E14" s="8">
        <v>313909516</v>
      </c>
      <c r="F14" s="9">
        <v>0.78289969254498271</v>
      </c>
      <c r="G14" s="9">
        <v>0.78289969254498271</v>
      </c>
      <c r="H14" s="9">
        <v>0.78289969254498271</v>
      </c>
    </row>
    <row r="15" spans="1:8" x14ac:dyDescent="0.3">
      <c r="A15" s="4" t="s">
        <v>17</v>
      </c>
      <c r="B15" s="5">
        <v>6327453522</v>
      </c>
      <c r="C15" s="5">
        <v>1354778002</v>
      </c>
      <c r="D15" s="5">
        <v>1148741886</v>
      </c>
      <c r="E15" s="5">
        <v>1148741886</v>
      </c>
      <c r="F15" s="6">
        <v>0.2141110949751833</v>
      </c>
      <c r="G15" s="6">
        <v>0.18154884615207767</v>
      </c>
      <c r="H15" s="6">
        <v>0.18154884615207767</v>
      </c>
    </row>
    <row r="16" spans="1:8" ht="36" x14ac:dyDescent="0.3">
      <c r="A16" s="15" t="s">
        <v>9</v>
      </c>
      <c r="B16" s="8">
        <v>370036116</v>
      </c>
      <c r="C16" s="8">
        <v>370036116</v>
      </c>
      <c r="D16" s="8">
        <v>164000000</v>
      </c>
      <c r="E16" s="8">
        <v>164000000</v>
      </c>
      <c r="F16" s="9">
        <v>1</v>
      </c>
      <c r="G16" s="9">
        <v>0.44319998213363582</v>
      </c>
      <c r="H16" s="9">
        <v>0.44319998213363582</v>
      </c>
    </row>
    <row r="17" spans="1:8" ht="24" x14ac:dyDescent="0.3">
      <c r="A17" s="15" t="s">
        <v>10</v>
      </c>
      <c r="B17" s="8">
        <v>5957417406</v>
      </c>
      <c r="C17" s="8">
        <v>984741886</v>
      </c>
      <c r="D17" s="8">
        <v>984741886</v>
      </c>
      <c r="E17" s="8">
        <v>984741886</v>
      </c>
      <c r="F17" s="9">
        <v>0.16529677524496089</v>
      </c>
      <c r="G17" s="9">
        <v>0.16529677524496089</v>
      </c>
      <c r="H17" s="9">
        <v>0.16529677524496089</v>
      </c>
    </row>
    <row r="18" spans="1:8" x14ac:dyDescent="0.3">
      <c r="A18" s="4" t="s">
        <v>18</v>
      </c>
      <c r="B18" s="5">
        <v>48304183644</v>
      </c>
      <c r="C18" s="5">
        <v>39039203355.540001</v>
      </c>
      <c r="D18" s="5">
        <v>36868800233.169998</v>
      </c>
      <c r="E18" s="5">
        <v>36868800233.169998</v>
      </c>
      <c r="F18" s="6">
        <v>0.80819507567413718</v>
      </c>
      <c r="G18" s="6">
        <v>0.76326308513754537</v>
      </c>
      <c r="H18" s="6">
        <v>0.76326308513754537</v>
      </c>
    </row>
    <row r="19" spans="1:8" ht="24" x14ac:dyDescent="0.3">
      <c r="A19" s="15" t="s">
        <v>12</v>
      </c>
      <c r="B19" s="8">
        <v>535395518</v>
      </c>
      <c r="C19" s="8">
        <v>535395518</v>
      </c>
      <c r="D19" s="8">
        <v>367416683</v>
      </c>
      <c r="E19" s="8">
        <v>367416683</v>
      </c>
      <c r="F19" s="9">
        <v>1</v>
      </c>
      <c r="G19" s="9">
        <v>0.68625281805216753</v>
      </c>
      <c r="H19" s="9">
        <v>0.68625281805216753</v>
      </c>
    </row>
    <row r="20" spans="1:8" ht="24" x14ac:dyDescent="0.3">
      <c r="A20" s="15" t="s">
        <v>19</v>
      </c>
      <c r="B20" s="8">
        <v>650837562</v>
      </c>
      <c r="C20" s="8">
        <v>566864130</v>
      </c>
      <c r="D20" s="8">
        <v>354021648.06</v>
      </c>
      <c r="E20" s="8">
        <v>354021648.06</v>
      </c>
      <c r="F20" s="9">
        <v>0.87097635892133707</v>
      </c>
      <c r="G20" s="9">
        <v>0.5439477816432482</v>
      </c>
      <c r="H20" s="9">
        <v>0.5439477816432482</v>
      </c>
    </row>
    <row r="21" spans="1:8" ht="36" x14ac:dyDescent="0.3">
      <c r="A21" s="15" t="s">
        <v>9</v>
      </c>
      <c r="B21" s="8">
        <v>2227935747</v>
      </c>
      <c r="C21" s="8">
        <v>2227935747</v>
      </c>
      <c r="D21" s="8">
        <v>685084000</v>
      </c>
      <c r="E21" s="8">
        <v>685084000</v>
      </c>
      <c r="F21" s="9">
        <v>1</v>
      </c>
      <c r="G21" s="9">
        <v>0.30749719821251198</v>
      </c>
      <c r="H21" s="9">
        <v>0.30749719821251198</v>
      </c>
    </row>
    <row r="22" spans="1:8" ht="24" x14ac:dyDescent="0.3">
      <c r="A22" s="15" t="s">
        <v>14</v>
      </c>
      <c r="B22" s="8">
        <v>546080901</v>
      </c>
      <c r="C22" s="8">
        <v>474423687</v>
      </c>
      <c r="D22" s="8">
        <v>297361095.56999999</v>
      </c>
      <c r="E22" s="8">
        <v>297361095.56999999</v>
      </c>
      <c r="F22" s="9">
        <v>0.86877912435908466</v>
      </c>
      <c r="G22" s="9">
        <v>0.54453670697045675</v>
      </c>
      <c r="H22" s="9">
        <v>0.54453670697045675</v>
      </c>
    </row>
    <row r="23" spans="1:8" ht="24" x14ac:dyDescent="0.3">
      <c r="A23" s="15" t="s">
        <v>10</v>
      </c>
      <c r="B23" s="8">
        <v>44343933916</v>
      </c>
      <c r="C23" s="8">
        <v>35234584273.540001</v>
      </c>
      <c r="D23" s="8">
        <v>35164916806.540001</v>
      </c>
      <c r="E23" s="8">
        <v>35164916806.540001</v>
      </c>
      <c r="F23" s="9">
        <v>0.79457506725236215</v>
      </c>
      <c r="G23" s="9">
        <v>0.79300399628847407</v>
      </c>
      <c r="H23" s="9">
        <v>0.79300399628847407</v>
      </c>
    </row>
    <row r="24" spans="1:8" x14ac:dyDescent="0.3">
      <c r="A24" s="4" t="s">
        <v>20</v>
      </c>
      <c r="B24" s="5">
        <v>5121309278</v>
      </c>
      <c r="C24" s="5">
        <v>3135659920</v>
      </c>
      <c r="D24" s="5">
        <v>3046943519</v>
      </c>
      <c r="E24" s="5">
        <v>3046943519</v>
      </c>
      <c r="F24" s="6">
        <v>0.61227700765311988</v>
      </c>
      <c r="G24" s="6">
        <v>0.59495401538996839</v>
      </c>
      <c r="H24" s="6">
        <v>0.59495401538996839</v>
      </c>
    </row>
    <row r="25" spans="1:8" ht="36" x14ac:dyDescent="0.3">
      <c r="A25" s="15" t="s">
        <v>9</v>
      </c>
      <c r="B25" s="8">
        <v>241916401</v>
      </c>
      <c r="C25" s="8">
        <v>241916401</v>
      </c>
      <c r="D25" s="8">
        <v>153200000</v>
      </c>
      <c r="E25" s="8">
        <v>153200000</v>
      </c>
      <c r="F25" s="9">
        <v>1</v>
      </c>
      <c r="G25" s="9">
        <v>0.6332766169086651</v>
      </c>
      <c r="H25" s="9">
        <v>0.6332766169086651</v>
      </c>
    </row>
    <row r="26" spans="1:8" ht="24" x14ac:dyDescent="0.3">
      <c r="A26" s="15" t="s">
        <v>10</v>
      </c>
      <c r="B26" s="8">
        <v>4879392877</v>
      </c>
      <c r="C26" s="8">
        <v>2893743519</v>
      </c>
      <c r="D26" s="8">
        <v>2893743519</v>
      </c>
      <c r="E26" s="8">
        <v>2893743519</v>
      </c>
      <c r="F26" s="9">
        <v>0.59305401142019987</v>
      </c>
      <c r="G26" s="9">
        <v>0.59305401142019987</v>
      </c>
      <c r="H26" s="9">
        <v>0.59305401142019987</v>
      </c>
    </row>
    <row r="27" spans="1:8" x14ac:dyDescent="0.3">
      <c r="A27" s="4" t="s">
        <v>21</v>
      </c>
      <c r="B27" s="5">
        <v>6749752037</v>
      </c>
      <c r="C27" s="5">
        <v>3615900894</v>
      </c>
      <c r="D27" s="5">
        <v>3451790122</v>
      </c>
      <c r="E27" s="5">
        <v>3451790122</v>
      </c>
      <c r="F27" s="6">
        <v>0.53570870073134214</v>
      </c>
      <c r="G27" s="6">
        <v>0.51139510060197491</v>
      </c>
      <c r="H27" s="6">
        <v>0.51139510060197491</v>
      </c>
    </row>
    <row r="28" spans="1:8" ht="24" x14ac:dyDescent="0.3">
      <c r="A28" s="15" t="s">
        <v>39</v>
      </c>
      <c r="B28" s="8">
        <v>50992292</v>
      </c>
      <c r="C28" s="8">
        <v>0</v>
      </c>
      <c r="D28" s="8">
        <v>0</v>
      </c>
      <c r="E28" s="8">
        <v>0</v>
      </c>
      <c r="F28" s="9">
        <v>0</v>
      </c>
      <c r="G28" s="9">
        <v>0</v>
      </c>
      <c r="H28" s="9">
        <v>0</v>
      </c>
    </row>
    <row r="29" spans="1:8" ht="36" x14ac:dyDescent="0.3">
      <c r="A29" s="15" t="s">
        <v>9</v>
      </c>
      <c r="B29" s="8">
        <v>316430772</v>
      </c>
      <c r="C29" s="8">
        <v>316430772</v>
      </c>
      <c r="D29" s="8">
        <v>152320000</v>
      </c>
      <c r="E29" s="8">
        <v>152320000</v>
      </c>
      <c r="F29" s="9">
        <v>1</v>
      </c>
      <c r="G29" s="9">
        <v>0.48136911286238621</v>
      </c>
      <c r="H29" s="9">
        <v>0.48136911286238621</v>
      </c>
    </row>
    <row r="30" spans="1:8" ht="24" x14ac:dyDescent="0.3">
      <c r="A30" s="15" t="s">
        <v>10</v>
      </c>
      <c r="B30" s="8">
        <v>6382328973</v>
      </c>
      <c r="C30" s="8">
        <v>3299470122</v>
      </c>
      <c r="D30" s="8">
        <v>3299470122</v>
      </c>
      <c r="E30" s="8">
        <v>3299470122</v>
      </c>
      <c r="F30" s="9">
        <v>0.51696961030341426</v>
      </c>
      <c r="G30" s="9">
        <v>0.51696961030341426</v>
      </c>
      <c r="H30" s="9">
        <v>0.51696961030341426</v>
      </c>
    </row>
    <row r="31" spans="1:8" x14ac:dyDescent="0.3">
      <c r="A31" s="4" t="s">
        <v>22</v>
      </c>
      <c r="B31" s="5">
        <v>15843341752</v>
      </c>
      <c r="C31" s="5">
        <v>10920386205</v>
      </c>
      <c r="D31" s="5">
        <v>1817994853</v>
      </c>
      <c r="E31" s="5">
        <v>1817994853</v>
      </c>
      <c r="F31" s="6">
        <v>0.68927290567480526</v>
      </c>
      <c r="G31" s="6">
        <v>0.11474819400209578</v>
      </c>
      <c r="H31" s="6">
        <v>0.11474819400209578</v>
      </c>
    </row>
    <row r="32" spans="1:8" ht="36" x14ac:dyDescent="0.3">
      <c r="A32" s="15" t="s">
        <v>9</v>
      </c>
      <c r="B32" s="8">
        <v>735430131</v>
      </c>
      <c r="C32" s="8">
        <v>735430131</v>
      </c>
      <c r="D32" s="8">
        <v>164240000</v>
      </c>
      <c r="E32" s="8">
        <v>164240000</v>
      </c>
      <c r="F32" s="9">
        <v>1</v>
      </c>
      <c r="G32" s="9">
        <v>0.22332508973581883</v>
      </c>
      <c r="H32" s="9">
        <v>0.22332508973581883</v>
      </c>
    </row>
    <row r="33" spans="1:8" ht="24" x14ac:dyDescent="0.3">
      <c r="A33" s="15" t="s">
        <v>10</v>
      </c>
      <c r="B33" s="8">
        <v>15107911621</v>
      </c>
      <c r="C33" s="8">
        <v>10184956074</v>
      </c>
      <c r="D33" s="8">
        <v>1653754853</v>
      </c>
      <c r="E33" s="8">
        <v>1653754853</v>
      </c>
      <c r="F33" s="9">
        <v>0.67414718390614026</v>
      </c>
      <c r="G33" s="9">
        <v>0.10946283606142364</v>
      </c>
      <c r="H33" s="9">
        <v>0.10946283606142364</v>
      </c>
    </row>
    <row r="34" spans="1:8" x14ac:dyDescent="0.3">
      <c r="A34" s="4" t="s">
        <v>23</v>
      </c>
      <c r="B34" s="5">
        <v>721353837</v>
      </c>
      <c r="C34" s="5">
        <v>295838317</v>
      </c>
      <c r="D34" s="5">
        <v>292078317</v>
      </c>
      <c r="E34" s="5">
        <v>292078117</v>
      </c>
      <c r="F34" s="6">
        <v>0.41011539944161968</v>
      </c>
      <c r="G34" s="6">
        <v>0.40490297828692356</v>
      </c>
      <c r="H34" s="6">
        <v>0.40490270103047915</v>
      </c>
    </row>
    <row r="35" spans="1:8" ht="36" x14ac:dyDescent="0.3">
      <c r="A35" s="15" t="s">
        <v>9</v>
      </c>
      <c r="B35" s="8">
        <v>47040000</v>
      </c>
      <c r="C35" s="8">
        <v>46480000</v>
      </c>
      <c r="D35" s="8">
        <v>42720000</v>
      </c>
      <c r="E35" s="8">
        <v>42720000</v>
      </c>
      <c r="F35" s="9">
        <v>0.98809523809523814</v>
      </c>
      <c r="G35" s="9">
        <v>0.90816326530612246</v>
      </c>
      <c r="H35" s="9">
        <v>0.90816326530612246</v>
      </c>
    </row>
    <row r="36" spans="1:8" ht="24" x14ac:dyDescent="0.3">
      <c r="A36" s="15" t="s">
        <v>10</v>
      </c>
      <c r="B36" s="8">
        <v>674313837</v>
      </c>
      <c r="C36" s="8">
        <v>249358317</v>
      </c>
      <c r="D36" s="8">
        <v>249358317</v>
      </c>
      <c r="E36" s="8">
        <v>249358117</v>
      </c>
      <c r="F36" s="9">
        <v>0.36979564012713562</v>
      </c>
      <c r="G36" s="9">
        <v>0.36979564012713562</v>
      </c>
      <c r="H36" s="9">
        <v>0.36979534352933646</v>
      </c>
    </row>
    <row r="37" spans="1:8" x14ac:dyDescent="0.3">
      <c r="A37" s="4" t="s">
        <v>24</v>
      </c>
      <c r="B37" s="5">
        <v>363164198</v>
      </c>
      <c r="C37" s="5">
        <v>144410598</v>
      </c>
      <c r="D37" s="5">
        <v>140170598</v>
      </c>
      <c r="E37" s="5">
        <v>140170598</v>
      </c>
      <c r="F37" s="6">
        <v>0.39764546944685336</v>
      </c>
      <c r="G37" s="6">
        <v>0.38597030977155961</v>
      </c>
      <c r="H37" s="6">
        <v>0.38597030977155961</v>
      </c>
    </row>
    <row r="38" spans="1:8" ht="36" x14ac:dyDescent="0.3">
      <c r="A38" s="15" t="s">
        <v>9</v>
      </c>
      <c r="B38" s="8">
        <v>25920000</v>
      </c>
      <c r="C38" s="8">
        <v>25920000</v>
      </c>
      <c r="D38" s="8">
        <v>21680000</v>
      </c>
      <c r="E38" s="8">
        <v>21680000</v>
      </c>
      <c r="F38" s="9">
        <v>1</v>
      </c>
      <c r="G38" s="9">
        <v>0.8364197530864198</v>
      </c>
      <c r="H38" s="9">
        <v>0.8364197530864198</v>
      </c>
    </row>
    <row r="39" spans="1:8" ht="24" x14ac:dyDescent="0.3">
      <c r="A39" s="15" t="s">
        <v>10</v>
      </c>
      <c r="B39" s="8">
        <v>337244198</v>
      </c>
      <c r="C39" s="8">
        <v>118490598</v>
      </c>
      <c r="D39" s="8">
        <v>118490598</v>
      </c>
      <c r="E39" s="8">
        <v>118490598</v>
      </c>
      <c r="F39" s="9">
        <v>0.35134955235019344</v>
      </c>
      <c r="G39" s="9">
        <v>0.35134955235019344</v>
      </c>
      <c r="H39" s="9">
        <v>0.35134955235019344</v>
      </c>
    </row>
    <row r="40" spans="1:8" x14ac:dyDescent="0.3">
      <c r="A40" s="4" t="s">
        <v>25</v>
      </c>
      <c r="B40" s="5">
        <v>4669876298</v>
      </c>
      <c r="C40" s="5">
        <v>3414028206</v>
      </c>
      <c r="D40" s="5">
        <v>3357836243</v>
      </c>
      <c r="E40" s="5">
        <v>3357836243</v>
      </c>
      <c r="F40" s="6">
        <v>0.73107465554540474</v>
      </c>
      <c r="G40" s="6">
        <v>0.7190417965542435</v>
      </c>
      <c r="H40" s="6">
        <v>0.7190417965542435</v>
      </c>
    </row>
    <row r="41" spans="1:8" ht="36" x14ac:dyDescent="0.3">
      <c r="A41" s="15" t="s">
        <v>9</v>
      </c>
      <c r="B41" s="8">
        <v>220591963</v>
      </c>
      <c r="C41" s="8">
        <v>220351963</v>
      </c>
      <c r="D41" s="8">
        <v>164160000</v>
      </c>
      <c r="E41" s="8">
        <v>164160000</v>
      </c>
      <c r="F41" s="9">
        <v>0.99891201838572874</v>
      </c>
      <c r="G41" s="9">
        <v>0.74417942416152305</v>
      </c>
      <c r="H41" s="9">
        <v>0.74417942416152305</v>
      </c>
    </row>
    <row r="42" spans="1:8" ht="24" x14ac:dyDescent="0.3">
      <c r="A42" s="15" t="s">
        <v>10</v>
      </c>
      <c r="B42" s="8">
        <v>4449284335</v>
      </c>
      <c r="C42" s="8">
        <v>3193676243</v>
      </c>
      <c r="D42" s="8">
        <v>3193676243</v>
      </c>
      <c r="E42" s="8">
        <v>3193676243</v>
      </c>
      <c r="F42" s="9">
        <v>0.71779549305877299</v>
      </c>
      <c r="G42" s="9">
        <v>0.71779549305877299</v>
      </c>
      <c r="H42" s="9">
        <v>0.71779549305877299</v>
      </c>
    </row>
    <row r="43" spans="1:8" x14ac:dyDescent="0.3">
      <c r="A43" s="4" t="s">
        <v>26</v>
      </c>
      <c r="B43" s="5">
        <v>1932697442</v>
      </c>
      <c r="C43" s="5">
        <v>1309633442</v>
      </c>
      <c r="D43" s="5">
        <v>1295458192</v>
      </c>
      <c r="E43" s="5">
        <v>1295458192</v>
      </c>
      <c r="F43" s="6">
        <v>0.67761948328795896</v>
      </c>
      <c r="G43" s="6">
        <v>0.67028504506087094</v>
      </c>
      <c r="H43" s="6">
        <v>0.67028504506087094</v>
      </c>
    </row>
    <row r="44" spans="1:8" ht="36" x14ac:dyDescent="0.3">
      <c r="A44" s="15" t="s">
        <v>9</v>
      </c>
      <c r="B44" s="8">
        <v>91295250</v>
      </c>
      <c r="C44" s="8">
        <v>90335250</v>
      </c>
      <c r="D44" s="8">
        <v>76160000</v>
      </c>
      <c r="E44" s="8">
        <v>76160000</v>
      </c>
      <c r="F44" s="9">
        <v>0.98948466650784128</v>
      </c>
      <c r="G44" s="9">
        <v>0.8342164570445888</v>
      </c>
      <c r="H44" s="9">
        <v>0.8342164570445888</v>
      </c>
    </row>
    <row r="45" spans="1:8" ht="24" x14ac:dyDescent="0.3">
      <c r="A45" s="15" t="s">
        <v>10</v>
      </c>
      <c r="B45" s="8">
        <v>1841402192</v>
      </c>
      <c r="C45" s="8">
        <v>1219298192</v>
      </c>
      <c r="D45" s="8">
        <v>1219298192</v>
      </c>
      <c r="E45" s="8">
        <v>1219298192</v>
      </c>
      <c r="F45" s="9">
        <v>0.66215745658241298</v>
      </c>
      <c r="G45" s="9">
        <v>0.66215745658241298</v>
      </c>
      <c r="H45" s="9">
        <v>0.66215745658241298</v>
      </c>
    </row>
    <row r="46" spans="1:8" x14ac:dyDescent="0.3">
      <c r="A46" s="4" t="s">
        <v>27</v>
      </c>
      <c r="B46" s="5">
        <v>558353345</v>
      </c>
      <c r="C46" s="5">
        <v>495176645</v>
      </c>
      <c r="D46" s="5">
        <v>470136645</v>
      </c>
      <c r="E46" s="5">
        <v>470136645</v>
      </c>
      <c r="F46" s="6">
        <v>0.8868517569282226</v>
      </c>
      <c r="G46" s="6">
        <v>0.84200560310066741</v>
      </c>
      <c r="H46" s="6">
        <v>0.84200560310066741</v>
      </c>
    </row>
    <row r="47" spans="1:8" ht="24" x14ac:dyDescent="0.3">
      <c r="A47" s="15" t="s">
        <v>39</v>
      </c>
      <c r="B47" s="8">
        <v>23084700</v>
      </c>
      <c r="C47" s="8">
        <v>0</v>
      </c>
      <c r="D47" s="8">
        <v>0</v>
      </c>
      <c r="E47" s="8">
        <v>0</v>
      </c>
      <c r="F47" s="9">
        <v>0</v>
      </c>
      <c r="G47" s="9">
        <v>0</v>
      </c>
      <c r="H47" s="9">
        <v>0</v>
      </c>
    </row>
    <row r="48" spans="1:8" ht="36" x14ac:dyDescent="0.3">
      <c r="A48" s="15" t="s">
        <v>9</v>
      </c>
      <c r="B48" s="8">
        <v>158400000</v>
      </c>
      <c r="C48" s="8">
        <v>158400000</v>
      </c>
      <c r="D48" s="8">
        <v>133360000</v>
      </c>
      <c r="E48" s="8">
        <v>133360000</v>
      </c>
      <c r="F48" s="9">
        <v>1</v>
      </c>
      <c r="G48" s="9">
        <v>0.84191919191919196</v>
      </c>
      <c r="H48" s="9">
        <v>0.84191919191919196</v>
      </c>
    </row>
    <row r="49" spans="1:8" ht="24" x14ac:dyDescent="0.3">
      <c r="A49" s="15" t="s">
        <v>10</v>
      </c>
      <c r="B49" s="8">
        <v>376868645</v>
      </c>
      <c r="C49" s="8">
        <v>336776645</v>
      </c>
      <c r="D49" s="8">
        <v>336776645</v>
      </c>
      <c r="E49" s="8">
        <v>336776645</v>
      </c>
      <c r="F49" s="9">
        <v>0.89361810664827268</v>
      </c>
      <c r="G49" s="9">
        <v>0.89361810664827268</v>
      </c>
      <c r="H49" s="9">
        <v>0.89361810664827268</v>
      </c>
    </row>
    <row r="50" spans="1:8" x14ac:dyDescent="0.3">
      <c r="A50" s="4" t="s">
        <v>28</v>
      </c>
      <c r="B50" s="5">
        <v>2805976989</v>
      </c>
      <c r="C50" s="5">
        <v>2039527389</v>
      </c>
      <c r="D50" s="5">
        <v>1990167389</v>
      </c>
      <c r="E50" s="5">
        <v>1990167389</v>
      </c>
      <c r="F50" s="6">
        <v>0.7268510743300326</v>
      </c>
      <c r="G50" s="6">
        <v>0.70926005337957532</v>
      </c>
      <c r="H50" s="6">
        <v>0.70926005337957532</v>
      </c>
    </row>
    <row r="51" spans="1:8" ht="36" x14ac:dyDescent="0.3">
      <c r="A51" s="15" t="s">
        <v>9</v>
      </c>
      <c r="B51" s="8">
        <v>412800000</v>
      </c>
      <c r="C51" s="8">
        <v>412800000</v>
      </c>
      <c r="D51" s="8">
        <v>363440000</v>
      </c>
      <c r="E51" s="8">
        <v>363440000</v>
      </c>
      <c r="F51" s="9">
        <v>1</v>
      </c>
      <c r="G51" s="9">
        <v>0.88042635658914725</v>
      </c>
      <c r="H51" s="9">
        <v>0.88042635658914725</v>
      </c>
    </row>
    <row r="52" spans="1:8" ht="24" x14ac:dyDescent="0.3">
      <c r="A52" s="15" t="s">
        <v>10</v>
      </c>
      <c r="B52" s="8">
        <v>2393176989</v>
      </c>
      <c r="C52" s="8">
        <v>1626727389</v>
      </c>
      <c r="D52" s="8">
        <v>1626727389</v>
      </c>
      <c r="E52" s="8">
        <v>1626727389</v>
      </c>
      <c r="F52" s="9">
        <v>0.67973551328509785</v>
      </c>
      <c r="G52" s="9">
        <v>0.67973551328509785</v>
      </c>
      <c r="H52" s="9">
        <v>0.67973551328509785</v>
      </c>
    </row>
    <row r="53" spans="1:8" x14ac:dyDescent="0.3">
      <c r="A53" s="4" t="s">
        <v>29</v>
      </c>
      <c r="B53" s="5">
        <v>14674667741</v>
      </c>
      <c r="C53" s="5">
        <v>4049509436</v>
      </c>
      <c r="D53" s="5">
        <v>3933607815</v>
      </c>
      <c r="E53" s="5">
        <v>3933607815</v>
      </c>
      <c r="F53" s="6">
        <v>0.27595237639936149</v>
      </c>
      <c r="G53" s="6">
        <v>0.26805430176860318</v>
      </c>
      <c r="H53" s="6">
        <v>0.26805430176860318</v>
      </c>
    </row>
    <row r="54" spans="1:8" ht="36" x14ac:dyDescent="0.3">
      <c r="A54" s="15" t="s">
        <v>9</v>
      </c>
      <c r="B54" s="8">
        <v>279821621</v>
      </c>
      <c r="C54" s="8">
        <v>279821621</v>
      </c>
      <c r="D54" s="8">
        <v>163920000</v>
      </c>
      <c r="E54" s="8">
        <v>163920000</v>
      </c>
      <c r="F54" s="9">
        <v>1</v>
      </c>
      <c r="G54" s="9">
        <v>0.58580176690492403</v>
      </c>
      <c r="H54" s="9">
        <v>0.58580176690492403</v>
      </c>
    </row>
    <row r="55" spans="1:8" ht="24" x14ac:dyDescent="0.3">
      <c r="A55" s="15" t="s">
        <v>10</v>
      </c>
      <c r="B55" s="8">
        <v>14394846120</v>
      </c>
      <c r="C55" s="8">
        <v>3769687815</v>
      </c>
      <c r="D55" s="8">
        <v>3769687815</v>
      </c>
      <c r="E55" s="8">
        <v>3769687815</v>
      </c>
      <c r="F55" s="9">
        <v>0.26187760421852985</v>
      </c>
      <c r="G55" s="9">
        <v>0.26187760421852985</v>
      </c>
      <c r="H55" s="9">
        <v>0.26187760421852985</v>
      </c>
    </row>
    <row r="56" spans="1:8" x14ac:dyDescent="0.3">
      <c r="A56" s="4" t="s">
        <v>30</v>
      </c>
      <c r="B56" s="5">
        <v>48399935</v>
      </c>
      <c r="C56" s="5">
        <v>46839935</v>
      </c>
      <c r="D56" s="5">
        <v>46599935</v>
      </c>
      <c r="E56" s="5">
        <v>46599935</v>
      </c>
      <c r="F56" s="6">
        <v>0.96776855175528642</v>
      </c>
      <c r="G56" s="6">
        <v>0.9628098674099459</v>
      </c>
      <c r="H56" s="6">
        <v>0.9628098674099459</v>
      </c>
    </row>
    <row r="57" spans="1:8" ht="24" x14ac:dyDescent="0.3">
      <c r="A57" s="15" t="s">
        <v>39</v>
      </c>
      <c r="B57" s="8">
        <v>45345250</v>
      </c>
      <c r="C57" s="8">
        <v>45345250</v>
      </c>
      <c r="D57" s="8">
        <v>45345250</v>
      </c>
      <c r="E57" s="8">
        <v>45345250</v>
      </c>
      <c r="F57" s="9">
        <v>1</v>
      </c>
      <c r="G57" s="9">
        <v>1</v>
      </c>
      <c r="H57" s="9">
        <v>1</v>
      </c>
    </row>
    <row r="58" spans="1:8" ht="36" x14ac:dyDescent="0.3">
      <c r="A58" s="15" t="s">
        <v>9</v>
      </c>
      <c r="B58" s="8">
        <v>960000</v>
      </c>
      <c r="C58" s="8">
        <v>960000</v>
      </c>
      <c r="D58" s="8">
        <v>720000</v>
      </c>
      <c r="E58" s="8">
        <v>720000</v>
      </c>
      <c r="F58" s="9">
        <v>1</v>
      </c>
      <c r="G58" s="9">
        <v>0.75</v>
      </c>
      <c r="H58" s="9">
        <v>0.75</v>
      </c>
    </row>
    <row r="59" spans="1:8" ht="24" x14ac:dyDescent="0.3">
      <c r="A59" s="15" t="s">
        <v>10</v>
      </c>
      <c r="B59" s="8">
        <v>2094685</v>
      </c>
      <c r="C59" s="8">
        <v>534685</v>
      </c>
      <c r="D59" s="8">
        <v>534685</v>
      </c>
      <c r="E59" s="8">
        <v>534685</v>
      </c>
      <c r="F59" s="9">
        <v>0.25525795047942768</v>
      </c>
      <c r="G59" s="9">
        <v>0.25525795047942768</v>
      </c>
      <c r="H59" s="9">
        <v>0.25525795047942768</v>
      </c>
    </row>
    <row r="60" spans="1:8" x14ac:dyDescent="0.3">
      <c r="A60" s="4" t="s">
        <v>31</v>
      </c>
      <c r="B60" s="5">
        <v>63276608</v>
      </c>
      <c r="C60" s="5">
        <v>55944608</v>
      </c>
      <c r="D60" s="5">
        <v>54904608</v>
      </c>
      <c r="E60" s="5">
        <v>54904608</v>
      </c>
      <c r="F60" s="6">
        <v>0.8841277964836548</v>
      </c>
      <c r="G60" s="6">
        <v>0.86769202293523695</v>
      </c>
      <c r="H60" s="6">
        <v>0.86769202293523695</v>
      </c>
    </row>
    <row r="61" spans="1:8" ht="36" x14ac:dyDescent="0.3">
      <c r="A61" s="15" t="s">
        <v>9</v>
      </c>
      <c r="B61" s="8">
        <v>4800000</v>
      </c>
      <c r="C61" s="8">
        <v>4800000</v>
      </c>
      <c r="D61" s="8">
        <v>3760000</v>
      </c>
      <c r="E61" s="8">
        <v>3760000</v>
      </c>
      <c r="F61" s="9">
        <v>1</v>
      </c>
      <c r="G61" s="9">
        <v>0.78333333333333333</v>
      </c>
      <c r="H61" s="9">
        <v>0.78333333333333333</v>
      </c>
    </row>
    <row r="62" spans="1:8" ht="24" x14ac:dyDescent="0.3">
      <c r="A62" s="15" t="s">
        <v>10</v>
      </c>
      <c r="B62" s="8">
        <v>58476608</v>
      </c>
      <c r="C62" s="8">
        <v>51144608</v>
      </c>
      <c r="D62" s="8">
        <v>51144608</v>
      </c>
      <c r="E62" s="8">
        <v>51144608</v>
      </c>
      <c r="F62" s="9">
        <v>0.87461653042529419</v>
      </c>
      <c r="G62" s="9">
        <v>0.87461653042529419</v>
      </c>
      <c r="H62" s="9">
        <v>0.87461653042529419</v>
      </c>
    </row>
    <row r="63" spans="1:8" x14ac:dyDescent="0.3">
      <c r="A63" s="4" t="s">
        <v>32</v>
      </c>
      <c r="B63" s="5">
        <v>5476767922</v>
      </c>
      <c r="C63" s="5">
        <v>4505854905</v>
      </c>
      <c r="D63" s="5">
        <v>2505032800</v>
      </c>
      <c r="E63" s="5">
        <v>2505032800</v>
      </c>
      <c r="F63" s="6">
        <v>0.82272153379005275</v>
      </c>
      <c r="G63" s="6">
        <v>0.45739254167359622</v>
      </c>
      <c r="H63" s="6">
        <v>0.45739254167359622</v>
      </c>
    </row>
    <row r="64" spans="1:8" ht="24" x14ac:dyDescent="0.3">
      <c r="A64" s="15" t="s">
        <v>39</v>
      </c>
      <c r="B64" s="8">
        <v>49782617</v>
      </c>
      <c r="C64" s="8">
        <v>0</v>
      </c>
      <c r="D64" s="8">
        <v>0</v>
      </c>
      <c r="E64" s="8">
        <v>0</v>
      </c>
      <c r="F64" s="9">
        <v>0</v>
      </c>
      <c r="G64" s="9">
        <v>0</v>
      </c>
      <c r="H64" s="9">
        <v>0</v>
      </c>
    </row>
    <row r="65" spans="1:8" ht="36" x14ac:dyDescent="0.3">
      <c r="A65" s="15" t="s">
        <v>9</v>
      </c>
      <c r="B65" s="8">
        <v>249623564</v>
      </c>
      <c r="C65" s="8">
        <v>249623564</v>
      </c>
      <c r="D65" s="8">
        <v>170880000</v>
      </c>
      <c r="E65" s="8">
        <v>170880000</v>
      </c>
      <c r="F65" s="9">
        <v>1</v>
      </c>
      <c r="G65" s="9">
        <v>0.68455075819685041</v>
      </c>
      <c r="H65" s="9">
        <v>0.68455075819685041</v>
      </c>
    </row>
    <row r="66" spans="1:8" ht="24" x14ac:dyDescent="0.3">
      <c r="A66" s="15" t="s">
        <v>10</v>
      </c>
      <c r="B66" s="8">
        <v>5177361741</v>
      </c>
      <c r="C66" s="8">
        <v>4256231341</v>
      </c>
      <c r="D66" s="8">
        <v>2334152800</v>
      </c>
      <c r="E66" s="8">
        <v>2334152800</v>
      </c>
      <c r="F66" s="9">
        <v>0.82208498341819847</v>
      </c>
      <c r="G66" s="9">
        <v>0.45083826797645432</v>
      </c>
      <c r="H66" s="9">
        <v>0.45083826797645432</v>
      </c>
    </row>
    <row r="67" spans="1:8" x14ac:dyDescent="0.3">
      <c r="A67" s="4" t="s">
        <v>33</v>
      </c>
      <c r="B67" s="5">
        <v>310794114</v>
      </c>
      <c r="C67" s="5">
        <v>210184598</v>
      </c>
      <c r="D67" s="5">
        <v>191122398</v>
      </c>
      <c r="E67" s="5">
        <v>191122398</v>
      </c>
      <c r="F67" s="6">
        <v>0.67628242792268578</v>
      </c>
      <c r="G67" s="6">
        <v>0.61494857653578339</v>
      </c>
      <c r="H67" s="6">
        <v>0.61494857653578339</v>
      </c>
    </row>
    <row r="68" spans="1:8" ht="24" x14ac:dyDescent="0.3">
      <c r="A68" s="15" t="s">
        <v>39</v>
      </c>
      <c r="B68" s="8">
        <v>26529316</v>
      </c>
      <c r="C68" s="8">
        <v>14902200</v>
      </c>
      <c r="D68" s="8">
        <v>0</v>
      </c>
      <c r="E68" s="8">
        <v>0</v>
      </c>
      <c r="F68" s="9">
        <v>0.56172575274839354</v>
      </c>
      <c r="G68" s="9">
        <v>0</v>
      </c>
      <c r="H68" s="9">
        <v>0</v>
      </c>
    </row>
    <row r="69" spans="1:8" ht="36" x14ac:dyDescent="0.3">
      <c r="A69" s="15" t="s">
        <v>9</v>
      </c>
      <c r="B69" s="8">
        <v>20160000</v>
      </c>
      <c r="C69" s="8">
        <v>20160000</v>
      </c>
      <c r="D69" s="8">
        <v>16000000</v>
      </c>
      <c r="E69" s="8">
        <v>16000000</v>
      </c>
      <c r="F69" s="9">
        <v>1</v>
      </c>
      <c r="G69" s="9">
        <v>0.79365079365079361</v>
      </c>
      <c r="H69" s="9">
        <v>0.79365079365079361</v>
      </c>
    </row>
    <row r="70" spans="1:8" ht="24" x14ac:dyDescent="0.3">
      <c r="A70" s="15" t="s">
        <v>10</v>
      </c>
      <c r="B70" s="8">
        <v>264104798</v>
      </c>
      <c r="C70" s="8">
        <v>175122398</v>
      </c>
      <c r="D70" s="8">
        <v>175122398</v>
      </c>
      <c r="E70" s="8">
        <v>175122398</v>
      </c>
      <c r="F70" s="9">
        <v>0.66307919934116455</v>
      </c>
      <c r="G70" s="9">
        <v>0.66307919934116455</v>
      </c>
      <c r="H70" s="9">
        <v>0.66307919934116455</v>
      </c>
    </row>
    <row r="71" spans="1:8" x14ac:dyDescent="0.3">
      <c r="A71" s="4" t="s">
        <v>34</v>
      </c>
      <c r="B71" s="5">
        <v>2751002605</v>
      </c>
      <c r="C71" s="5">
        <v>2259560205</v>
      </c>
      <c r="D71" s="5">
        <v>2230600205</v>
      </c>
      <c r="E71" s="5">
        <v>2230600205</v>
      </c>
      <c r="F71" s="6">
        <v>0.82135880238470371</v>
      </c>
      <c r="G71" s="6">
        <v>0.81083173129165398</v>
      </c>
      <c r="H71" s="6">
        <v>0.81083173129165398</v>
      </c>
    </row>
    <row r="72" spans="1:8" ht="36" x14ac:dyDescent="0.3">
      <c r="A72" s="15" t="s">
        <v>9</v>
      </c>
      <c r="B72" s="8">
        <v>245760000</v>
      </c>
      <c r="C72" s="8">
        <v>245760000</v>
      </c>
      <c r="D72" s="8">
        <v>216800000</v>
      </c>
      <c r="E72" s="8">
        <v>216800000</v>
      </c>
      <c r="F72" s="9">
        <v>1</v>
      </c>
      <c r="G72" s="9">
        <v>0.88216145833333337</v>
      </c>
      <c r="H72" s="9">
        <v>0.88216145833333337</v>
      </c>
    </row>
    <row r="73" spans="1:8" ht="24" x14ac:dyDescent="0.3">
      <c r="A73" s="15" t="s">
        <v>10</v>
      </c>
      <c r="B73" s="8">
        <v>2505242605</v>
      </c>
      <c r="C73" s="8">
        <v>2013800205</v>
      </c>
      <c r="D73" s="8">
        <v>2013800205</v>
      </c>
      <c r="E73" s="8">
        <v>2013800205</v>
      </c>
      <c r="F73" s="9">
        <v>0.80383440748645574</v>
      </c>
      <c r="G73" s="9">
        <v>0.80383440748645574</v>
      </c>
      <c r="H73" s="9">
        <v>0.80383440748645574</v>
      </c>
    </row>
    <row r="74" spans="1:8" x14ac:dyDescent="0.3">
      <c r="A74" s="4" t="s">
        <v>35</v>
      </c>
      <c r="B74" s="5">
        <v>2634962108</v>
      </c>
      <c r="C74" s="5">
        <v>2047238522</v>
      </c>
      <c r="D74" s="5">
        <v>2032873131</v>
      </c>
      <c r="E74" s="5">
        <v>2032873131</v>
      </c>
      <c r="F74" s="6">
        <v>0.77695178833288936</v>
      </c>
      <c r="G74" s="6">
        <v>0.77149994864366378</v>
      </c>
      <c r="H74" s="6">
        <v>0.77149994864366378</v>
      </c>
    </row>
    <row r="75" spans="1:8" ht="24" x14ac:dyDescent="0.3">
      <c r="A75" s="15" t="s">
        <v>39</v>
      </c>
      <c r="B75" s="8">
        <v>17420318</v>
      </c>
      <c r="C75" s="8">
        <v>0</v>
      </c>
      <c r="D75" s="8">
        <v>0</v>
      </c>
      <c r="E75" s="8">
        <v>0</v>
      </c>
      <c r="F75" s="9">
        <v>0</v>
      </c>
      <c r="G75" s="9">
        <v>0</v>
      </c>
      <c r="H75" s="9">
        <v>0</v>
      </c>
    </row>
    <row r="76" spans="1:8" ht="36" x14ac:dyDescent="0.3">
      <c r="A76" s="15" t="s">
        <v>9</v>
      </c>
      <c r="B76" s="8">
        <v>123645391</v>
      </c>
      <c r="C76" s="8">
        <v>123645391</v>
      </c>
      <c r="D76" s="8">
        <v>109280000</v>
      </c>
      <c r="E76" s="8">
        <v>109280000</v>
      </c>
      <c r="F76" s="9">
        <v>1</v>
      </c>
      <c r="G76" s="9">
        <v>0.88381782059308622</v>
      </c>
      <c r="H76" s="9">
        <v>0.88381782059308622</v>
      </c>
    </row>
    <row r="77" spans="1:8" ht="24" x14ac:dyDescent="0.3">
      <c r="A77" s="15" t="s">
        <v>10</v>
      </c>
      <c r="B77" s="8">
        <v>2493896399</v>
      </c>
      <c r="C77" s="8">
        <v>1923593131</v>
      </c>
      <c r="D77" s="8">
        <v>1923593131</v>
      </c>
      <c r="E77" s="8">
        <v>1923593131</v>
      </c>
      <c r="F77" s="9">
        <v>0.77132038514964796</v>
      </c>
      <c r="G77" s="9">
        <v>0.77132038514964796</v>
      </c>
      <c r="H77" s="9">
        <v>0.77132038514964796</v>
      </c>
    </row>
    <row r="78" spans="1:8" x14ac:dyDescent="0.3">
      <c r="A78" s="4" t="s">
        <v>48</v>
      </c>
      <c r="B78" s="5">
        <v>7187711982</v>
      </c>
      <c r="C78" s="5">
        <v>6259652782</v>
      </c>
      <c r="D78" s="5">
        <v>6203972782</v>
      </c>
      <c r="E78" s="5">
        <v>6203972782</v>
      </c>
      <c r="F78" s="6">
        <v>0.87088252808068622</v>
      </c>
      <c r="G78" s="6">
        <v>0.86313597394225694</v>
      </c>
      <c r="H78" s="6">
        <v>0.86313597394225694</v>
      </c>
    </row>
    <row r="79" spans="1:8" ht="36" x14ac:dyDescent="0.3">
      <c r="A79" s="15" t="s">
        <v>9</v>
      </c>
      <c r="B79" s="8">
        <v>462720000</v>
      </c>
      <c r="C79" s="8">
        <v>462240000</v>
      </c>
      <c r="D79" s="8">
        <v>406560000</v>
      </c>
      <c r="E79" s="8">
        <v>406560000</v>
      </c>
      <c r="F79" s="9">
        <v>0.99896265560165975</v>
      </c>
      <c r="G79" s="9">
        <v>0.87863070539419086</v>
      </c>
      <c r="H79" s="9">
        <v>0.87863070539419086</v>
      </c>
    </row>
    <row r="80" spans="1:8" ht="24" x14ac:dyDescent="0.3">
      <c r="A80" s="15" t="s">
        <v>10</v>
      </c>
      <c r="B80" s="8">
        <v>6724991982</v>
      </c>
      <c r="C80" s="8">
        <v>5797412782</v>
      </c>
      <c r="D80" s="8">
        <v>5797412782</v>
      </c>
      <c r="E80" s="8">
        <v>5797412782</v>
      </c>
      <c r="F80" s="9">
        <v>0.862069842985279</v>
      </c>
      <c r="G80" s="9">
        <v>0.862069842985279</v>
      </c>
      <c r="H80" s="9">
        <v>0.862069842985279</v>
      </c>
    </row>
    <row r="81" spans="1:8" x14ac:dyDescent="0.3">
      <c r="A81" s="4" t="s">
        <v>49</v>
      </c>
      <c r="B81" s="5">
        <v>6836328928</v>
      </c>
      <c r="C81" s="5">
        <v>5531275291</v>
      </c>
      <c r="D81" s="5">
        <v>5409844939</v>
      </c>
      <c r="E81" s="5">
        <v>5409844939</v>
      </c>
      <c r="F81" s="6">
        <v>0.80910022751321897</v>
      </c>
      <c r="G81" s="6">
        <v>0.79133771882194603</v>
      </c>
      <c r="H81" s="6">
        <v>0.79133771882194603</v>
      </c>
    </row>
    <row r="82" spans="1:8" ht="36" x14ac:dyDescent="0.3">
      <c r="A82" s="15" t="s">
        <v>9</v>
      </c>
      <c r="B82" s="8">
        <v>199670352</v>
      </c>
      <c r="C82" s="8">
        <v>199670352</v>
      </c>
      <c r="D82" s="8">
        <v>78240000</v>
      </c>
      <c r="E82" s="8">
        <v>78240000</v>
      </c>
      <c r="F82" s="9">
        <v>1</v>
      </c>
      <c r="G82" s="9">
        <v>0.39184585601371602</v>
      </c>
      <c r="H82" s="9">
        <v>0.39184585601371602</v>
      </c>
    </row>
    <row r="83" spans="1:8" ht="24" x14ac:dyDescent="0.3">
      <c r="A83" s="15" t="s">
        <v>10</v>
      </c>
      <c r="B83" s="8">
        <v>6636658576</v>
      </c>
      <c r="C83" s="8">
        <v>5331604939</v>
      </c>
      <c r="D83" s="8">
        <v>5331604939</v>
      </c>
      <c r="E83" s="8">
        <v>5331604939</v>
      </c>
      <c r="F83" s="9">
        <v>0.80335682150059118</v>
      </c>
      <c r="G83" s="9">
        <v>0.80335682150059118</v>
      </c>
      <c r="H83" s="9">
        <v>0.80335682150059118</v>
      </c>
    </row>
    <row r="84" spans="1:8" x14ac:dyDescent="0.3">
      <c r="A84" s="4" t="s">
        <v>60</v>
      </c>
      <c r="B84" s="5">
        <v>2180000000</v>
      </c>
      <c r="C84" s="5">
        <v>1828576664.24</v>
      </c>
      <c r="D84" s="5">
        <v>1076214996.4100001</v>
      </c>
      <c r="E84" s="5">
        <v>1076214996.4100001</v>
      </c>
      <c r="F84" s="6">
        <v>0.83879663497247703</v>
      </c>
      <c r="G84" s="6">
        <v>0.49367660385779821</v>
      </c>
      <c r="H84" s="6">
        <v>0.49367660385779821</v>
      </c>
    </row>
    <row r="85" spans="1:8" ht="36" x14ac:dyDescent="0.3">
      <c r="A85" s="15" t="s">
        <v>61</v>
      </c>
      <c r="B85" s="8">
        <v>0</v>
      </c>
      <c r="C85" s="8">
        <v>0</v>
      </c>
      <c r="D85" s="8">
        <v>0</v>
      </c>
      <c r="E85" s="8">
        <v>0</v>
      </c>
      <c r="F85" s="9" t="e">
        <v>#DIV/0!</v>
      </c>
      <c r="G85" s="9" t="e">
        <v>#DIV/0!</v>
      </c>
      <c r="H85" s="9" t="e">
        <v>#DIV/0!</v>
      </c>
    </row>
    <row r="86" spans="1:8" ht="24" x14ac:dyDescent="0.3">
      <c r="A86" s="15" t="s">
        <v>62</v>
      </c>
      <c r="B86" s="8">
        <v>2180000000</v>
      </c>
      <c r="C86" s="8">
        <v>1828576664.24</v>
      </c>
      <c r="D86" s="8">
        <v>1076214996.4100001</v>
      </c>
      <c r="E86" s="8">
        <v>1076214996.4100001</v>
      </c>
      <c r="F86" s="9">
        <v>0.83879663497247703</v>
      </c>
      <c r="G86" s="9">
        <v>0.49367660385779821</v>
      </c>
      <c r="H86" s="9">
        <v>0.49367660385779821</v>
      </c>
    </row>
    <row r="87" spans="1:8" x14ac:dyDescent="0.3">
      <c r="A87" s="4" t="s">
        <v>50</v>
      </c>
      <c r="B87" s="5">
        <v>317866963</v>
      </c>
      <c r="C87" s="5">
        <v>205286963</v>
      </c>
      <c r="D87" s="5">
        <v>201926963</v>
      </c>
      <c r="E87" s="5">
        <v>201926963</v>
      </c>
      <c r="F87" s="6">
        <v>0.64582667246234082</v>
      </c>
      <c r="G87" s="6">
        <v>0.6352562125180653</v>
      </c>
      <c r="H87" s="6">
        <v>0.6352562125180653</v>
      </c>
    </row>
    <row r="88" spans="1:8" ht="36" x14ac:dyDescent="0.3">
      <c r="A88" s="15" t="s">
        <v>9</v>
      </c>
      <c r="B88" s="8">
        <v>21120000</v>
      </c>
      <c r="C88" s="8">
        <v>21120000</v>
      </c>
      <c r="D88" s="8">
        <v>17760000</v>
      </c>
      <c r="E88" s="8">
        <v>17760000</v>
      </c>
      <c r="F88" s="9">
        <v>1</v>
      </c>
      <c r="G88" s="9">
        <v>0.84090909090909094</v>
      </c>
      <c r="H88" s="9">
        <v>0.84090909090909094</v>
      </c>
    </row>
    <row r="89" spans="1:8" ht="24" x14ac:dyDescent="0.3">
      <c r="A89" s="15" t="s">
        <v>10</v>
      </c>
      <c r="B89" s="8">
        <v>296746963</v>
      </c>
      <c r="C89" s="8">
        <v>184166963</v>
      </c>
      <c r="D89" s="8">
        <v>184166963</v>
      </c>
      <c r="E89" s="8">
        <v>184166963</v>
      </c>
      <c r="F89" s="9">
        <v>0.62061953773053447</v>
      </c>
      <c r="G89" s="9">
        <v>0.62061953773053447</v>
      </c>
      <c r="H89" s="9">
        <v>0.62061953773053447</v>
      </c>
    </row>
    <row r="90" spans="1:8" x14ac:dyDescent="0.3">
      <c r="A90" s="4" t="s">
        <v>51</v>
      </c>
      <c r="B90" s="5">
        <v>5328621733</v>
      </c>
      <c r="C90" s="5">
        <v>4272275844</v>
      </c>
      <c r="D90" s="5">
        <v>4224536871</v>
      </c>
      <c r="E90" s="5">
        <v>4224536871</v>
      </c>
      <c r="F90" s="6">
        <v>0.80176001564192845</v>
      </c>
      <c r="G90" s="6">
        <v>0.7928010436240136</v>
      </c>
      <c r="H90" s="6">
        <v>0.7928010436240136</v>
      </c>
    </row>
    <row r="91" spans="1:8" ht="36" x14ac:dyDescent="0.3">
      <c r="A91" s="15" t="s">
        <v>9</v>
      </c>
      <c r="B91" s="8">
        <v>135898973</v>
      </c>
      <c r="C91" s="8">
        <v>135898973</v>
      </c>
      <c r="D91" s="8">
        <v>88160000</v>
      </c>
      <c r="E91" s="8">
        <v>88160000</v>
      </c>
      <c r="F91" s="9">
        <v>1</v>
      </c>
      <c r="G91" s="9">
        <v>0.64871719082086077</v>
      </c>
      <c r="H91" s="9">
        <v>0.64871719082086077</v>
      </c>
    </row>
    <row r="92" spans="1:8" ht="24" x14ac:dyDescent="0.3">
      <c r="A92" s="15" t="s">
        <v>10</v>
      </c>
      <c r="B92" s="8">
        <v>5192722760</v>
      </c>
      <c r="C92" s="8">
        <v>4136376871</v>
      </c>
      <c r="D92" s="8">
        <v>4136376871</v>
      </c>
      <c r="E92" s="8">
        <v>4136376871</v>
      </c>
      <c r="F92" s="9">
        <v>0.7965718683968408</v>
      </c>
      <c r="G92" s="9">
        <v>0.7965718683968408</v>
      </c>
      <c r="H92" s="9">
        <v>0.7965718683968408</v>
      </c>
    </row>
    <row r="93" spans="1:8" x14ac:dyDescent="0.3">
      <c r="A93" s="4" t="s">
        <v>52</v>
      </c>
      <c r="B93" s="5">
        <v>9809506720</v>
      </c>
      <c r="C93" s="5">
        <v>6475399848</v>
      </c>
      <c r="D93" s="5">
        <v>6080266044</v>
      </c>
      <c r="E93" s="5">
        <v>6080266044</v>
      </c>
      <c r="F93" s="6">
        <v>0.66011472674744243</v>
      </c>
      <c r="G93" s="6">
        <v>0.61983402606813243</v>
      </c>
      <c r="H93" s="6">
        <v>0.61983402606813243</v>
      </c>
    </row>
    <row r="94" spans="1:8" ht="36" x14ac:dyDescent="0.3">
      <c r="A94" s="15" t="s">
        <v>9</v>
      </c>
      <c r="B94" s="8">
        <v>463373804</v>
      </c>
      <c r="C94" s="8">
        <v>463373804</v>
      </c>
      <c r="D94" s="8">
        <v>68240000</v>
      </c>
      <c r="E94" s="8">
        <v>68240000</v>
      </c>
      <c r="F94" s="9">
        <v>1</v>
      </c>
      <c r="G94" s="9">
        <v>0.14726771218167525</v>
      </c>
      <c r="H94" s="9">
        <v>0.14726771218167525</v>
      </c>
    </row>
    <row r="95" spans="1:8" ht="24" x14ac:dyDescent="0.3">
      <c r="A95" s="15" t="s">
        <v>10</v>
      </c>
      <c r="B95" s="8">
        <v>9346132916</v>
      </c>
      <c r="C95" s="8">
        <v>6012026044</v>
      </c>
      <c r="D95" s="8">
        <v>6012026044</v>
      </c>
      <c r="E95" s="8">
        <v>6012026044</v>
      </c>
      <c r="F95" s="9">
        <v>0.64326348641027609</v>
      </c>
      <c r="G95" s="9">
        <v>0.64326348641027609</v>
      </c>
      <c r="H95" s="9">
        <v>0.64326348641027609</v>
      </c>
    </row>
    <row r="96" spans="1:8" x14ac:dyDescent="0.3">
      <c r="A96" s="4" t="s">
        <v>53</v>
      </c>
      <c r="B96" s="5">
        <v>20934543269</v>
      </c>
      <c r="C96" s="5">
        <v>10854144123.98</v>
      </c>
      <c r="D96" s="5">
        <v>6347436271.9799995</v>
      </c>
      <c r="E96" s="5">
        <v>6347436271.9799995</v>
      </c>
      <c r="F96" s="6">
        <v>0.51848010173944814</v>
      </c>
      <c r="G96" s="6">
        <v>0.30320395293167546</v>
      </c>
      <c r="H96" s="6">
        <v>0.30320395293167546</v>
      </c>
    </row>
    <row r="97" spans="1:8" ht="24" x14ac:dyDescent="0.3">
      <c r="A97" s="15" t="s">
        <v>39</v>
      </c>
      <c r="B97" s="8">
        <v>346900167</v>
      </c>
      <c r="C97" s="8">
        <v>299578318</v>
      </c>
      <c r="D97" s="8">
        <v>292491968</v>
      </c>
      <c r="E97" s="8">
        <v>292491968</v>
      </c>
      <c r="F97" s="9">
        <v>0.86358654880670616</v>
      </c>
      <c r="G97" s="9">
        <v>0.84315891378628249</v>
      </c>
      <c r="H97" s="9">
        <v>0.84315891378628249</v>
      </c>
    </row>
    <row r="98" spans="1:8" ht="36" x14ac:dyDescent="0.3">
      <c r="A98" s="15" t="s">
        <v>9</v>
      </c>
      <c r="B98" s="8">
        <v>804395782</v>
      </c>
      <c r="C98" s="8">
        <v>804395782</v>
      </c>
      <c r="D98" s="8">
        <v>179360000</v>
      </c>
      <c r="E98" s="8">
        <v>179360000</v>
      </c>
      <c r="F98" s="9">
        <v>1</v>
      </c>
      <c r="G98" s="9">
        <v>0.222974814156845</v>
      </c>
      <c r="H98" s="9">
        <v>0.222974814156845</v>
      </c>
    </row>
    <row r="99" spans="1:8" ht="24" x14ac:dyDescent="0.3">
      <c r="A99" s="15" t="s">
        <v>10</v>
      </c>
      <c r="B99" s="8">
        <v>19783247320</v>
      </c>
      <c r="C99" s="8">
        <v>9750170023.9799995</v>
      </c>
      <c r="D99" s="8">
        <v>5875584303.9799995</v>
      </c>
      <c r="E99" s="8">
        <v>5875584303.9799995</v>
      </c>
      <c r="F99" s="9">
        <v>0.49284982724362969</v>
      </c>
      <c r="G99" s="9">
        <v>0.29699797050204391</v>
      </c>
      <c r="H99" s="9">
        <v>0.29699797050204391</v>
      </c>
    </row>
    <row r="100" spans="1:8" x14ac:dyDescent="0.3">
      <c r="A100" s="4" t="s">
        <v>54</v>
      </c>
      <c r="B100" s="5">
        <v>1806473965</v>
      </c>
      <c r="C100" s="5">
        <v>1060513165</v>
      </c>
      <c r="D100" s="5">
        <v>1024513165</v>
      </c>
      <c r="E100" s="5">
        <v>1024513165</v>
      </c>
      <c r="F100" s="6">
        <v>0.58706252376020263</v>
      </c>
      <c r="G100" s="6">
        <v>0.56713419891440287</v>
      </c>
      <c r="H100" s="6">
        <v>0.56713419891440287</v>
      </c>
    </row>
    <row r="101" spans="1:8" ht="36" x14ac:dyDescent="0.3">
      <c r="A101" s="15" t="s">
        <v>9</v>
      </c>
      <c r="B101" s="8">
        <v>253440000</v>
      </c>
      <c r="C101" s="8">
        <v>253440000</v>
      </c>
      <c r="D101" s="8">
        <v>217440000</v>
      </c>
      <c r="E101" s="8">
        <v>217440000</v>
      </c>
      <c r="F101" s="9">
        <v>1</v>
      </c>
      <c r="G101" s="9">
        <v>0.85795454545454541</v>
      </c>
      <c r="H101" s="9">
        <v>0.85795454545454541</v>
      </c>
    </row>
    <row r="102" spans="1:8" ht="24" x14ac:dyDescent="0.3">
      <c r="A102" s="15" t="s">
        <v>10</v>
      </c>
      <c r="B102" s="8">
        <v>1553033965</v>
      </c>
      <c r="C102" s="8">
        <v>807073165</v>
      </c>
      <c r="D102" s="8">
        <v>807073165</v>
      </c>
      <c r="E102" s="8">
        <v>807073165</v>
      </c>
      <c r="F102" s="9">
        <v>0.51967515404597087</v>
      </c>
      <c r="G102" s="9">
        <v>0.51967515404597087</v>
      </c>
      <c r="H102" s="9">
        <v>0.51967515404597087</v>
      </c>
    </row>
    <row r="103" spans="1:8" x14ac:dyDescent="0.3">
      <c r="A103" s="4" t="s">
        <v>55</v>
      </c>
      <c r="B103" s="5">
        <v>11795152267</v>
      </c>
      <c r="C103" s="5">
        <v>6189105515</v>
      </c>
      <c r="D103" s="5">
        <v>5727935340</v>
      </c>
      <c r="E103" s="5">
        <v>5727935340</v>
      </c>
      <c r="F103" s="6">
        <v>0.52471603374851117</v>
      </c>
      <c r="G103" s="6">
        <v>0.48561775298360377</v>
      </c>
      <c r="H103" s="6">
        <v>0.48561775298360377</v>
      </c>
    </row>
    <row r="104" spans="1:8" ht="36" x14ac:dyDescent="0.3">
      <c r="A104" s="15" t="s">
        <v>9</v>
      </c>
      <c r="B104" s="8">
        <v>557170175</v>
      </c>
      <c r="C104" s="8">
        <v>557170175</v>
      </c>
      <c r="D104" s="8">
        <v>96000000</v>
      </c>
      <c r="E104" s="8">
        <v>96000000</v>
      </c>
      <c r="F104" s="9">
        <v>1</v>
      </c>
      <c r="G104" s="9">
        <v>0.17229924412231865</v>
      </c>
      <c r="H104" s="9">
        <v>0.17229924412231865</v>
      </c>
    </row>
    <row r="105" spans="1:8" ht="24" x14ac:dyDescent="0.3">
      <c r="A105" s="15" t="s">
        <v>10</v>
      </c>
      <c r="B105" s="8">
        <v>11237982092</v>
      </c>
      <c r="C105" s="8">
        <v>5631935340</v>
      </c>
      <c r="D105" s="8">
        <v>5631935340</v>
      </c>
      <c r="E105" s="8">
        <v>5631935340</v>
      </c>
      <c r="F105" s="9">
        <v>0.50115183436795252</v>
      </c>
      <c r="G105" s="9">
        <v>0.50115183436795252</v>
      </c>
      <c r="H105" s="9">
        <v>0.50115183436795252</v>
      </c>
    </row>
    <row r="106" spans="1:8" x14ac:dyDescent="0.3">
      <c r="A106" s="4" t="s">
        <v>56</v>
      </c>
      <c r="B106" s="5">
        <v>33007221934</v>
      </c>
      <c r="C106" s="5">
        <v>10640861035</v>
      </c>
      <c r="D106" s="5">
        <v>9405863843</v>
      </c>
      <c r="E106" s="5">
        <v>9405863843</v>
      </c>
      <c r="F106" s="6">
        <v>0.3223797827117067</v>
      </c>
      <c r="G106" s="6">
        <v>0.28496381373166185</v>
      </c>
      <c r="H106" s="6">
        <v>0.28496381373166185</v>
      </c>
    </row>
    <row r="107" spans="1:8" ht="24" x14ac:dyDescent="0.3">
      <c r="A107" s="15" t="s">
        <v>39</v>
      </c>
      <c r="B107" s="8">
        <v>159553666</v>
      </c>
      <c r="C107" s="8">
        <v>108625500</v>
      </c>
      <c r="D107" s="8">
        <v>0</v>
      </c>
      <c r="E107" s="8">
        <v>0</v>
      </c>
      <c r="F107" s="9">
        <v>0.6808085500210318</v>
      </c>
      <c r="G107" s="9">
        <v>0</v>
      </c>
      <c r="H107" s="9">
        <v>0</v>
      </c>
    </row>
    <row r="108" spans="1:8" ht="36" x14ac:dyDescent="0.3">
      <c r="A108" s="15" t="s">
        <v>9</v>
      </c>
      <c r="B108" s="8">
        <v>1514131692</v>
      </c>
      <c r="C108" s="8">
        <v>1514131692</v>
      </c>
      <c r="D108" s="8">
        <v>387760000</v>
      </c>
      <c r="E108" s="8">
        <v>387760000</v>
      </c>
      <c r="F108" s="9">
        <v>1</v>
      </c>
      <c r="G108" s="9">
        <v>0.25609397257104632</v>
      </c>
      <c r="H108" s="9">
        <v>0.25609397257104632</v>
      </c>
    </row>
    <row r="109" spans="1:8" ht="24" x14ac:dyDescent="0.3">
      <c r="A109" s="15" t="s">
        <v>10</v>
      </c>
      <c r="B109" s="8">
        <v>31333536576</v>
      </c>
      <c r="C109" s="8">
        <v>9018103843</v>
      </c>
      <c r="D109" s="8">
        <v>9018103843</v>
      </c>
      <c r="E109" s="8">
        <v>9018103843</v>
      </c>
      <c r="F109" s="9">
        <v>0.28780995790648922</v>
      </c>
      <c r="G109" s="9">
        <v>0.28780995790648922</v>
      </c>
      <c r="H109" s="9">
        <v>0.28780995790648922</v>
      </c>
    </row>
    <row r="110" spans="1:8" x14ac:dyDescent="0.3">
      <c r="A110" s="4" t="s">
        <v>57</v>
      </c>
      <c r="B110" s="5">
        <v>1256636</v>
      </c>
      <c r="C110" s="5">
        <v>995360</v>
      </c>
      <c r="D110" s="5">
        <v>936000</v>
      </c>
      <c r="E110" s="5">
        <v>936000</v>
      </c>
      <c r="F110" s="6">
        <v>0.79208298982362435</v>
      </c>
      <c r="G110" s="6">
        <v>0.74484576281437109</v>
      </c>
      <c r="H110" s="6">
        <v>0.74484576281437109</v>
      </c>
    </row>
    <row r="111" spans="1:8" ht="36" x14ac:dyDescent="0.3">
      <c r="A111" s="15" t="s">
        <v>9</v>
      </c>
      <c r="B111" s="8">
        <v>59360</v>
      </c>
      <c r="C111" s="8">
        <v>59360</v>
      </c>
      <c r="D111" s="8">
        <v>0</v>
      </c>
      <c r="E111" s="8">
        <v>0</v>
      </c>
      <c r="F111" s="9">
        <v>1</v>
      </c>
      <c r="G111" s="9">
        <v>0</v>
      </c>
      <c r="H111" s="9">
        <v>0</v>
      </c>
    </row>
    <row r="112" spans="1:8" ht="24" x14ac:dyDescent="0.3">
      <c r="A112" s="15" t="s">
        <v>10</v>
      </c>
      <c r="B112" s="8">
        <v>1197276</v>
      </c>
      <c r="C112" s="8">
        <v>936000</v>
      </c>
      <c r="D112" s="8">
        <v>936000</v>
      </c>
      <c r="E112" s="8">
        <v>936000</v>
      </c>
      <c r="F112" s="9">
        <v>0.78177462840648271</v>
      </c>
      <c r="G112" s="9">
        <v>0.78177462840648271</v>
      </c>
      <c r="H112" s="9">
        <v>0.78177462840648271</v>
      </c>
    </row>
    <row r="113" spans="1:8" x14ac:dyDescent="0.3">
      <c r="A113" s="4" t="s">
        <v>58</v>
      </c>
      <c r="B113" s="5">
        <v>8317276</v>
      </c>
      <c r="C113" s="5">
        <v>8317276</v>
      </c>
      <c r="D113" s="5">
        <v>6797276</v>
      </c>
      <c r="E113" s="5">
        <v>6797276</v>
      </c>
      <c r="F113" s="6">
        <v>1</v>
      </c>
      <c r="G113" s="6">
        <v>0.81724785855368998</v>
      </c>
      <c r="H113" s="6">
        <v>0.81724785855368998</v>
      </c>
    </row>
    <row r="114" spans="1:8" ht="36" x14ac:dyDescent="0.3">
      <c r="A114" s="15" t="s">
        <v>9</v>
      </c>
      <c r="B114" s="8">
        <v>7120000</v>
      </c>
      <c r="C114" s="8">
        <v>7120000</v>
      </c>
      <c r="D114" s="8">
        <v>5600000</v>
      </c>
      <c r="E114" s="8">
        <v>5600000</v>
      </c>
      <c r="F114" s="9">
        <v>1</v>
      </c>
      <c r="G114" s="9">
        <v>0.7865168539325843</v>
      </c>
      <c r="H114" s="9">
        <v>0.7865168539325843</v>
      </c>
    </row>
    <row r="115" spans="1:8" ht="24" x14ac:dyDescent="0.3">
      <c r="A115" s="15" t="s">
        <v>10</v>
      </c>
      <c r="B115" s="8">
        <v>1197276</v>
      </c>
      <c r="C115" s="8">
        <v>1197276</v>
      </c>
      <c r="D115" s="8">
        <v>1197276</v>
      </c>
      <c r="E115" s="8">
        <v>1197276</v>
      </c>
      <c r="F115" s="9">
        <v>1</v>
      </c>
      <c r="G115" s="9">
        <v>1</v>
      </c>
      <c r="H115" s="9">
        <v>1</v>
      </c>
    </row>
    <row r="116" spans="1:8" x14ac:dyDescent="0.3">
      <c r="A116" s="10" t="s">
        <v>59</v>
      </c>
      <c r="B116" s="11">
        <v>255988956800</v>
      </c>
      <c r="C116" s="11">
        <v>152254284743.76001</v>
      </c>
      <c r="D116" s="11">
        <v>129463236790.81999</v>
      </c>
      <c r="E116" s="11">
        <v>129463236590.81999</v>
      </c>
      <c r="F116" s="12">
        <v>0.59476895662617901</v>
      </c>
      <c r="G116" s="12">
        <v>0.50573758496921228</v>
      </c>
      <c r="H116" s="12">
        <v>0.50573758418792858</v>
      </c>
    </row>
    <row r="117" spans="1:8" x14ac:dyDescent="0.3">
      <c r="B117" s="14"/>
      <c r="C117" s="14"/>
      <c r="D117" s="14"/>
      <c r="E117" s="14"/>
    </row>
    <row r="118" spans="1:8" x14ac:dyDescent="0.3">
      <c r="B118" s="14"/>
      <c r="C118" s="14"/>
      <c r="D118" s="14"/>
      <c r="E118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658A8-C294-41CC-838C-80ED5B4BB3B5}">
  <dimension ref="A1:C92"/>
  <sheetViews>
    <sheetView topLeftCell="A87" workbookViewId="0">
      <selection activeCell="G13" sqref="G13"/>
    </sheetView>
  </sheetViews>
  <sheetFormatPr baseColWidth="10" defaultRowHeight="14.5" x14ac:dyDescent="0.35"/>
  <cols>
    <col min="1" max="1" width="90.90625" customWidth="1"/>
    <col min="2" max="2" width="13.7265625" bestFit="1" customWidth="1"/>
    <col min="3" max="3" width="16.90625" bestFit="1" customWidth="1"/>
  </cols>
  <sheetData>
    <row r="1" spans="1:3" ht="16" x14ac:dyDescent="0.35">
      <c r="A1" s="23" t="s">
        <v>63</v>
      </c>
      <c r="B1" s="23" t="s">
        <v>64</v>
      </c>
      <c r="C1" s="23" t="s">
        <v>65</v>
      </c>
    </row>
    <row r="2" spans="1:3" s="17" customFormat="1" x14ac:dyDescent="0.35">
      <c r="A2" s="24" t="s">
        <v>66</v>
      </c>
      <c r="B2" s="25">
        <v>1788960</v>
      </c>
      <c r="C2" s="25">
        <v>1788960</v>
      </c>
    </row>
    <row r="3" spans="1:3" s="17" customFormat="1" ht="29" x14ac:dyDescent="0.35">
      <c r="A3" s="18" t="s">
        <v>67</v>
      </c>
      <c r="B3" s="19">
        <v>1788960</v>
      </c>
      <c r="C3" s="19">
        <v>1788960</v>
      </c>
    </row>
    <row r="4" spans="1:3" ht="29" x14ac:dyDescent="0.35">
      <c r="A4" s="24" t="s">
        <v>68</v>
      </c>
      <c r="B4" s="25">
        <v>507</v>
      </c>
      <c r="C4" s="25">
        <v>507</v>
      </c>
    </row>
    <row r="5" spans="1:3" x14ac:dyDescent="0.35">
      <c r="A5" s="26" t="s">
        <v>69</v>
      </c>
      <c r="B5" s="27">
        <v>3</v>
      </c>
      <c r="C5" s="27">
        <v>3</v>
      </c>
    </row>
    <row r="6" spans="1:3" x14ac:dyDescent="0.35">
      <c r="A6" s="26" t="s">
        <v>70</v>
      </c>
      <c r="B6" s="27">
        <v>3</v>
      </c>
      <c r="C6" s="27">
        <v>3</v>
      </c>
    </row>
    <row r="7" spans="1:3" x14ac:dyDescent="0.35">
      <c r="A7" s="28" t="s">
        <v>71</v>
      </c>
      <c r="B7" s="27">
        <v>500</v>
      </c>
      <c r="C7" s="27">
        <v>500</v>
      </c>
    </row>
    <row r="8" spans="1:3" x14ac:dyDescent="0.35">
      <c r="A8" s="28" t="s">
        <v>72</v>
      </c>
      <c r="B8" s="27">
        <v>1</v>
      </c>
      <c r="C8" s="27">
        <v>1</v>
      </c>
    </row>
    <row r="9" spans="1:3" x14ac:dyDescent="0.35">
      <c r="A9" s="24" t="s">
        <v>73</v>
      </c>
      <c r="B9" s="25">
        <v>1904</v>
      </c>
      <c r="C9" s="25">
        <v>1595</v>
      </c>
    </row>
    <row r="10" spans="1:3" x14ac:dyDescent="0.35">
      <c r="A10" s="26" t="s">
        <v>69</v>
      </c>
      <c r="B10" s="27">
        <v>1519</v>
      </c>
      <c r="C10" s="27">
        <v>1248</v>
      </c>
    </row>
    <row r="11" spans="1:3" x14ac:dyDescent="0.35">
      <c r="A11" s="26" t="s">
        <v>70</v>
      </c>
      <c r="B11" s="27">
        <v>385</v>
      </c>
      <c r="C11" s="27">
        <v>347</v>
      </c>
    </row>
    <row r="12" spans="1:3" ht="29" x14ac:dyDescent="0.35">
      <c r="A12" s="24" t="s">
        <v>74</v>
      </c>
      <c r="B12" s="25">
        <v>140</v>
      </c>
      <c r="C12" s="25">
        <v>139</v>
      </c>
    </row>
    <row r="13" spans="1:3" x14ac:dyDescent="0.35">
      <c r="A13" s="26" t="s">
        <v>69</v>
      </c>
      <c r="B13" s="27">
        <v>36</v>
      </c>
      <c r="C13" s="27">
        <v>35</v>
      </c>
    </row>
    <row r="14" spans="1:3" x14ac:dyDescent="0.35">
      <c r="A14" s="28" t="s">
        <v>75</v>
      </c>
      <c r="B14" s="27">
        <v>1</v>
      </c>
      <c r="C14" s="27">
        <v>1</v>
      </c>
    </row>
    <row r="15" spans="1:3" ht="29" x14ac:dyDescent="0.35">
      <c r="A15" s="28" t="s">
        <v>76</v>
      </c>
      <c r="B15" s="27">
        <v>3</v>
      </c>
      <c r="C15" s="27">
        <v>3</v>
      </c>
    </row>
    <row r="16" spans="1:3" ht="29" x14ac:dyDescent="0.35">
      <c r="A16" s="28" t="s">
        <v>77</v>
      </c>
      <c r="B16" s="27">
        <v>100</v>
      </c>
      <c r="C16" s="27">
        <v>100</v>
      </c>
    </row>
    <row r="17" spans="1:3" x14ac:dyDescent="0.35">
      <c r="A17" s="29" t="s">
        <v>45</v>
      </c>
      <c r="B17" s="25">
        <v>4</v>
      </c>
      <c r="C17" s="25">
        <v>4</v>
      </c>
    </row>
    <row r="18" spans="1:3" x14ac:dyDescent="0.35">
      <c r="A18" s="26" t="s">
        <v>69</v>
      </c>
      <c r="B18" s="27">
        <v>2</v>
      </c>
      <c r="C18" s="27">
        <v>2</v>
      </c>
    </row>
    <row r="19" spans="1:3" x14ac:dyDescent="0.35">
      <c r="A19" s="26" t="s">
        <v>78</v>
      </c>
      <c r="B19" s="27">
        <v>2</v>
      </c>
      <c r="C19" s="27">
        <v>2</v>
      </c>
    </row>
    <row r="20" spans="1:3" ht="43.5" x14ac:dyDescent="0.35">
      <c r="A20" s="24" t="s">
        <v>41</v>
      </c>
      <c r="B20" s="25">
        <v>1839</v>
      </c>
      <c r="C20" s="25">
        <v>1839</v>
      </c>
    </row>
    <row r="21" spans="1:3" x14ac:dyDescent="0.35">
      <c r="A21" s="26" t="s">
        <v>69</v>
      </c>
      <c r="B21" s="27">
        <v>9</v>
      </c>
      <c r="C21" s="27">
        <v>9</v>
      </c>
    </row>
    <row r="22" spans="1:3" ht="29" x14ac:dyDescent="0.35">
      <c r="A22" s="28" t="s">
        <v>76</v>
      </c>
      <c r="B22" s="27">
        <v>35</v>
      </c>
      <c r="C22" s="27">
        <v>35</v>
      </c>
    </row>
    <row r="23" spans="1:3" x14ac:dyDescent="0.35">
      <c r="A23" s="28" t="s">
        <v>71</v>
      </c>
      <c r="B23" s="27">
        <v>1600</v>
      </c>
      <c r="C23" s="27">
        <v>1600</v>
      </c>
    </row>
    <row r="24" spans="1:3" x14ac:dyDescent="0.35">
      <c r="A24" s="28" t="s">
        <v>79</v>
      </c>
      <c r="B24" s="27">
        <v>13</v>
      </c>
      <c r="C24" s="27">
        <v>13</v>
      </c>
    </row>
    <row r="25" spans="1:3" x14ac:dyDescent="0.35">
      <c r="A25" s="28" t="s">
        <v>72</v>
      </c>
      <c r="B25" s="27">
        <v>182</v>
      </c>
      <c r="C25" s="27">
        <v>182</v>
      </c>
    </row>
    <row r="26" spans="1:3" ht="29" x14ac:dyDescent="0.35">
      <c r="A26" s="24" t="s">
        <v>38</v>
      </c>
      <c r="B26" s="25">
        <v>13007</v>
      </c>
      <c r="C26" s="25">
        <v>14503</v>
      </c>
    </row>
    <row r="27" spans="1:3" x14ac:dyDescent="0.35">
      <c r="A27" s="26" t="s">
        <v>69</v>
      </c>
      <c r="B27" s="27">
        <v>2</v>
      </c>
      <c r="C27" s="27">
        <v>1</v>
      </c>
    </row>
    <row r="28" spans="1:3" x14ac:dyDescent="0.35">
      <c r="A28" s="26" t="s">
        <v>70</v>
      </c>
      <c r="B28" s="27">
        <v>1</v>
      </c>
      <c r="C28" s="27">
        <v>5</v>
      </c>
    </row>
    <row r="29" spans="1:3" ht="29" x14ac:dyDescent="0.35">
      <c r="A29" s="28" t="s">
        <v>76</v>
      </c>
      <c r="B29" s="27">
        <v>4</v>
      </c>
      <c r="C29" s="27">
        <v>4</v>
      </c>
    </row>
    <row r="30" spans="1:3" x14ac:dyDescent="0.35">
      <c r="A30" s="28" t="s">
        <v>71</v>
      </c>
      <c r="B30" s="27">
        <v>13000</v>
      </c>
      <c r="C30" s="27">
        <v>14493</v>
      </c>
    </row>
    <row r="31" spans="1:3" x14ac:dyDescent="0.35">
      <c r="A31" s="29" t="s">
        <v>44</v>
      </c>
      <c r="B31" s="25">
        <v>4010</v>
      </c>
      <c r="C31" s="25">
        <v>4010</v>
      </c>
    </row>
    <row r="32" spans="1:3" x14ac:dyDescent="0.35">
      <c r="A32" s="26" t="s">
        <v>80</v>
      </c>
      <c r="B32" s="27">
        <v>4000</v>
      </c>
      <c r="C32" s="27">
        <v>4000</v>
      </c>
    </row>
    <row r="33" spans="1:3" ht="29" x14ac:dyDescent="0.35">
      <c r="A33" s="28" t="s">
        <v>81</v>
      </c>
      <c r="B33" s="27">
        <v>10</v>
      </c>
      <c r="C33" s="27">
        <v>10</v>
      </c>
    </row>
    <row r="34" spans="1:3" ht="29" x14ac:dyDescent="0.35">
      <c r="A34" s="24" t="s">
        <v>37</v>
      </c>
      <c r="B34" s="25">
        <v>3010</v>
      </c>
      <c r="C34" s="25">
        <v>3010</v>
      </c>
    </row>
    <row r="35" spans="1:3" x14ac:dyDescent="0.35">
      <c r="A35" s="28" t="s">
        <v>82</v>
      </c>
      <c r="B35" s="27">
        <v>3000</v>
      </c>
      <c r="C35" s="27">
        <v>3000</v>
      </c>
    </row>
    <row r="36" spans="1:3" ht="29" x14ac:dyDescent="0.35">
      <c r="A36" s="28" t="s">
        <v>81</v>
      </c>
      <c r="B36" s="27">
        <v>10</v>
      </c>
      <c r="C36" s="27">
        <v>10</v>
      </c>
    </row>
    <row r="37" spans="1:3" s="17" customFormat="1" ht="29" x14ac:dyDescent="0.35">
      <c r="A37" s="24" t="s">
        <v>13</v>
      </c>
      <c r="B37" s="25">
        <v>9</v>
      </c>
      <c r="C37" s="25">
        <v>9</v>
      </c>
    </row>
    <row r="38" spans="1:3" s="17" customFormat="1" x14ac:dyDescent="0.35">
      <c r="A38" s="20" t="s">
        <v>83</v>
      </c>
      <c r="B38" s="21">
        <v>2</v>
      </c>
      <c r="C38" s="21">
        <v>2</v>
      </c>
    </row>
    <row r="39" spans="1:3" s="17" customFormat="1" x14ac:dyDescent="0.35">
      <c r="A39" s="20" t="s">
        <v>69</v>
      </c>
      <c r="B39" s="21">
        <v>1</v>
      </c>
      <c r="C39" s="21">
        <v>1</v>
      </c>
    </row>
    <row r="40" spans="1:3" s="17" customFormat="1" x14ac:dyDescent="0.35">
      <c r="A40" s="22" t="s">
        <v>84</v>
      </c>
      <c r="B40" s="21">
        <v>2</v>
      </c>
      <c r="C40" s="21">
        <v>2</v>
      </c>
    </row>
    <row r="41" spans="1:3" s="17" customFormat="1" x14ac:dyDescent="0.35">
      <c r="A41" s="22" t="s">
        <v>85</v>
      </c>
      <c r="B41" s="21">
        <v>2</v>
      </c>
      <c r="C41" s="21">
        <v>2</v>
      </c>
    </row>
    <row r="42" spans="1:3" s="17" customFormat="1" x14ac:dyDescent="0.35">
      <c r="A42" s="22" t="s">
        <v>86</v>
      </c>
      <c r="B42" s="21">
        <v>2</v>
      </c>
      <c r="C42" s="21">
        <v>2</v>
      </c>
    </row>
    <row r="43" spans="1:3" ht="29" x14ac:dyDescent="0.35">
      <c r="A43" s="24" t="s">
        <v>46</v>
      </c>
      <c r="B43" s="25">
        <v>27765</v>
      </c>
      <c r="C43" s="25">
        <v>26108</v>
      </c>
    </row>
    <row r="44" spans="1:3" x14ac:dyDescent="0.35">
      <c r="A44" s="28" t="s">
        <v>87</v>
      </c>
      <c r="B44" s="27">
        <v>10000</v>
      </c>
      <c r="C44" s="27">
        <v>10044</v>
      </c>
    </row>
    <row r="45" spans="1:3" ht="29" x14ac:dyDescent="0.35">
      <c r="A45" s="28" t="s">
        <v>88</v>
      </c>
      <c r="B45" s="27">
        <v>3333</v>
      </c>
      <c r="C45" s="27">
        <v>3000</v>
      </c>
    </row>
    <row r="46" spans="1:3" x14ac:dyDescent="0.35">
      <c r="A46" s="28" t="s">
        <v>89</v>
      </c>
      <c r="B46" s="27">
        <v>432</v>
      </c>
      <c r="C46" s="27">
        <v>432</v>
      </c>
    </row>
    <row r="47" spans="1:3" ht="29" x14ac:dyDescent="0.35">
      <c r="A47" s="28" t="s">
        <v>90</v>
      </c>
      <c r="B47" s="27">
        <v>14000</v>
      </c>
      <c r="C47" s="27">
        <v>12632</v>
      </c>
    </row>
    <row r="48" spans="1:3" s="17" customFormat="1" ht="29" x14ac:dyDescent="0.35">
      <c r="A48" s="24" t="s">
        <v>14</v>
      </c>
      <c r="B48" s="25">
        <v>5202</v>
      </c>
      <c r="C48" s="25">
        <v>5202</v>
      </c>
    </row>
    <row r="49" spans="1:3" s="17" customFormat="1" x14ac:dyDescent="0.35">
      <c r="A49" s="22" t="s">
        <v>71</v>
      </c>
      <c r="B49" s="21">
        <v>2601</v>
      </c>
      <c r="C49" s="21">
        <v>2601</v>
      </c>
    </row>
    <row r="50" spans="1:3" s="17" customFormat="1" x14ac:dyDescent="0.35">
      <c r="A50" s="22" t="s">
        <v>91</v>
      </c>
      <c r="B50" s="21">
        <v>2601</v>
      </c>
      <c r="C50" s="21">
        <v>2601</v>
      </c>
    </row>
    <row r="51" spans="1:3" s="17" customFormat="1" ht="29" x14ac:dyDescent="0.35">
      <c r="A51" s="24" t="s">
        <v>92</v>
      </c>
      <c r="B51" s="25">
        <v>4307</v>
      </c>
      <c r="C51" s="25">
        <v>4222</v>
      </c>
    </row>
    <row r="52" spans="1:3" s="17" customFormat="1" x14ac:dyDescent="0.35">
      <c r="A52" s="22" t="s">
        <v>71</v>
      </c>
      <c r="B52" s="21">
        <v>2441</v>
      </c>
      <c r="C52" s="21">
        <v>2356</v>
      </c>
    </row>
    <row r="53" spans="1:3" s="17" customFormat="1" x14ac:dyDescent="0.35">
      <c r="A53" s="20" t="s">
        <v>93</v>
      </c>
      <c r="B53" s="21">
        <v>1841</v>
      </c>
      <c r="C53" s="21">
        <v>1841</v>
      </c>
    </row>
    <row r="54" spans="1:3" s="17" customFormat="1" x14ac:dyDescent="0.35">
      <c r="A54" s="22" t="s">
        <v>94</v>
      </c>
      <c r="B54" s="21">
        <v>25</v>
      </c>
      <c r="C54" s="21">
        <v>25</v>
      </c>
    </row>
    <row r="55" spans="1:3" s="17" customFormat="1" ht="29" x14ac:dyDescent="0.35">
      <c r="A55" s="24" t="s">
        <v>19</v>
      </c>
      <c r="B55" s="25">
        <v>48</v>
      </c>
      <c r="C55" s="25">
        <v>48</v>
      </c>
    </row>
    <row r="56" spans="1:3" s="17" customFormat="1" x14ac:dyDescent="0.35">
      <c r="A56" s="22" t="s">
        <v>71</v>
      </c>
      <c r="B56" s="21">
        <v>0</v>
      </c>
      <c r="C56" s="21">
        <v>0</v>
      </c>
    </row>
    <row r="57" spans="1:3" s="17" customFormat="1" x14ac:dyDescent="0.35">
      <c r="A57" s="20" t="s">
        <v>95</v>
      </c>
      <c r="B57" s="21">
        <v>24</v>
      </c>
      <c r="C57" s="21">
        <v>24</v>
      </c>
    </row>
    <row r="58" spans="1:3" s="17" customFormat="1" x14ac:dyDescent="0.35">
      <c r="A58" s="22" t="s">
        <v>94</v>
      </c>
      <c r="B58" s="21">
        <v>24</v>
      </c>
      <c r="C58" s="21">
        <v>24</v>
      </c>
    </row>
    <row r="59" spans="1:3" ht="29" x14ac:dyDescent="0.35">
      <c r="A59" s="24" t="s">
        <v>96</v>
      </c>
      <c r="B59" s="25">
        <v>14</v>
      </c>
      <c r="C59" s="25">
        <v>14</v>
      </c>
    </row>
    <row r="60" spans="1:3" x14ac:dyDescent="0.35">
      <c r="A60" s="26" t="s">
        <v>69</v>
      </c>
      <c r="B60" s="27">
        <v>9</v>
      </c>
      <c r="C60" s="27">
        <v>9</v>
      </c>
    </row>
    <row r="61" spans="1:3" x14ac:dyDescent="0.35">
      <c r="A61" s="28" t="s">
        <v>97</v>
      </c>
      <c r="B61" s="27">
        <v>5</v>
      </c>
      <c r="C61" s="27">
        <v>5</v>
      </c>
    </row>
    <row r="62" spans="1:3" ht="29" x14ac:dyDescent="0.35">
      <c r="A62" s="24" t="s">
        <v>47</v>
      </c>
      <c r="B62" s="25">
        <v>2</v>
      </c>
      <c r="C62" s="25">
        <v>1.92</v>
      </c>
    </row>
    <row r="63" spans="1:3" x14ac:dyDescent="0.35">
      <c r="A63" s="28" t="s">
        <v>98</v>
      </c>
      <c r="B63" s="27">
        <v>1</v>
      </c>
      <c r="C63" s="27">
        <v>0.92</v>
      </c>
    </row>
    <row r="64" spans="1:3" x14ac:dyDescent="0.35">
      <c r="A64" s="26" t="s">
        <v>99</v>
      </c>
      <c r="B64" s="27">
        <v>1</v>
      </c>
      <c r="C64" s="27">
        <v>1</v>
      </c>
    </row>
    <row r="65" spans="1:3" ht="29" x14ac:dyDescent="0.35">
      <c r="A65" s="24" t="s">
        <v>39</v>
      </c>
      <c r="B65" s="25">
        <v>1137</v>
      </c>
      <c r="C65" s="25">
        <v>1137</v>
      </c>
    </row>
    <row r="66" spans="1:3" x14ac:dyDescent="0.35">
      <c r="A66" s="26" t="s">
        <v>100</v>
      </c>
      <c r="B66" s="27">
        <v>0</v>
      </c>
      <c r="C66" s="27">
        <v>0</v>
      </c>
    </row>
    <row r="67" spans="1:3" x14ac:dyDescent="0.35">
      <c r="A67" s="26" t="s">
        <v>101</v>
      </c>
      <c r="B67" s="27">
        <v>0</v>
      </c>
      <c r="C67" s="27">
        <v>0</v>
      </c>
    </row>
    <row r="68" spans="1:3" x14ac:dyDescent="0.35">
      <c r="A68" s="26" t="s">
        <v>102</v>
      </c>
      <c r="B68" s="27">
        <v>0</v>
      </c>
      <c r="C68" s="27">
        <v>0</v>
      </c>
    </row>
    <row r="69" spans="1:3" x14ac:dyDescent="0.35">
      <c r="A69" s="26" t="s">
        <v>103</v>
      </c>
      <c r="B69" s="27">
        <v>3</v>
      </c>
      <c r="C69" s="27">
        <v>3</v>
      </c>
    </row>
    <row r="70" spans="1:3" x14ac:dyDescent="0.35">
      <c r="A70" s="26" t="s">
        <v>104</v>
      </c>
      <c r="B70" s="27">
        <v>1132</v>
      </c>
      <c r="C70" s="27">
        <v>1132</v>
      </c>
    </row>
    <row r="71" spans="1:3" x14ac:dyDescent="0.35">
      <c r="A71" s="26" t="s">
        <v>105</v>
      </c>
      <c r="B71" s="27">
        <v>1</v>
      </c>
      <c r="C71" s="27">
        <v>1</v>
      </c>
    </row>
    <row r="72" spans="1:3" x14ac:dyDescent="0.35">
      <c r="A72" s="26" t="s">
        <v>99</v>
      </c>
      <c r="B72" s="27">
        <v>1</v>
      </c>
      <c r="C72" s="27">
        <v>1</v>
      </c>
    </row>
    <row r="73" spans="1:3" x14ac:dyDescent="0.35">
      <c r="A73" s="29" t="s">
        <v>106</v>
      </c>
      <c r="B73" s="25">
        <v>2627.85</v>
      </c>
      <c r="C73" s="25">
        <v>2775.85</v>
      </c>
    </row>
    <row r="74" spans="1:3" x14ac:dyDescent="0.35">
      <c r="A74" s="26" t="s">
        <v>69</v>
      </c>
      <c r="B74" s="27">
        <v>1</v>
      </c>
      <c r="C74" s="27">
        <v>1</v>
      </c>
    </row>
    <row r="75" spans="1:3" x14ac:dyDescent="0.35">
      <c r="A75" s="26" t="s">
        <v>107</v>
      </c>
      <c r="B75" s="27">
        <v>0.4</v>
      </c>
      <c r="C75" s="27">
        <v>0.4</v>
      </c>
    </row>
    <row r="76" spans="1:3" x14ac:dyDescent="0.35">
      <c r="A76" s="28" t="s">
        <v>108</v>
      </c>
      <c r="B76" s="27">
        <v>1</v>
      </c>
      <c r="C76" s="27">
        <v>1</v>
      </c>
    </row>
    <row r="77" spans="1:3" ht="29" x14ac:dyDescent="0.35">
      <c r="A77" s="28" t="s">
        <v>109</v>
      </c>
      <c r="B77" s="27">
        <v>83</v>
      </c>
      <c r="C77" s="27">
        <v>73</v>
      </c>
    </row>
    <row r="78" spans="1:3" x14ac:dyDescent="0.35">
      <c r="A78" s="26" t="s">
        <v>110</v>
      </c>
      <c r="B78" s="27">
        <v>2500</v>
      </c>
      <c r="C78" s="27">
        <v>2623</v>
      </c>
    </row>
    <row r="79" spans="1:3" x14ac:dyDescent="0.35">
      <c r="A79" s="28" t="s">
        <v>111</v>
      </c>
      <c r="B79" s="27">
        <v>4</v>
      </c>
      <c r="C79" s="27">
        <v>4</v>
      </c>
    </row>
    <row r="80" spans="1:3" x14ac:dyDescent="0.35">
      <c r="A80" s="26" t="s">
        <v>112</v>
      </c>
      <c r="B80" s="27">
        <v>38</v>
      </c>
      <c r="C80" s="27">
        <v>73</v>
      </c>
    </row>
    <row r="81" spans="1:3" x14ac:dyDescent="0.35">
      <c r="A81" s="26" t="s">
        <v>78</v>
      </c>
      <c r="B81" s="27">
        <v>0.45</v>
      </c>
      <c r="C81" s="27">
        <v>0.45</v>
      </c>
    </row>
    <row r="82" spans="1:3" ht="29" x14ac:dyDescent="0.35">
      <c r="A82" s="24" t="s">
        <v>113</v>
      </c>
      <c r="B82" s="25">
        <v>6</v>
      </c>
      <c r="C82" s="25">
        <v>7.51</v>
      </c>
    </row>
    <row r="83" spans="1:3" x14ac:dyDescent="0.35">
      <c r="A83" s="28" t="s">
        <v>114</v>
      </c>
      <c r="B83" s="27">
        <v>6</v>
      </c>
      <c r="C83" s="27">
        <v>7.51</v>
      </c>
    </row>
    <row r="84" spans="1:3" s="17" customFormat="1" ht="29" x14ac:dyDescent="0.35">
      <c r="A84" s="18" t="s">
        <v>115</v>
      </c>
      <c r="B84" s="19">
        <v>86930</v>
      </c>
      <c r="C84" s="19">
        <v>0</v>
      </c>
    </row>
    <row r="85" spans="1:3" s="17" customFormat="1" x14ac:dyDescent="0.35">
      <c r="A85" s="22" t="s">
        <v>116</v>
      </c>
      <c r="B85" s="21">
        <v>86930</v>
      </c>
      <c r="C85" s="21">
        <v>0</v>
      </c>
    </row>
    <row r="86" spans="1:3" ht="29" x14ac:dyDescent="0.35">
      <c r="A86" s="24" t="s">
        <v>117</v>
      </c>
      <c r="B86" s="25">
        <v>3</v>
      </c>
      <c r="C86" s="25">
        <v>3</v>
      </c>
    </row>
    <row r="87" spans="1:3" x14ac:dyDescent="0.35">
      <c r="A87" s="26" t="s">
        <v>70</v>
      </c>
      <c r="B87" s="27">
        <v>2</v>
      </c>
      <c r="C87" s="27">
        <v>2</v>
      </c>
    </row>
    <row r="88" spans="1:3" x14ac:dyDescent="0.35">
      <c r="A88" s="26" t="s">
        <v>118</v>
      </c>
      <c r="B88" s="27">
        <v>1</v>
      </c>
      <c r="C88" s="27">
        <v>1</v>
      </c>
    </row>
    <row r="89" spans="1:3" ht="29" x14ac:dyDescent="0.35">
      <c r="A89" s="24" t="s">
        <v>119</v>
      </c>
      <c r="B89" s="25">
        <v>2103</v>
      </c>
      <c r="C89" s="25">
        <v>1499</v>
      </c>
    </row>
    <row r="90" spans="1:3" x14ac:dyDescent="0.35">
      <c r="A90" s="26" t="s">
        <v>69</v>
      </c>
      <c r="B90" s="27">
        <v>3</v>
      </c>
      <c r="C90" s="27">
        <v>0</v>
      </c>
    </row>
    <row r="91" spans="1:3" x14ac:dyDescent="0.35">
      <c r="A91" s="28" t="s">
        <v>120</v>
      </c>
      <c r="B91" s="27">
        <v>300</v>
      </c>
      <c r="C91" s="27">
        <v>315</v>
      </c>
    </row>
    <row r="92" spans="1:3" x14ac:dyDescent="0.35">
      <c r="A92" s="28" t="s">
        <v>121</v>
      </c>
      <c r="B92" s="27">
        <v>1800</v>
      </c>
      <c r="C92" s="27">
        <v>1184</v>
      </c>
    </row>
  </sheetData>
  <autoFilter ref="A1:C92" xr:uid="{ABC658A8-C294-41CC-838C-80ED5B4BB3B5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8ED99-831E-4BB8-BB20-8CBCE8EC847F}">
  <dimension ref="A1:C96"/>
  <sheetViews>
    <sheetView workbookViewId="0">
      <selection activeCell="A2" sqref="A2:C96"/>
    </sheetView>
  </sheetViews>
  <sheetFormatPr baseColWidth="10" defaultRowHeight="14.5" x14ac:dyDescent="0.35"/>
  <cols>
    <col min="1" max="1" width="85.1796875" customWidth="1"/>
    <col min="2" max="2" width="14.1796875" bestFit="1" customWidth="1"/>
    <col min="3" max="3" width="17.453125" bestFit="1" customWidth="1"/>
  </cols>
  <sheetData>
    <row r="1" spans="1:3" ht="16" x14ac:dyDescent="0.35">
      <c r="A1" s="16" t="s">
        <v>122</v>
      </c>
      <c r="B1" s="16" t="s">
        <v>123</v>
      </c>
      <c r="C1" s="16" t="s">
        <v>124</v>
      </c>
    </row>
    <row r="2" spans="1:3" x14ac:dyDescent="0.35">
      <c r="A2" s="29" t="s">
        <v>10</v>
      </c>
      <c r="B2" s="30">
        <v>1792260</v>
      </c>
      <c r="C2" s="30">
        <v>835803</v>
      </c>
    </row>
    <row r="3" spans="1:3" x14ac:dyDescent="0.35">
      <c r="A3" s="26" t="s">
        <v>125</v>
      </c>
      <c r="B3" s="31">
        <v>1792260</v>
      </c>
      <c r="C3" s="31">
        <v>835803</v>
      </c>
    </row>
    <row r="4" spans="1:3" x14ac:dyDescent="0.35">
      <c r="A4" s="29" t="s">
        <v>126</v>
      </c>
      <c r="B4" s="30">
        <v>5500</v>
      </c>
      <c r="C4" s="30">
        <v>5049</v>
      </c>
    </row>
    <row r="5" spans="1:3" x14ac:dyDescent="0.35">
      <c r="A5" s="26" t="s">
        <v>80</v>
      </c>
      <c r="B5" s="31">
        <v>4500</v>
      </c>
      <c r="C5" s="31">
        <v>4049</v>
      </c>
    </row>
    <row r="6" spans="1:3" x14ac:dyDescent="0.35">
      <c r="A6" s="26" t="s">
        <v>81</v>
      </c>
      <c r="B6" s="31">
        <v>1000</v>
      </c>
      <c r="C6" s="31">
        <v>1000</v>
      </c>
    </row>
    <row r="7" spans="1:3" ht="29" x14ac:dyDescent="0.35">
      <c r="A7" s="24" t="s">
        <v>127</v>
      </c>
      <c r="B7" s="30">
        <v>3800</v>
      </c>
      <c r="C7" s="30">
        <v>3335</v>
      </c>
    </row>
    <row r="8" spans="1:3" x14ac:dyDescent="0.35">
      <c r="A8" s="26" t="s">
        <v>82</v>
      </c>
      <c r="B8" s="31">
        <v>2900</v>
      </c>
      <c r="C8" s="31">
        <v>2435</v>
      </c>
    </row>
    <row r="9" spans="1:3" x14ac:dyDescent="0.35">
      <c r="A9" s="26" t="s">
        <v>81</v>
      </c>
      <c r="B9" s="31">
        <v>900</v>
      </c>
      <c r="C9" s="31">
        <v>900</v>
      </c>
    </row>
    <row r="10" spans="1:3" ht="29" x14ac:dyDescent="0.35">
      <c r="A10" s="24" t="s">
        <v>14</v>
      </c>
      <c r="B10" s="30">
        <v>4422</v>
      </c>
      <c r="C10" s="30">
        <v>3199</v>
      </c>
    </row>
    <row r="11" spans="1:3" x14ac:dyDescent="0.35">
      <c r="A11" s="26" t="s">
        <v>71</v>
      </c>
      <c r="B11" s="31">
        <v>2211</v>
      </c>
      <c r="C11" s="31">
        <v>1203</v>
      </c>
    </row>
    <row r="12" spans="1:3" x14ac:dyDescent="0.35">
      <c r="A12" s="26" t="s">
        <v>91</v>
      </c>
      <c r="B12" s="31">
        <v>2211</v>
      </c>
      <c r="C12" s="31">
        <v>1996</v>
      </c>
    </row>
    <row r="13" spans="1:3" ht="29" x14ac:dyDescent="0.35">
      <c r="A13" s="24" t="s">
        <v>92</v>
      </c>
      <c r="B13" s="30">
        <v>5658</v>
      </c>
      <c r="C13" s="30">
        <v>125900</v>
      </c>
    </row>
    <row r="14" spans="1:3" x14ac:dyDescent="0.35">
      <c r="A14" s="26" t="s">
        <v>71</v>
      </c>
      <c r="B14" s="31">
        <v>1855</v>
      </c>
      <c r="C14" s="31">
        <v>68400</v>
      </c>
    </row>
    <row r="15" spans="1:3" x14ac:dyDescent="0.35">
      <c r="A15" s="26" t="s">
        <v>93</v>
      </c>
      <c r="B15" s="31">
        <v>1503</v>
      </c>
      <c r="C15" s="31">
        <v>57300</v>
      </c>
    </row>
    <row r="16" spans="1:3" x14ac:dyDescent="0.35">
      <c r="A16" s="26" t="s">
        <v>94</v>
      </c>
      <c r="B16" s="31">
        <v>2300</v>
      </c>
      <c r="C16" s="31">
        <v>200</v>
      </c>
    </row>
    <row r="17" spans="1:3" ht="29" x14ac:dyDescent="0.35">
      <c r="A17" s="24" t="s">
        <v>19</v>
      </c>
      <c r="B17" s="30">
        <v>92600</v>
      </c>
      <c r="C17" s="30">
        <v>83300</v>
      </c>
    </row>
    <row r="18" spans="1:3" x14ac:dyDescent="0.35">
      <c r="A18" s="26" t="s">
        <v>71</v>
      </c>
      <c r="B18" s="31">
        <v>90200</v>
      </c>
      <c r="C18" s="31">
        <v>81200</v>
      </c>
    </row>
    <row r="19" spans="1:3" x14ac:dyDescent="0.35">
      <c r="A19" s="26" t="s">
        <v>95</v>
      </c>
      <c r="B19" s="31">
        <v>0</v>
      </c>
      <c r="C19" s="31">
        <v>0</v>
      </c>
    </row>
    <row r="20" spans="1:3" x14ac:dyDescent="0.35">
      <c r="A20" s="26" t="s">
        <v>94</v>
      </c>
      <c r="B20" s="31">
        <v>2400</v>
      </c>
      <c r="C20" s="31">
        <v>2100</v>
      </c>
    </row>
    <row r="21" spans="1:3" ht="29" x14ac:dyDescent="0.35">
      <c r="A21" s="24" t="s">
        <v>39</v>
      </c>
      <c r="B21" s="30">
        <v>2307</v>
      </c>
      <c r="C21" s="30">
        <v>300</v>
      </c>
    </row>
    <row r="22" spans="1:3" x14ac:dyDescent="0.35">
      <c r="A22" s="26" t="s">
        <v>100</v>
      </c>
      <c r="B22" s="31">
        <v>600</v>
      </c>
      <c r="C22" s="31">
        <v>100</v>
      </c>
    </row>
    <row r="23" spans="1:3" x14ac:dyDescent="0.35">
      <c r="A23" s="26" t="s">
        <v>101</v>
      </c>
      <c r="B23" s="31">
        <v>0</v>
      </c>
      <c r="C23" s="31">
        <v>0</v>
      </c>
    </row>
    <row r="24" spans="1:3" x14ac:dyDescent="0.35">
      <c r="A24" s="26" t="s">
        <v>102</v>
      </c>
      <c r="B24" s="31">
        <v>0</v>
      </c>
      <c r="C24" s="31">
        <v>0</v>
      </c>
    </row>
    <row r="25" spans="1:3" x14ac:dyDescent="0.35">
      <c r="A25" s="26" t="s">
        <v>103</v>
      </c>
      <c r="B25" s="31">
        <v>400</v>
      </c>
      <c r="C25" s="31">
        <v>200</v>
      </c>
    </row>
    <row r="26" spans="1:3" x14ac:dyDescent="0.35">
      <c r="A26" s="26" t="s">
        <v>104</v>
      </c>
      <c r="B26" s="31">
        <v>1107</v>
      </c>
      <c r="C26" s="31">
        <v>0</v>
      </c>
    </row>
    <row r="27" spans="1:3" x14ac:dyDescent="0.35">
      <c r="A27" s="26" t="s">
        <v>105</v>
      </c>
      <c r="B27" s="31">
        <v>100</v>
      </c>
      <c r="C27" s="31">
        <v>0</v>
      </c>
    </row>
    <row r="28" spans="1:3" x14ac:dyDescent="0.35">
      <c r="A28" s="26" t="s">
        <v>99</v>
      </c>
      <c r="B28" s="31">
        <v>100</v>
      </c>
      <c r="C28" s="31">
        <v>0</v>
      </c>
    </row>
    <row r="29" spans="1:3" x14ac:dyDescent="0.35">
      <c r="A29" s="29" t="s">
        <v>106</v>
      </c>
      <c r="B29" s="30">
        <v>79436</v>
      </c>
      <c r="C29" s="30">
        <v>4048</v>
      </c>
    </row>
    <row r="30" spans="1:3" x14ac:dyDescent="0.35">
      <c r="A30" s="26" t="s">
        <v>69</v>
      </c>
      <c r="B30" s="31">
        <v>0</v>
      </c>
      <c r="C30" s="31">
        <v>0</v>
      </c>
    </row>
    <row r="31" spans="1:3" x14ac:dyDescent="0.35">
      <c r="A31" s="26" t="s">
        <v>107</v>
      </c>
      <c r="B31" s="31">
        <v>40</v>
      </c>
      <c r="C31" s="31">
        <v>0</v>
      </c>
    </row>
    <row r="32" spans="1:3" x14ac:dyDescent="0.35">
      <c r="A32" s="26" t="s">
        <v>108</v>
      </c>
      <c r="B32" s="31">
        <v>2000</v>
      </c>
      <c r="C32" s="31">
        <v>0</v>
      </c>
    </row>
    <row r="33" spans="1:3" x14ac:dyDescent="0.35">
      <c r="A33" s="26" t="s">
        <v>109</v>
      </c>
      <c r="B33" s="31">
        <v>2700</v>
      </c>
      <c r="C33" s="31">
        <v>2700</v>
      </c>
    </row>
    <row r="34" spans="1:3" x14ac:dyDescent="0.35">
      <c r="A34" s="26" t="s">
        <v>110</v>
      </c>
      <c r="B34" s="31">
        <v>71500</v>
      </c>
      <c r="C34" s="31">
        <v>0</v>
      </c>
    </row>
    <row r="35" spans="1:3" x14ac:dyDescent="0.35">
      <c r="A35" s="26" t="s">
        <v>111</v>
      </c>
      <c r="B35" s="31">
        <v>1800</v>
      </c>
      <c r="C35" s="31">
        <v>0</v>
      </c>
    </row>
    <row r="36" spans="1:3" x14ac:dyDescent="0.35">
      <c r="A36" s="26" t="s">
        <v>112</v>
      </c>
      <c r="B36" s="31">
        <v>1300</v>
      </c>
      <c r="C36" s="31">
        <v>1300</v>
      </c>
    </row>
    <row r="37" spans="1:3" x14ac:dyDescent="0.35">
      <c r="A37" s="26" t="s">
        <v>78</v>
      </c>
      <c r="B37" s="31">
        <v>96</v>
      </c>
      <c r="C37" s="31">
        <v>48</v>
      </c>
    </row>
    <row r="38" spans="1:3" ht="43.5" x14ac:dyDescent="0.35">
      <c r="A38" s="24" t="s">
        <v>128</v>
      </c>
      <c r="B38" s="30">
        <v>148400</v>
      </c>
      <c r="C38" s="30">
        <v>63312</v>
      </c>
    </row>
    <row r="39" spans="1:3" x14ac:dyDescent="0.35">
      <c r="A39" s="26" t="s">
        <v>129</v>
      </c>
      <c r="B39" s="31">
        <v>148400</v>
      </c>
      <c r="C39" s="31">
        <v>63312</v>
      </c>
    </row>
    <row r="40" spans="1:3" ht="29" x14ac:dyDescent="0.35">
      <c r="A40" s="24" t="s">
        <v>130</v>
      </c>
      <c r="B40" s="30">
        <v>300</v>
      </c>
      <c r="C40" s="30">
        <v>91</v>
      </c>
    </row>
    <row r="41" spans="1:3" x14ac:dyDescent="0.35">
      <c r="A41" s="26" t="s">
        <v>70</v>
      </c>
      <c r="B41" s="31">
        <v>200</v>
      </c>
      <c r="C41" s="31">
        <v>56</v>
      </c>
    </row>
    <row r="42" spans="1:3" x14ac:dyDescent="0.35">
      <c r="A42" s="26" t="s">
        <v>118</v>
      </c>
      <c r="B42" s="31">
        <v>100</v>
      </c>
      <c r="C42" s="31">
        <v>35</v>
      </c>
    </row>
    <row r="43" spans="1:3" ht="29" x14ac:dyDescent="0.35">
      <c r="A43" s="24" t="s">
        <v>131</v>
      </c>
      <c r="B43" s="30">
        <v>32000</v>
      </c>
      <c r="C43" s="30">
        <v>0</v>
      </c>
    </row>
    <row r="44" spans="1:3" x14ac:dyDescent="0.35">
      <c r="A44" s="26" t="s">
        <v>69</v>
      </c>
      <c r="B44" s="31">
        <v>200</v>
      </c>
      <c r="C44" s="31">
        <v>0</v>
      </c>
    </row>
    <row r="45" spans="1:3" x14ac:dyDescent="0.35">
      <c r="A45" s="26" t="s">
        <v>120</v>
      </c>
      <c r="B45" s="31">
        <v>30000</v>
      </c>
      <c r="C45" s="31">
        <v>0</v>
      </c>
    </row>
    <row r="46" spans="1:3" x14ac:dyDescent="0.35">
      <c r="A46" s="26" t="s">
        <v>121</v>
      </c>
      <c r="B46" s="31">
        <v>1800</v>
      </c>
      <c r="C46" s="31">
        <v>0</v>
      </c>
    </row>
    <row r="47" spans="1:3" ht="43.5" x14ac:dyDescent="0.35">
      <c r="A47" s="24" t="s">
        <v>132</v>
      </c>
      <c r="B47" s="30">
        <v>1500</v>
      </c>
      <c r="C47" s="30">
        <v>700</v>
      </c>
    </row>
    <row r="48" spans="1:3" x14ac:dyDescent="0.35">
      <c r="A48" s="26" t="s">
        <v>133</v>
      </c>
      <c r="B48" s="31">
        <v>700</v>
      </c>
      <c r="C48" s="31">
        <v>700</v>
      </c>
    </row>
    <row r="49" spans="1:3" x14ac:dyDescent="0.35">
      <c r="A49" s="26" t="s">
        <v>134</v>
      </c>
      <c r="B49" s="31">
        <v>800</v>
      </c>
      <c r="C49" s="31">
        <v>0</v>
      </c>
    </row>
    <row r="50" spans="1:3" ht="29" x14ac:dyDescent="0.35">
      <c r="A50" s="24" t="s">
        <v>135</v>
      </c>
      <c r="B50" s="30">
        <v>57380</v>
      </c>
      <c r="C50" s="30">
        <v>39946</v>
      </c>
    </row>
    <row r="51" spans="1:3" x14ac:dyDescent="0.35">
      <c r="A51" s="26" t="s">
        <v>136</v>
      </c>
      <c r="B51" s="31">
        <v>2180</v>
      </c>
      <c r="C51" s="31">
        <v>2444</v>
      </c>
    </row>
    <row r="52" spans="1:3" x14ac:dyDescent="0.35">
      <c r="A52" s="26" t="s">
        <v>137</v>
      </c>
      <c r="B52" s="31">
        <v>43200</v>
      </c>
      <c r="C52" s="31">
        <v>32400</v>
      </c>
    </row>
    <row r="53" spans="1:3" x14ac:dyDescent="0.35">
      <c r="A53" s="26" t="s">
        <v>138</v>
      </c>
      <c r="B53" s="31">
        <v>12000</v>
      </c>
      <c r="C53" s="31">
        <v>5102</v>
      </c>
    </row>
    <row r="54" spans="1:3" ht="29" x14ac:dyDescent="0.35">
      <c r="A54" s="24" t="s">
        <v>139</v>
      </c>
      <c r="B54" s="30">
        <v>75</v>
      </c>
      <c r="C54" s="30">
        <v>150</v>
      </c>
    </row>
    <row r="55" spans="1:3" x14ac:dyDescent="0.35">
      <c r="A55" s="26" t="s">
        <v>140</v>
      </c>
      <c r="B55" s="31">
        <v>25</v>
      </c>
      <c r="C55" s="31">
        <v>50</v>
      </c>
    </row>
    <row r="56" spans="1:3" x14ac:dyDescent="0.35">
      <c r="A56" s="26" t="s">
        <v>141</v>
      </c>
      <c r="B56" s="31">
        <v>25</v>
      </c>
      <c r="C56" s="31">
        <v>50</v>
      </c>
    </row>
    <row r="57" spans="1:3" x14ac:dyDescent="0.35">
      <c r="A57" s="26" t="s">
        <v>142</v>
      </c>
      <c r="B57" s="31">
        <v>25</v>
      </c>
      <c r="C57" s="31">
        <v>50</v>
      </c>
    </row>
    <row r="58" spans="1:3" ht="29" x14ac:dyDescent="0.35">
      <c r="A58" s="24" t="s">
        <v>143</v>
      </c>
      <c r="B58" s="30">
        <v>13400</v>
      </c>
      <c r="C58" s="30">
        <v>11350</v>
      </c>
    </row>
    <row r="59" spans="1:3" x14ac:dyDescent="0.35">
      <c r="A59" s="26" t="s">
        <v>144</v>
      </c>
      <c r="B59" s="31">
        <v>1900</v>
      </c>
      <c r="C59" s="31">
        <v>1600</v>
      </c>
    </row>
    <row r="60" spans="1:3" x14ac:dyDescent="0.35">
      <c r="A60" s="26" t="s">
        <v>145</v>
      </c>
      <c r="B60" s="31">
        <v>1400</v>
      </c>
      <c r="C60" s="31">
        <v>1418</v>
      </c>
    </row>
    <row r="61" spans="1:3" x14ac:dyDescent="0.35">
      <c r="A61" s="26" t="s">
        <v>146</v>
      </c>
      <c r="B61" s="31">
        <v>100</v>
      </c>
      <c r="C61" s="31">
        <v>16</v>
      </c>
    </row>
    <row r="62" spans="1:3" x14ac:dyDescent="0.35">
      <c r="A62" s="26" t="s">
        <v>147</v>
      </c>
      <c r="B62" s="31">
        <v>10000</v>
      </c>
      <c r="C62" s="31">
        <v>8316</v>
      </c>
    </row>
    <row r="63" spans="1:3" x14ac:dyDescent="0.35">
      <c r="A63" s="32" t="s">
        <v>148</v>
      </c>
      <c r="B63" s="30">
        <v>1200</v>
      </c>
      <c r="C63" s="30">
        <v>0</v>
      </c>
    </row>
    <row r="64" spans="1:3" x14ac:dyDescent="0.35">
      <c r="A64" s="26" t="s">
        <v>149</v>
      </c>
      <c r="B64" s="31">
        <v>300</v>
      </c>
      <c r="C64" s="31">
        <v>0</v>
      </c>
    </row>
    <row r="65" spans="1:3" x14ac:dyDescent="0.35">
      <c r="A65" s="26" t="s">
        <v>150</v>
      </c>
      <c r="B65" s="31">
        <v>500</v>
      </c>
      <c r="C65" s="31">
        <v>0</v>
      </c>
    </row>
    <row r="66" spans="1:3" x14ac:dyDescent="0.35">
      <c r="A66" s="26" t="s">
        <v>151</v>
      </c>
      <c r="B66" s="31">
        <v>400</v>
      </c>
      <c r="C66" s="31">
        <v>0</v>
      </c>
    </row>
    <row r="67" spans="1:3" x14ac:dyDescent="0.35">
      <c r="A67" s="29" t="s">
        <v>45</v>
      </c>
      <c r="B67" s="30">
        <v>200</v>
      </c>
      <c r="C67" s="30">
        <v>0</v>
      </c>
    </row>
    <row r="68" spans="1:3" x14ac:dyDescent="0.35">
      <c r="A68" s="26" t="s">
        <v>152</v>
      </c>
      <c r="B68" s="31">
        <v>100</v>
      </c>
      <c r="C68" s="31">
        <v>0</v>
      </c>
    </row>
    <row r="69" spans="1:3" x14ac:dyDescent="0.35">
      <c r="A69" s="26" t="s">
        <v>153</v>
      </c>
      <c r="B69" s="31">
        <v>100</v>
      </c>
      <c r="C69" s="31">
        <v>0</v>
      </c>
    </row>
    <row r="70" spans="1:3" ht="29" x14ac:dyDescent="0.35">
      <c r="A70" s="24" t="s">
        <v>154</v>
      </c>
      <c r="B70" s="30">
        <v>3100</v>
      </c>
      <c r="C70" s="30">
        <v>1300</v>
      </c>
    </row>
    <row r="71" spans="1:3" x14ac:dyDescent="0.35">
      <c r="A71" s="26" t="s">
        <v>155</v>
      </c>
      <c r="B71" s="31">
        <v>1200</v>
      </c>
      <c r="C71" s="31">
        <v>0</v>
      </c>
    </row>
    <row r="72" spans="1:3" x14ac:dyDescent="0.35">
      <c r="A72" s="26" t="s">
        <v>152</v>
      </c>
      <c r="B72" s="31">
        <v>300</v>
      </c>
      <c r="C72" s="31">
        <v>0</v>
      </c>
    </row>
    <row r="73" spans="1:3" x14ac:dyDescent="0.35">
      <c r="A73" s="26" t="s">
        <v>156</v>
      </c>
      <c r="B73" s="31">
        <v>1600</v>
      </c>
      <c r="C73" s="31">
        <v>1300</v>
      </c>
    </row>
    <row r="74" spans="1:3" ht="29" x14ac:dyDescent="0.35">
      <c r="A74" s="24" t="s">
        <v>157</v>
      </c>
      <c r="B74" s="30">
        <v>700</v>
      </c>
      <c r="C74" s="30">
        <v>500</v>
      </c>
    </row>
    <row r="75" spans="1:3" x14ac:dyDescent="0.35">
      <c r="A75" s="26" t="s">
        <v>158</v>
      </c>
      <c r="B75" s="31">
        <v>500</v>
      </c>
      <c r="C75" s="31">
        <v>400</v>
      </c>
    </row>
    <row r="76" spans="1:3" x14ac:dyDescent="0.35">
      <c r="A76" s="26" t="s">
        <v>159</v>
      </c>
      <c r="B76" s="31">
        <v>200</v>
      </c>
      <c r="C76" s="31">
        <v>100</v>
      </c>
    </row>
    <row r="77" spans="1:3" ht="29" x14ac:dyDescent="0.35">
      <c r="A77" s="24" t="s">
        <v>160</v>
      </c>
      <c r="B77" s="30">
        <v>307</v>
      </c>
      <c r="C77" s="30">
        <v>147</v>
      </c>
    </row>
    <row r="78" spans="1:3" x14ac:dyDescent="0.35">
      <c r="A78" s="26" t="s">
        <v>152</v>
      </c>
      <c r="B78" s="31">
        <v>200</v>
      </c>
      <c r="C78" s="31">
        <v>33</v>
      </c>
    </row>
    <row r="79" spans="1:3" x14ac:dyDescent="0.35">
      <c r="A79" s="26" t="s">
        <v>161</v>
      </c>
      <c r="B79" s="31">
        <v>32</v>
      </c>
      <c r="C79" s="31">
        <v>5</v>
      </c>
    </row>
    <row r="80" spans="1:3" x14ac:dyDescent="0.35">
      <c r="A80" s="26" t="s">
        <v>162</v>
      </c>
      <c r="B80" s="31">
        <v>75</v>
      </c>
      <c r="C80" s="31">
        <v>109</v>
      </c>
    </row>
    <row r="81" spans="1:3" x14ac:dyDescent="0.35">
      <c r="A81" s="29" t="s">
        <v>163</v>
      </c>
      <c r="B81" s="30">
        <v>200</v>
      </c>
      <c r="C81" s="30">
        <v>9862</v>
      </c>
    </row>
    <row r="82" spans="1:3" x14ac:dyDescent="0.35">
      <c r="A82" s="26" t="s">
        <v>164</v>
      </c>
      <c r="B82" s="31">
        <v>100</v>
      </c>
      <c r="C82" s="31">
        <v>9802</v>
      </c>
    </row>
    <row r="83" spans="1:3" x14ac:dyDescent="0.35">
      <c r="A83" s="26" t="s">
        <v>165</v>
      </c>
      <c r="B83" s="31">
        <v>100</v>
      </c>
      <c r="C83" s="31">
        <v>60</v>
      </c>
    </row>
    <row r="84" spans="1:3" ht="29" x14ac:dyDescent="0.35">
      <c r="A84" s="24" t="s">
        <v>166</v>
      </c>
      <c r="B84" s="30">
        <v>10240</v>
      </c>
      <c r="C84" s="30">
        <v>3100</v>
      </c>
    </row>
    <row r="85" spans="1:3" x14ac:dyDescent="0.35">
      <c r="A85" s="26" t="s">
        <v>152</v>
      </c>
      <c r="B85" s="31">
        <v>200</v>
      </c>
      <c r="C85" s="31">
        <v>0</v>
      </c>
    </row>
    <row r="86" spans="1:3" x14ac:dyDescent="0.35">
      <c r="A86" s="26" t="s">
        <v>167</v>
      </c>
      <c r="B86" s="31">
        <v>40</v>
      </c>
      <c r="C86" s="31">
        <v>0</v>
      </c>
    </row>
    <row r="87" spans="1:3" x14ac:dyDescent="0.35">
      <c r="A87" s="26" t="s">
        <v>168</v>
      </c>
      <c r="B87" s="31">
        <v>10000</v>
      </c>
      <c r="C87" s="31">
        <v>3100</v>
      </c>
    </row>
    <row r="88" spans="1:3" ht="29" x14ac:dyDescent="0.35">
      <c r="A88" s="24" t="s">
        <v>169</v>
      </c>
      <c r="B88" s="30">
        <v>900</v>
      </c>
      <c r="C88" s="30">
        <v>745</v>
      </c>
    </row>
    <row r="89" spans="1:3" x14ac:dyDescent="0.35">
      <c r="A89" s="26" t="s">
        <v>170</v>
      </c>
      <c r="B89" s="31">
        <v>100</v>
      </c>
      <c r="C89" s="31">
        <v>85</v>
      </c>
    </row>
    <row r="90" spans="1:3" x14ac:dyDescent="0.35">
      <c r="A90" s="26" t="s">
        <v>171</v>
      </c>
      <c r="B90" s="31">
        <v>200</v>
      </c>
      <c r="C90" s="31">
        <v>140</v>
      </c>
    </row>
    <row r="91" spans="1:3" x14ac:dyDescent="0.35">
      <c r="A91" s="26" t="s">
        <v>172</v>
      </c>
      <c r="B91" s="31">
        <v>200</v>
      </c>
      <c r="C91" s="31">
        <v>160</v>
      </c>
    </row>
    <row r="92" spans="1:3" x14ac:dyDescent="0.35">
      <c r="A92" s="26" t="s">
        <v>173</v>
      </c>
      <c r="B92" s="31">
        <v>400</v>
      </c>
      <c r="C92" s="31">
        <v>360</v>
      </c>
    </row>
    <row r="93" spans="1:3" ht="29" x14ac:dyDescent="0.35">
      <c r="A93" s="24" t="s">
        <v>174</v>
      </c>
      <c r="B93" s="30">
        <v>16200</v>
      </c>
      <c r="C93" s="30">
        <v>10100</v>
      </c>
    </row>
    <row r="94" spans="1:3" x14ac:dyDescent="0.35">
      <c r="A94" s="26" t="s">
        <v>175</v>
      </c>
      <c r="B94" s="31">
        <v>200</v>
      </c>
      <c r="C94" s="31">
        <v>0</v>
      </c>
    </row>
    <row r="95" spans="1:3" x14ac:dyDescent="0.35">
      <c r="A95" s="26" t="s">
        <v>176</v>
      </c>
      <c r="B95" s="31">
        <v>0</v>
      </c>
      <c r="C95" s="31">
        <v>0</v>
      </c>
    </row>
    <row r="96" spans="1:3" x14ac:dyDescent="0.35">
      <c r="A96" s="26" t="s">
        <v>177</v>
      </c>
      <c r="B96" s="31">
        <v>16000</v>
      </c>
      <c r="C96" s="31">
        <v>10100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1504-3E52-4AE1-B111-DB533E570BA4}">
  <dimension ref="A1:K9"/>
  <sheetViews>
    <sheetView tabSelected="1" topLeftCell="F1" workbookViewId="0">
      <selection activeCell="H2" sqref="H2"/>
    </sheetView>
  </sheetViews>
  <sheetFormatPr baseColWidth="10" defaultRowHeight="14.5" x14ac:dyDescent="0.35"/>
  <cols>
    <col min="1" max="1" width="25.1796875" customWidth="1"/>
    <col min="2" max="2" width="38.1796875" customWidth="1"/>
    <col min="3" max="3" width="26.36328125" customWidth="1"/>
    <col min="5" max="5" width="18.1796875" customWidth="1"/>
    <col min="6" max="6" width="44" customWidth="1"/>
    <col min="7" max="7" width="18.90625" customWidth="1"/>
    <col min="8" max="8" width="17.54296875" customWidth="1"/>
    <col min="9" max="9" width="14.81640625" customWidth="1"/>
    <col min="10" max="10" width="16.90625" customWidth="1"/>
    <col min="11" max="11" width="44.08984375" customWidth="1"/>
  </cols>
  <sheetData>
    <row r="1" spans="1:11" ht="28" customHeight="1" x14ac:dyDescent="0.35"/>
    <row r="2" spans="1:11" s="40" customFormat="1" ht="18.5" x14ac:dyDescent="0.45">
      <c r="A2" s="40" t="s">
        <v>205</v>
      </c>
    </row>
    <row r="3" spans="1:11" s="40" customFormat="1" ht="18.5" x14ac:dyDescent="0.45">
      <c r="A3" s="40" t="s">
        <v>182</v>
      </c>
    </row>
    <row r="5" spans="1:11" s="34" customFormat="1" x14ac:dyDescent="0.35">
      <c r="A5" s="35" t="s">
        <v>197</v>
      </c>
      <c r="B5" s="35" t="s">
        <v>195</v>
      </c>
      <c r="C5" s="35" t="s">
        <v>196</v>
      </c>
      <c r="D5" s="35" t="s">
        <v>191</v>
      </c>
      <c r="E5" s="35" t="s">
        <v>192</v>
      </c>
      <c r="F5" s="35" t="s">
        <v>193</v>
      </c>
      <c r="G5" s="35" t="s">
        <v>194</v>
      </c>
      <c r="H5" s="35" t="s">
        <v>202</v>
      </c>
      <c r="I5" s="35" t="s">
        <v>199</v>
      </c>
      <c r="J5" s="35" t="s">
        <v>198</v>
      </c>
      <c r="K5" s="35" t="s">
        <v>200</v>
      </c>
    </row>
    <row r="6" spans="1:11" ht="41.5" customHeight="1" x14ac:dyDescent="0.35">
      <c r="A6" s="36" t="s">
        <v>183</v>
      </c>
      <c r="B6" s="36" t="s">
        <v>180</v>
      </c>
      <c r="C6" s="36" t="s">
        <v>184</v>
      </c>
      <c r="D6" s="37" t="s">
        <v>187</v>
      </c>
      <c r="E6" s="38">
        <v>202300000000256</v>
      </c>
      <c r="F6" s="36" t="s">
        <v>188</v>
      </c>
      <c r="G6" s="39">
        <v>1600000000</v>
      </c>
      <c r="H6" s="39">
        <v>1362497892.1400001</v>
      </c>
      <c r="I6" s="39">
        <v>866328531.13</v>
      </c>
      <c r="J6" s="39">
        <v>866328531.13</v>
      </c>
      <c r="K6" s="36" t="s">
        <v>204</v>
      </c>
    </row>
    <row r="7" spans="1:11" ht="62.5" customHeight="1" x14ac:dyDescent="0.35">
      <c r="A7" s="36" t="s">
        <v>183</v>
      </c>
      <c r="B7" s="36" t="s">
        <v>178</v>
      </c>
      <c r="C7" s="36" t="s">
        <v>184</v>
      </c>
      <c r="D7" s="37" t="s">
        <v>185</v>
      </c>
      <c r="E7" s="38">
        <v>2020011000008</v>
      </c>
      <c r="F7" s="36" t="s">
        <v>189</v>
      </c>
      <c r="G7" s="39">
        <v>1922443509</v>
      </c>
      <c r="H7" s="39">
        <v>1922443509</v>
      </c>
      <c r="I7" s="39">
        <v>1259105763</v>
      </c>
      <c r="J7" s="39">
        <v>1259105763</v>
      </c>
      <c r="K7" s="36" t="s">
        <v>203</v>
      </c>
    </row>
    <row r="8" spans="1:11" ht="35" customHeight="1" x14ac:dyDescent="0.35">
      <c r="A8" s="36" t="s">
        <v>183</v>
      </c>
      <c r="B8" s="36" t="s">
        <v>179</v>
      </c>
      <c r="C8" s="36" t="s">
        <v>184</v>
      </c>
      <c r="D8" s="37" t="s">
        <v>185</v>
      </c>
      <c r="E8" s="38">
        <v>202300000000078</v>
      </c>
      <c r="F8" s="36" t="s">
        <v>190</v>
      </c>
      <c r="G8" s="39">
        <v>403947250</v>
      </c>
      <c r="H8" s="39">
        <v>0</v>
      </c>
      <c r="I8" s="39">
        <v>0</v>
      </c>
      <c r="J8" s="39">
        <v>0</v>
      </c>
      <c r="K8" s="33"/>
    </row>
    <row r="9" spans="1:11" ht="35" customHeight="1" x14ac:dyDescent="0.35">
      <c r="A9" s="36" t="s">
        <v>183</v>
      </c>
      <c r="B9" s="36" t="s">
        <v>181</v>
      </c>
      <c r="C9" s="36" t="s">
        <v>184</v>
      </c>
      <c r="D9" s="37" t="s">
        <v>185</v>
      </c>
      <c r="E9" s="38">
        <v>202300000000252</v>
      </c>
      <c r="F9" s="36" t="s">
        <v>186</v>
      </c>
      <c r="G9" s="37">
        <v>0</v>
      </c>
      <c r="H9" s="37">
        <v>0</v>
      </c>
      <c r="I9" s="37">
        <v>0</v>
      </c>
      <c r="J9" s="37">
        <v>0</v>
      </c>
      <c r="K9" s="36" t="s">
        <v>201</v>
      </c>
    </row>
  </sheetData>
  <dataValidations count="2">
    <dataValidation type="whole" allowBlank="1" showInputMessage="1" showErrorMessage="1" sqref="E6:E9" xr:uid="{891D79AB-F1FE-4E9D-A3BE-E4992DF4B7BA}">
      <formula1>0</formula1>
      <formula2>1000000000000000000</formula2>
    </dataValidation>
    <dataValidation type="whole" allowBlank="1" showInputMessage="1" showErrorMessage="1" sqref="G6 G8:G9" xr:uid="{71BFBA68-21B8-4EF7-A9AF-9E9915F73B83}">
      <formula1>0</formula1>
      <formula2>10000000000000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Regionalizacion 2023</vt:lpstr>
      <vt:lpstr>Regionalizacion 2024</vt:lpstr>
      <vt:lpstr>Metas 2023</vt:lpstr>
      <vt:lpstr>Metas 2024</vt:lpstr>
      <vt:lpstr>Ejecución 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Fernando Tascon Guaitoto</dc:creator>
  <cp:lastModifiedBy>Esmeralda Rodriguez Gutierrez</cp:lastModifiedBy>
  <dcterms:created xsi:type="dcterms:W3CDTF">2024-12-02T12:34:38Z</dcterms:created>
  <dcterms:modified xsi:type="dcterms:W3CDTF">2024-12-03T18:08:11Z</dcterms:modified>
</cp:coreProperties>
</file>